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Z:\NATALIA\CONSOLIDADOS REM 2018\SERIE A\"/>
    </mc:Choice>
  </mc:AlternateContent>
  <xr:revisionPtr revIDLastSave="0" documentId="13_ncr:1_{F899EE9C-1394-4B3C-980A-F56BC1776425}" xr6:coauthVersionLast="36" xr6:coauthVersionMax="36" xr10:uidLastSave="{00000000-0000-0000-0000-000000000000}"/>
  <bookViews>
    <workbookView xWindow="0" yWindow="0" windowWidth="24000" windowHeight="9675" tabRatio="880" activeTab="12" xr2:uid="{00000000-000D-0000-FFFF-FFFF00000000}"/>
  </bookViews>
  <sheets>
    <sheet name="CONSOLIDADO" sheetId="3" r:id="rId1"/>
    <sheet name="ENERO" sheetId="1" r:id="rId2"/>
    <sheet name="FEBRERO" sheetId="2" r:id="rId3"/>
    <sheet name="MARZO" sheetId="4" r:id="rId4"/>
    <sheet name="ABRIL" sheetId="5" r:id="rId5"/>
    <sheet name="MAYO" sheetId="6" r:id="rId6"/>
    <sheet name="JUNIO" sheetId="7" r:id="rId7"/>
    <sheet name="JULIO" sheetId="9" r:id="rId8"/>
    <sheet name="AGOSTO" sheetId="8" r:id="rId9"/>
    <sheet name="SEPTIEMBRE" sheetId="10" r:id="rId10"/>
    <sheet name="OCTUBRE" sheetId="14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281" i="12" l="1"/>
  <c r="D260" i="12"/>
  <c r="B260" i="12" s="1"/>
  <c r="C260" i="12"/>
  <c r="D259" i="12"/>
  <c r="C259" i="12"/>
  <c r="B259" i="12" s="1"/>
  <c r="E254" i="12"/>
  <c r="D254" i="12"/>
  <c r="C254" i="12"/>
  <c r="E253" i="12"/>
  <c r="D253" i="12"/>
  <c r="C253" i="12" s="1"/>
  <c r="E252" i="12"/>
  <c r="C252" i="12" s="1"/>
  <c r="D252" i="12"/>
  <c r="E247" i="12"/>
  <c r="D247" i="12"/>
  <c r="C247" i="12" s="1"/>
  <c r="E246" i="12"/>
  <c r="D246" i="12"/>
  <c r="C246" i="12"/>
  <c r="E245" i="12"/>
  <c r="D245" i="12"/>
  <c r="C245" i="12" s="1"/>
  <c r="E244" i="12"/>
  <c r="C244" i="12" s="1"/>
  <c r="D244" i="12"/>
  <c r="E243" i="12"/>
  <c r="D243" i="12"/>
  <c r="C243" i="12" s="1"/>
  <c r="E242" i="12"/>
  <c r="D242" i="12"/>
  <c r="C242" i="12"/>
  <c r="E241" i="12"/>
  <c r="D241" i="12"/>
  <c r="C241" i="12" s="1"/>
  <c r="E236" i="12"/>
  <c r="C236" i="12" s="1"/>
  <c r="D236" i="12"/>
  <c r="E235" i="12"/>
  <c r="D235" i="12"/>
  <c r="C235" i="12" s="1"/>
  <c r="E234" i="12"/>
  <c r="D234" i="12"/>
  <c r="C234" i="12"/>
  <c r="E233" i="12"/>
  <c r="D233" i="12"/>
  <c r="C233" i="12" s="1"/>
  <c r="E232" i="12"/>
  <c r="C232" i="12" s="1"/>
  <c r="D232" i="12"/>
  <c r="E231" i="12"/>
  <c r="D231" i="12"/>
  <c r="C231" i="12" s="1"/>
  <c r="E230" i="12"/>
  <c r="D230" i="12"/>
  <c r="C230" i="12"/>
  <c r="E229" i="12"/>
  <c r="D229" i="12"/>
  <c r="C229" i="12" s="1"/>
  <c r="E228" i="12"/>
  <c r="C228" i="12" s="1"/>
  <c r="D228" i="12"/>
  <c r="E227" i="12"/>
  <c r="C227" i="12"/>
  <c r="E226" i="12"/>
  <c r="C226" i="12"/>
  <c r="E225" i="12"/>
  <c r="C225" i="12"/>
  <c r="E224" i="12"/>
  <c r="C224" i="12"/>
  <c r="E223" i="12"/>
  <c r="C223" i="12"/>
  <c r="E222" i="12"/>
  <c r="C222" i="12"/>
  <c r="E221" i="12"/>
  <c r="C221" i="12"/>
  <c r="E220" i="12"/>
  <c r="C220" i="12"/>
  <c r="E219" i="12"/>
  <c r="C219" i="12"/>
  <c r="AT218" i="12"/>
  <c r="AS218" i="12"/>
  <c r="AR218" i="12"/>
  <c r="AQ218" i="12"/>
  <c r="AP218" i="12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D218" i="12" s="1"/>
  <c r="E213" i="12"/>
  <c r="D213" i="12"/>
  <c r="C213" i="12" s="1"/>
  <c r="E212" i="12"/>
  <c r="C212" i="12" s="1"/>
  <c r="D212" i="12"/>
  <c r="E211" i="12"/>
  <c r="D211" i="12"/>
  <c r="C211" i="12" s="1"/>
  <c r="E210" i="12"/>
  <c r="D210" i="12"/>
  <c r="C210" i="12"/>
  <c r="E205" i="12"/>
  <c r="D205" i="12"/>
  <c r="C205" i="12" s="1"/>
  <c r="E204" i="12"/>
  <c r="C204" i="12" s="1"/>
  <c r="D204" i="12"/>
  <c r="F200" i="12"/>
  <c r="E200" i="12"/>
  <c r="D200" i="12" s="1"/>
  <c r="F199" i="12"/>
  <c r="E199" i="12"/>
  <c r="D199" i="12"/>
  <c r="F198" i="12"/>
  <c r="E198" i="12"/>
  <c r="D198" i="12" s="1"/>
  <c r="F197" i="12"/>
  <c r="D197" i="12" s="1"/>
  <c r="E197" i="12"/>
  <c r="F196" i="12"/>
  <c r="E196" i="12"/>
  <c r="D196" i="12" s="1"/>
  <c r="F195" i="12"/>
  <c r="E195" i="12"/>
  <c r="D195" i="12"/>
  <c r="F194" i="12"/>
  <c r="E194" i="12"/>
  <c r="D194" i="12" s="1"/>
  <c r="F193" i="12"/>
  <c r="D193" i="12" s="1"/>
  <c r="E193" i="12"/>
  <c r="F192" i="12"/>
  <c r="E192" i="12"/>
  <c r="D192" i="12" s="1"/>
  <c r="F191" i="12"/>
  <c r="E191" i="12"/>
  <c r="D191" i="12"/>
  <c r="F190" i="12"/>
  <c r="E190" i="12"/>
  <c r="D190" i="12" s="1"/>
  <c r="F189" i="12"/>
  <c r="D189" i="12" s="1"/>
  <c r="E189" i="12"/>
  <c r="F188" i="12"/>
  <c r="E188" i="12"/>
  <c r="D188" i="12" s="1"/>
  <c r="F187" i="12"/>
  <c r="E187" i="12"/>
  <c r="D187" i="12"/>
  <c r="F186" i="12"/>
  <c r="E186" i="12"/>
  <c r="D186" i="12" s="1"/>
  <c r="F185" i="12"/>
  <c r="D185" i="12" s="1"/>
  <c r="E185" i="12"/>
  <c r="F184" i="12"/>
  <c r="E184" i="12"/>
  <c r="D184" i="12" s="1"/>
  <c r="F183" i="12"/>
  <c r="E183" i="12"/>
  <c r="D183" i="12"/>
  <c r="F182" i="12"/>
  <c r="E182" i="12"/>
  <c r="D182" i="12" s="1"/>
  <c r="F181" i="12"/>
  <c r="D181" i="12" s="1"/>
  <c r="E181" i="12"/>
  <c r="F180" i="12"/>
  <c r="E180" i="12"/>
  <c r="D180" i="12" s="1"/>
  <c r="F179" i="12"/>
  <c r="F178" i="12"/>
  <c r="E178" i="12"/>
  <c r="D178" i="12" s="1"/>
  <c r="F177" i="12"/>
  <c r="E177" i="12"/>
  <c r="D177" i="12"/>
  <c r="F176" i="12"/>
  <c r="E176" i="12"/>
  <c r="D176" i="12" s="1"/>
  <c r="F175" i="12"/>
  <c r="D175" i="12" s="1"/>
  <c r="E175" i="12"/>
  <c r="F174" i="12"/>
  <c r="E174" i="12"/>
  <c r="D174" i="12" s="1"/>
  <c r="F173" i="12"/>
  <c r="E173" i="12"/>
  <c r="D173" i="12"/>
  <c r="F172" i="12"/>
  <c r="E172" i="12"/>
  <c r="D172" i="12" s="1"/>
  <c r="F170" i="12"/>
  <c r="D170" i="12" s="1"/>
  <c r="E170" i="12"/>
  <c r="F166" i="12"/>
  <c r="E166" i="12"/>
  <c r="D166" i="12" s="1"/>
  <c r="F165" i="12"/>
  <c r="E165" i="12"/>
  <c r="D165" i="12"/>
  <c r="F164" i="12"/>
  <c r="E164" i="12"/>
  <c r="D164" i="12" s="1"/>
  <c r="F163" i="12"/>
  <c r="D163" i="12" s="1"/>
  <c r="E163" i="12"/>
  <c r="F162" i="12"/>
  <c r="E162" i="12"/>
  <c r="D162" i="12" s="1"/>
  <c r="F161" i="12"/>
  <c r="E161" i="12"/>
  <c r="D161" i="12"/>
  <c r="F160" i="12"/>
  <c r="E160" i="12"/>
  <c r="D160" i="12" s="1"/>
  <c r="F159" i="12"/>
  <c r="D159" i="12" s="1"/>
  <c r="E159" i="12"/>
  <c r="F158" i="12"/>
  <c r="E158" i="12"/>
  <c r="D158" i="12" s="1"/>
  <c r="F157" i="12"/>
  <c r="E157" i="12"/>
  <c r="D157" i="12"/>
  <c r="F156" i="12"/>
  <c r="E156" i="12"/>
  <c r="D156" i="12" s="1"/>
  <c r="F155" i="12"/>
  <c r="D155" i="12" s="1"/>
  <c r="E155" i="12"/>
  <c r="F154" i="12"/>
  <c r="E154" i="12"/>
  <c r="D154" i="12" s="1"/>
  <c r="F153" i="12"/>
  <c r="E153" i="12"/>
  <c r="D153" i="12"/>
  <c r="F152" i="12"/>
  <c r="E152" i="12"/>
  <c r="D152" i="12" s="1"/>
  <c r="F151" i="12"/>
  <c r="D151" i="12" s="1"/>
  <c r="E151" i="12"/>
  <c r="F150" i="12"/>
  <c r="E150" i="12"/>
  <c r="D150" i="12" s="1"/>
  <c r="F149" i="12"/>
  <c r="E149" i="12"/>
  <c r="D149" i="12"/>
  <c r="F148" i="12"/>
  <c r="E148" i="12"/>
  <c r="D148" i="12" s="1"/>
  <c r="F147" i="12"/>
  <c r="D147" i="12" s="1"/>
  <c r="E147" i="12"/>
  <c r="F146" i="12"/>
  <c r="E146" i="12"/>
  <c r="D146" i="12" s="1"/>
  <c r="F145" i="12"/>
  <c r="F144" i="12"/>
  <c r="E144" i="12"/>
  <c r="D144" i="12" s="1"/>
  <c r="F143" i="12"/>
  <c r="E143" i="12"/>
  <c r="D143" i="12"/>
  <c r="F142" i="12"/>
  <c r="E142" i="12"/>
  <c r="D142" i="12" s="1"/>
  <c r="F141" i="12"/>
  <c r="D141" i="12" s="1"/>
  <c r="E141" i="12"/>
  <c r="F140" i="12"/>
  <c r="E140" i="12"/>
  <c r="D140" i="12" s="1"/>
  <c r="F139" i="12"/>
  <c r="E139" i="12"/>
  <c r="D139" i="12"/>
  <c r="F138" i="12"/>
  <c r="E138" i="12"/>
  <c r="D138" i="12" s="1"/>
  <c r="F136" i="12"/>
  <c r="D136" i="12" s="1"/>
  <c r="E136" i="12"/>
  <c r="E130" i="12"/>
  <c r="D130" i="12"/>
  <c r="C130" i="12" s="1"/>
  <c r="E129" i="12"/>
  <c r="D129" i="12"/>
  <c r="C129" i="12"/>
  <c r="E128" i="12"/>
  <c r="D128" i="12"/>
  <c r="C128" i="12" s="1"/>
  <c r="E127" i="12"/>
  <c r="C127" i="12" s="1"/>
  <c r="D127" i="12"/>
  <c r="O126" i="12"/>
  <c r="N126" i="12"/>
  <c r="M126" i="12"/>
  <c r="L126" i="12"/>
  <c r="K126" i="12"/>
  <c r="J126" i="12"/>
  <c r="I126" i="12"/>
  <c r="H126" i="12"/>
  <c r="G126" i="12"/>
  <c r="F126" i="12"/>
  <c r="E125" i="12"/>
  <c r="C125" i="12" s="1"/>
  <c r="D125" i="12"/>
  <c r="E124" i="12"/>
  <c r="D124" i="12"/>
  <c r="C124" i="12" s="1"/>
  <c r="E123" i="12"/>
  <c r="E126" i="12" s="1"/>
  <c r="D123" i="12"/>
  <c r="C123" i="12"/>
  <c r="C126" i="12" s="1"/>
  <c r="P118" i="12"/>
  <c r="O118" i="12"/>
  <c r="N118" i="12"/>
  <c r="M118" i="12"/>
  <c r="L118" i="12"/>
  <c r="K118" i="12"/>
  <c r="J118" i="12"/>
  <c r="I118" i="12"/>
  <c r="H118" i="12"/>
  <c r="G118" i="12"/>
  <c r="F118" i="12"/>
  <c r="E117" i="12"/>
  <c r="D117" i="12"/>
  <c r="C117" i="12" s="1"/>
  <c r="E116" i="12"/>
  <c r="C116" i="12" s="1"/>
  <c r="D116" i="12"/>
  <c r="E115" i="12"/>
  <c r="D115" i="12"/>
  <c r="C115" i="12" s="1"/>
  <c r="E114" i="12"/>
  <c r="E118" i="12" s="1"/>
  <c r="D114" i="12"/>
  <c r="D118" i="12" s="1"/>
  <c r="C114" i="12"/>
  <c r="C118" i="12" s="1"/>
  <c r="P113" i="12"/>
  <c r="P119" i="12" s="1"/>
  <c r="O113" i="12"/>
  <c r="O119" i="12" s="1"/>
  <c r="N113" i="12"/>
  <c r="N119" i="12" s="1"/>
  <c r="M113" i="12"/>
  <c r="M119" i="12" s="1"/>
  <c r="L113" i="12"/>
  <c r="L119" i="12" s="1"/>
  <c r="K113" i="12"/>
  <c r="K119" i="12" s="1"/>
  <c r="J113" i="12"/>
  <c r="J119" i="12" s="1"/>
  <c r="I113" i="12"/>
  <c r="I119" i="12" s="1"/>
  <c r="H113" i="12"/>
  <c r="H119" i="12" s="1"/>
  <c r="G113" i="12"/>
  <c r="G119" i="12" s="1"/>
  <c r="F113" i="12"/>
  <c r="F119" i="12" s="1"/>
  <c r="E113" i="12"/>
  <c r="E119" i="12" s="1"/>
  <c r="E112" i="12"/>
  <c r="D112" i="12"/>
  <c r="C112" i="12" s="1"/>
  <c r="E111" i="12"/>
  <c r="D111" i="12"/>
  <c r="C111" i="12"/>
  <c r="E110" i="12"/>
  <c r="D110" i="12"/>
  <c r="C110" i="12" s="1"/>
  <c r="C113" i="12" s="1"/>
  <c r="M106" i="12"/>
  <c r="I106" i="12"/>
  <c r="M105" i="12"/>
  <c r="L105" i="12"/>
  <c r="L106" i="12" s="1"/>
  <c r="K105" i="12"/>
  <c r="J105" i="12"/>
  <c r="I105" i="12"/>
  <c r="H105" i="12"/>
  <c r="H106" i="12" s="1"/>
  <c r="G105" i="12"/>
  <c r="F105" i="12"/>
  <c r="E104" i="12"/>
  <c r="D104" i="12"/>
  <c r="C104" i="12"/>
  <c r="E103" i="12"/>
  <c r="D103" i="12"/>
  <c r="C103" i="12" s="1"/>
  <c r="E102" i="12"/>
  <c r="C102" i="12" s="1"/>
  <c r="D102" i="12"/>
  <c r="E101" i="12"/>
  <c r="E105" i="12" s="1"/>
  <c r="D101" i="12"/>
  <c r="D105" i="12" s="1"/>
  <c r="M100" i="12"/>
  <c r="L100" i="12"/>
  <c r="K100" i="12"/>
  <c r="K106" i="12" s="1"/>
  <c r="J100" i="12"/>
  <c r="J106" i="12" s="1"/>
  <c r="I100" i="12"/>
  <c r="H100" i="12"/>
  <c r="G100" i="12"/>
  <c r="G106" i="12" s="1"/>
  <c r="F100" i="12"/>
  <c r="F106" i="12" s="1"/>
  <c r="E99" i="12"/>
  <c r="D99" i="12"/>
  <c r="C99" i="12" s="1"/>
  <c r="E98" i="12"/>
  <c r="E100" i="12" s="1"/>
  <c r="E106" i="12" s="1"/>
  <c r="D98" i="12"/>
  <c r="E97" i="12"/>
  <c r="D97" i="12"/>
  <c r="D100" i="12" s="1"/>
  <c r="D106" i="12" s="1"/>
  <c r="E93" i="12"/>
  <c r="D93" i="12"/>
  <c r="C93" i="12" s="1"/>
  <c r="E92" i="12"/>
  <c r="D92" i="12"/>
  <c r="C92" i="12"/>
  <c r="E91" i="12"/>
  <c r="D91" i="12"/>
  <c r="C91" i="12" s="1"/>
  <c r="E90" i="12"/>
  <c r="C90" i="12" s="1"/>
  <c r="D90" i="12"/>
  <c r="E89" i="12"/>
  <c r="D89" i="12"/>
  <c r="C89" i="12" s="1"/>
  <c r="E84" i="12"/>
  <c r="D84" i="12"/>
  <c r="C84" i="12"/>
  <c r="E83" i="12"/>
  <c r="D83" i="12"/>
  <c r="C83" i="12" s="1"/>
  <c r="E82" i="12"/>
  <c r="C82" i="12" s="1"/>
  <c r="D82" i="12"/>
  <c r="E81" i="12"/>
  <c r="D81" i="12"/>
  <c r="C81" i="12" s="1"/>
  <c r="E80" i="12"/>
  <c r="D80" i="12"/>
  <c r="C80" i="12"/>
  <c r="E79" i="12"/>
  <c r="D79" i="12"/>
  <c r="C79" i="12" s="1"/>
  <c r="E74" i="12"/>
  <c r="C74" i="12" s="1"/>
  <c r="D74" i="12"/>
  <c r="E73" i="12"/>
  <c r="D73" i="12"/>
  <c r="C73" i="12" s="1"/>
  <c r="E72" i="12"/>
  <c r="D72" i="12"/>
  <c r="C72" i="12"/>
  <c r="E71" i="12"/>
  <c r="D71" i="12"/>
  <c r="C71" i="12" s="1"/>
  <c r="E70" i="12"/>
  <c r="C70" i="12" s="1"/>
  <c r="D70" i="12"/>
  <c r="E69" i="12"/>
  <c r="D69" i="12"/>
  <c r="C69" i="12" s="1"/>
  <c r="E64" i="12"/>
  <c r="D64" i="12"/>
  <c r="C64" i="12"/>
  <c r="E59" i="12"/>
  <c r="D59" i="12"/>
  <c r="C59" i="12" s="1"/>
  <c r="E58" i="12"/>
  <c r="C58" i="12" s="1"/>
  <c r="D58" i="12"/>
  <c r="E57" i="12"/>
  <c r="D57" i="12"/>
  <c r="C57" i="12" s="1"/>
  <c r="E56" i="12"/>
  <c r="D56" i="12"/>
  <c r="C56" i="12"/>
  <c r="E55" i="12"/>
  <c r="D55" i="12"/>
  <c r="C55" i="12" s="1"/>
  <c r="CA50" i="12"/>
  <c r="C50" i="12"/>
  <c r="C44" i="12"/>
  <c r="C43" i="12"/>
  <c r="C42" i="12"/>
  <c r="C41" i="12"/>
  <c r="C40" i="12"/>
  <c r="C39" i="12"/>
  <c r="C38" i="12"/>
  <c r="C37" i="12"/>
  <c r="C36" i="12"/>
  <c r="C35" i="12"/>
  <c r="M34" i="12"/>
  <c r="L34" i="12"/>
  <c r="K34" i="12"/>
  <c r="J34" i="12"/>
  <c r="I34" i="12"/>
  <c r="H34" i="12"/>
  <c r="G34" i="12"/>
  <c r="F34" i="12"/>
  <c r="E34" i="12"/>
  <c r="C34" i="12" s="1"/>
  <c r="D34" i="12"/>
  <c r="CD20" i="12"/>
  <c r="C16" i="12"/>
  <c r="C15" i="12"/>
  <c r="C14" i="12"/>
  <c r="C13" i="12"/>
  <c r="C12" i="12"/>
  <c r="C11" i="12"/>
  <c r="A5" i="12"/>
  <c r="A4" i="12"/>
  <c r="A3" i="12"/>
  <c r="A2" i="12"/>
  <c r="CA93" i="12" l="1"/>
  <c r="C218" i="12"/>
  <c r="C119" i="12"/>
  <c r="C98" i="12"/>
  <c r="D126" i="12"/>
  <c r="CD11" i="12"/>
  <c r="CD13" i="12"/>
  <c r="CD15" i="12"/>
  <c r="C97" i="12"/>
  <c r="C100" i="12" s="1"/>
  <c r="C106" i="12" s="1"/>
  <c r="C101" i="12"/>
  <c r="C105" i="12" s="1"/>
  <c r="D113" i="12"/>
  <c r="D119" i="12" s="1"/>
  <c r="CD12" i="12"/>
  <c r="CD14" i="12"/>
  <c r="B281" i="11"/>
  <c r="D260" i="11"/>
  <c r="B260" i="11" s="1"/>
  <c r="C260" i="11"/>
  <c r="D259" i="11"/>
  <c r="C259" i="11"/>
  <c r="E254" i="11"/>
  <c r="D254" i="11"/>
  <c r="C254" i="11"/>
  <c r="E253" i="11"/>
  <c r="D253" i="11"/>
  <c r="C253" i="11" s="1"/>
  <c r="E252" i="11"/>
  <c r="C252" i="11" s="1"/>
  <c r="D252" i="11"/>
  <c r="E247" i="11"/>
  <c r="D247" i="11"/>
  <c r="E246" i="11"/>
  <c r="D246" i="11"/>
  <c r="C246" i="11" s="1"/>
  <c r="E245" i="11"/>
  <c r="D245" i="11"/>
  <c r="C245" i="11" s="1"/>
  <c r="E244" i="11"/>
  <c r="C244" i="11" s="1"/>
  <c r="D244" i="11"/>
  <c r="E243" i="11"/>
  <c r="D243" i="11"/>
  <c r="E242" i="11"/>
  <c r="D242" i="11"/>
  <c r="C242" i="11"/>
  <c r="E241" i="11"/>
  <c r="D241" i="11"/>
  <c r="C241" i="11" s="1"/>
  <c r="E236" i="11"/>
  <c r="C236" i="11" s="1"/>
  <c r="D236" i="11"/>
  <c r="E235" i="11"/>
  <c r="D235" i="11"/>
  <c r="E234" i="11"/>
  <c r="D234" i="11"/>
  <c r="C234" i="11" s="1"/>
  <c r="E233" i="11"/>
  <c r="D233" i="11"/>
  <c r="C233" i="11" s="1"/>
  <c r="E232" i="11"/>
  <c r="C232" i="11" s="1"/>
  <c r="D232" i="11"/>
  <c r="E231" i="11"/>
  <c r="D231" i="11"/>
  <c r="E230" i="11"/>
  <c r="D230" i="11"/>
  <c r="C230" i="11"/>
  <c r="E229" i="11"/>
  <c r="D229" i="11"/>
  <c r="C229" i="11" s="1"/>
  <c r="E228" i="11"/>
  <c r="C228" i="11" s="1"/>
  <c r="D228" i="11"/>
  <c r="E227" i="11"/>
  <c r="C227" i="11" s="1"/>
  <c r="E226" i="11"/>
  <c r="C226" i="11" s="1"/>
  <c r="E225" i="11"/>
  <c r="C225" i="11" s="1"/>
  <c r="E224" i="11"/>
  <c r="C224" i="11" s="1"/>
  <c r="E223" i="11"/>
  <c r="C223" i="11" s="1"/>
  <c r="E222" i="11"/>
  <c r="C222" i="11" s="1"/>
  <c r="E221" i="11"/>
  <c r="C221" i="11" s="1"/>
  <c r="E220" i="11"/>
  <c r="C220" i="11" s="1"/>
  <c r="E219" i="11"/>
  <c r="C219" i="11" s="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D218" i="11" s="1"/>
  <c r="E213" i="11"/>
  <c r="D213" i="11"/>
  <c r="C213" i="11"/>
  <c r="E212" i="11"/>
  <c r="C212" i="11" s="1"/>
  <c r="D212" i="11"/>
  <c r="E211" i="11"/>
  <c r="D211" i="11"/>
  <c r="C211" i="11" s="1"/>
  <c r="E210" i="11"/>
  <c r="D210" i="11"/>
  <c r="C210" i="11" s="1"/>
  <c r="E205" i="11"/>
  <c r="D205" i="11"/>
  <c r="C205" i="11" s="1"/>
  <c r="E204" i="11"/>
  <c r="D204" i="11"/>
  <c r="F200" i="11"/>
  <c r="E200" i="11"/>
  <c r="F199" i="11"/>
  <c r="E199" i="11"/>
  <c r="D199" i="11" s="1"/>
  <c r="F198" i="11"/>
  <c r="E198" i="11"/>
  <c r="D198" i="11"/>
  <c r="F197" i="11"/>
  <c r="D197" i="11" s="1"/>
  <c r="E197" i="11"/>
  <c r="F196" i="11"/>
  <c r="E196" i="11"/>
  <c r="D196" i="11" s="1"/>
  <c r="F195" i="11"/>
  <c r="E195" i="11"/>
  <c r="D195" i="11" s="1"/>
  <c r="F194" i="11"/>
  <c r="E194" i="11"/>
  <c r="D194" i="11" s="1"/>
  <c r="F193" i="11"/>
  <c r="E193" i="11"/>
  <c r="F192" i="11"/>
  <c r="E192" i="11"/>
  <c r="F191" i="11"/>
  <c r="E191" i="11"/>
  <c r="D191" i="11" s="1"/>
  <c r="F190" i="11"/>
  <c r="E190" i="11"/>
  <c r="D190" i="11"/>
  <c r="F189" i="11"/>
  <c r="D189" i="11" s="1"/>
  <c r="E189" i="11"/>
  <c r="F188" i="11"/>
  <c r="E188" i="11"/>
  <c r="D188" i="11" s="1"/>
  <c r="F187" i="11"/>
  <c r="E187" i="11"/>
  <c r="D187" i="11" s="1"/>
  <c r="F186" i="11"/>
  <c r="E186" i="11"/>
  <c r="D186" i="11" s="1"/>
  <c r="F185" i="11"/>
  <c r="E185" i="11"/>
  <c r="F184" i="11"/>
  <c r="E184" i="11"/>
  <c r="F183" i="11"/>
  <c r="E183" i="11"/>
  <c r="D183" i="11" s="1"/>
  <c r="F182" i="11"/>
  <c r="E182" i="11"/>
  <c r="D182" i="11"/>
  <c r="F181" i="11"/>
  <c r="D181" i="11" s="1"/>
  <c r="E181" i="11"/>
  <c r="F180" i="11"/>
  <c r="E180" i="11"/>
  <c r="D180" i="11" s="1"/>
  <c r="F179" i="11"/>
  <c r="F178" i="11"/>
  <c r="E178" i="11"/>
  <c r="F177" i="11"/>
  <c r="E177" i="11"/>
  <c r="D177" i="11" s="1"/>
  <c r="F176" i="11"/>
  <c r="E176" i="11"/>
  <c r="D176" i="11" s="1"/>
  <c r="F175" i="11"/>
  <c r="D175" i="11" s="1"/>
  <c r="E175" i="11"/>
  <c r="F174" i="11"/>
  <c r="E174" i="11"/>
  <c r="F173" i="11"/>
  <c r="E173" i="11"/>
  <c r="D173" i="11"/>
  <c r="F172" i="11"/>
  <c r="E172" i="11"/>
  <c r="D172" i="11" s="1"/>
  <c r="F170" i="11"/>
  <c r="D170" i="11" s="1"/>
  <c r="E170" i="11"/>
  <c r="F166" i="11"/>
  <c r="E166" i="11"/>
  <c r="F165" i="11"/>
  <c r="E165" i="11"/>
  <c r="D165" i="11" s="1"/>
  <c r="F164" i="11"/>
  <c r="E164" i="11"/>
  <c r="D164" i="11" s="1"/>
  <c r="F163" i="11"/>
  <c r="D163" i="11" s="1"/>
  <c r="E163" i="11"/>
  <c r="F162" i="11"/>
  <c r="E162" i="11"/>
  <c r="F161" i="11"/>
  <c r="E161" i="11"/>
  <c r="D161" i="11"/>
  <c r="F160" i="11"/>
  <c r="E160" i="11"/>
  <c r="D160" i="11" s="1"/>
  <c r="F159" i="11"/>
  <c r="D159" i="11" s="1"/>
  <c r="E159" i="11"/>
  <c r="F158" i="11"/>
  <c r="E158" i="11"/>
  <c r="F157" i="11"/>
  <c r="E157" i="11"/>
  <c r="D157" i="11" s="1"/>
  <c r="F156" i="11"/>
  <c r="E156" i="11"/>
  <c r="D156" i="11" s="1"/>
  <c r="F155" i="11"/>
  <c r="D155" i="11" s="1"/>
  <c r="E155" i="11"/>
  <c r="F154" i="11"/>
  <c r="E154" i="11"/>
  <c r="F153" i="11"/>
  <c r="E153" i="11"/>
  <c r="D153" i="11"/>
  <c r="F152" i="11"/>
  <c r="E152" i="11"/>
  <c r="D152" i="11" s="1"/>
  <c r="F151" i="11"/>
  <c r="D151" i="11" s="1"/>
  <c r="E151" i="11"/>
  <c r="F150" i="11"/>
  <c r="E150" i="11"/>
  <c r="F149" i="11"/>
  <c r="E149" i="11"/>
  <c r="D149" i="11" s="1"/>
  <c r="F148" i="11"/>
  <c r="E148" i="11"/>
  <c r="D148" i="11" s="1"/>
  <c r="F147" i="11"/>
  <c r="D147" i="11" s="1"/>
  <c r="E147" i="11"/>
  <c r="F146" i="11"/>
  <c r="E146" i="11"/>
  <c r="F145" i="11"/>
  <c r="F144" i="11"/>
  <c r="E144" i="11"/>
  <c r="D144" i="11" s="1"/>
  <c r="F143" i="11"/>
  <c r="E143" i="11"/>
  <c r="D143" i="11" s="1"/>
  <c r="F142" i="11"/>
  <c r="E142" i="11"/>
  <c r="D142" i="11" s="1"/>
  <c r="F141" i="11"/>
  <c r="E141" i="11"/>
  <c r="F140" i="11"/>
  <c r="E140" i="11"/>
  <c r="F139" i="11"/>
  <c r="E139" i="11"/>
  <c r="D139" i="11" s="1"/>
  <c r="F138" i="11"/>
  <c r="E138" i="11"/>
  <c r="D138" i="11"/>
  <c r="F136" i="11"/>
  <c r="D136" i="11" s="1"/>
  <c r="E136" i="11"/>
  <c r="E130" i="11"/>
  <c r="D130" i="11"/>
  <c r="C130" i="11" s="1"/>
  <c r="E129" i="11"/>
  <c r="D129" i="11"/>
  <c r="C129" i="11" s="1"/>
  <c r="E128" i="11"/>
  <c r="C128" i="11" s="1"/>
  <c r="D128" i="11"/>
  <c r="E127" i="11"/>
  <c r="D127" i="11"/>
  <c r="O126" i="11"/>
  <c r="N126" i="11"/>
  <c r="M126" i="11"/>
  <c r="L126" i="11"/>
  <c r="K126" i="11"/>
  <c r="J126" i="11"/>
  <c r="I126" i="11"/>
  <c r="H126" i="11"/>
  <c r="G126" i="11"/>
  <c r="F126" i="11"/>
  <c r="E125" i="11"/>
  <c r="D125" i="11"/>
  <c r="E124" i="11"/>
  <c r="D124" i="11"/>
  <c r="C124" i="11" s="1"/>
  <c r="E123" i="11"/>
  <c r="D123" i="11"/>
  <c r="D126" i="11" s="1"/>
  <c r="P118" i="11"/>
  <c r="O118" i="11"/>
  <c r="N118" i="11"/>
  <c r="M118" i="11"/>
  <c r="L118" i="11"/>
  <c r="K118" i="11"/>
  <c r="J118" i="11"/>
  <c r="I118" i="11"/>
  <c r="H118" i="11"/>
  <c r="G118" i="11"/>
  <c r="F118" i="11"/>
  <c r="E117" i="11"/>
  <c r="D117" i="11"/>
  <c r="C117" i="11" s="1"/>
  <c r="E116" i="11"/>
  <c r="C116" i="11" s="1"/>
  <c r="D116" i="11"/>
  <c r="E115" i="11"/>
  <c r="D115" i="11"/>
  <c r="E114" i="11"/>
  <c r="E118" i="11" s="1"/>
  <c r="D114" i="11"/>
  <c r="P113" i="11"/>
  <c r="O113" i="11"/>
  <c r="O119" i="11" s="1"/>
  <c r="N113" i="11"/>
  <c r="M113" i="11"/>
  <c r="M119" i="11" s="1"/>
  <c r="L113" i="11"/>
  <c r="K113" i="11"/>
  <c r="K119" i="11" s="1"/>
  <c r="J113" i="11"/>
  <c r="I113" i="11"/>
  <c r="I119" i="11" s="1"/>
  <c r="H113" i="11"/>
  <c r="G113" i="11"/>
  <c r="G119" i="11" s="1"/>
  <c r="F113" i="11"/>
  <c r="E112" i="11"/>
  <c r="D112" i="11"/>
  <c r="C112" i="11" s="1"/>
  <c r="E111" i="11"/>
  <c r="D111" i="11"/>
  <c r="C111" i="11" s="1"/>
  <c r="E110" i="11"/>
  <c r="E113" i="11" s="1"/>
  <c r="E119" i="11" s="1"/>
  <c r="D110" i="11"/>
  <c r="M105" i="11"/>
  <c r="L105" i="11"/>
  <c r="K105" i="11"/>
  <c r="J105" i="11"/>
  <c r="I105" i="11"/>
  <c r="H105" i="11"/>
  <c r="G105" i="11"/>
  <c r="F105" i="11"/>
  <c r="E104" i="11"/>
  <c r="D104" i="11"/>
  <c r="C104" i="11" s="1"/>
  <c r="E103" i="11"/>
  <c r="D103" i="11"/>
  <c r="C103" i="11"/>
  <c r="E102" i="11"/>
  <c r="D102" i="11"/>
  <c r="E101" i="11"/>
  <c r="D101" i="11"/>
  <c r="C101" i="11" s="1"/>
  <c r="M100" i="11"/>
  <c r="M106" i="11" s="1"/>
  <c r="L100" i="11"/>
  <c r="K100" i="11"/>
  <c r="J100" i="11"/>
  <c r="J106" i="11" s="1"/>
  <c r="I100" i="11"/>
  <c r="I106" i="11" s="1"/>
  <c r="H100" i="11"/>
  <c r="G100" i="11"/>
  <c r="F100" i="11"/>
  <c r="F106" i="11" s="1"/>
  <c r="E99" i="11"/>
  <c r="D99" i="11"/>
  <c r="C99" i="11" s="1"/>
  <c r="E98" i="11"/>
  <c r="C98" i="11" s="1"/>
  <c r="D98" i="11"/>
  <c r="E97" i="11"/>
  <c r="D97" i="11"/>
  <c r="E93" i="11"/>
  <c r="D93" i="11"/>
  <c r="E92" i="11"/>
  <c r="D92" i="11"/>
  <c r="C92" i="11"/>
  <c r="E91" i="11"/>
  <c r="D91" i="11"/>
  <c r="C91" i="11" s="1"/>
  <c r="E90" i="11"/>
  <c r="C90" i="11" s="1"/>
  <c r="D90" i="11"/>
  <c r="E89" i="11"/>
  <c r="D89" i="11"/>
  <c r="E84" i="11"/>
  <c r="C84" i="11" s="1"/>
  <c r="D84" i="11"/>
  <c r="E83" i="11"/>
  <c r="D83" i="11"/>
  <c r="C83" i="11" s="1"/>
  <c r="E82" i="11"/>
  <c r="C82" i="11" s="1"/>
  <c r="D82" i="11"/>
  <c r="E81" i="11"/>
  <c r="D81" i="11"/>
  <c r="E80" i="11"/>
  <c r="D80" i="11"/>
  <c r="C80" i="11"/>
  <c r="E79" i="11"/>
  <c r="D79" i="11"/>
  <c r="C79" i="11" s="1"/>
  <c r="E74" i="11"/>
  <c r="C74" i="11" s="1"/>
  <c r="D74" i="11"/>
  <c r="E73" i="11"/>
  <c r="D73" i="11"/>
  <c r="E72" i="11"/>
  <c r="C72" i="11" s="1"/>
  <c r="D72" i="11"/>
  <c r="E71" i="11"/>
  <c r="D71" i="11"/>
  <c r="C71" i="11" s="1"/>
  <c r="E70" i="11"/>
  <c r="C70" i="11" s="1"/>
  <c r="D70" i="11"/>
  <c r="E69" i="11"/>
  <c r="D69" i="11"/>
  <c r="E64" i="11"/>
  <c r="D64" i="11"/>
  <c r="C64" i="11"/>
  <c r="E59" i="11"/>
  <c r="D59" i="11"/>
  <c r="C59" i="11" s="1"/>
  <c r="E58" i="11"/>
  <c r="C58" i="11" s="1"/>
  <c r="D58" i="11"/>
  <c r="E57" i="11"/>
  <c r="D57" i="11"/>
  <c r="E56" i="11"/>
  <c r="C56" i="11" s="1"/>
  <c r="D56" i="11"/>
  <c r="E55" i="11"/>
  <c r="D55" i="11"/>
  <c r="C55" i="11" s="1"/>
  <c r="CA50" i="11"/>
  <c r="C50" i="11"/>
  <c r="C44" i="11"/>
  <c r="C43" i="11"/>
  <c r="C42" i="11"/>
  <c r="C41" i="11"/>
  <c r="C40" i="11"/>
  <c r="C39" i="11"/>
  <c r="C38" i="11"/>
  <c r="C37" i="11"/>
  <c r="C36" i="11"/>
  <c r="C35" i="11"/>
  <c r="M34" i="11"/>
  <c r="L34" i="11"/>
  <c r="K34" i="11"/>
  <c r="J34" i="11"/>
  <c r="I34" i="11"/>
  <c r="H34" i="11"/>
  <c r="G34" i="11"/>
  <c r="F34" i="11"/>
  <c r="E34" i="11"/>
  <c r="D34" i="11"/>
  <c r="CD20" i="11"/>
  <c r="C16" i="11"/>
  <c r="C15" i="11"/>
  <c r="C14" i="11"/>
  <c r="C13" i="11"/>
  <c r="C12" i="11"/>
  <c r="C11" i="11"/>
  <c r="CD15" i="11" s="1"/>
  <c r="A5" i="11"/>
  <c r="A4" i="11"/>
  <c r="A3" i="11"/>
  <c r="A2" i="11"/>
  <c r="A281" i="12" l="1"/>
  <c r="CD14" i="11"/>
  <c r="C57" i="11"/>
  <c r="C73" i="11"/>
  <c r="C89" i="11"/>
  <c r="C97" i="11"/>
  <c r="C100" i="11" s="1"/>
  <c r="G106" i="11"/>
  <c r="K106" i="11"/>
  <c r="E105" i="11"/>
  <c r="H119" i="11"/>
  <c r="L119" i="11"/>
  <c r="P119" i="11"/>
  <c r="C115" i="11"/>
  <c r="E126" i="11"/>
  <c r="C125" i="11"/>
  <c r="C127" i="11"/>
  <c r="D141" i="11"/>
  <c r="D150" i="11"/>
  <c r="D158" i="11"/>
  <c r="D166" i="11"/>
  <c r="D178" i="11"/>
  <c r="D185" i="11"/>
  <c r="D193" i="11"/>
  <c r="C204" i="11"/>
  <c r="E218" i="11"/>
  <c r="C218" i="11" s="1"/>
  <c r="C235" i="11"/>
  <c r="C247" i="11"/>
  <c r="E100" i="11"/>
  <c r="E106" i="11" s="1"/>
  <c r="H106" i="11"/>
  <c r="L106" i="11"/>
  <c r="C110" i="11"/>
  <c r="C113" i="11" s="1"/>
  <c r="C114" i="11"/>
  <c r="C118" i="11" s="1"/>
  <c r="C119" i="11" s="1"/>
  <c r="D140" i="11"/>
  <c r="D184" i="11"/>
  <c r="D192" i="11"/>
  <c r="D200" i="11"/>
  <c r="C34" i="11"/>
  <c r="C69" i="11"/>
  <c r="C81" i="11"/>
  <c r="C93" i="11"/>
  <c r="CA93" i="11" s="1"/>
  <c r="C102" i="11"/>
  <c r="D113" i="11"/>
  <c r="F119" i="11"/>
  <c r="J119" i="11"/>
  <c r="N119" i="11"/>
  <c r="D118" i="11"/>
  <c r="C123" i="11"/>
  <c r="C126" i="11" s="1"/>
  <c r="D146" i="11"/>
  <c r="D154" i="11"/>
  <c r="D162" i="11"/>
  <c r="D174" i="11"/>
  <c r="C231" i="11"/>
  <c r="C243" i="11"/>
  <c r="B259" i="11"/>
  <c r="C105" i="11"/>
  <c r="C106" i="11" s="1"/>
  <c r="D105" i="11"/>
  <c r="D100" i="11"/>
  <c r="D106" i="11" s="1"/>
  <c r="CD11" i="11"/>
  <c r="CD13" i="11"/>
  <c r="CD12" i="11"/>
  <c r="B281" i="14"/>
  <c r="D260" i="14"/>
  <c r="B260" i="14" s="1"/>
  <c r="C260" i="14"/>
  <c r="D259" i="14"/>
  <c r="C259" i="14"/>
  <c r="B259" i="14" s="1"/>
  <c r="E254" i="14"/>
  <c r="D254" i="14"/>
  <c r="E253" i="14"/>
  <c r="D253" i="14"/>
  <c r="E252" i="14"/>
  <c r="D252" i="14"/>
  <c r="C252" i="14" s="1"/>
  <c r="E247" i="14"/>
  <c r="D247" i="14"/>
  <c r="C247" i="14" s="1"/>
  <c r="E246" i="14"/>
  <c r="C246" i="14" s="1"/>
  <c r="D246" i="14"/>
  <c r="E245" i="14"/>
  <c r="D245" i="14"/>
  <c r="C245" i="14" s="1"/>
  <c r="E244" i="14"/>
  <c r="D244" i="14"/>
  <c r="C244" i="14" s="1"/>
  <c r="E243" i="14"/>
  <c r="D243" i="14"/>
  <c r="C243" i="14" s="1"/>
  <c r="E242" i="14"/>
  <c r="D242" i="14"/>
  <c r="E241" i="14"/>
  <c r="D241" i="14"/>
  <c r="E236" i="14"/>
  <c r="D236" i="14"/>
  <c r="C236" i="14" s="1"/>
  <c r="E235" i="14"/>
  <c r="D235" i="14"/>
  <c r="C235" i="14" s="1"/>
  <c r="E234" i="14"/>
  <c r="D234" i="14"/>
  <c r="E233" i="14"/>
  <c r="D233" i="14"/>
  <c r="E232" i="14"/>
  <c r="D232" i="14"/>
  <c r="C232" i="14" s="1"/>
  <c r="E231" i="14"/>
  <c r="D231" i="14"/>
  <c r="C231" i="14"/>
  <c r="E230" i="14"/>
  <c r="C230" i="14" s="1"/>
  <c r="D230" i="14"/>
  <c r="E229" i="14"/>
  <c r="D229" i="14"/>
  <c r="C229" i="14" s="1"/>
  <c r="E228" i="14"/>
  <c r="D228" i="14"/>
  <c r="E227" i="14"/>
  <c r="C227" i="14"/>
  <c r="E226" i="14"/>
  <c r="C226" i="14" s="1"/>
  <c r="E225" i="14"/>
  <c r="C225" i="14"/>
  <c r="E224" i="14"/>
  <c r="C224" i="14" s="1"/>
  <c r="E223" i="14"/>
  <c r="C223" i="14" s="1"/>
  <c r="E222" i="14"/>
  <c r="C222" i="14" s="1"/>
  <c r="E221" i="14"/>
  <c r="C221" i="14" s="1"/>
  <c r="E220" i="14"/>
  <c r="C220" i="14" s="1"/>
  <c r="E219" i="14"/>
  <c r="C219" i="14"/>
  <c r="AT218" i="14"/>
  <c r="AS218" i="14"/>
  <c r="AR218" i="14"/>
  <c r="AQ218" i="14"/>
  <c r="AP218" i="14"/>
  <c r="AO218" i="14"/>
  <c r="AN218" i="14"/>
  <c r="AM218" i="14"/>
  <c r="AL218" i="14"/>
  <c r="AK218" i="14"/>
  <c r="AJ218" i="14"/>
  <c r="AI218" i="14"/>
  <c r="AH218" i="14"/>
  <c r="AG218" i="14"/>
  <c r="AF218" i="14"/>
  <c r="AE218" i="14"/>
  <c r="AD218" i="14"/>
  <c r="AC218" i="14"/>
  <c r="AB218" i="14"/>
  <c r="AA218" i="14"/>
  <c r="Z218" i="14"/>
  <c r="Y218" i="14"/>
  <c r="X218" i="14"/>
  <c r="W218" i="14"/>
  <c r="V218" i="14"/>
  <c r="U218" i="14"/>
  <c r="T218" i="14"/>
  <c r="S218" i="14"/>
  <c r="R218" i="14"/>
  <c r="Q218" i="14"/>
  <c r="P218" i="14"/>
  <c r="O218" i="14"/>
  <c r="N218" i="14"/>
  <c r="M218" i="14"/>
  <c r="L218" i="14"/>
  <c r="K218" i="14"/>
  <c r="J218" i="14"/>
  <c r="I218" i="14"/>
  <c r="H218" i="14"/>
  <c r="G218" i="14"/>
  <c r="E218" i="14" s="1"/>
  <c r="F218" i="14"/>
  <c r="D218" i="14" s="1"/>
  <c r="E213" i="14"/>
  <c r="D213" i="14"/>
  <c r="C213" i="14" s="1"/>
  <c r="E212" i="14"/>
  <c r="D212" i="14"/>
  <c r="C212" i="14" s="1"/>
  <c r="E211" i="14"/>
  <c r="D211" i="14"/>
  <c r="C211" i="14" s="1"/>
  <c r="E210" i="14"/>
  <c r="D210" i="14"/>
  <c r="E205" i="14"/>
  <c r="D205" i="14"/>
  <c r="E204" i="14"/>
  <c r="D204" i="14"/>
  <c r="C204" i="14" s="1"/>
  <c r="F200" i="14"/>
  <c r="E200" i="14"/>
  <c r="D200" i="14"/>
  <c r="F199" i="14"/>
  <c r="D199" i="14" s="1"/>
  <c r="E199" i="14"/>
  <c r="F198" i="14"/>
  <c r="E198" i="14"/>
  <c r="D198" i="14" s="1"/>
  <c r="F197" i="14"/>
  <c r="E197" i="14"/>
  <c r="D197" i="14" s="1"/>
  <c r="F196" i="14"/>
  <c r="E196" i="14"/>
  <c r="D196" i="14" s="1"/>
  <c r="F195" i="14"/>
  <c r="E195" i="14"/>
  <c r="F194" i="14"/>
  <c r="E194" i="14"/>
  <c r="F193" i="14"/>
  <c r="E193" i="14"/>
  <c r="D193" i="14" s="1"/>
  <c r="F192" i="14"/>
  <c r="E192" i="14"/>
  <c r="D192" i="14"/>
  <c r="F191" i="14"/>
  <c r="D191" i="14" s="1"/>
  <c r="E191" i="14"/>
  <c r="F190" i="14"/>
  <c r="E190" i="14"/>
  <c r="D190" i="14" s="1"/>
  <c r="F189" i="14"/>
  <c r="E189" i="14"/>
  <c r="D189" i="14" s="1"/>
  <c r="F188" i="14"/>
  <c r="E188" i="14"/>
  <c r="D188" i="14" s="1"/>
  <c r="F187" i="14"/>
  <c r="E187" i="14"/>
  <c r="F186" i="14"/>
  <c r="E186" i="14"/>
  <c r="F185" i="14"/>
  <c r="E185" i="14"/>
  <c r="D185" i="14" s="1"/>
  <c r="F184" i="14"/>
  <c r="E184" i="14"/>
  <c r="D184" i="14"/>
  <c r="F183" i="14"/>
  <c r="D183" i="14" s="1"/>
  <c r="E183" i="14"/>
  <c r="F182" i="14"/>
  <c r="E182" i="14"/>
  <c r="D182" i="14" s="1"/>
  <c r="F181" i="14"/>
  <c r="E181" i="14"/>
  <c r="D181" i="14" s="1"/>
  <c r="F180" i="14"/>
  <c r="E180" i="14"/>
  <c r="D180" i="14" s="1"/>
  <c r="F179" i="14"/>
  <c r="F178" i="14"/>
  <c r="E178" i="14"/>
  <c r="D178" i="14" s="1"/>
  <c r="F177" i="14"/>
  <c r="E177" i="14"/>
  <c r="F176" i="14"/>
  <c r="E176" i="14"/>
  <c r="F175" i="14"/>
  <c r="E175" i="14"/>
  <c r="D175" i="14" s="1"/>
  <c r="F174" i="14"/>
  <c r="E174" i="14"/>
  <c r="D174" i="14"/>
  <c r="F173" i="14"/>
  <c r="D173" i="14" s="1"/>
  <c r="E173" i="14"/>
  <c r="F172" i="14"/>
  <c r="E172" i="14"/>
  <c r="D172" i="14" s="1"/>
  <c r="F170" i="14"/>
  <c r="E170" i="14"/>
  <c r="D170" i="14" s="1"/>
  <c r="F166" i="14"/>
  <c r="E166" i="14"/>
  <c r="D166" i="14" s="1"/>
  <c r="F165" i="14"/>
  <c r="E165" i="14"/>
  <c r="F164" i="14"/>
  <c r="E164" i="14"/>
  <c r="F163" i="14"/>
  <c r="E163" i="14"/>
  <c r="D163" i="14" s="1"/>
  <c r="F162" i="14"/>
  <c r="E162" i="14"/>
  <c r="D162" i="14"/>
  <c r="F161" i="14"/>
  <c r="D161" i="14" s="1"/>
  <c r="E161" i="14"/>
  <c r="F160" i="14"/>
  <c r="E160" i="14"/>
  <c r="D160" i="14" s="1"/>
  <c r="F159" i="14"/>
  <c r="E159" i="14"/>
  <c r="D159" i="14" s="1"/>
  <c r="F158" i="14"/>
  <c r="E158" i="14"/>
  <c r="D158" i="14" s="1"/>
  <c r="F157" i="14"/>
  <c r="E157" i="14"/>
  <c r="F156" i="14"/>
  <c r="E156" i="14"/>
  <c r="F155" i="14"/>
  <c r="E155" i="14"/>
  <c r="D155" i="14" s="1"/>
  <c r="F154" i="14"/>
  <c r="E154" i="14"/>
  <c r="D154" i="14"/>
  <c r="F153" i="14"/>
  <c r="D153" i="14" s="1"/>
  <c r="E153" i="14"/>
  <c r="F152" i="14"/>
  <c r="E152" i="14"/>
  <c r="D152" i="14" s="1"/>
  <c r="F151" i="14"/>
  <c r="D151" i="14" s="1"/>
  <c r="E151" i="14"/>
  <c r="F150" i="14"/>
  <c r="E150" i="14"/>
  <c r="D150" i="14" s="1"/>
  <c r="F149" i="14"/>
  <c r="E149" i="14"/>
  <c r="F148" i="14"/>
  <c r="E148" i="14"/>
  <c r="F147" i="14"/>
  <c r="E147" i="14"/>
  <c r="D147" i="14" s="1"/>
  <c r="F146" i="14"/>
  <c r="E146" i="14"/>
  <c r="D146" i="14"/>
  <c r="F145" i="14"/>
  <c r="F144" i="14"/>
  <c r="E144" i="14"/>
  <c r="D144" i="14"/>
  <c r="F143" i="14"/>
  <c r="D143" i="14" s="1"/>
  <c r="E143" i="14"/>
  <c r="F142" i="14"/>
  <c r="E142" i="14"/>
  <c r="D142" i="14" s="1"/>
  <c r="F141" i="14"/>
  <c r="E141" i="14"/>
  <c r="D141" i="14" s="1"/>
  <c r="F140" i="14"/>
  <c r="E140" i="14"/>
  <c r="D140" i="14" s="1"/>
  <c r="F139" i="14"/>
  <c r="E139" i="14"/>
  <c r="F138" i="14"/>
  <c r="E138" i="14"/>
  <c r="F136" i="14"/>
  <c r="E136" i="14"/>
  <c r="D136" i="14" s="1"/>
  <c r="E130" i="14"/>
  <c r="D130" i="14"/>
  <c r="C130" i="14"/>
  <c r="E129" i="14"/>
  <c r="C129" i="14" s="1"/>
  <c r="D129" i="14"/>
  <c r="E128" i="14"/>
  <c r="D128" i="14"/>
  <c r="C128" i="14" s="1"/>
  <c r="E127" i="14"/>
  <c r="C127" i="14" s="1"/>
  <c r="D127" i="14"/>
  <c r="O126" i="14"/>
  <c r="N126" i="14"/>
  <c r="M126" i="14"/>
  <c r="L126" i="14"/>
  <c r="K126" i="14"/>
  <c r="J126" i="14"/>
  <c r="I126" i="14"/>
  <c r="H126" i="14"/>
  <c r="G126" i="14"/>
  <c r="F126" i="14"/>
  <c r="E125" i="14"/>
  <c r="D125" i="14"/>
  <c r="C125" i="14" s="1"/>
  <c r="E124" i="14"/>
  <c r="D124" i="14"/>
  <c r="C124" i="14" s="1"/>
  <c r="E123" i="14"/>
  <c r="D123" i="14"/>
  <c r="G119" i="14"/>
  <c r="P118" i="14"/>
  <c r="P119" i="14" s="1"/>
  <c r="O118" i="14"/>
  <c r="N118" i="14"/>
  <c r="M118" i="14"/>
  <c r="L118" i="14"/>
  <c r="K118" i="14"/>
  <c r="J118" i="14"/>
  <c r="I118" i="14"/>
  <c r="H118" i="14"/>
  <c r="G118" i="14"/>
  <c r="F118" i="14"/>
  <c r="E117" i="14"/>
  <c r="D117" i="14"/>
  <c r="E116" i="14"/>
  <c r="D116" i="14"/>
  <c r="C116" i="14"/>
  <c r="E115" i="14"/>
  <c r="C115" i="14" s="1"/>
  <c r="D115" i="14"/>
  <c r="E114" i="14"/>
  <c r="C114" i="14" s="1"/>
  <c r="D114" i="14"/>
  <c r="D118" i="14" s="1"/>
  <c r="P113" i="14"/>
  <c r="O113" i="14"/>
  <c r="O119" i="14" s="1"/>
  <c r="N113" i="14"/>
  <c r="N119" i="14" s="1"/>
  <c r="M113" i="14"/>
  <c r="L113" i="14"/>
  <c r="K113" i="14"/>
  <c r="K119" i="14" s="1"/>
  <c r="J113" i="14"/>
  <c r="J119" i="14" s="1"/>
  <c r="I113" i="14"/>
  <c r="H113" i="14"/>
  <c r="H119" i="14" s="1"/>
  <c r="G113" i="14"/>
  <c r="F113" i="14"/>
  <c r="F119" i="14" s="1"/>
  <c r="E112" i="14"/>
  <c r="D112" i="14"/>
  <c r="C112" i="14" s="1"/>
  <c r="E111" i="14"/>
  <c r="C111" i="14" s="1"/>
  <c r="D111" i="14"/>
  <c r="E110" i="14"/>
  <c r="D110" i="14"/>
  <c r="C110" i="14" s="1"/>
  <c r="L106" i="14"/>
  <c r="M105" i="14"/>
  <c r="L105" i="14"/>
  <c r="K105" i="14"/>
  <c r="J105" i="14"/>
  <c r="I105" i="14"/>
  <c r="H105" i="14"/>
  <c r="G105" i="14"/>
  <c r="F105" i="14"/>
  <c r="E104" i="14"/>
  <c r="C104" i="14" s="1"/>
  <c r="D104" i="14"/>
  <c r="E103" i="14"/>
  <c r="D103" i="14"/>
  <c r="C103" i="14" s="1"/>
  <c r="E102" i="14"/>
  <c r="D102" i="14"/>
  <c r="C102" i="14" s="1"/>
  <c r="E101" i="14"/>
  <c r="D101" i="14"/>
  <c r="D105" i="14" s="1"/>
  <c r="M100" i="14"/>
  <c r="L100" i="14"/>
  <c r="K100" i="14"/>
  <c r="K106" i="14" s="1"/>
  <c r="J100" i="14"/>
  <c r="I100" i="14"/>
  <c r="H100" i="14"/>
  <c r="H106" i="14" s="1"/>
  <c r="G100" i="14"/>
  <c r="G106" i="14" s="1"/>
  <c r="F100" i="14"/>
  <c r="E99" i="14"/>
  <c r="D99" i="14"/>
  <c r="C99" i="14" s="1"/>
  <c r="E98" i="14"/>
  <c r="D98" i="14"/>
  <c r="C98" i="14" s="1"/>
  <c r="E97" i="14"/>
  <c r="D97" i="14"/>
  <c r="C97" i="14" s="1"/>
  <c r="E93" i="14"/>
  <c r="D93" i="14"/>
  <c r="C93" i="14"/>
  <c r="E92" i="14"/>
  <c r="C92" i="14" s="1"/>
  <c r="D92" i="14"/>
  <c r="E91" i="14"/>
  <c r="D91" i="14"/>
  <c r="C91" i="14" s="1"/>
  <c r="E90" i="14"/>
  <c r="D90" i="14"/>
  <c r="E89" i="14"/>
  <c r="D89" i="14"/>
  <c r="C89" i="14" s="1"/>
  <c r="E84" i="14"/>
  <c r="C84" i="14" s="1"/>
  <c r="D84" i="14"/>
  <c r="E83" i="14"/>
  <c r="D83" i="14"/>
  <c r="E82" i="14"/>
  <c r="D82" i="14"/>
  <c r="C82" i="14"/>
  <c r="E81" i="14"/>
  <c r="D81" i="14"/>
  <c r="C81" i="14" s="1"/>
  <c r="E80" i="14"/>
  <c r="C80" i="14" s="1"/>
  <c r="D80" i="14"/>
  <c r="E79" i="14"/>
  <c r="D79" i="14"/>
  <c r="E74" i="14"/>
  <c r="D74" i="14"/>
  <c r="E73" i="14"/>
  <c r="D73" i="14"/>
  <c r="C73" i="14"/>
  <c r="E72" i="14"/>
  <c r="C72" i="14" s="1"/>
  <c r="D72" i="14"/>
  <c r="E71" i="14"/>
  <c r="D71" i="14"/>
  <c r="C71" i="14" s="1"/>
  <c r="E70" i="14"/>
  <c r="D70" i="14"/>
  <c r="C70" i="14" s="1"/>
  <c r="E69" i="14"/>
  <c r="D69" i="14"/>
  <c r="C69" i="14" s="1"/>
  <c r="E64" i="14"/>
  <c r="D64" i="14"/>
  <c r="E59" i="14"/>
  <c r="D59" i="14"/>
  <c r="E58" i="14"/>
  <c r="D58" i="14"/>
  <c r="E57" i="14"/>
  <c r="D57" i="14"/>
  <c r="E56" i="14"/>
  <c r="D56" i="14"/>
  <c r="C56" i="14" s="1"/>
  <c r="E55" i="14"/>
  <c r="D55" i="14"/>
  <c r="C55" i="14" s="1"/>
  <c r="CA50" i="14"/>
  <c r="C50" i="14"/>
  <c r="C44" i="14"/>
  <c r="C43" i="14"/>
  <c r="C42" i="14"/>
  <c r="C41" i="14"/>
  <c r="C40" i="14"/>
  <c r="C39" i="14"/>
  <c r="C38" i="14"/>
  <c r="C37" i="14"/>
  <c r="C36" i="14"/>
  <c r="C35" i="14"/>
  <c r="M34" i="14"/>
  <c r="L34" i="14"/>
  <c r="K34" i="14"/>
  <c r="J34" i="14"/>
  <c r="I34" i="14"/>
  <c r="H34" i="14"/>
  <c r="G34" i="14"/>
  <c r="F34" i="14"/>
  <c r="E34" i="14"/>
  <c r="D34" i="14"/>
  <c r="CD20" i="14"/>
  <c r="C16" i="14"/>
  <c r="CD15" i="14"/>
  <c r="C15" i="14"/>
  <c r="C14" i="14"/>
  <c r="C13" i="14"/>
  <c r="C12" i="14"/>
  <c r="C11" i="14"/>
  <c r="A5" i="14"/>
  <c r="A4" i="14"/>
  <c r="A3" i="14"/>
  <c r="A2" i="14"/>
  <c r="C34" i="14" l="1"/>
  <c r="C74" i="14"/>
  <c r="C83" i="14"/>
  <c r="CA93" i="14"/>
  <c r="C101" i="14"/>
  <c r="I119" i="14"/>
  <c r="M119" i="14"/>
  <c r="C117" i="14"/>
  <c r="C118" i="14" s="1"/>
  <c r="C218" i="14"/>
  <c r="C241" i="14"/>
  <c r="A281" i="11"/>
  <c r="C58" i="14"/>
  <c r="C64" i="14"/>
  <c r="C79" i="14"/>
  <c r="C105" i="14"/>
  <c r="C113" i="14"/>
  <c r="C119" i="14" s="1"/>
  <c r="C123" i="14"/>
  <c r="D139" i="14"/>
  <c r="D149" i="14"/>
  <c r="D157" i="14"/>
  <c r="D165" i="14"/>
  <c r="D177" i="14"/>
  <c r="D187" i="14"/>
  <c r="D195" i="14"/>
  <c r="C210" i="14"/>
  <c r="C234" i="14"/>
  <c r="C254" i="14"/>
  <c r="C57" i="14"/>
  <c r="C59" i="14"/>
  <c r="C90" i="14"/>
  <c r="E100" i="14"/>
  <c r="I106" i="14"/>
  <c r="M106" i="14"/>
  <c r="E113" i="14"/>
  <c r="L119" i="14"/>
  <c r="C228" i="14"/>
  <c r="C233" i="14"/>
  <c r="C242" i="14"/>
  <c r="C253" i="14"/>
  <c r="D119" i="11"/>
  <c r="D113" i="14"/>
  <c r="D119" i="14" s="1"/>
  <c r="CD14" i="14"/>
  <c r="CD12" i="14"/>
  <c r="CD13" i="14"/>
  <c r="E105" i="14"/>
  <c r="CD11" i="14"/>
  <c r="C100" i="14"/>
  <c r="E118" i="14"/>
  <c r="E119" i="14" s="1"/>
  <c r="D126" i="14"/>
  <c r="D100" i="14"/>
  <c r="D106" i="14" s="1"/>
  <c r="F106" i="14"/>
  <c r="J106" i="14"/>
  <c r="C126" i="14"/>
  <c r="E126" i="14"/>
  <c r="D138" i="14"/>
  <c r="D148" i="14"/>
  <c r="D156" i="14"/>
  <c r="D164" i="14"/>
  <c r="D176" i="14"/>
  <c r="D186" i="14"/>
  <c r="D194" i="14"/>
  <c r="C205" i="14"/>
  <c r="B281" i="10"/>
  <c r="D260" i="10"/>
  <c r="C260" i="10"/>
  <c r="D259" i="10"/>
  <c r="C259" i="10"/>
  <c r="B259" i="10" s="1"/>
  <c r="E254" i="10"/>
  <c r="D254" i="10"/>
  <c r="C254" i="10" s="1"/>
  <c r="E253" i="10"/>
  <c r="D253" i="10"/>
  <c r="E252" i="10"/>
  <c r="D252" i="10"/>
  <c r="E247" i="10"/>
  <c r="D247" i="10"/>
  <c r="C247" i="10"/>
  <c r="E246" i="10"/>
  <c r="C246" i="10" s="1"/>
  <c r="D246" i="10"/>
  <c r="E245" i="10"/>
  <c r="C245" i="10" s="1"/>
  <c r="D245" i="10"/>
  <c r="E244" i="10"/>
  <c r="D244" i="10"/>
  <c r="E243" i="10"/>
  <c r="D243" i="10"/>
  <c r="C243" i="10" s="1"/>
  <c r="E242" i="10"/>
  <c r="D242" i="10"/>
  <c r="C242" i="10" s="1"/>
  <c r="E241" i="10"/>
  <c r="D241" i="10"/>
  <c r="E236" i="10"/>
  <c r="D236" i="10"/>
  <c r="E235" i="10"/>
  <c r="D235" i="10"/>
  <c r="C235" i="10"/>
  <c r="E234" i="10"/>
  <c r="C234" i="10" s="1"/>
  <c r="D234" i="10"/>
  <c r="E233" i="10"/>
  <c r="C233" i="10" s="1"/>
  <c r="D233" i="10"/>
  <c r="E232" i="10"/>
  <c r="D232" i="10"/>
  <c r="E231" i="10"/>
  <c r="D231" i="10"/>
  <c r="C231" i="10" s="1"/>
  <c r="E230" i="10"/>
  <c r="D230" i="10"/>
  <c r="C230" i="10" s="1"/>
  <c r="E229" i="10"/>
  <c r="D229" i="10"/>
  <c r="E228" i="10"/>
  <c r="D228" i="10"/>
  <c r="E227" i="10"/>
  <c r="C227" i="10"/>
  <c r="E226" i="10"/>
  <c r="C226" i="10" s="1"/>
  <c r="E225" i="10"/>
  <c r="C225" i="10" s="1"/>
  <c r="E224" i="10"/>
  <c r="C224" i="10" s="1"/>
  <c r="E223" i="10"/>
  <c r="C223" i="10" s="1"/>
  <c r="E222" i="10"/>
  <c r="C222" i="10" s="1"/>
  <c r="E221" i="10"/>
  <c r="C221" i="10"/>
  <c r="E220" i="10"/>
  <c r="C220" i="10" s="1"/>
  <c r="E219" i="10"/>
  <c r="C219" i="10"/>
  <c r="AT218" i="10"/>
  <c r="AS218" i="10"/>
  <c r="AR218" i="10"/>
  <c r="AQ218" i="10"/>
  <c r="AP218" i="10"/>
  <c r="AO218" i="10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D218" i="10" s="1"/>
  <c r="E213" i="10"/>
  <c r="D213" i="10"/>
  <c r="E212" i="10"/>
  <c r="D212" i="10"/>
  <c r="E211" i="10"/>
  <c r="D211" i="10"/>
  <c r="C211" i="10"/>
  <c r="E210" i="10"/>
  <c r="C210" i="10" s="1"/>
  <c r="D210" i="10"/>
  <c r="E205" i="10"/>
  <c r="C205" i="10" s="1"/>
  <c r="D205" i="10"/>
  <c r="E204" i="10"/>
  <c r="D204" i="10"/>
  <c r="F200" i="10"/>
  <c r="E200" i="10"/>
  <c r="D200" i="10" s="1"/>
  <c r="F199" i="10"/>
  <c r="E199" i="10"/>
  <c r="D199" i="10" s="1"/>
  <c r="F198" i="10"/>
  <c r="E198" i="10"/>
  <c r="F197" i="10"/>
  <c r="E197" i="10"/>
  <c r="F196" i="10"/>
  <c r="E196" i="10"/>
  <c r="D196" i="10"/>
  <c r="F195" i="10"/>
  <c r="D195" i="10" s="1"/>
  <c r="E195" i="10"/>
  <c r="F194" i="10"/>
  <c r="D194" i="10" s="1"/>
  <c r="E194" i="10"/>
  <c r="F193" i="10"/>
  <c r="E193" i="10"/>
  <c r="F192" i="10"/>
  <c r="E192" i="10"/>
  <c r="D192" i="10" s="1"/>
  <c r="F191" i="10"/>
  <c r="E191" i="10"/>
  <c r="D191" i="10" s="1"/>
  <c r="F190" i="10"/>
  <c r="E190" i="10"/>
  <c r="F189" i="10"/>
  <c r="E189" i="10"/>
  <c r="F188" i="10"/>
  <c r="E188" i="10"/>
  <c r="D188" i="10"/>
  <c r="F187" i="10"/>
  <c r="D187" i="10" s="1"/>
  <c r="E187" i="10"/>
  <c r="F186" i="10"/>
  <c r="D186" i="10" s="1"/>
  <c r="E186" i="10"/>
  <c r="F185" i="10"/>
  <c r="E185" i="10"/>
  <c r="F184" i="10"/>
  <c r="E184" i="10"/>
  <c r="D184" i="10" s="1"/>
  <c r="F183" i="10"/>
  <c r="E183" i="10"/>
  <c r="D183" i="10" s="1"/>
  <c r="F182" i="10"/>
  <c r="E182" i="10"/>
  <c r="F181" i="10"/>
  <c r="E181" i="10"/>
  <c r="F180" i="10"/>
  <c r="E180" i="10"/>
  <c r="D180" i="10"/>
  <c r="F179" i="10"/>
  <c r="F178" i="10"/>
  <c r="E178" i="10"/>
  <c r="D178" i="10"/>
  <c r="F177" i="10"/>
  <c r="D177" i="10" s="1"/>
  <c r="E177" i="10"/>
  <c r="F176" i="10"/>
  <c r="D176" i="10" s="1"/>
  <c r="E176" i="10"/>
  <c r="F175" i="10"/>
  <c r="E175" i="10"/>
  <c r="F174" i="10"/>
  <c r="E174" i="10"/>
  <c r="D174" i="10" s="1"/>
  <c r="F173" i="10"/>
  <c r="E173" i="10"/>
  <c r="D173" i="10" s="1"/>
  <c r="F172" i="10"/>
  <c r="E172" i="10"/>
  <c r="F170" i="10"/>
  <c r="E170" i="10"/>
  <c r="F166" i="10"/>
  <c r="E166" i="10"/>
  <c r="D166" i="10"/>
  <c r="F165" i="10"/>
  <c r="E165" i="10"/>
  <c r="D165" i="10" s="1"/>
  <c r="F164" i="10"/>
  <c r="D164" i="10" s="1"/>
  <c r="E164" i="10"/>
  <c r="F163" i="10"/>
  <c r="E163" i="10"/>
  <c r="F162" i="10"/>
  <c r="E162" i="10"/>
  <c r="D162" i="10" s="1"/>
  <c r="F161" i="10"/>
  <c r="E161" i="10"/>
  <c r="D161" i="10" s="1"/>
  <c r="F160" i="10"/>
  <c r="E160" i="10"/>
  <c r="F159" i="10"/>
  <c r="E159" i="10"/>
  <c r="F158" i="10"/>
  <c r="E158" i="10"/>
  <c r="D158" i="10"/>
  <c r="F157" i="10"/>
  <c r="E157" i="10"/>
  <c r="D157" i="10" s="1"/>
  <c r="F156" i="10"/>
  <c r="D156" i="10" s="1"/>
  <c r="E156" i="10"/>
  <c r="F155" i="10"/>
  <c r="E155" i="10"/>
  <c r="F154" i="10"/>
  <c r="E154" i="10"/>
  <c r="D154" i="10" s="1"/>
  <c r="F153" i="10"/>
  <c r="E153" i="10"/>
  <c r="D153" i="10" s="1"/>
  <c r="F152" i="10"/>
  <c r="D152" i="10" s="1"/>
  <c r="E152" i="10"/>
  <c r="F151" i="10"/>
  <c r="E151" i="10"/>
  <c r="F150" i="10"/>
  <c r="E150" i="10"/>
  <c r="D150" i="10"/>
  <c r="F149" i="10"/>
  <c r="E149" i="10"/>
  <c r="D149" i="10" s="1"/>
  <c r="F148" i="10"/>
  <c r="D148" i="10" s="1"/>
  <c r="E148" i="10"/>
  <c r="F147" i="10"/>
  <c r="E147" i="10"/>
  <c r="F146" i="10"/>
  <c r="E146" i="10"/>
  <c r="D146" i="10" s="1"/>
  <c r="F145" i="10"/>
  <c r="F144" i="10"/>
  <c r="E144" i="10"/>
  <c r="D144" i="10" s="1"/>
  <c r="F143" i="10"/>
  <c r="E143" i="10"/>
  <c r="D143" i="10" s="1"/>
  <c r="F142" i="10"/>
  <c r="D142" i="10" s="1"/>
  <c r="E142" i="10"/>
  <c r="F141" i="10"/>
  <c r="E141" i="10"/>
  <c r="F140" i="10"/>
  <c r="E140" i="10"/>
  <c r="D140" i="10"/>
  <c r="F139" i="10"/>
  <c r="E139" i="10"/>
  <c r="D139" i="10" s="1"/>
  <c r="F138" i="10"/>
  <c r="D138" i="10" s="1"/>
  <c r="E138" i="10"/>
  <c r="F136" i="10"/>
  <c r="E136" i="10"/>
  <c r="E130" i="10"/>
  <c r="D130" i="10"/>
  <c r="C130" i="10" s="1"/>
  <c r="E129" i="10"/>
  <c r="D129" i="10"/>
  <c r="C129" i="10" s="1"/>
  <c r="E128" i="10"/>
  <c r="C128" i="10" s="1"/>
  <c r="D128" i="10"/>
  <c r="E127" i="10"/>
  <c r="D127" i="10"/>
  <c r="O126" i="10"/>
  <c r="N126" i="10"/>
  <c r="M126" i="10"/>
  <c r="L126" i="10"/>
  <c r="K126" i="10"/>
  <c r="J126" i="10"/>
  <c r="I126" i="10"/>
  <c r="H126" i="10"/>
  <c r="G126" i="10"/>
  <c r="F126" i="10"/>
  <c r="E125" i="10"/>
  <c r="E126" i="10" s="1"/>
  <c r="D125" i="10"/>
  <c r="E124" i="10"/>
  <c r="D124" i="10"/>
  <c r="C124" i="10"/>
  <c r="E123" i="10"/>
  <c r="D123" i="10"/>
  <c r="C123" i="10" s="1"/>
  <c r="P118" i="10"/>
  <c r="O118" i="10"/>
  <c r="N118" i="10"/>
  <c r="M118" i="10"/>
  <c r="M119" i="10" s="1"/>
  <c r="L118" i="10"/>
  <c r="K118" i="10"/>
  <c r="J118" i="10"/>
  <c r="I118" i="10"/>
  <c r="H118" i="10"/>
  <c r="G118" i="10"/>
  <c r="F118" i="10"/>
  <c r="E117" i="10"/>
  <c r="C117" i="10" s="1"/>
  <c r="D117" i="10"/>
  <c r="E116" i="10"/>
  <c r="D116" i="10"/>
  <c r="E115" i="10"/>
  <c r="D115" i="10"/>
  <c r="C115" i="10" s="1"/>
  <c r="E114" i="10"/>
  <c r="D114" i="10"/>
  <c r="C114" i="10" s="1"/>
  <c r="P113" i="10"/>
  <c r="O113" i="10"/>
  <c r="N113" i="10"/>
  <c r="M113" i="10"/>
  <c r="L113" i="10"/>
  <c r="K113" i="10"/>
  <c r="J113" i="10"/>
  <c r="I113" i="10"/>
  <c r="H113" i="10"/>
  <c r="G113" i="10"/>
  <c r="F113" i="10"/>
  <c r="E112" i="10"/>
  <c r="D112" i="10"/>
  <c r="C112" i="10"/>
  <c r="E111" i="10"/>
  <c r="D111" i="10"/>
  <c r="C111" i="10" s="1"/>
  <c r="E110" i="10"/>
  <c r="C110" i="10" s="1"/>
  <c r="D110" i="10"/>
  <c r="D113" i="10" s="1"/>
  <c r="M105" i="10"/>
  <c r="L105" i="10"/>
  <c r="K105" i="10"/>
  <c r="J105" i="10"/>
  <c r="I105" i="10"/>
  <c r="H105" i="10"/>
  <c r="G105" i="10"/>
  <c r="F105" i="10"/>
  <c r="E104" i="10"/>
  <c r="D104" i="10"/>
  <c r="C104" i="10" s="1"/>
  <c r="E103" i="10"/>
  <c r="D103" i="10"/>
  <c r="E102" i="10"/>
  <c r="D102" i="10"/>
  <c r="E101" i="10"/>
  <c r="D101" i="10"/>
  <c r="M100" i="10"/>
  <c r="M106" i="10" s="1"/>
  <c r="L100" i="10"/>
  <c r="L106" i="10" s="1"/>
  <c r="K100" i="10"/>
  <c r="J100" i="10"/>
  <c r="J106" i="10" s="1"/>
  <c r="I100" i="10"/>
  <c r="I106" i="10" s="1"/>
  <c r="H100" i="10"/>
  <c r="H106" i="10" s="1"/>
  <c r="G100" i="10"/>
  <c r="F100" i="10"/>
  <c r="F106" i="10" s="1"/>
  <c r="E99" i="10"/>
  <c r="D99" i="10"/>
  <c r="C99" i="10" s="1"/>
  <c r="E98" i="10"/>
  <c r="D98" i="10"/>
  <c r="E97" i="10"/>
  <c r="D97" i="10"/>
  <c r="C97" i="10"/>
  <c r="E93" i="10"/>
  <c r="D93" i="10"/>
  <c r="C93" i="10" s="1"/>
  <c r="E92" i="10"/>
  <c r="C92" i="10" s="1"/>
  <c r="D92" i="10"/>
  <c r="E91" i="10"/>
  <c r="D91" i="10"/>
  <c r="E90" i="10"/>
  <c r="D90" i="10"/>
  <c r="C90" i="10" s="1"/>
  <c r="E89" i="10"/>
  <c r="D89" i="10"/>
  <c r="E84" i="10"/>
  <c r="D84" i="10"/>
  <c r="C84" i="10" s="1"/>
  <c r="E83" i="10"/>
  <c r="D83" i="10"/>
  <c r="C83" i="10" s="1"/>
  <c r="E82" i="10"/>
  <c r="D82" i="10"/>
  <c r="E81" i="10"/>
  <c r="D81" i="10"/>
  <c r="E80" i="10"/>
  <c r="D80" i="10"/>
  <c r="C80" i="10"/>
  <c r="E79" i="10"/>
  <c r="D79" i="10"/>
  <c r="C79" i="10" s="1"/>
  <c r="E74" i="10"/>
  <c r="D74" i="10"/>
  <c r="E73" i="10"/>
  <c r="D73" i="10"/>
  <c r="C73" i="10"/>
  <c r="E72" i="10"/>
  <c r="D72" i="10"/>
  <c r="C72" i="10" s="1"/>
  <c r="E71" i="10"/>
  <c r="C71" i="10" s="1"/>
  <c r="D71" i="10"/>
  <c r="E70" i="10"/>
  <c r="D70" i="10"/>
  <c r="E69" i="10"/>
  <c r="C69" i="10" s="1"/>
  <c r="D69" i="10"/>
  <c r="E64" i="10"/>
  <c r="D64" i="10"/>
  <c r="C64" i="10" s="1"/>
  <c r="E59" i="10"/>
  <c r="C59" i="10" s="1"/>
  <c r="D59" i="10"/>
  <c r="E58" i="10"/>
  <c r="D58" i="10"/>
  <c r="E57" i="10"/>
  <c r="C57" i="10" s="1"/>
  <c r="D57" i="10"/>
  <c r="E56" i="10"/>
  <c r="D56" i="10"/>
  <c r="E55" i="10"/>
  <c r="D55" i="10"/>
  <c r="C55" i="10"/>
  <c r="CA50" i="10"/>
  <c r="C50" i="10"/>
  <c r="C44" i="10"/>
  <c r="C43" i="10"/>
  <c r="C42" i="10"/>
  <c r="C41" i="10"/>
  <c r="C40" i="10"/>
  <c r="C39" i="10"/>
  <c r="C38" i="10"/>
  <c r="C37" i="10"/>
  <c r="C36" i="10"/>
  <c r="C35" i="10"/>
  <c r="M34" i="10"/>
  <c r="L34" i="10"/>
  <c r="K34" i="10"/>
  <c r="J34" i="10"/>
  <c r="I34" i="10"/>
  <c r="H34" i="10"/>
  <c r="G34" i="10"/>
  <c r="F34" i="10"/>
  <c r="E34" i="10"/>
  <c r="D34" i="10"/>
  <c r="CD20" i="10"/>
  <c r="C16" i="10"/>
  <c r="C15" i="10"/>
  <c r="C14" i="10"/>
  <c r="C13" i="10"/>
  <c r="C12" i="10"/>
  <c r="C11" i="10"/>
  <c r="CD15" i="10" s="1"/>
  <c r="A5" i="10"/>
  <c r="A4" i="10"/>
  <c r="A3" i="10"/>
  <c r="A2" i="10"/>
  <c r="CD13" i="10" l="1"/>
  <c r="CD11" i="10"/>
  <c r="CD14" i="10"/>
  <c r="C70" i="10"/>
  <c r="C82" i="10"/>
  <c r="C89" i="10"/>
  <c r="C91" i="10"/>
  <c r="CA93" i="10" s="1"/>
  <c r="D100" i="10"/>
  <c r="G106" i="10"/>
  <c r="K106" i="10"/>
  <c r="E105" i="10"/>
  <c r="C103" i="10"/>
  <c r="E218" i="10"/>
  <c r="C218" i="10" s="1"/>
  <c r="C102" i="10"/>
  <c r="H119" i="10"/>
  <c r="L119" i="10"/>
  <c r="P119" i="10"/>
  <c r="D160" i="10"/>
  <c r="D172" i="10"/>
  <c r="D182" i="10"/>
  <c r="D190" i="10"/>
  <c r="D198" i="10"/>
  <c r="C213" i="10"/>
  <c r="C229" i="10"/>
  <c r="C241" i="10"/>
  <c r="C253" i="10"/>
  <c r="E106" i="14"/>
  <c r="C113" i="10"/>
  <c r="C56" i="10"/>
  <c r="C58" i="10"/>
  <c r="C81" i="10"/>
  <c r="I119" i="10"/>
  <c r="C125" i="10"/>
  <c r="C126" i="10" s="1"/>
  <c r="C127" i="10"/>
  <c r="D141" i="10"/>
  <c r="D151" i="10"/>
  <c r="D159" i="10"/>
  <c r="D170" i="10"/>
  <c r="D181" i="10"/>
  <c r="D189" i="10"/>
  <c r="D197" i="10"/>
  <c r="C212" i="10"/>
  <c r="C228" i="10"/>
  <c r="C236" i="10"/>
  <c r="C252" i="10"/>
  <c r="C106" i="14"/>
  <c r="A281" i="14"/>
  <c r="CD12" i="10"/>
  <c r="D105" i="10"/>
  <c r="D106" i="10" s="1"/>
  <c r="E113" i="10"/>
  <c r="C34" i="10"/>
  <c r="E100" i="10"/>
  <c r="C101" i="10"/>
  <c r="C105" i="10" s="1"/>
  <c r="F119" i="10"/>
  <c r="J119" i="10"/>
  <c r="N119" i="10"/>
  <c r="D118" i="10"/>
  <c r="D119" i="10" s="1"/>
  <c r="C74" i="10"/>
  <c r="C98" i="10"/>
  <c r="C100" i="10" s="1"/>
  <c r="G119" i="10"/>
  <c r="K119" i="10"/>
  <c r="O119" i="10"/>
  <c r="E118" i="10"/>
  <c r="C116" i="10"/>
  <c r="C118" i="10" s="1"/>
  <c r="C119" i="10" s="1"/>
  <c r="D126" i="10"/>
  <c r="D136" i="10"/>
  <c r="D147" i="10"/>
  <c r="D155" i="10"/>
  <c r="D163" i="10"/>
  <c r="D175" i="10"/>
  <c r="D185" i="10"/>
  <c r="D193" i="10"/>
  <c r="C204" i="10"/>
  <c r="C232" i="10"/>
  <c r="C244" i="10"/>
  <c r="B260" i="10"/>
  <c r="B281" i="8"/>
  <c r="D260" i="8"/>
  <c r="C260" i="8"/>
  <c r="D259" i="8"/>
  <c r="C259" i="8"/>
  <c r="B259" i="8" s="1"/>
  <c r="E254" i="8"/>
  <c r="D254" i="8"/>
  <c r="C254" i="8" s="1"/>
  <c r="E253" i="8"/>
  <c r="D253" i="8"/>
  <c r="E252" i="8"/>
  <c r="D252" i="8"/>
  <c r="E247" i="8"/>
  <c r="D247" i="8"/>
  <c r="C247" i="8"/>
  <c r="E246" i="8"/>
  <c r="D246" i="8"/>
  <c r="C246" i="8" s="1"/>
  <c r="E245" i="8"/>
  <c r="C245" i="8" s="1"/>
  <c r="D245" i="8"/>
  <c r="E244" i="8"/>
  <c r="D244" i="8"/>
  <c r="E243" i="8"/>
  <c r="D243" i="8"/>
  <c r="C243" i="8" s="1"/>
  <c r="E242" i="8"/>
  <c r="D242" i="8"/>
  <c r="C242" i="8" s="1"/>
  <c r="E241" i="8"/>
  <c r="C241" i="8" s="1"/>
  <c r="D241" i="8"/>
  <c r="E236" i="8"/>
  <c r="D236" i="8"/>
  <c r="E235" i="8"/>
  <c r="D235" i="8"/>
  <c r="C235" i="8"/>
  <c r="E234" i="8"/>
  <c r="D234" i="8"/>
  <c r="C234" i="8" s="1"/>
  <c r="E233" i="8"/>
  <c r="C233" i="8" s="1"/>
  <c r="D233" i="8"/>
  <c r="E232" i="8"/>
  <c r="D232" i="8"/>
  <c r="E231" i="8"/>
  <c r="D231" i="8"/>
  <c r="C231" i="8" s="1"/>
  <c r="E230" i="8"/>
  <c r="D230" i="8"/>
  <c r="C230" i="8" s="1"/>
  <c r="E229" i="8"/>
  <c r="C229" i="8" s="1"/>
  <c r="D229" i="8"/>
  <c r="E228" i="8"/>
  <c r="D228" i="8"/>
  <c r="E227" i="8"/>
  <c r="C227" i="8" s="1"/>
  <c r="E226" i="8"/>
  <c r="C226" i="8" s="1"/>
  <c r="E225" i="8"/>
  <c r="C225" i="8" s="1"/>
  <c r="E224" i="8"/>
  <c r="C224" i="8" s="1"/>
  <c r="E223" i="8"/>
  <c r="C223" i="8" s="1"/>
  <c r="E222" i="8"/>
  <c r="C222" i="8" s="1"/>
  <c r="E221" i="8"/>
  <c r="C221" i="8"/>
  <c r="E220" i="8"/>
  <c r="C220" i="8" s="1"/>
  <c r="E219" i="8"/>
  <c r="C219" i="8" s="1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D218" i="8" s="1"/>
  <c r="E213" i="8"/>
  <c r="C213" i="8" s="1"/>
  <c r="D213" i="8"/>
  <c r="E212" i="8"/>
  <c r="D212" i="8"/>
  <c r="C212" i="8" s="1"/>
  <c r="E211" i="8"/>
  <c r="D211" i="8"/>
  <c r="C211" i="8" s="1"/>
  <c r="E210" i="8"/>
  <c r="D210" i="8"/>
  <c r="C210" i="8" s="1"/>
  <c r="E205" i="8"/>
  <c r="D205" i="8"/>
  <c r="E204" i="8"/>
  <c r="D204" i="8"/>
  <c r="F200" i="8"/>
  <c r="E200" i="8"/>
  <c r="D200" i="8" s="1"/>
  <c r="F199" i="8"/>
  <c r="E199" i="8"/>
  <c r="D199" i="8"/>
  <c r="F198" i="8"/>
  <c r="D198" i="8" s="1"/>
  <c r="E198" i="8"/>
  <c r="F197" i="8"/>
  <c r="E197" i="8"/>
  <c r="D197" i="8" s="1"/>
  <c r="F196" i="8"/>
  <c r="E196" i="8"/>
  <c r="D196" i="8" s="1"/>
  <c r="F195" i="8"/>
  <c r="E195" i="8"/>
  <c r="D195" i="8" s="1"/>
  <c r="F194" i="8"/>
  <c r="E194" i="8"/>
  <c r="F193" i="8"/>
  <c r="E193" i="8"/>
  <c r="F192" i="8"/>
  <c r="E192" i="8"/>
  <c r="D192" i="8" s="1"/>
  <c r="F191" i="8"/>
  <c r="E191" i="8"/>
  <c r="D191" i="8"/>
  <c r="F190" i="8"/>
  <c r="D190" i="8" s="1"/>
  <c r="E190" i="8"/>
  <c r="F189" i="8"/>
  <c r="E189" i="8"/>
  <c r="D189" i="8" s="1"/>
  <c r="F188" i="8"/>
  <c r="E188" i="8"/>
  <c r="D188" i="8" s="1"/>
  <c r="F187" i="8"/>
  <c r="E187" i="8"/>
  <c r="D187" i="8" s="1"/>
  <c r="F186" i="8"/>
  <c r="E186" i="8"/>
  <c r="F185" i="8"/>
  <c r="E185" i="8"/>
  <c r="F184" i="8"/>
  <c r="E184" i="8"/>
  <c r="D184" i="8" s="1"/>
  <c r="F183" i="8"/>
  <c r="E183" i="8"/>
  <c r="D183" i="8"/>
  <c r="F182" i="8"/>
  <c r="D182" i="8" s="1"/>
  <c r="E182" i="8"/>
  <c r="F181" i="8"/>
  <c r="E181" i="8"/>
  <c r="D181" i="8" s="1"/>
  <c r="F180" i="8"/>
  <c r="E180" i="8"/>
  <c r="D180" i="8" s="1"/>
  <c r="F179" i="8"/>
  <c r="F178" i="8"/>
  <c r="E178" i="8"/>
  <c r="D178" i="8" s="1"/>
  <c r="F177" i="8"/>
  <c r="E177" i="8"/>
  <c r="D177" i="8" s="1"/>
  <c r="F176" i="8"/>
  <c r="E176" i="8"/>
  <c r="F175" i="8"/>
  <c r="E175" i="8"/>
  <c r="F174" i="8"/>
  <c r="E174" i="8"/>
  <c r="D174" i="8" s="1"/>
  <c r="F173" i="8"/>
  <c r="E173" i="8"/>
  <c r="D173" i="8"/>
  <c r="F172" i="8"/>
  <c r="D172" i="8" s="1"/>
  <c r="E172" i="8"/>
  <c r="F170" i="8"/>
  <c r="E170" i="8"/>
  <c r="D170" i="8" s="1"/>
  <c r="F166" i="8"/>
  <c r="E166" i="8"/>
  <c r="D166" i="8" s="1"/>
  <c r="F165" i="8"/>
  <c r="E165" i="8"/>
  <c r="D165" i="8" s="1"/>
  <c r="F164" i="8"/>
  <c r="E164" i="8"/>
  <c r="F163" i="8"/>
  <c r="E163" i="8"/>
  <c r="F162" i="8"/>
  <c r="E162" i="8"/>
  <c r="D162" i="8" s="1"/>
  <c r="F161" i="8"/>
  <c r="E161" i="8"/>
  <c r="D161" i="8"/>
  <c r="F160" i="8"/>
  <c r="D160" i="8" s="1"/>
  <c r="E160" i="8"/>
  <c r="F159" i="8"/>
  <c r="E159" i="8"/>
  <c r="D159" i="8" s="1"/>
  <c r="F158" i="8"/>
  <c r="E158" i="8"/>
  <c r="D158" i="8" s="1"/>
  <c r="F157" i="8"/>
  <c r="E157" i="8"/>
  <c r="D157" i="8" s="1"/>
  <c r="F156" i="8"/>
  <c r="E156" i="8"/>
  <c r="F155" i="8"/>
  <c r="E155" i="8"/>
  <c r="F154" i="8"/>
  <c r="E154" i="8"/>
  <c r="D154" i="8" s="1"/>
  <c r="F153" i="8"/>
  <c r="E153" i="8"/>
  <c r="D153" i="8"/>
  <c r="F152" i="8"/>
  <c r="D152" i="8" s="1"/>
  <c r="E152" i="8"/>
  <c r="F151" i="8"/>
  <c r="E151" i="8"/>
  <c r="D151" i="8" s="1"/>
  <c r="F150" i="8"/>
  <c r="E150" i="8"/>
  <c r="D150" i="8" s="1"/>
  <c r="F149" i="8"/>
  <c r="E149" i="8"/>
  <c r="D149" i="8" s="1"/>
  <c r="F148" i="8"/>
  <c r="E148" i="8"/>
  <c r="F147" i="8"/>
  <c r="E147" i="8"/>
  <c r="F146" i="8"/>
  <c r="E146" i="8"/>
  <c r="D146" i="8"/>
  <c r="F145" i="8"/>
  <c r="F144" i="8"/>
  <c r="E144" i="8"/>
  <c r="D144" i="8"/>
  <c r="F143" i="8"/>
  <c r="E143" i="8"/>
  <c r="D143" i="8"/>
  <c r="F142" i="8"/>
  <c r="D142" i="8" s="1"/>
  <c r="E142" i="8"/>
  <c r="F141" i="8"/>
  <c r="E141" i="8"/>
  <c r="D141" i="8" s="1"/>
  <c r="F140" i="8"/>
  <c r="D140" i="8" s="1"/>
  <c r="E140" i="8"/>
  <c r="F139" i="8"/>
  <c r="E139" i="8"/>
  <c r="D139" i="8" s="1"/>
  <c r="F138" i="8"/>
  <c r="E138" i="8"/>
  <c r="F136" i="8"/>
  <c r="E136" i="8"/>
  <c r="E130" i="8"/>
  <c r="D130" i="8"/>
  <c r="C130" i="8"/>
  <c r="E129" i="8"/>
  <c r="D129" i="8"/>
  <c r="C129" i="8"/>
  <c r="E128" i="8"/>
  <c r="C128" i="8" s="1"/>
  <c r="D128" i="8"/>
  <c r="E127" i="8"/>
  <c r="D127" i="8"/>
  <c r="C127" i="8" s="1"/>
  <c r="O126" i="8"/>
  <c r="N126" i="8"/>
  <c r="M126" i="8"/>
  <c r="L126" i="8"/>
  <c r="K126" i="8"/>
  <c r="J126" i="8"/>
  <c r="I126" i="8"/>
  <c r="H126" i="8"/>
  <c r="G126" i="8"/>
  <c r="F126" i="8"/>
  <c r="E125" i="8"/>
  <c r="D125" i="8"/>
  <c r="C125" i="8" s="1"/>
  <c r="E124" i="8"/>
  <c r="D124" i="8"/>
  <c r="C124" i="8"/>
  <c r="E123" i="8"/>
  <c r="E126" i="8" s="1"/>
  <c r="D123" i="8"/>
  <c r="C123" i="8" s="1"/>
  <c r="P118" i="8"/>
  <c r="O118" i="8"/>
  <c r="N118" i="8"/>
  <c r="M118" i="8"/>
  <c r="L118" i="8"/>
  <c r="K118" i="8"/>
  <c r="J118" i="8"/>
  <c r="I118" i="8"/>
  <c r="H118" i="8"/>
  <c r="G118" i="8"/>
  <c r="F118" i="8"/>
  <c r="E117" i="8"/>
  <c r="D117" i="8"/>
  <c r="E116" i="8"/>
  <c r="D116" i="8"/>
  <c r="E115" i="8"/>
  <c r="D115" i="8"/>
  <c r="C115" i="8"/>
  <c r="E114" i="8"/>
  <c r="D114" i="8"/>
  <c r="C114" i="8"/>
  <c r="P113" i="8"/>
  <c r="P119" i="8" s="1"/>
  <c r="O113" i="8"/>
  <c r="N113" i="8"/>
  <c r="N119" i="8" s="1"/>
  <c r="M113" i="8"/>
  <c r="M119" i="8" s="1"/>
  <c r="L113" i="8"/>
  <c r="L119" i="8" s="1"/>
  <c r="K113" i="8"/>
  <c r="J113" i="8"/>
  <c r="J119" i="8" s="1"/>
  <c r="I113" i="8"/>
  <c r="I119" i="8" s="1"/>
  <c r="H113" i="8"/>
  <c r="H119" i="8" s="1"/>
  <c r="G113" i="8"/>
  <c r="F113" i="8"/>
  <c r="F119" i="8" s="1"/>
  <c r="E112" i="8"/>
  <c r="C112" i="8" s="1"/>
  <c r="D112" i="8"/>
  <c r="E111" i="8"/>
  <c r="D111" i="8"/>
  <c r="C111" i="8" s="1"/>
  <c r="E110" i="8"/>
  <c r="D110" i="8"/>
  <c r="D113" i="8" s="1"/>
  <c r="M105" i="8"/>
  <c r="M106" i="8" s="1"/>
  <c r="L105" i="8"/>
  <c r="K105" i="8"/>
  <c r="J105" i="8"/>
  <c r="I105" i="8"/>
  <c r="H105" i="8"/>
  <c r="G105" i="8"/>
  <c r="F105" i="8"/>
  <c r="E104" i="8"/>
  <c r="D104" i="8"/>
  <c r="C104" i="8" s="1"/>
  <c r="E103" i="8"/>
  <c r="D103" i="8"/>
  <c r="E102" i="8"/>
  <c r="D102" i="8"/>
  <c r="C102" i="8" s="1"/>
  <c r="E101" i="8"/>
  <c r="D101" i="8"/>
  <c r="M100" i="8"/>
  <c r="L100" i="8"/>
  <c r="L106" i="8" s="1"/>
  <c r="K100" i="8"/>
  <c r="K106" i="8" s="1"/>
  <c r="J100" i="8"/>
  <c r="I100" i="8"/>
  <c r="I106" i="8" s="1"/>
  <c r="H100" i="8"/>
  <c r="H106" i="8" s="1"/>
  <c r="G100" i="8"/>
  <c r="G106" i="8" s="1"/>
  <c r="F100" i="8"/>
  <c r="E99" i="8"/>
  <c r="D99" i="8"/>
  <c r="E98" i="8"/>
  <c r="D98" i="8"/>
  <c r="E97" i="8"/>
  <c r="D97" i="8"/>
  <c r="D100" i="8" s="1"/>
  <c r="C97" i="8"/>
  <c r="E93" i="8"/>
  <c r="D93" i="8"/>
  <c r="C93" i="8"/>
  <c r="E92" i="8"/>
  <c r="D92" i="8"/>
  <c r="C92" i="8" s="1"/>
  <c r="E91" i="8"/>
  <c r="D91" i="8"/>
  <c r="E90" i="8"/>
  <c r="D90" i="8"/>
  <c r="E89" i="8"/>
  <c r="D89" i="8"/>
  <c r="C89" i="8" s="1"/>
  <c r="E84" i="8"/>
  <c r="D84" i="8"/>
  <c r="C84" i="8"/>
  <c r="E83" i="8"/>
  <c r="C83" i="8" s="1"/>
  <c r="D83" i="8"/>
  <c r="E82" i="8"/>
  <c r="D82" i="8"/>
  <c r="C82" i="8" s="1"/>
  <c r="E81" i="8"/>
  <c r="D81" i="8"/>
  <c r="C81" i="8"/>
  <c r="E80" i="8"/>
  <c r="D80" i="8"/>
  <c r="C80" i="8" s="1"/>
  <c r="E79" i="8"/>
  <c r="D79" i="8"/>
  <c r="E74" i="8"/>
  <c r="D74" i="8"/>
  <c r="C74" i="8" s="1"/>
  <c r="E73" i="8"/>
  <c r="D73" i="8"/>
  <c r="C73" i="8" s="1"/>
  <c r="E72" i="8"/>
  <c r="D72" i="8"/>
  <c r="C72" i="8"/>
  <c r="E71" i="8"/>
  <c r="D71" i="8"/>
  <c r="E70" i="8"/>
  <c r="D70" i="8"/>
  <c r="C70" i="8" s="1"/>
  <c r="E69" i="8"/>
  <c r="D69" i="8"/>
  <c r="C69" i="8"/>
  <c r="E64" i="8"/>
  <c r="D64" i="8"/>
  <c r="C64" i="8" s="1"/>
  <c r="E59" i="8"/>
  <c r="D59" i="8"/>
  <c r="E58" i="8"/>
  <c r="D58" i="8"/>
  <c r="C58" i="8" s="1"/>
  <c r="E57" i="8"/>
  <c r="D57" i="8"/>
  <c r="C57" i="8" s="1"/>
  <c r="E56" i="8"/>
  <c r="D56" i="8"/>
  <c r="C56" i="8"/>
  <c r="E55" i="8"/>
  <c r="C55" i="8" s="1"/>
  <c r="D55" i="8"/>
  <c r="CA50" i="8"/>
  <c r="C50" i="8"/>
  <c r="C44" i="8"/>
  <c r="C43" i="8"/>
  <c r="C42" i="8"/>
  <c r="C41" i="8"/>
  <c r="C40" i="8"/>
  <c r="C39" i="8"/>
  <c r="C38" i="8"/>
  <c r="C37" i="8"/>
  <c r="C36" i="8"/>
  <c r="C35" i="8"/>
  <c r="M34" i="8"/>
  <c r="L34" i="8"/>
  <c r="K34" i="8"/>
  <c r="J34" i="8"/>
  <c r="I34" i="8"/>
  <c r="H34" i="8"/>
  <c r="G34" i="8"/>
  <c r="F34" i="8"/>
  <c r="E34" i="8"/>
  <c r="D34" i="8"/>
  <c r="C34" i="8" s="1"/>
  <c r="CD20" i="8"/>
  <c r="C16" i="8"/>
  <c r="C15" i="8"/>
  <c r="CD15" i="8" s="1"/>
  <c r="C14" i="8"/>
  <c r="CD14" i="8" s="1"/>
  <c r="C13" i="8"/>
  <c r="C12" i="8"/>
  <c r="CD12" i="8" s="1"/>
  <c r="CD11" i="8"/>
  <c r="C11" i="8"/>
  <c r="CD13" i="8" s="1"/>
  <c r="A5" i="8"/>
  <c r="A4" i="8"/>
  <c r="A3" i="8"/>
  <c r="A2" i="8"/>
  <c r="C59" i="8" l="1"/>
  <c r="D105" i="8"/>
  <c r="C79" i="8"/>
  <c r="E105" i="8"/>
  <c r="C90" i="8"/>
  <c r="E100" i="8"/>
  <c r="C99" i="8"/>
  <c r="C110" i="8"/>
  <c r="C113" i="8" s="1"/>
  <c r="D118" i="8"/>
  <c r="D119" i="8" s="1"/>
  <c r="C117" i="8"/>
  <c r="D138" i="8"/>
  <c r="D148" i="8"/>
  <c r="D156" i="8"/>
  <c r="D164" i="8"/>
  <c r="D176" i="8"/>
  <c r="D186" i="8"/>
  <c r="D194" i="8"/>
  <c r="C205" i="8"/>
  <c r="E218" i="8"/>
  <c r="C218" i="8" s="1"/>
  <c r="C232" i="8"/>
  <c r="C244" i="8"/>
  <c r="B260" i="8"/>
  <c r="E106" i="10"/>
  <c r="C91" i="8"/>
  <c r="C103" i="8"/>
  <c r="C71" i="8"/>
  <c r="C98" i="8"/>
  <c r="C100" i="8" s="1"/>
  <c r="C106" i="8" s="1"/>
  <c r="F106" i="8"/>
  <c r="J106" i="8"/>
  <c r="C101" i="8"/>
  <c r="G119" i="8"/>
  <c r="K119" i="8"/>
  <c r="O119" i="8"/>
  <c r="E118" i="8"/>
  <c r="C116" i="8"/>
  <c r="C118" i="8" s="1"/>
  <c r="C119" i="8" s="1"/>
  <c r="D126" i="8"/>
  <c r="D136" i="8"/>
  <c r="D147" i="8"/>
  <c r="D155" i="8"/>
  <c r="D163" i="8"/>
  <c r="D175" i="8"/>
  <c r="D185" i="8"/>
  <c r="D193" i="8"/>
  <c r="C204" i="8"/>
  <c r="C253" i="8"/>
  <c r="C228" i="8"/>
  <c r="C236" i="8"/>
  <c r="C252" i="8"/>
  <c r="E119" i="10"/>
  <c r="C106" i="10"/>
  <c r="A281" i="10"/>
  <c r="CA93" i="8"/>
  <c r="D106" i="8"/>
  <c r="E106" i="8"/>
  <c r="C126" i="8"/>
  <c r="C105" i="8"/>
  <c r="E113" i="8"/>
  <c r="E119" i="8" s="1"/>
  <c r="B281" i="9"/>
  <c r="D260" i="9"/>
  <c r="C260" i="9"/>
  <c r="B260" i="9" s="1"/>
  <c r="D259" i="9"/>
  <c r="C259" i="9"/>
  <c r="B259" i="9" s="1"/>
  <c r="E254" i="9"/>
  <c r="D254" i="9"/>
  <c r="C254" i="9"/>
  <c r="E253" i="9"/>
  <c r="D253" i="9"/>
  <c r="E252" i="9"/>
  <c r="D252" i="9"/>
  <c r="E247" i="9"/>
  <c r="D247" i="9"/>
  <c r="C247" i="9" s="1"/>
  <c r="E246" i="9"/>
  <c r="C246" i="9" s="1"/>
  <c r="D246" i="9"/>
  <c r="E245" i="9"/>
  <c r="D245" i="9"/>
  <c r="E244" i="9"/>
  <c r="D244" i="9"/>
  <c r="C244" i="9" s="1"/>
  <c r="E243" i="9"/>
  <c r="D243" i="9"/>
  <c r="C243" i="9" s="1"/>
  <c r="E242" i="9"/>
  <c r="D242" i="9"/>
  <c r="C242" i="9"/>
  <c r="E241" i="9"/>
  <c r="D241" i="9"/>
  <c r="E236" i="9"/>
  <c r="D236" i="9"/>
  <c r="E235" i="9"/>
  <c r="D235" i="9"/>
  <c r="C235" i="9" s="1"/>
  <c r="E234" i="9"/>
  <c r="C234" i="9" s="1"/>
  <c r="D234" i="9"/>
  <c r="E233" i="9"/>
  <c r="D233" i="9"/>
  <c r="E232" i="9"/>
  <c r="D232" i="9"/>
  <c r="C232" i="9" s="1"/>
  <c r="E231" i="9"/>
  <c r="D231" i="9"/>
  <c r="C231" i="9" s="1"/>
  <c r="E230" i="9"/>
  <c r="D230" i="9"/>
  <c r="C230" i="9"/>
  <c r="E229" i="9"/>
  <c r="D229" i="9"/>
  <c r="E228" i="9"/>
  <c r="D228" i="9"/>
  <c r="E227" i="9"/>
  <c r="C227" i="9"/>
  <c r="E226" i="9"/>
  <c r="C226" i="9" s="1"/>
  <c r="E225" i="9"/>
  <c r="C225" i="9" s="1"/>
  <c r="E224" i="9"/>
  <c r="C224" i="9" s="1"/>
  <c r="E223" i="9"/>
  <c r="C223" i="9"/>
  <c r="E222" i="9"/>
  <c r="C222" i="9" s="1"/>
  <c r="E221" i="9"/>
  <c r="C221" i="9" s="1"/>
  <c r="E220" i="9"/>
  <c r="C220" i="9" s="1"/>
  <c r="E219" i="9"/>
  <c r="C219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D218" i="9" s="1"/>
  <c r="E213" i="9"/>
  <c r="C213" i="9" s="1"/>
  <c r="D213" i="9"/>
  <c r="E212" i="9"/>
  <c r="D212" i="9"/>
  <c r="E211" i="9"/>
  <c r="C211" i="9" s="1"/>
  <c r="D211" i="9"/>
  <c r="E210" i="9"/>
  <c r="D210" i="9"/>
  <c r="C210" i="9" s="1"/>
  <c r="E205" i="9"/>
  <c r="C205" i="9" s="1"/>
  <c r="D205" i="9"/>
  <c r="E204" i="9"/>
  <c r="D204" i="9"/>
  <c r="F200" i="9"/>
  <c r="E200" i="9"/>
  <c r="D200" i="9"/>
  <c r="F199" i="9"/>
  <c r="E199" i="9"/>
  <c r="D199" i="9" s="1"/>
  <c r="F198" i="9"/>
  <c r="D198" i="9" s="1"/>
  <c r="E198" i="9"/>
  <c r="F197" i="9"/>
  <c r="E197" i="9"/>
  <c r="F196" i="9"/>
  <c r="D196" i="9" s="1"/>
  <c r="E196" i="9"/>
  <c r="F195" i="9"/>
  <c r="E195" i="9"/>
  <c r="D195" i="9" s="1"/>
  <c r="F194" i="9"/>
  <c r="D194" i="9" s="1"/>
  <c r="E194" i="9"/>
  <c r="F193" i="9"/>
  <c r="E193" i="9"/>
  <c r="F192" i="9"/>
  <c r="E192" i="9"/>
  <c r="D192" i="9"/>
  <c r="F191" i="9"/>
  <c r="E191" i="9"/>
  <c r="D191" i="9" s="1"/>
  <c r="F190" i="9"/>
  <c r="D190" i="9" s="1"/>
  <c r="E190" i="9"/>
  <c r="F189" i="9"/>
  <c r="E189" i="9"/>
  <c r="F188" i="9"/>
  <c r="D188" i="9" s="1"/>
  <c r="E188" i="9"/>
  <c r="F187" i="9"/>
  <c r="E187" i="9"/>
  <c r="D187" i="9" s="1"/>
  <c r="F186" i="9"/>
  <c r="D186" i="9" s="1"/>
  <c r="E186" i="9"/>
  <c r="F185" i="9"/>
  <c r="E185" i="9"/>
  <c r="F184" i="9"/>
  <c r="E184" i="9"/>
  <c r="D184" i="9"/>
  <c r="F183" i="9"/>
  <c r="E183" i="9"/>
  <c r="D183" i="9" s="1"/>
  <c r="F182" i="9"/>
  <c r="D182" i="9" s="1"/>
  <c r="E182" i="9"/>
  <c r="F181" i="9"/>
  <c r="E181" i="9"/>
  <c r="F180" i="9"/>
  <c r="D180" i="9" s="1"/>
  <c r="E180" i="9"/>
  <c r="F179" i="9"/>
  <c r="F178" i="9"/>
  <c r="D178" i="9" s="1"/>
  <c r="E178" i="9"/>
  <c r="F177" i="9"/>
  <c r="E177" i="9"/>
  <c r="D177" i="9" s="1"/>
  <c r="F176" i="9"/>
  <c r="D176" i="9" s="1"/>
  <c r="E176" i="9"/>
  <c r="F175" i="9"/>
  <c r="E175" i="9"/>
  <c r="F174" i="9"/>
  <c r="E174" i="9"/>
  <c r="D174" i="9"/>
  <c r="F173" i="9"/>
  <c r="E173" i="9"/>
  <c r="D173" i="9" s="1"/>
  <c r="F172" i="9"/>
  <c r="D172" i="9" s="1"/>
  <c r="E172" i="9"/>
  <c r="F170" i="9"/>
  <c r="E170" i="9"/>
  <c r="F166" i="9"/>
  <c r="D166" i="9" s="1"/>
  <c r="E166" i="9"/>
  <c r="F165" i="9"/>
  <c r="E165" i="9"/>
  <c r="D165" i="9" s="1"/>
  <c r="F164" i="9"/>
  <c r="D164" i="9" s="1"/>
  <c r="E164" i="9"/>
  <c r="F163" i="9"/>
  <c r="E163" i="9"/>
  <c r="F162" i="9"/>
  <c r="E162" i="9"/>
  <c r="D162" i="9"/>
  <c r="F161" i="9"/>
  <c r="E161" i="9"/>
  <c r="D161" i="9" s="1"/>
  <c r="F160" i="9"/>
  <c r="D160" i="9" s="1"/>
  <c r="E160" i="9"/>
  <c r="F159" i="9"/>
  <c r="E159" i="9"/>
  <c r="F158" i="9"/>
  <c r="D158" i="9" s="1"/>
  <c r="E158" i="9"/>
  <c r="F157" i="9"/>
  <c r="E157" i="9"/>
  <c r="D157" i="9" s="1"/>
  <c r="F156" i="9"/>
  <c r="D156" i="9" s="1"/>
  <c r="E156" i="9"/>
  <c r="F155" i="9"/>
  <c r="E155" i="9"/>
  <c r="F154" i="9"/>
  <c r="E154" i="9"/>
  <c r="D154" i="9"/>
  <c r="F153" i="9"/>
  <c r="E153" i="9"/>
  <c r="D153" i="9" s="1"/>
  <c r="F152" i="9"/>
  <c r="D152" i="9" s="1"/>
  <c r="E152" i="9"/>
  <c r="F151" i="9"/>
  <c r="E151" i="9"/>
  <c r="F150" i="9"/>
  <c r="D150" i="9" s="1"/>
  <c r="E150" i="9"/>
  <c r="F149" i="9"/>
  <c r="E149" i="9"/>
  <c r="D149" i="9" s="1"/>
  <c r="F148" i="9"/>
  <c r="D148" i="9" s="1"/>
  <c r="E148" i="9"/>
  <c r="F147" i="9"/>
  <c r="E147" i="9"/>
  <c r="F146" i="9"/>
  <c r="E146" i="9"/>
  <c r="D146" i="9"/>
  <c r="F145" i="9"/>
  <c r="F144" i="9"/>
  <c r="E144" i="9"/>
  <c r="D144" i="9"/>
  <c r="F143" i="9"/>
  <c r="E143" i="9"/>
  <c r="D143" i="9" s="1"/>
  <c r="F142" i="9"/>
  <c r="D142" i="9" s="1"/>
  <c r="E142" i="9"/>
  <c r="F141" i="9"/>
  <c r="E141" i="9"/>
  <c r="F140" i="9"/>
  <c r="D140" i="9" s="1"/>
  <c r="E140" i="9"/>
  <c r="F139" i="9"/>
  <c r="E139" i="9"/>
  <c r="D139" i="9" s="1"/>
  <c r="F138" i="9"/>
  <c r="D138" i="9" s="1"/>
  <c r="E138" i="9"/>
  <c r="F136" i="9"/>
  <c r="E136" i="9"/>
  <c r="E130" i="9"/>
  <c r="D130" i="9"/>
  <c r="C130" i="9"/>
  <c r="E129" i="9"/>
  <c r="D129" i="9"/>
  <c r="C129" i="9" s="1"/>
  <c r="E128" i="9"/>
  <c r="C128" i="9" s="1"/>
  <c r="D128" i="9"/>
  <c r="E127" i="9"/>
  <c r="D127" i="9"/>
  <c r="O126" i="9"/>
  <c r="N126" i="9"/>
  <c r="M126" i="9"/>
  <c r="L126" i="9"/>
  <c r="K126" i="9"/>
  <c r="J126" i="9"/>
  <c r="I126" i="9"/>
  <c r="H126" i="9"/>
  <c r="G126" i="9"/>
  <c r="F126" i="9"/>
  <c r="E126" i="9"/>
  <c r="E125" i="9"/>
  <c r="D125" i="9"/>
  <c r="C125" i="9" s="1"/>
  <c r="E124" i="9"/>
  <c r="D124" i="9"/>
  <c r="C124" i="9" s="1"/>
  <c r="E123" i="9"/>
  <c r="D123" i="9"/>
  <c r="C123" i="9" s="1"/>
  <c r="P118" i="9"/>
  <c r="O118" i="9"/>
  <c r="N118" i="9"/>
  <c r="M118" i="9"/>
  <c r="M119" i="9" s="1"/>
  <c r="L118" i="9"/>
  <c r="K118" i="9"/>
  <c r="J118" i="9"/>
  <c r="I118" i="9"/>
  <c r="I119" i="9" s="1"/>
  <c r="H118" i="9"/>
  <c r="G118" i="9"/>
  <c r="F118" i="9"/>
  <c r="E117" i="9"/>
  <c r="C117" i="9" s="1"/>
  <c r="D117" i="9"/>
  <c r="E116" i="9"/>
  <c r="D116" i="9"/>
  <c r="E115" i="9"/>
  <c r="C115" i="9" s="1"/>
  <c r="D115" i="9"/>
  <c r="E114" i="9"/>
  <c r="D114" i="9"/>
  <c r="D118" i="9" s="1"/>
  <c r="P113" i="9"/>
  <c r="P119" i="9" s="1"/>
  <c r="O113" i="9"/>
  <c r="N113" i="9"/>
  <c r="N119" i="9" s="1"/>
  <c r="M113" i="9"/>
  <c r="L113" i="9"/>
  <c r="L119" i="9" s="1"/>
  <c r="K113" i="9"/>
  <c r="J113" i="9"/>
  <c r="J119" i="9" s="1"/>
  <c r="I113" i="9"/>
  <c r="H113" i="9"/>
  <c r="H119" i="9" s="1"/>
  <c r="G113" i="9"/>
  <c r="F113" i="9"/>
  <c r="F119" i="9" s="1"/>
  <c r="E112" i="9"/>
  <c r="D112" i="9"/>
  <c r="C112" i="9" s="1"/>
  <c r="E111" i="9"/>
  <c r="D111" i="9"/>
  <c r="C111" i="9" s="1"/>
  <c r="E110" i="9"/>
  <c r="C110" i="9" s="1"/>
  <c r="D110" i="9"/>
  <c r="M106" i="9"/>
  <c r="I106" i="9"/>
  <c r="M105" i="9"/>
  <c r="L105" i="9"/>
  <c r="K105" i="9"/>
  <c r="J105" i="9"/>
  <c r="I105" i="9"/>
  <c r="H105" i="9"/>
  <c r="G105" i="9"/>
  <c r="F105" i="9"/>
  <c r="E104" i="9"/>
  <c r="D104" i="9"/>
  <c r="C104" i="9" s="1"/>
  <c r="E103" i="9"/>
  <c r="C103" i="9" s="1"/>
  <c r="D103" i="9"/>
  <c r="E102" i="9"/>
  <c r="D102" i="9"/>
  <c r="E101" i="9"/>
  <c r="D101" i="9"/>
  <c r="C101" i="9"/>
  <c r="M100" i="9"/>
  <c r="L100" i="9"/>
  <c r="L106" i="9" s="1"/>
  <c r="K100" i="9"/>
  <c r="K106" i="9" s="1"/>
  <c r="J100" i="9"/>
  <c r="J106" i="9" s="1"/>
  <c r="I100" i="9"/>
  <c r="H100" i="9"/>
  <c r="G100" i="9"/>
  <c r="G106" i="9" s="1"/>
  <c r="F100" i="9"/>
  <c r="F106" i="9" s="1"/>
  <c r="E99" i="9"/>
  <c r="D99" i="9"/>
  <c r="E98" i="9"/>
  <c r="D98" i="9"/>
  <c r="C98" i="9" s="1"/>
  <c r="E97" i="9"/>
  <c r="D97" i="9"/>
  <c r="E93" i="9"/>
  <c r="D93" i="9"/>
  <c r="C93" i="9" s="1"/>
  <c r="E92" i="9"/>
  <c r="D92" i="9"/>
  <c r="C92" i="9" s="1"/>
  <c r="E91" i="9"/>
  <c r="C91" i="9" s="1"/>
  <c r="D91" i="9"/>
  <c r="E90" i="9"/>
  <c r="D90" i="9"/>
  <c r="E89" i="9"/>
  <c r="D89" i="9"/>
  <c r="C89" i="9" s="1"/>
  <c r="E84" i="9"/>
  <c r="C84" i="9" s="1"/>
  <c r="D84" i="9"/>
  <c r="E83" i="9"/>
  <c r="D83" i="9"/>
  <c r="E82" i="9"/>
  <c r="D82" i="9"/>
  <c r="C82" i="9" s="1"/>
  <c r="E81" i="9"/>
  <c r="D81" i="9"/>
  <c r="C81" i="9" s="1"/>
  <c r="E80" i="9"/>
  <c r="D80" i="9"/>
  <c r="C80" i="9"/>
  <c r="E79" i="9"/>
  <c r="D79" i="9"/>
  <c r="E74" i="9"/>
  <c r="D74" i="9"/>
  <c r="C74" i="9" s="1"/>
  <c r="E73" i="9"/>
  <c r="D73" i="9"/>
  <c r="E72" i="9"/>
  <c r="D72" i="9"/>
  <c r="C72" i="9" s="1"/>
  <c r="E71" i="9"/>
  <c r="D71" i="9"/>
  <c r="C71" i="9" s="1"/>
  <c r="E70" i="9"/>
  <c r="D70" i="9"/>
  <c r="E69" i="9"/>
  <c r="D69" i="9"/>
  <c r="E64" i="9"/>
  <c r="C64" i="9" s="1"/>
  <c r="D64" i="9"/>
  <c r="E59" i="9"/>
  <c r="D59" i="9"/>
  <c r="C59" i="9" s="1"/>
  <c r="E58" i="9"/>
  <c r="D58" i="9"/>
  <c r="E57" i="9"/>
  <c r="C57" i="9" s="1"/>
  <c r="D57" i="9"/>
  <c r="E56" i="9"/>
  <c r="D56" i="9"/>
  <c r="C56" i="9" s="1"/>
  <c r="E55" i="9"/>
  <c r="C55" i="9" s="1"/>
  <c r="D55" i="9"/>
  <c r="CA50" i="9"/>
  <c r="C50" i="9"/>
  <c r="C44" i="9"/>
  <c r="C43" i="9"/>
  <c r="C42" i="9"/>
  <c r="C41" i="9"/>
  <c r="C40" i="9"/>
  <c r="C39" i="9"/>
  <c r="C38" i="9"/>
  <c r="C37" i="9"/>
  <c r="C36" i="9"/>
  <c r="C35" i="9"/>
  <c r="M34" i="9"/>
  <c r="L34" i="9"/>
  <c r="K34" i="9"/>
  <c r="J34" i="9"/>
  <c r="I34" i="9"/>
  <c r="H34" i="9"/>
  <c r="G34" i="9"/>
  <c r="F34" i="9"/>
  <c r="E34" i="9"/>
  <c r="D34" i="9"/>
  <c r="CD20" i="9"/>
  <c r="C16" i="9"/>
  <c r="CD15" i="9"/>
  <c r="C15" i="9"/>
  <c r="C14" i="9"/>
  <c r="CD14" i="9" s="1"/>
  <c r="C13" i="9"/>
  <c r="C12" i="9"/>
  <c r="CD11" i="9"/>
  <c r="C11" i="9"/>
  <c r="CD13" i="9" s="1"/>
  <c r="A5" i="9"/>
  <c r="A4" i="9"/>
  <c r="A3" i="9"/>
  <c r="A2" i="9"/>
  <c r="CA93" i="9" l="1"/>
  <c r="C69" i="9"/>
  <c r="C83" i="9"/>
  <c r="D105" i="9"/>
  <c r="G119" i="9"/>
  <c r="K119" i="9"/>
  <c r="O119" i="9"/>
  <c r="C116" i="9"/>
  <c r="C233" i="9"/>
  <c r="C245" i="9"/>
  <c r="E218" i="9"/>
  <c r="C218" i="9" s="1"/>
  <c r="A281" i="8"/>
  <c r="D100" i="9"/>
  <c r="H106" i="9"/>
  <c r="C34" i="9"/>
  <c r="C70" i="9"/>
  <c r="C73" i="9"/>
  <c r="C79" i="9"/>
  <c r="E100" i="9"/>
  <c r="E106" i="9" s="1"/>
  <c r="C99" i="9"/>
  <c r="C114" i="9"/>
  <c r="D136" i="9"/>
  <c r="D147" i="9"/>
  <c r="D155" i="9"/>
  <c r="D163" i="9"/>
  <c r="D175" i="9"/>
  <c r="D185" i="9"/>
  <c r="D193" i="9"/>
  <c r="C204" i="9"/>
  <c r="C229" i="9"/>
  <c r="C241" i="9"/>
  <c r="C253" i="9"/>
  <c r="D106" i="9"/>
  <c r="C126" i="9"/>
  <c r="E118" i="9"/>
  <c r="D126" i="9"/>
  <c r="C97" i="9"/>
  <c r="E105" i="9"/>
  <c r="D113" i="9"/>
  <c r="D119" i="9" s="1"/>
  <c r="CD12" i="9"/>
  <c r="C58" i="9"/>
  <c r="C90" i="9"/>
  <c r="C102" i="9"/>
  <c r="C105" i="9" s="1"/>
  <c r="C113" i="9"/>
  <c r="E113" i="9"/>
  <c r="E119" i="9" s="1"/>
  <c r="C127" i="9"/>
  <c r="D141" i="9"/>
  <c r="D151" i="9"/>
  <c r="D159" i="9"/>
  <c r="D170" i="9"/>
  <c r="D181" i="9"/>
  <c r="D189" i="9"/>
  <c r="D197" i="9"/>
  <c r="C212" i="9"/>
  <c r="C228" i="9"/>
  <c r="C236" i="9"/>
  <c r="C252" i="9"/>
  <c r="B281" i="7"/>
  <c r="D260" i="7"/>
  <c r="C260" i="7"/>
  <c r="B260" i="7" s="1"/>
  <c r="D259" i="7"/>
  <c r="C259" i="7"/>
  <c r="B259" i="7" s="1"/>
  <c r="E254" i="7"/>
  <c r="D254" i="7"/>
  <c r="C254" i="7"/>
  <c r="E253" i="7"/>
  <c r="D253" i="7"/>
  <c r="E252" i="7"/>
  <c r="D252" i="7"/>
  <c r="E247" i="7"/>
  <c r="D247" i="7"/>
  <c r="C247" i="7" s="1"/>
  <c r="E246" i="7"/>
  <c r="C246" i="7" s="1"/>
  <c r="D246" i="7"/>
  <c r="E245" i="7"/>
  <c r="D245" i="7"/>
  <c r="E244" i="7"/>
  <c r="D244" i="7"/>
  <c r="C244" i="7" s="1"/>
  <c r="E243" i="7"/>
  <c r="D243" i="7"/>
  <c r="C243" i="7" s="1"/>
  <c r="E242" i="7"/>
  <c r="D242" i="7"/>
  <c r="C242" i="7"/>
  <c r="E241" i="7"/>
  <c r="D241" i="7"/>
  <c r="E236" i="7"/>
  <c r="D236" i="7"/>
  <c r="E235" i="7"/>
  <c r="D235" i="7"/>
  <c r="C235" i="7" s="1"/>
  <c r="E234" i="7"/>
  <c r="C234" i="7" s="1"/>
  <c r="D234" i="7"/>
  <c r="E233" i="7"/>
  <c r="D233" i="7"/>
  <c r="E232" i="7"/>
  <c r="D232" i="7"/>
  <c r="C232" i="7" s="1"/>
  <c r="E231" i="7"/>
  <c r="D231" i="7"/>
  <c r="C231" i="7" s="1"/>
  <c r="E230" i="7"/>
  <c r="D230" i="7"/>
  <c r="C230" i="7"/>
  <c r="E229" i="7"/>
  <c r="D229" i="7"/>
  <c r="E228" i="7"/>
  <c r="D228" i="7"/>
  <c r="E227" i="7"/>
  <c r="C227" i="7" s="1"/>
  <c r="E226" i="7"/>
  <c r="C226" i="7" s="1"/>
  <c r="E225" i="7"/>
  <c r="C225" i="7" s="1"/>
  <c r="E224" i="7"/>
  <c r="C224" i="7" s="1"/>
  <c r="E223" i="7"/>
  <c r="C223" i="7"/>
  <c r="E222" i="7"/>
  <c r="C222" i="7" s="1"/>
  <c r="E221" i="7"/>
  <c r="C221" i="7" s="1"/>
  <c r="E220" i="7"/>
  <c r="C220" i="7" s="1"/>
  <c r="E219" i="7"/>
  <c r="C219" i="7" s="1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3" i="7"/>
  <c r="C213" i="7" s="1"/>
  <c r="D213" i="7"/>
  <c r="E212" i="7"/>
  <c r="D212" i="7"/>
  <c r="E211" i="7"/>
  <c r="D211" i="7"/>
  <c r="C211" i="7" s="1"/>
  <c r="E210" i="7"/>
  <c r="D210" i="7"/>
  <c r="C210" i="7" s="1"/>
  <c r="E205" i="7"/>
  <c r="C205" i="7" s="1"/>
  <c r="D205" i="7"/>
  <c r="E204" i="7"/>
  <c r="D204" i="7"/>
  <c r="F200" i="7"/>
  <c r="E200" i="7"/>
  <c r="D200" i="7"/>
  <c r="F199" i="7"/>
  <c r="E199" i="7"/>
  <c r="D199" i="7" s="1"/>
  <c r="F198" i="7"/>
  <c r="D198" i="7" s="1"/>
  <c r="E198" i="7"/>
  <c r="F197" i="7"/>
  <c r="E197" i="7"/>
  <c r="F196" i="7"/>
  <c r="E196" i="7"/>
  <c r="D196" i="7" s="1"/>
  <c r="F195" i="7"/>
  <c r="E195" i="7"/>
  <c r="D195" i="7" s="1"/>
  <c r="F194" i="7"/>
  <c r="D194" i="7" s="1"/>
  <c r="E194" i="7"/>
  <c r="F193" i="7"/>
  <c r="E193" i="7"/>
  <c r="F192" i="7"/>
  <c r="E192" i="7"/>
  <c r="D192" i="7"/>
  <c r="F191" i="7"/>
  <c r="E191" i="7"/>
  <c r="D191" i="7" s="1"/>
  <c r="F190" i="7"/>
  <c r="D190" i="7" s="1"/>
  <c r="E190" i="7"/>
  <c r="F189" i="7"/>
  <c r="E189" i="7"/>
  <c r="F188" i="7"/>
  <c r="E188" i="7"/>
  <c r="D188" i="7" s="1"/>
  <c r="F187" i="7"/>
  <c r="E187" i="7"/>
  <c r="D187" i="7" s="1"/>
  <c r="F186" i="7"/>
  <c r="D186" i="7" s="1"/>
  <c r="E186" i="7"/>
  <c r="F185" i="7"/>
  <c r="E185" i="7"/>
  <c r="F184" i="7"/>
  <c r="E184" i="7"/>
  <c r="D184" i="7"/>
  <c r="F183" i="7"/>
  <c r="E183" i="7"/>
  <c r="D183" i="7" s="1"/>
  <c r="F182" i="7"/>
  <c r="D182" i="7" s="1"/>
  <c r="E182" i="7"/>
  <c r="F181" i="7"/>
  <c r="E181" i="7"/>
  <c r="F180" i="7"/>
  <c r="E180" i="7"/>
  <c r="D180" i="7" s="1"/>
  <c r="F179" i="7"/>
  <c r="F178" i="7"/>
  <c r="E178" i="7"/>
  <c r="D178" i="7" s="1"/>
  <c r="F177" i="7"/>
  <c r="E177" i="7"/>
  <c r="D177" i="7" s="1"/>
  <c r="F176" i="7"/>
  <c r="D176" i="7" s="1"/>
  <c r="E176" i="7"/>
  <c r="F175" i="7"/>
  <c r="E175" i="7"/>
  <c r="F174" i="7"/>
  <c r="E174" i="7"/>
  <c r="D174" i="7"/>
  <c r="F173" i="7"/>
  <c r="E173" i="7"/>
  <c r="D173" i="7" s="1"/>
  <c r="F172" i="7"/>
  <c r="D172" i="7" s="1"/>
  <c r="E172" i="7"/>
  <c r="F170" i="7"/>
  <c r="E170" i="7"/>
  <c r="F166" i="7"/>
  <c r="E166" i="7"/>
  <c r="D166" i="7" s="1"/>
  <c r="F165" i="7"/>
  <c r="E165" i="7"/>
  <c r="D165" i="7" s="1"/>
  <c r="F164" i="7"/>
  <c r="D164" i="7" s="1"/>
  <c r="E164" i="7"/>
  <c r="F163" i="7"/>
  <c r="E163" i="7"/>
  <c r="F162" i="7"/>
  <c r="E162" i="7"/>
  <c r="D162" i="7"/>
  <c r="F161" i="7"/>
  <c r="E161" i="7"/>
  <c r="D161" i="7" s="1"/>
  <c r="F160" i="7"/>
  <c r="D160" i="7" s="1"/>
  <c r="E160" i="7"/>
  <c r="F159" i="7"/>
  <c r="E159" i="7"/>
  <c r="F158" i="7"/>
  <c r="E158" i="7"/>
  <c r="D158" i="7" s="1"/>
  <c r="F157" i="7"/>
  <c r="E157" i="7"/>
  <c r="D157" i="7" s="1"/>
  <c r="F156" i="7"/>
  <c r="D156" i="7" s="1"/>
  <c r="E156" i="7"/>
  <c r="F155" i="7"/>
  <c r="E155" i="7"/>
  <c r="F154" i="7"/>
  <c r="E154" i="7"/>
  <c r="D154" i="7"/>
  <c r="F153" i="7"/>
  <c r="E153" i="7"/>
  <c r="D153" i="7" s="1"/>
  <c r="F152" i="7"/>
  <c r="D152" i="7" s="1"/>
  <c r="E152" i="7"/>
  <c r="F151" i="7"/>
  <c r="E151" i="7"/>
  <c r="F150" i="7"/>
  <c r="E150" i="7"/>
  <c r="D150" i="7" s="1"/>
  <c r="F149" i="7"/>
  <c r="E149" i="7"/>
  <c r="D149" i="7" s="1"/>
  <c r="F148" i="7"/>
  <c r="E148" i="7"/>
  <c r="F147" i="7"/>
  <c r="E147" i="7"/>
  <c r="F146" i="7"/>
  <c r="E146" i="7"/>
  <c r="D146" i="7"/>
  <c r="F145" i="7"/>
  <c r="F144" i="7"/>
  <c r="E144" i="7"/>
  <c r="D144" i="7"/>
  <c r="F143" i="7"/>
  <c r="E143" i="7"/>
  <c r="D143" i="7" s="1"/>
  <c r="F142" i="7"/>
  <c r="D142" i="7" s="1"/>
  <c r="E142" i="7"/>
  <c r="F141" i="7"/>
  <c r="E141" i="7"/>
  <c r="F140" i="7"/>
  <c r="E140" i="7"/>
  <c r="D140" i="7" s="1"/>
  <c r="F139" i="7"/>
  <c r="E139" i="7"/>
  <c r="D139" i="7" s="1"/>
  <c r="F138" i="7"/>
  <c r="D138" i="7" s="1"/>
  <c r="E138" i="7"/>
  <c r="F136" i="7"/>
  <c r="E136" i="7"/>
  <c r="E130" i="7"/>
  <c r="D130" i="7"/>
  <c r="C130" i="7"/>
  <c r="E129" i="7"/>
  <c r="D129" i="7"/>
  <c r="C129" i="7" s="1"/>
  <c r="E128" i="7"/>
  <c r="C128" i="7" s="1"/>
  <c r="D128" i="7"/>
  <c r="E127" i="7"/>
  <c r="D127" i="7"/>
  <c r="O126" i="7"/>
  <c r="N126" i="7"/>
  <c r="M126" i="7"/>
  <c r="L126" i="7"/>
  <c r="K126" i="7"/>
  <c r="J126" i="7"/>
  <c r="I126" i="7"/>
  <c r="H126" i="7"/>
  <c r="G126" i="7"/>
  <c r="F126" i="7"/>
  <c r="E125" i="7"/>
  <c r="D125" i="7"/>
  <c r="C125" i="7" s="1"/>
  <c r="E124" i="7"/>
  <c r="D124" i="7"/>
  <c r="E123" i="7"/>
  <c r="E126" i="7" s="1"/>
  <c r="D123" i="7"/>
  <c r="C123" i="7" s="1"/>
  <c r="P118" i="7"/>
  <c r="O118" i="7"/>
  <c r="N118" i="7"/>
  <c r="M118" i="7"/>
  <c r="L118" i="7"/>
  <c r="K118" i="7"/>
  <c r="J118" i="7"/>
  <c r="I118" i="7"/>
  <c r="I119" i="7" s="1"/>
  <c r="H118" i="7"/>
  <c r="G118" i="7"/>
  <c r="F118" i="7"/>
  <c r="E117" i="7"/>
  <c r="C117" i="7" s="1"/>
  <c r="D117" i="7"/>
  <c r="E116" i="7"/>
  <c r="D116" i="7"/>
  <c r="C116" i="7" s="1"/>
  <c r="E115" i="7"/>
  <c r="D115" i="7"/>
  <c r="C115" i="7" s="1"/>
  <c r="E114" i="7"/>
  <c r="D114" i="7"/>
  <c r="D118" i="7" s="1"/>
  <c r="P113" i="7"/>
  <c r="O113" i="7"/>
  <c r="O119" i="7" s="1"/>
  <c r="N113" i="7"/>
  <c r="N119" i="7" s="1"/>
  <c r="M113" i="7"/>
  <c r="M119" i="7" s="1"/>
  <c r="L113" i="7"/>
  <c r="L119" i="7" s="1"/>
  <c r="K113" i="7"/>
  <c r="K119" i="7" s="1"/>
  <c r="J113" i="7"/>
  <c r="J119" i="7" s="1"/>
  <c r="I113" i="7"/>
  <c r="H113" i="7"/>
  <c r="G113" i="7"/>
  <c r="G119" i="7" s="1"/>
  <c r="F113" i="7"/>
  <c r="F119" i="7" s="1"/>
  <c r="E112" i="7"/>
  <c r="D112" i="7"/>
  <c r="E111" i="7"/>
  <c r="D111" i="7"/>
  <c r="C111" i="7" s="1"/>
  <c r="E110" i="7"/>
  <c r="C110" i="7" s="1"/>
  <c r="D110" i="7"/>
  <c r="M106" i="7"/>
  <c r="M105" i="7"/>
  <c r="L105" i="7"/>
  <c r="L106" i="7" s="1"/>
  <c r="K105" i="7"/>
  <c r="J105" i="7"/>
  <c r="I105" i="7"/>
  <c r="H105" i="7"/>
  <c r="G105" i="7"/>
  <c r="F105" i="7"/>
  <c r="E104" i="7"/>
  <c r="D104" i="7"/>
  <c r="C104" i="7" s="1"/>
  <c r="E103" i="7"/>
  <c r="C103" i="7" s="1"/>
  <c r="D103" i="7"/>
  <c r="E102" i="7"/>
  <c r="D102" i="7"/>
  <c r="E101" i="7"/>
  <c r="D101" i="7"/>
  <c r="C101" i="7"/>
  <c r="M100" i="7"/>
  <c r="L100" i="7"/>
  <c r="K100" i="7"/>
  <c r="J100" i="7"/>
  <c r="J106" i="7" s="1"/>
  <c r="I100" i="7"/>
  <c r="I106" i="7" s="1"/>
  <c r="H100" i="7"/>
  <c r="G100" i="7"/>
  <c r="F100" i="7"/>
  <c r="F106" i="7" s="1"/>
  <c r="E99" i="7"/>
  <c r="C99" i="7" s="1"/>
  <c r="D99" i="7"/>
  <c r="E98" i="7"/>
  <c r="D98" i="7"/>
  <c r="C98" i="7" s="1"/>
  <c r="E97" i="7"/>
  <c r="E100" i="7" s="1"/>
  <c r="D97" i="7"/>
  <c r="E93" i="7"/>
  <c r="D93" i="7"/>
  <c r="C93" i="7" s="1"/>
  <c r="E92" i="7"/>
  <c r="D92" i="7"/>
  <c r="C92" i="7" s="1"/>
  <c r="E91" i="7"/>
  <c r="D91" i="7"/>
  <c r="C91" i="7" s="1"/>
  <c r="E90" i="7"/>
  <c r="D90" i="7"/>
  <c r="E89" i="7"/>
  <c r="D89" i="7"/>
  <c r="C89" i="7" s="1"/>
  <c r="E84" i="7"/>
  <c r="D84" i="7"/>
  <c r="C84" i="7" s="1"/>
  <c r="E83" i="7"/>
  <c r="D83" i="7"/>
  <c r="E82" i="7"/>
  <c r="D82" i="7"/>
  <c r="E81" i="7"/>
  <c r="D81" i="7"/>
  <c r="C81" i="7" s="1"/>
  <c r="E80" i="7"/>
  <c r="D80" i="7"/>
  <c r="C80" i="7"/>
  <c r="E79" i="7"/>
  <c r="C79" i="7" s="1"/>
  <c r="D79" i="7"/>
  <c r="E74" i="7"/>
  <c r="D74" i="7"/>
  <c r="C74" i="7" s="1"/>
  <c r="E73" i="7"/>
  <c r="C73" i="7" s="1"/>
  <c r="D73" i="7"/>
  <c r="E72" i="7"/>
  <c r="D72" i="7"/>
  <c r="C72" i="7" s="1"/>
  <c r="E71" i="7"/>
  <c r="D71" i="7"/>
  <c r="C71" i="7" s="1"/>
  <c r="E70" i="7"/>
  <c r="D70" i="7"/>
  <c r="E69" i="7"/>
  <c r="D69" i="7"/>
  <c r="E64" i="7"/>
  <c r="D64" i="7"/>
  <c r="C64" i="7" s="1"/>
  <c r="E59" i="7"/>
  <c r="D59" i="7"/>
  <c r="C59" i="7" s="1"/>
  <c r="E58" i="7"/>
  <c r="D58" i="7"/>
  <c r="E57" i="7"/>
  <c r="D57" i="7"/>
  <c r="C57" i="7" s="1"/>
  <c r="E56" i="7"/>
  <c r="D56" i="7"/>
  <c r="C56" i="7" s="1"/>
  <c r="E55" i="7"/>
  <c r="C55" i="7" s="1"/>
  <c r="D55" i="7"/>
  <c r="CA50" i="7"/>
  <c r="C50" i="7"/>
  <c r="C44" i="7"/>
  <c r="C43" i="7"/>
  <c r="C42" i="7"/>
  <c r="C41" i="7"/>
  <c r="C40" i="7"/>
  <c r="C39" i="7"/>
  <c r="C38" i="7"/>
  <c r="C37" i="7"/>
  <c r="C36" i="7"/>
  <c r="C35" i="7"/>
  <c r="M34" i="7"/>
  <c r="L34" i="7"/>
  <c r="K34" i="7"/>
  <c r="J34" i="7"/>
  <c r="I34" i="7"/>
  <c r="H34" i="7"/>
  <c r="G34" i="7"/>
  <c r="F34" i="7"/>
  <c r="E34" i="7"/>
  <c r="D34" i="7"/>
  <c r="C34" i="7" s="1"/>
  <c r="CD20" i="7"/>
  <c r="C16" i="7"/>
  <c r="C15" i="7"/>
  <c r="CD15" i="7" s="1"/>
  <c r="C14" i="7"/>
  <c r="CD14" i="7" s="1"/>
  <c r="C13" i="7"/>
  <c r="C12" i="7"/>
  <c r="CD11" i="7"/>
  <c r="C11" i="7"/>
  <c r="CD13" i="7" s="1"/>
  <c r="A5" i="7"/>
  <c r="A4" i="7"/>
  <c r="A3" i="7"/>
  <c r="A2" i="7"/>
  <c r="CA93" i="7" l="1"/>
  <c r="C69" i="7"/>
  <c r="C83" i="7"/>
  <c r="G106" i="7"/>
  <c r="K106" i="7"/>
  <c r="D105" i="7"/>
  <c r="D218" i="7"/>
  <c r="C218" i="7" s="1"/>
  <c r="C233" i="7"/>
  <c r="C245" i="7"/>
  <c r="C100" i="9"/>
  <c r="C106" i="9" s="1"/>
  <c r="C118" i="9"/>
  <c r="C82" i="7"/>
  <c r="D100" i="7"/>
  <c r="D106" i="7" s="1"/>
  <c r="H106" i="7"/>
  <c r="C112" i="7"/>
  <c r="H119" i="7"/>
  <c r="P119" i="7"/>
  <c r="C124" i="7"/>
  <c r="D148" i="7"/>
  <c r="E218" i="7"/>
  <c r="C119" i="9"/>
  <c r="A281" i="9" s="1"/>
  <c r="C70" i="7"/>
  <c r="C114" i="7"/>
  <c r="C118" i="7" s="1"/>
  <c r="D136" i="7"/>
  <c r="D147" i="7"/>
  <c r="D155" i="7"/>
  <c r="D163" i="7"/>
  <c r="D175" i="7"/>
  <c r="D185" i="7"/>
  <c r="D193" i="7"/>
  <c r="C204" i="7"/>
  <c r="C229" i="7"/>
  <c r="C241" i="7"/>
  <c r="C253" i="7"/>
  <c r="C105" i="7"/>
  <c r="C126" i="7"/>
  <c r="E118" i="7"/>
  <c r="D126" i="7"/>
  <c r="C97" i="7"/>
  <c r="C100" i="7" s="1"/>
  <c r="C106" i="7" s="1"/>
  <c r="E105" i="7"/>
  <c r="E106" i="7" s="1"/>
  <c r="D113" i="7"/>
  <c r="D119" i="7" s="1"/>
  <c r="CD12" i="7"/>
  <c r="C58" i="7"/>
  <c r="C90" i="7"/>
  <c r="C102" i="7"/>
  <c r="C113" i="7"/>
  <c r="E113" i="7"/>
  <c r="E119" i="7" s="1"/>
  <c r="C127" i="7"/>
  <c r="D141" i="7"/>
  <c r="D151" i="7"/>
  <c r="D159" i="7"/>
  <c r="D170" i="7"/>
  <c r="D181" i="7"/>
  <c r="D189" i="7"/>
  <c r="D197" i="7"/>
  <c r="C212" i="7"/>
  <c r="C228" i="7"/>
  <c r="C236" i="7"/>
  <c r="C252" i="7"/>
  <c r="B281" i="6"/>
  <c r="D260" i="6"/>
  <c r="C260" i="6"/>
  <c r="B260" i="6" s="1"/>
  <c r="D259" i="6"/>
  <c r="C259" i="6"/>
  <c r="B259" i="6" s="1"/>
  <c r="E254" i="6"/>
  <c r="D254" i="6"/>
  <c r="E253" i="6"/>
  <c r="D253" i="6"/>
  <c r="C253" i="6" s="1"/>
  <c r="E252" i="6"/>
  <c r="D252" i="6"/>
  <c r="C252" i="6" s="1"/>
  <c r="E247" i="6"/>
  <c r="D247" i="6"/>
  <c r="C247" i="6" s="1"/>
  <c r="E246" i="6"/>
  <c r="D246" i="6"/>
  <c r="C246" i="6"/>
  <c r="E245" i="6"/>
  <c r="D245" i="6"/>
  <c r="E244" i="6"/>
  <c r="D244" i="6"/>
  <c r="C244" i="6" s="1"/>
  <c r="E243" i="6"/>
  <c r="D243" i="6"/>
  <c r="E242" i="6"/>
  <c r="D242" i="6"/>
  <c r="E241" i="6"/>
  <c r="D241" i="6"/>
  <c r="E236" i="6"/>
  <c r="D236" i="6"/>
  <c r="C236" i="6" s="1"/>
  <c r="E235" i="6"/>
  <c r="D235" i="6"/>
  <c r="E234" i="6"/>
  <c r="D234" i="6"/>
  <c r="C234" i="6"/>
  <c r="E233" i="6"/>
  <c r="D233" i="6"/>
  <c r="C233" i="6" s="1"/>
  <c r="E232" i="6"/>
  <c r="D232" i="6"/>
  <c r="C232" i="6" s="1"/>
  <c r="E231" i="6"/>
  <c r="D231" i="6"/>
  <c r="C231" i="6" s="1"/>
  <c r="E230" i="6"/>
  <c r="D230" i="6"/>
  <c r="E229" i="6"/>
  <c r="D229" i="6"/>
  <c r="C229" i="6" s="1"/>
  <c r="E228" i="6"/>
  <c r="D228" i="6"/>
  <c r="C228" i="6" s="1"/>
  <c r="E227" i="6"/>
  <c r="C227" i="6"/>
  <c r="E226" i="6"/>
  <c r="C226" i="6" s="1"/>
  <c r="E225" i="6"/>
  <c r="C225" i="6" s="1"/>
  <c r="E224" i="6"/>
  <c r="C224" i="6" s="1"/>
  <c r="E223" i="6"/>
  <c r="C223" i="6"/>
  <c r="E222" i="6"/>
  <c r="C222" i="6" s="1"/>
  <c r="E221" i="6"/>
  <c r="C221" i="6" s="1"/>
  <c r="E220" i="6"/>
  <c r="C220" i="6" s="1"/>
  <c r="E219" i="6"/>
  <c r="C219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E218" i="6" s="1"/>
  <c r="F218" i="6"/>
  <c r="E213" i="6"/>
  <c r="D213" i="6"/>
  <c r="E212" i="6"/>
  <c r="D212" i="6"/>
  <c r="E211" i="6"/>
  <c r="D211" i="6"/>
  <c r="C211" i="6"/>
  <c r="E210" i="6"/>
  <c r="D210" i="6"/>
  <c r="C210" i="6" s="1"/>
  <c r="E205" i="6"/>
  <c r="D205" i="6"/>
  <c r="E204" i="6"/>
  <c r="D204" i="6"/>
  <c r="F200" i="6"/>
  <c r="E200" i="6"/>
  <c r="F199" i="6"/>
  <c r="E199" i="6"/>
  <c r="D199" i="6" s="1"/>
  <c r="F198" i="6"/>
  <c r="E198" i="6"/>
  <c r="F197" i="6"/>
  <c r="E197" i="6"/>
  <c r="F196" i="6"/>
  <c r="E196" i="6"/>
  <c r="D196" i="6" s="1"/>
  <c r="F195" i="6"/>
  <c r="E195" i="6"/>
  <c r="F194" i="6"/>
  <c r="E194" i="6"/>
  <c r="F193" i="6"/>
  <c r="E193" i="6"/>
  <c r="F192" i="6"/>
  <c r="D192" i="6" s="1"/>
  <c r="E192" i="6"/>
  <c r="F191" i="6"/>
  <c r="E191" i="6"/>
  <c r="F190" i="6"/>
  <c r="E190" i="6"/>
  <c r="F189" i="6"/>
  <c r="E189" i="6"/>
  <c r="F188" i="6"/>
  <c r="D188" i="6" s="1"/>
  <c r="E188" i="6"/>
  <c r="F187" i="6"/>
  <c r="E187" i="6"/>
  <c r="D187" i="6" s="1"/>
  <c r="F186" i="6"/>
  <c r="E186" i="6"/>
  <c r="F185" i="6"/>
  <c r="E185" i="6"/>
  <c r="F184" i="6"/>
  <c r="E184" i="6"/>
  <c r="F183" i="6"/>
  <c r="E183" i="6"/>
  <c r="D183" i="6" s="1"/>
  <c r="F182" i="6"/>
  <c r="E182" i="6"/>
  <c r="F181" i="6"/>
  <c r="E181" i="6"/>
  <c r="F180" i="6"/>
  <c r="E180" i="6"/>
  <c r="D180" i="6" s="1"/>
  <c r="F179" i="6"/>
  <c r="F178" i="6"/>
  <c r="E178" i="6"/>
  <c r="D178" i="6" s="1"/>
  <c r="F177" i="6"/>
  <c r="E177" i="6"/>
  <c r="F176" i="6"/>
  <c r="E176" i="6"/>
  <c r="F175" i="6"/>
  <c r="E175" i="6"/>
  <c r="F174" i="6"/>
  <c r="D174" i="6" s="1"/>
  <c r="E174" i="6"/>
  <c r="F173" i="6"/>
  <c r="E173" i="6"/>
  <c r="F172" i="6"/>
  <c r="E172" i="6"/>
  <c r="F170" i="6"/>
  <c r="E170" i="6"/>
  <c r="F166" i="6"/>
  <c r="E166" i="6"/>
  <c r="D166" i="6"/>
  <c r="F165" i="6"/>
  <c r="E165" i="6"/>
  <c r="D165" i="6" s="1"/>
  <c r="F164" i="6"/>
  <c r="E164" i="6"/>
  <c r="F163" i="6"/>
  <c r="E163" i="6"/>
  <c r="F162" i="6"/>
  <c r="E162" i="6"/>
  <c r="F161" i="6"/>
  <c r="E161" i="6"/>
  <c r="D161" i="6" s="1"/>
  <c r="F160" i="6"/>
  <c r="E160" i="6"/>
  <c r="F159" i="6"/>
  <c r="E159" i="6"/>
  <c r="F158" i="6"/>
  <c r="E158" i="6"/>
  <c r="D158" i="6" s="1"/>
  <c r="F157" i="6"/>
  <c r="E157" i="6"/>
  <c r="F156" i="6"/>
  <c r="E156" i="6"/>
  <c r="F155" i="6"/>
  <c r="E155" i="6"/>
  <c r="F154" i="6"/>
  <c r="D154" i="6" s="1"/>
  <c r="E154" i="6"/>
  <c r="F153" i="6"/>
  <c r="E153" i="6"/>
  <c r="F152" i="6"/>
  <c r="E152" i="6"/>
  <c r="F151" i="6"/>
  <c r="E151" i="6"/>
  <c r="F150" i="6"/>
  <c r="D150" i="6" s="1"/>
  <c r="E150" i="6"/>
  <c r="F149" i="6"/>
  <c r="E149" i="6"/>
  <c r="D149" i="6" s="1"/>
  <c r="F148" i="6"/>
  <c r="E148" i="6"/>
  <c r="F147" i="6"/>
  <c r="E147" i="6"/>
  <c r="F146" i="6"/>
  <c r="E146" i="6"/>
  <c r="F145" i="6"/>
  <c r="F144" i="6"/>
  <c r="D144" i="6" s="1"/>
  <c r="E144" i="6"/>
  <c r="F143" i="6"/>
  <c r="E143" i="6"/>
  <c r="F142" i="6"/>
  <c r="E142" i="6"/>
  <c r="F141" i="6"/>
  <c r="E141" i="6"/>
  <c r="F140" i="6"/>
  <c r="D140" i="6" s="1"/>
  <c r="E140" i="6"/>
  <c r="F139" i="6"/>
  <c r="E139" i="6"/>
  <c r="D139" i="6" s="1"/>
  <c r="F138" i="6"/>
  <c r="E138" i="6"/>
  <c r="F136" i="6"/>
  <c r="E136" i="6"/>
  <c r="E130" i="6"/>
  <c r="D130" i="6"/>
  <c r="E129" i="6"/>
  <c r="D129" i="6"/>
  <c r="C129" i="6" s="1"/>
  <c r="E128" i="6"/>
  <c r="D128" i="6"/>
  <c r="E127" i="6"/>
  <c r="D127" i="6"/>
  <c r="O126" i="6"/>
  <c r="N126" i="6"/>
  <c r="M126" i="6"/>
  <c r="L126" i="6"/>
  <c r="K126" i="6"/>
  <c r="J126" i="6"/>
  <c r="I126" i="6"/>
  <c r="H126" i="6"/>
  <c r="G126" i="6"/>
  <c r="F126" i="6"/>
  <c r="E125" i="6"/>
  <c r="D125" i="6"/>
  <c r="E124" i="6"/>
  <c r="D124" i="6"/>
  <c r="D126" i="6" s="1"/>
  <c r="E123" i="6"/>
  <c r="C123" i="6" s="1"/>
  <c r="D123" i="6"/>
  <c r="P118" i="6"/>
  <c r="O118" i="6"/>
  <c r="N118" i="6"/>
  <c r="M118" i="6"/>
  <c r="L118" i="6"/>
  <c r="K118" i="6"/>
  <c r="J118" i="6"/>
  <c r="I118" i="6"/>
  <c r="H118" i="6"/>
  <c r="G118" i="6"/>
  <c r="F118" i="6"/>
  <c r="E117" i="6"/>
  <c r="D117" i="6"/>
  <c r="E116" i="6"/>
  <c r="D116" i="6"/>
  <c r="E115" i="6"/>
  <c r="C115" i="6" s="1"/>
  <c r="D115" i="6"/>
  <c r="E114" i="6"/>
  <c r="D114" i="6"/>
  <c r="P113" i="6"/>
  <c r="P119" i="6" s="1"/>
  <c r="O113" i="6"/>
  <c r="N113" i="6"/>
  <c r="N119" i="6" s="1"/>
  <c r="M113" i="6"/>
  <c r="L113" i="6"/>
  <c r="L119" i="6" s="1"/>
  <c r="K113" i="6"/>
  <c r="J113" i="6"/>
  <c r="J119" i="6" s="1"/>
  <c r="I113" i="6"/>
  <c r="H113" i="6"/>
  <c r="H119" i="6" s="1"/>
  <c r="G113" i="6"/>
  <c r="F113" i="6"/>
  <c r="F119" i="6" s="1"/>
  <c r="E112" i="6"/>
  <c r="D112" i="6"/>
  <c r="C112" i="6" s="1"/>
  <c r="E111" i="6"/>
  <c r="D111" i="6"/>
  <c r="E110" i="6"/>
  <c r="D110" i="6"/>
  <c r="M105" i="6"/>
  <c r="L105" i="6"/>
  <c r="K105" i="6"/>
  <c r="J105" i="6"/>
  <c r="I105" i="6"/>
  <c r="H105" i="6"/>
  <c r="G105" i="6"/>
  <c r="F105" i="6"/>
  <c r="E104" i="6"/>
  <c r="C104" i="6" s="1"/>
  <c r="D104" i="6"/>
  <c r="E103" i="6"/>
  <c r="D103" i="6"/>
  <c r="C103" i="6" s="1"/>
  <c r="E102" i="6"/>
  <c r="D102" i="6"/>
  <c r="C102" i="6" s="1"/>
  <c r="E101" i="6"/>
  <c r="D101" i="6"/>
  <c r="M100" i="6"/>
  <c r="L100" i="6"/>
  <c r="L106" i="6" s="1"/>
  <c r="K100" i="6"/>
  <c r="J100" i="6"/>
  <c r="J106" i="6" s="1"/>
  <c r="I100" i="6"/>
  <c r="H100" i="6"/>
  <c r="H106" i="6" s="1"/>
  <c r="G100" i="6"/>
  <c r="F100" i="6"/>
  <c r="F106" i="6" s="1"/>
  <c r="E99" i="6"/>
  <c r="D99" i="6"/>
  <c r="E98" i="6"/>
  <c r="D98" i="6"/>
  <c r="E97" i="6"/>
  <c r="D97" i="6"/>
  <c r="E93" i="6"/>
  <c r="D93" i="6"/>
  <c r="C93" i="6" s="1"/>
  <c r="E92" i="6"/>
  <c r="D92" i="6"/>
  <c r="C92" i="6" s="1"/>
  <c r="E91" i="6"/>
  <c r="D91" i="6"/>
  <c r="E90" i="6"/>
  <c r="D90" i="6"/>
  <c r="E89" i="6"/>
  <c r="D89" i="6"/>
  <c r="E84" i="6"/>
  <c r="C84" i="6" s="1"/>
  <c r="D84" i="6"/>
  <c r="E83" i="6"/>
  <c r="D83" i="6"/>
  <c r="E82" i="6"/>
  <c r="D82" i="6"/>
  <c r="E81" i="6"/>
  <c r="D81" i="6"/>
  <c r="E80" i="6"/>
  <c r="D80" i="6"/>
  <c r="C80" i="6"/>
  <c r="E79" i="6"/>
  <c r="D79" i="6"/>
  <c r="C79" i="6" s="1"/>
  <c r="E74" i="6"/>
  <c r="D74" i="6"/>
  <c r="C74" i="6" s="1"/>
  <c r="E73" i="6"/>
  <c r="D73" i="6"/>
  <c r="C73" i="6" s="1"/>
  <c r="E72" i="6"/>
  <c r="D72" i="6"/>
  <c r="E71" i="6"/>
  <c r="D71" i="6"/>
  <c r="C71" i="6" s="1"/>
  <c r="E70" i="6"/>
  <c r="D70" i="6"/>
  <c r="C70" i="6" s="1"/>
  <c r="E69" i="6"/>
  <c r="D69" i="6"/>
  <c r="C69" i="6" s="1"/>
  <c r="E64" i="6"/>
  <c r="D64" i="6"/>
  <c r="C64" i="6" s="1"/>
  <c r="E59" i="6"/>
  <c r="D59" i="6"/>
  <c r="E58" i="6"/>
  <c r="D58" i="6"/>
  <c r="E57" i="6"/>
  <c r="D57" i="6"/>
  <c r="E56" i="6"/>
  <c r="C56" i="6" s="1"/>
  <c r="D56" i="6"/>
  <c r="E55" i="6"/>
  <c r="D55" i="6"/>
  <c r="CA50" i="6"/>
  <c r="C50" i="6"/>
  <c r="C44" i="6"/>
  <c r="C43" i="6"/>
  <c r="C42" i="6"/>
  <c r="C41" i="6"/>
  <c r="C40" i="6"/>
  <c r="C39" i="6"/>
  <c r="C38" i="6"/>
  <c r="C37" i="6"/>
  <c r="C36" i="6"/>
  <c r="C35" i="6"/>
  <c r="M34" i="6"/>
  <c r="L34" i="6"/>
  <c r="K34" i="6"/>
  <c r="J34" i="6"/>
  <c r="I34" i="6"/>
  <c r="H34" i="6"/>
  <c r="G34" i="6"/>
  <c r="F34" i="6"/>
  <c r="E34" i="6"/>
  <c r="D34" i="6"/>
  <c r="CD20" i="6"/>
  <c r="C16" i="6"/>
  <c r="C15" i="6"/>
  <c r="C14" i="6"/>
  <c r="C13" i="6"/>
  <c r="C12" i="6"/>
  <c r="C11" i="6"/>
  <c r="CD11" i="6" s="1"/>
  <c r="A5" i="6"/>
  <c r="A4" i="6"/>
  <c r="A3" i="6"/>
  <c r="A2" i="6"/>
  <c r="C55" i="6" l="1"/>
  <c r="C57" i="6"/>
  <c r="C59" i="6"/>
  <c r="C72" i="6"/>
  <c r="C82" i="6"/>
  <c r="C90" i="6"/>
  <c r="E126" i="6"/>
  <c r="D143" i="6"/>
  <c r="D153" i="6"/>
  <c r="D157" i="6"/>
  <c r="D162" i="6"/>
  <c r="D191" i="6"/>
  <c r="D195" i="6"/>
  <c r="D200" i="6"/>
  <c r="C230" i="6"/>
  <c r="D100" i="6"/>
  <c r="E113" i="6"/>
  <c r="C242" i="6"/>
  <c r="C119" i="7"/>
  <c r="A281" i="7" s="1"/>
  <c r="C58" i="6"/>
  <c r="C81" i="6"/>
  <c r="C83" i="6"/>
  <c r="C89" i="6"/>
  <c r="C91" i="6"/>
  <c r="CA93" i="6" s="1"/>
  <c r="C97" i="6"/>
  <c r="I106" i="6"/>
  <c r="M106" i="6"/>
  <c r="C111" i="6"/>
  <c r="D118" i="6"/>
  <c r="C125" i="6"/>
  <c r="C130" i="6"/>
  <c r="D146" i="6"/>
  <c r="D173" i="6"/>
  <c r="D177" i="6"/>
  <c r="D184" i="6"/>
  <c r="D218" i="6"/>
  <c r="C235" i="6"/>
  <c r="C241" i="6"/>
  <c r="C243" i="6"/>
  <c r="C245" i="6"/>
  <c r="C254" i="6"/>
  <c r="C34" i="6"/>
  <c r="E100" i="6"/>
  <c r="G106" i="6"/>
  <c r="D105" i="6"/>
  <c r="D106" i="6" s="1"/>
  <c r="CD15" i="6"/>
  <c r="C99" i="6"/>
  <c r="E105" i="6"/>
  <c r="E106" i="6" s="1"/>
  <c r="C110" i="6"/>
  <c r="C113" i="6" s="1"/>
  <c r="D113" i="6"/>
  <c r="D119" i="6" s="1"/>
  <c r="I119" i="6"/>
  <c r="M119" i="6"/>
  <c r="C114" i="6"/>
  <c r="C117" i="6"/>
  <c r="C124" i="6"/>
  <c r="C126" i="6" s="1"/>
  <c r="C127" i="6"/>
  <c r="D138" i="6"/>
  <c r="D141" i="6"/>
  <c r="D148" i="6"/>
  <c r="D151" i="6"/>
  <c r="D156" i="6"/>
  <c r="D159" i="6"/>
  <c r="D164" i="6"/>
  <c r="D170" i="6"/>
  <c r="D176" i="6"/>
  <c r="D181" i="6"/>
  <c r="D186" i="6"/>
  <c r="D189" i="6"/>
  <c r="D194" i="6"/>
  <c r="D197" i="6"/>
  <c r="C205" i="6"/>
  <c r="C212" i="6"/>
  <c r="C218" i="6"/>
  <c r="CD13" i="6"/>
  <c r="C98" i="6"/>
  <c r="C100" i="6" s="1"/>
  <c r="C101" i="6"/>
  <c r="G119" i="6"/>
  <c r="K119" i="6"/>
  <c r="O119" i="6"/>
  <c r="E118" i="6"/>
  <c r="E119" i="6" s="1"/>
  <c r="C116" i="6"/>
  <c r="C128" i="6"/>
  <c r="D136" i="6"/>
  <c r="D142" i="6"/>
  <c r="D147" i="6"/>
  <c r="D152" i="6"/>
  <c r="D155" i="6"/>
  <c r="D160" i="6"/>
  <c r="D163" i="6"/>
  <c r="D172" i="6"/>
  <c r="D175" i="6"/>
  <c r="D182" i="6"/>
  <c r="D185" i="6"/>
  <c r="D190" i="6"/>
  <c r="D193" i="6"/>
  <c r="D198" i="6"/>
  <c r="C204" i="6"/>
  <c r="C213" i="6"/>
  <c r="K106" i="6"/>
  <c r="C105" i="6"/>
  <c r="CD12" i="6"/>
  <c r="CD14" i="6"/>
  <c r="B281" i="5"/>
  <c r="D260" i="5"/>
  <c r="C260" i="5"/>
  <c r="B260" i="5"/>
  <c r="D259" i="5"/>
  <c r="B259" i="5" s="1"/>
  <c r="C259" i="5"/>
  <c r="E254" i="5"/>
  <c r="D254" i="5"/>
  <c r="E253" i="5"/>
  <c r="D253" i="5"/>
  <c r="E252" i="5"/>
  <c r="D252" i="5"/>
  <c r="E247" i="5"/>
  <c r="C247" i="5" s="1"/>
  <c r="D247" i="5"/>
  <c r="E246" i="5"/>
  <c r="C246" i="5" s="1"/>
  <c r="D246" i="5"/>
  <c r="E245" i="5"/>
  <c r="D245" i="5"/>
  <c r="C245" i="5" s="1"/>
  <c r="E244" i="5"/>
  <c r="C244" i="5" s="1"/>
  <c r="D244" i="5"/>
  <c r="E243" i="5"/>
  <c r="D243" i="5"/>
  <c r="C243" i="5" s="1"/>
  <c r="E242" i="5"/>
  <c r="D242" i="5"/>
  <c r="E241" i="5"/>
  <c r="D241" i="5"/>
  <c r="E236" i="5"/>
  <c r="D236" i="5"/>
  <c r="E235" i="5"/>
  <c r="D235" i="5"/>
  <c r="E234" i="5"/>
  <c r="C234" i="5" s="1"/>
  <c r="D234" i="5"/>
  <c r="E233" i="5"/>
  <c r="D233" i="5"/>
  <c r="C233" i="5" s="1"/>
  <c r="E232" i="5"/>
  <c r="D232" i="5"/>
  <c r="E231" i="5"/>
  <c r="D231" i="5"/>
  <c r="C231" i="5" s="1"/>
  <c r="E230" i="5"/>
  <c r="D230" i="5"/>
  <c r="E229" i="5"/>
  <c r="D229" i="5"/>
  <c r="E228" i="5"/>
  <c r="D228" i="5"/>
  <c r="E227" i="5"/>
  <c r="C227" i="5" s="1"/>
  <c r="E226" i="5"/>
  <c r="C226" i="5" s="1"/>
  <c r="E225" i="5"/>
  <c r="C225" i="5" s="1"/>
  <c r="E224" i="5"/>
  <c r="C224" i="5" s="1"/>
  <c r="E223" i="5"/>
  <c r="C223" i="5"/>
  <c r="E222" i="5"/>
  <c r="C222" i="5" s="1"/>
  <c r="E221" i="5"/>
  <c r="C221" i="5" s="1"/>
  <c r="E220" i="5"/>
  <c r="C220" i="5" s="1"/>
  <c r="E219" i="5"/>
  <c r="C219" i="5" s="1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E218" i="5" s="1"/>
  <c r="F218" i="5"/>
  <c r="E213" i="5"/>
  <c r="D213" i="5"/>
  <c r="E212" i="5"/>
  <c r="D212" i="5"/>
  <c r="C212" i="5" s="1"/>
  <c r="E211" i="5"/>
  <c r="D211" i="5"/>
  <c r="E210" i="5"/>
  <c r="C210" i="5" s="1"/>
  <c r="D210" i="5"/>
  <c r="E205" i="5"/>
  <c r="D205" i="5"/>
  <c r="E204" i="5"/>
  <c r="D204" i="5"/>
  <c r="F200" i="5"/>
  <c r="E200" i="5"/>
  <c r="D200" i="5" s="1"/>
  <c r="F199" i="5"/>
  <c r="E199" i="5"/>
  <c r="F198" i="5"/>
  <c r="E198" i="5"/>
  <c r="F197" i="5"/>
  <c r="D197" i="5" s="1"/>
  <c r="E197" i="5"/>
  <c r="F196" i="5"/>
  <c r="D196" i="5" s="1"/>
  <c r="E196" i="5"/>
  <c r="F195" i="5"/>
  <c r="E195" i="5"/>
  <c r="F194" i="5"/>
  <c r="E194" i="5"/>
  <c r="F193" i="5"/>
  <c r="E193" i="5"/>
  <c r="D193" i="5" s="1"/>
  <c r="F192" i="5"/>
  <c r="E192" i="5"/>
  <c r="F191" i="5"/>
  <c r="E191" i="5"/>
  <c r="F190" i="5"/>
  <c r="E190" i="5"/>
  <c r="F189" i="5"/>
  <c r="E189" i="5"/>
  <c r="D189" i="5"/>
  <c r="F188" i="5"/>
  <c r="D188" i="5" s="1"/>
  <c r="E188" i="5"/>
  <c r="F187" i="5"/>
  <c r="E187" i="5"/>
  <c r="F186" i="5"/>
  <c r="E186" i="5"/>
  <c r="F185" i="5"/>
  <c r="E185" i="5"/>
  <c r="D185" i="5" s="1"/>
  <c r="F184" i="5"/>
  <c r="E184" i="5"/>
  <c r="F183" i="5"/>
  <c r="E183" i="5"/>
  <c r="F182" i="5"/>
  <c r="E182" i="5"/>
  <c r="F181" i="5"/>
  <c r="E181" i="5"/>
  <c r="D181" i="5" s="1"/>
  <c r="F180" i="5"/>
  <c r="E180" i="5"/>
  <c r="F179" i="5"/>
  <c r="F178" i="5"/>
  <c r="D178" i="5" s="1"/>
  <c r="E178" i="5"/>
  <c r="F177" i="5"/>
  <c r="E177" i="5"/>
  <c r="F176" i="5"/>
  <c r="E176" i="5"/>
  <c r="F175" i="5"/>
  <c r="E175" i="5"/>
  <c r="D175" i="5" s="1"/>
  <c r="F174" i="5"/>
  <c r="E174" i="5"/>
  <c r="F173" i="5"/>
  <c r="E173" i="5"/>
  <c r="F172" i="5"/>
  <c r="E172" i="5"/>
  <c r="F170" i="5"/>
  <c r="E170" i="5"/>
  <c r="D170" i="5" s="1"/>
  <c r="F166" i="5"/>
  <c r="E166" i="5"/>
  <c r="F165" i="5"/>
  <c r="D165" i="5" s="1"/>
  <c r="E165" i="5"/>
  <c r="F164" i="5"/>
  <c r="E164" i="5"/>
  <c r="F163" i="5"/>
  <c r="E163" i="5"/>
  <c r="F162" i="5"/>
  <c r="E162" i="5"/>
  <c r="D162" i="5" s="1"/>
  <c r="F161" i="5"/>
  <c r="E161" i="5"/>
  <c r="F160" i="5"/>
  <c r="E160" i="5"/>
  <c r="F159" i="5"/>
  <c r="E159" i="5"/>
  <c r="D159" i="5" s="1"/>
  <c r="F158" i="5"/>
  <c r="E158" i="5"/>
  <c r="F157" i="5"/>
  <c r="D157" i="5" s="1"/>
  <c r="E157" i="5"/>
  <c r="F156" i="5"/>
  <c r="E156" i="5"/>
  <c r="F155" i="5"/>
  <c r="E155" i="5"/>
  <c r="F154" i="5"/>
  <c r="E154" i="5"/>
  <c r="D154" i="5" s="1"/>
  <c r="F153" i="5"/>
  <c r="E153" i="5"/>
  <c r="F152" i="5"/>
  <c r="E152" i="5"/>
  <c r="F151" i="5"/>
  <c r="D151" i="5" s="1"/>
  <c r="E151" i="5"/>
  <c r="F150" i="5"/>
  <c r="D150" i="5" s="1"/>
  <c r="E150" i="5"/>
  <c r="F149" i="5"/>
  <c r="E149" i="5"/>
  <c r="F148" i="5"/>
  <c r="E148" i="5"/>
  <c r="F147" i="5"/>
  <c r="E147" i="5"/>
  <c r="D147" i="5" s="1"/>
  <c r="F146" i="5"/>
  <c r="E146" i="5"/>
  <c r="F145" i="5"/>
  <c r="F144" i="5"/>
  <c r="E144" i="5"/>
  <c r="D144" i="5" s="1"/>
  <c r="F143" i="5"/>
  <c r="E143" i="5"/>
  <c r="F142" i="5"/>
  <c r="E142" i="5"/>
  <c r="F141" i="5"/>
  <c r="D141" i="5" s="1"/>
  <c r="E141" i="5"/>
  <c r="F140" i="5"/>
  <c r="D140" i="5" s="1"/>
  <c r="E140" i="5"/>
  <c r="F139" i="5"/>
  <c r="E139" i="5"/>
  <c r="F138" i="5"/>
  <c r="E138" i="5"/>
  <c r="F136" i="5"/>
  <c r="E136" i="5"/>
  <c r="D136" i="5" s="1"/>
  <c r="E130" i="5"/>
  <c r="D130" i="5"/>
  <c r="E129" i="5"/>
  <c r="D129" i="5"/>
  <c r="E128" i="5"/>
  <c r="D128" i="5"/>
  <c r="E127" i="5"/>
  <c r="D127" i="5"/>
  <c r="C127" i="5"/>
  <c r="O126" i="5"/>
  <c r="N126" i="5"/>
  <c r="M126" i="5"/>
  <c r="L126" i="5"/>
  <c r="K126" i="5"/>
  <c r="J126" i="5"/>
  <c r="I126" i="5"/>
  <c r="H126" i="5"/>
  <c r="G126" i="5"/>
  <c r="F126" i="5"/>
  <c r="E125" i="5"/>
  <c r="D125" i="5"/>
  <c r="C125" i="5" s="1"/>
  <c r="E124" i="5"/>
  <c r="C124" i="5" s="1"/>
  <c r="D124" i="5"/>
  <c r="E123" i="5"/>
  <c r="D123" i="5"/>
  <c r="H119" i="5"/>
  <c r="P118" i="5"/>
  <c r="O118" i="5"/>
  <c r="N118" i="5"/>
  <c r="M118" i="5"/>
  <c r="L118" i="5"/>
  <c r="K118" i="5"/>
  <c r="J118" i="5"/>
  <c r="I118" i="5"/>
  <c r="H118" i="5"/>
  <c r="G118" i="5"/>
  <c r="F118" i="5"/>
  <c r="E117" i="5"/>
  <c r="D117" i="5"/>
  <c r="E116" i="5"/>
  <c r="D116" i="5"/>
  <c r="C116" i="5" s="1"/>
  <c r="E115" i="5"/>
  <c r="C115" i="5" s="1"/>
  <c r="D115" i="5"/>
  <c r="E114" i="5"/>
  <c r="C114" i="5" s="1"/>
  <c r="D114" i="5"/>
  <c r="P113" i="5"/>
  <c r="P119" i="5" s="1"/>
  <c r="O113" i="5"/>
  <c r="O119" i="5" s="1"/>
  <c r="N113" i="5"/>
  <c r="M113" i="5"/>
  <c r="L113" i="5"/>
  <c r="L119" i="5" s="1"/>
  <c r="K113" i="5"/>
  <c r="K119" i="5" s="1"/>
  <c r="J113" i="5"/>
  <c r="I113" i="5"/>
  <c r="H113" i="5"/>
  <c r="G113" i="5"/>
  <c r="G119" i="5" s="1"/>
  <c r="F113" i="5"/>
  <c r="E112" i="5"/>
  <c r="C112" i="5" s="1"/>
  <c r="D112" i="5"/>
  <c r="E111" i="5"/>
  <c r="C111" i="5" s="1"/>
  <c r="D111" i="5"/>
  <c r="E110" i="5"/>
  <c r="D110" i="5"/>
  <c r="C110" i="5" s="1"/>
  <c r="G106" i="5"/>
  <c r="M105" i="5"/>
  <c r="L105" i="5"/>
  <c r="K105" i="5"/>
  <c r="J105" i="5"/>
  <c r="I105" i="5"/>
  <c r="H105" i="5"/>
  <c r="G105" i="5"/>
  <c r="F105" i="5"/>
  <c r="E104" i="5"/>
  <c r="C104" i="5" s="1"/>
  <c r="D104" i="5"/>
  <c r="E103" i="5"/>
  <c r="D103" i="5"/>
  <c r="C103" i="5" s="1"/>
  <c r="E102" i="5"/>
  <c r="C102" i="5" s="1"/>
  <c r="D102" i="5"/>
  <c r="E101" i="5"/>
  <c r="D101" i="5"/>
  <c r="C101" i="5" s="1"/>
  <c r="M100" i="5"/>
  <c r="L100" i="5"/>
  <c r="L106" i="5" s="1"/>
  <c r="K100" i="5"/>
  <c r="K106" i="5" s="1"/>
  <c r="J100" i="5"/>
  <c r="I100" i="5"/>
  <c r="H100" i="5"/>
  <c r="H106" i="5" s="1"/>
  <c r="G100" i="5"/>
  <c r="F100" i="5"/>
  <c r="E99" i="5"/>
  <c r="D99" i="5"/>
  <c r="E98" i="5"/>
  <c r="D98" i="5"/>
  <c r="E97" i="5"/>
  <c r="D97" i="5"/>
  <c r="E93" i="5"/>
  <c r="D93" i="5"/>
  <c r="C93" i="5" s="1"/>
  <c r="E92" i="5"/>
  <c r="D92" i="5"/>
  <c r="E91" i="5"/>
  <c r="D91" i="5"/>
  <c r="E90" i="5"/>
  <c r="D90" i="5"/>
  <c r="E89" i="5"/>
  <c r="D89" i="5"/>
  <c r="C89" i="5" s="1"/>
  <c r="E84" i="5"/>
  <c r="D84" i="5"/>
  <c r="E83" i="5"/>
  <c r="D83" i="5"/>
  <c r="E82" i="5"/>
  <c r="D82" i="5"/>
  <c r="E81" i="5"/>
  <c r="D81" i="5"/>
  <c r="C81" i="5" s="1"/>
  <c r="E80" i="5"/>
  <c r="D80" i="5"/>
  <c r="E79" i="5"/>
  <c r="D79" i="5"/>
  <c r="E74" i="5"/>
  <c r="D74" i="5"/>
  <c r="E73" i="5"/>
  <c r="D73" i="5"/>
  <c r="E72" i="5"/>
  <c r="D72" i="5"/>
  <c r="E71" i="5"/>
  <c r="D71" i="5"/>
  <c r="E70" i="5"/>
  <c r="D70" i="5"/>
  <c r="C70" i="5"/>
  <c r="E69" i="5"/>
  <c r="C69" i="5" s="1"/>
  <c r="D69" i="5"/>
  <c r="E64" i="5"/>
  <c r="D64" i="5"/>
  <c r="E59" i="5"/>
  <c r="D59" i="5"/>
  <c r="E58" i="5"/>
  <c r="D58" i="5"/>
  <c r="E57" i="5"/>
  <c r="D57" i="5"/>
  <c r="E56" i="5"/>
  <c r="D56" i="5"/>
  <c r="C56" i="5" s="1"/>
  <c r="E55" i="5"/>
  <c r="D55" i="5"/>
  <c r="CA50" i="5"/>
  <c r="C50" i="5"/>
  <c r="C44" i="5"/>
  <c r="C43" i="5"/>
  <c r="C42" i="5"/>
  <c r="C41" i="5"/>
  <c r="C40" i="5"/>
  <c r="C39" i="5"/>
  <c r="C38" i="5"/>
  <c r="C37" i="5"/>
  <c r="C36" i="5"/>
  <c r="C35" i="5"/>
  <c r="M34" i="5"/>
  <c r="L34" i="5"/>
  <c r="K34" i="5"/>
  <c r="J34" i="5"/>
  <c r="I34" i="5"/>
  <c r="H34" i="5"/>
  <c r="G34" i="5"/>
  <c r="F34" i="5"/>
  <c r="E34" i="5"/>
  <c r="D34" i="5"/>
  <c r="CD20" i="5"/>
  <c r="C16" i="5"/>
  <c r="C15" i="5"/>
  <c r="C14" i="5"/>
  <c r="C13" i="5"/>
  <c r="C12" i="5"/>
  <c r="C11" i="5"/>
  <c r="CD15" i="5" s="1"/>
  <c r="A5" i="5"/>
  <c r="A4" i="5"/>
  <c r="A3" i="5"/>
  <c r="A2" i="5"/>
  <c r="C55" i="5" l="1"/>
  <c r="C57" i="5"/>
  <c r="C59" i="5"/>
  <c r="C80" i="5"/>
  <c r="C82" i="5"/>
  <c r="C90" i="5"/>
  <c r="C97" i="5"/>
  <c r="C99" i="5"/>
  <c r="D139" i="5"/>
  <c r="D149" i="5"/>
  <c r="D155" i="5"/>
  <c r="D166" i="5"/>
  <c r="D174" i="5"/>
  <c r="D180" i="5"/>
  <c r="D184" i="5"/>
  <c r="D195" i="5"/>
  <c r="C204" i="5"/>
  <c r="C235" i="5"/>
  <c r="C253" i="5"/>
  <c r="C73" i="5"/>
  <c r="C79" i="5"/>
  <c r="C130" i="5"/>
  <c r="D146" i="5"/>
  <c r="D163" i="5"/>
  <c r="D192" i="5"/>
  <c r="C228" i="5"/>
  <c r="C232" i="5"/>
  <c r="C236" i="5"/>
  <c r="C58" i="5"/>
  <c r="C64" i="5"/>
  <c r="C98" i="5"/>
  <c r="C113" i="5"/>
  <c r="C123" i="5"/>
  <c r="D158" i="5"/>
  <c r="D177" i="5"/>
  <c r="D187" i="5"/>
  <c r="C211" i="5"/>
  <c r="C254" i="5"/>
  <c r="C34" i="5"/>
  <c r="C72" i="5"/>
  <c r="C74" i="5"/>
  <c r="C83" i="5"/>
  <c r="C92" i="5"/>
  <c r="I119" i="5"/>
  <c r="M119" i="5"/>
  <c r="D118" i="5"/>
  <c r="C117" i="5"/>
  <c r="C129" i="5"/>
  <c r="D143" i="5"/>
  <c r="D153" i="5"/>
  <c r="D161" i="5"/>
  <c r="D173" i="5"/>
  <c r="D183" i="5"/>
  <c r="D191" i="5"/>
  <c r="D199" i="5"/>
  <c r="D218" i="5"/>
  <c r="C218" i="5" s="1"/>
  <c r="C230" i="5"/>
  <c r="C241" i="5"/>
  <c r="C71" i="5"/>
  <c r="C91" i="5"/>
  <c r="D105" i="5"/>
  <c r="F119" i="5"/>
  <c r="J119" i="5"/>
  <c r="N119" i="5"/>
  <c r="C128" i="5"/>
  <c r="D142" i="5"/>
  <c r="D152" i="5"/>
  <c r="D160" i="5"/>
  <c r="D172" i="5"/>
  <c r="D182" i="5"/>
  <c r="D190" i="5"/>
  <c r="D198" i="5"/>
  <c r="C213" i="5"/>
  <c r="C229" i="5"/>
  <c r="C252" i="5"/>
  <c r="C106" i="6"/>
  <c r="A281" i="6" s="1"/>
  <c r="C118" i="6"/>
  <c r="C119" i="6" s="1"/>
  <c r="C105" i="5"/>
  <c r="C84" i="5"/>
  <c r="E100" i="5"/>
  <c r="I106" i="5"/>
  <c r="M106" i="5"/>
  <c r="E113" i="5"/>
  <c r="C242" i="5"/>
  <c r="D113" i="5"/>
  <c r="D119" i="5" s="1"/>
  <c r="CD14" i="5"/>
  <c r="CD12" i="5"/>
  <c r="CD13" i="5"/>
  <c r="E105" i="5"/>
  <c r="C118" i="5"/>
  <c r="C119" i="5" s="1"/>
  <c r="CD11" i="5"/>
  <c r="C100" i="5"/>
  <c r="C106" i="5" s="1"/>
  <c r="E118" i="5"/>
  <c r="D126" i="5"/>
  <c r="D100" i="5"/>
  <c r="D106" i="5" s="1"/>
  <c r="F106" i="5"/>
  <c r="J106" i="5"/>
  <c r="C126" i="5"/>
  <c r="E126" i="5"/>
  <c r="D138" i="5"/>
  <c r="D148" i="5"/>
  <c r="D156" i="5"/>
  <c r="D164" i="5"/>
  <c r="D176" i="5"/>
  <c r="D186" i="5"/>
  <c r="D194" i="5"/>
  <c r="C205" i="5"/>
  <c r="B281" i="4"/>
  <c r="D260" i="4"/>
  <c r="C260" i="4"/>
  <c r="D259" i="4"/>
  <c r="C259" i="4"/>
  <c r="B259" i="4" s="1"/>
  <c r="E254" i="4"/>
  <c r="D254" i="4"/>
  <c r="E253" i="4"/>
  <c r="D253" i="4"/>
  <c r="C253" i="4" s="1"/>
  <c r="E252" i="4"/>
  <c r="D252" i="4"/>
  <c r="E247" i="4"/>
  <c r="D247" i="4"/>
  <c r="E246" i="4"/>
  <c r="D246" i="4"/>
  <c r="C246" i="4" s="1"/>
  <c r="E245" i="4"/>
  <c r="C245" i="4" s="1"/>
  <c r="D245" i="4"/>
  <c r="E244" i="4"/>
  <c r="D244" i="4"/>
  <c r="E243" i="4"/>
  <c r="D243" i="4"/>
  <c r="C243" i="4" s="1"/>
  <c r="E242" i="4"/>
  <c r="D242" i="4"/>
  <c r="E241" i="4"/>
  <c r="D241" i="4"/>
  <c r="C241" i="4" s="1"/>
  <c r="E236" i="4"/>
  <c r="D236" i="4"/>
  <c r="E235" i="4"/>
  <c r="D235" i="4"/>
  <c r="E234" i="4"/>
  <c r="D234" i="4"/>
  <c r="C234" i="4" s="1"/>
  <c r="E233" i="4"/>
  <c r="D233" i="4"/>
  <c r="C233" i="4"/>
  <c r="E232" i="4"/>
  <c r="D232" i="4"/>
  <c r="E231" i="4"/>
  <c r="D231" i="4"/>
  <c r="C231" i="4" s="1"/>
  <c r="E230" i="4"/>
  <c r="D230" i="4"/>
  <c r="E229" i="4"/>
  <c r="D229" i="4"/>
  <c r="C229" i="4" s="1"/>
  <c r="E228" i="4"/>
  <c r="D228" i="4"/>
  <c r="E227" i="4"/>
  <c r="C227" i="4" s="1"/>
  <c r="E226" i="4"/>
  <c r="C226" i="4" s="1"/>
  <c r="E225" i="4"/>
  <c r="C225" i="4" s="1"/>
  <c r="E224" i="4"/>
  <c r="C224" i="4"/>
  <c r="E223" i="4"/>
  <c r="C223" i="4" s="1"/>
  <c r="E222" i="4"/>
  <c r="C222" i="4" s="1"/>
  <c r="E221" i="4"/>
  <c r="C221" i="4" s="1"/>
  <c r="E220" i="4"/>
  <c r="C220" i="4"/>
  <c r="E219" i="4"/>
  <c r="C219" i="4" s="1"/>
  <c r="AT218" i="4"/>
  <c r="AS218" i="4"/>
  <c r="AR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3" i="4"/>
  <c r="D213" i="4"/>
  <c r="E212" i="4"/>
  <c r="D212" i="4"/>
  <c r="E211" i="4"/>
  <c r="C211" i="4" s="1"/>
  <c r="D211" i="4"/>
  <c r="E210" i="4"/>
  <c r="D210" i="4"/>
  <c r="C210" i="4" s="1"/>
  <c r="E205" i="4"/>
  <c r="C205" i="4" s="1"/>
  <c r="D205" i="4"/>
  <c r="E204" i="4"/>
  <c r="D204" i="4"/>
  <c r="F200" i="4"/>
  <c r="D200" i="4" s="1"/>
  <c r="E200" i="4"/>
  <c r="F199" i="4"/>
  <c r="E199" i="4"/>
  <c r="F198" i="4"/>
  <c r="E198" i="4"/>
  <c r="F197" i="4"/>
  <c r="E197" i="4"/>
  <c r="F196" i="4"/>
  <c r="E196" i="4"/>
  <c r="D196" i="4"/>
  <c r="F195" i="4"/>
  <c r="E195" i="4"/>
  <c r="D195" i="4" s="1"/>
  <c r="F194" i="4"/>
  <c r="D194" i="4" s="1"/>
  <c r="E194" i="4"/>
  <c r="F193" i="4"/>
  <c r="E193" i="4"/>
  <c r="F192" i="4"/>
  <c r="D192" i="4" s="1"/>
  <c r="E192" i="4"/>
  <c r="F191" i="4"/>
  <c r="E191" i="4"/>
  <c r="F190" i="4"/>
  <c r="E190" i="4"/>
  <c r="F189" i="4"/>
  <c r="E189" i="4"/>
  <c r="F188" i="4"/>
  <c r="D188" i="4" s="1"/>
  <c r="E188" i="4"/>
  <c r="F187" i="4"/>
  <c r="E187" i="4"/>
  <c r="D187" i="4" s="1"/>
  <c r="F186" i="4"/>
  <c r="D186" i="4" s="1"/>
  <c r="E186" i="4"/>
  <c r="F185" i="4"/>
  <c r="E185" i="4"/>
  <c r="F184" i="4"/>
  <c r="D184" i="4" s="1"/>
  <c r="E184" i="4"/>
  <c r="F183" i="4"/>
  <c r="E183" i="4"/>
  <c r="F182" i="4"/>
  <c r="E182" i="4"/>
  <c r="F181" i="4"/>
  <c r="E181" i="4"/>
  <c r="F180" i="4"/>
  <c r="E180" i="4"/>
  <c r="D180" i="4"/>
  <c r="F179" i="4"/>
  <c r="F178" i="4"/>
  <c r="E178" i="4"/>
  <c r="D178" i="4"/>
  <c r="F177" i="4"/>
  <c r="E177" i="4"/>
  <c r="D177" i="4" s="1"/>
  <c r="F176" i="4"/>
  <c r="D176" i="4" s="1"/>
  <c r="E176" i="4"/>
  <c r="F175" i="4"/>
  <c r="E175" i="4"/>
  <c r="F174" i="4"/>
  <c r="D174" i="4" s="1"/>
  <c r="E174" i="4"/>
  <c r="F173" i="4"/>
  <c r="E173" i="4"/>
  <c r="F172" i="4"/>
  <c r="E172" i="4"/>
  <c r="F170" i="4"/>
  <c r="E170" i="4"/>
  <c r="F166" i="4"/>
  <c r="D166" i="4" s="1"/>
  <c r="E166" i="4"/>
  <c r="F165" i="4"/>
  <c r="E165" i="4"/>
  <c r="D165" i="4" s="1"/>
  <c r="F164" i="4"/>
  <c r="D164" i="4" s="1"/>
  <c r="E164" i="4"/>
  <c r="F163" i="4"/>
  <c r="E163" i="4"/>
  <c r="F162" i="4"/>
  <c r="D162" i="4" s="1"/>
  <c r="E162" i="4"/>
  <c r="F161" i="4"/>
  <c r="E161" i="4"/>
  <c r="F160" i="4"/>
  <c r="E160" i="4"/>
  <c r="F159" i="4"/>
  <c r="E159" i="4"/>
  <c r="F158" i="4"/>
  <c r="E158" i="4"/>
  <c r="D158" i="4"/>
  <c r="F157" i="4"/>
  <c r="E157" i="4"/>
  <c r="D157" i="4" s="1"/>
  <c r="F156" i="4"/>
  <c r="D156" i="4" s="1"/>
  <c r="E156" i="4"/>
  <c r="F155" i="4"/>
  <c r="E155" i="4"/>
  <c r="F154" i="4"/>
  <c r="D154" i="4" s="1"/>
  <c r="E154" i="4"/>
  <c r="F153" i="4"/>
  <c r="E153" i="4"/>
  <c r="F152" i="4"/>
  <c r="E152" i="4"/>
  <c r="F151" i="4"/>
  <c r="E151" i="4"/>
  <c r="F150" i="4"/>
  <c r="D150" i="4" s="1"/>
  <c r="E150" i="4"/>
  <c r="F149" i="4"/>
  <c r="E149" i="4"/>
  <c r="D149" i="4" s="1"/>
  <c r="F148" i="4"/>
  <c r="D148" i="4" s="1"/>
  <c r="E148" i="4"/>
  <c r="F147" i="4"/>
  <c r="E147" i="4"/>
  <c r="F146" i="4"/>
  <c r="D146" i="4" s="1"/>
  <c r="E146" i="4"/>
  <c r="F145" i="4"/>
  <c r="F144" i="4"/>
  <c r="E144" i="4"/>
  <c r="F143" i="4"/>
  <c r="E143" i="4"/>
  <c r="D143" i="4" s="1"/>
  <c r="F142" i="4"/>
  <c r="E142" i="4"/>
  <c r="F141" i="4"/>
  <c r="E141" i="4"/>
  <c r="F140" i="4"/>
  <c r="E140" i="4"/>
  <c r="D140" i="4" s="1"/>
  <c r="F139" i="4"/>
  <c r="D139" i="4" s="1"/>
  <c r="E139" i="4"/>
  <c r="F138" i="4"/>
  <c r="E138" i="4"/>
  <c r="F136" i="4"/>
  <c r="E136" i="4"/>
  <c r="D136" i="4" s="1"/>
  <c r="E130" i="4"/>
  <c r="D130" i="4"/>
  <c r="E129" i="4"/>
  <c r="D129" i="4"/>
  <c r="C129" i="4" s="1"/>
  <c r="E128" i="4"/>
  <c r="D128" i="4"/>
  <c r="E127" i="4"/>
  <c r="D127" i="4"/>
  <c r="O126" i="4"/>
  <c r="N126" i="4"/>
  <c r="M126" i="4"/>
  <c r="L126" i="4"/>
  <c r="K126" i="4"/>
  <c r="J126" i="4"/>
  <c r="I126" i="4"/>
  <c r="H126" i="4"/>
  <c r="G126" i="4"/>
  <c r="F126" i="4"/>
  <c r="E125" i="4"/>
  <c r="D125" i="4"/>
  <c r="E124" i="4"/>
  <c r="D124" i="4"/>
  <c r="E123" i="4"/>
  <c r="E126" i="4" s="1"/>
  <c r="D123" i="4"/>
  <c r="C123" i="4"/>
  <c r="P118" i="4"/>
  <c r="O118" i="4"/>
  <c r="N118" i="4"/>
  <c r="M118" i="4"/>
  <c r="L118" i="4"/>
  <c r="K118" i="4"/>
  <c r="J118" i="4"/>
  <c r="I118" i="4"/>
  <c r="H118" i="4"/>
  <c r="G118" i="4"/>
  <c r="F118" i="4"/>
  <c r="E117" i="4"/>
  <c r="C117" i="4" s="1"/>
  <c r="D117" i="4"/>
  <c r="E116" i="4"/>
  <c r="D116" i="4"/>
  <c r="E115" i="4"/>
  <c r="C115" i="4" s="1"/>
  <c r="D115" i="4"/>
  <c r="E114" i="4"/>
  <c r="D114" i="4"/>
  <c r="D118" i="4" s="1"/>
  <c r="P113" i="4"/>
  <c r="P119" i="4" s="1"/>
  <c r="O113" i="4"/>
  <c r="N113" i="4"/>
  <c r="N119" i="4" s="1"/>
  <c r="M113" i="4"/>
  <c r="L113" i="4"/>
  <c r="L119" i="4" s="1"/>
  <c r="K113" i="4"/>
  <c r="J113" i="4"/>
  <c r="J119" i="4" s="1"/>
  <c r="I113" i="4"/>
  <c r="H113" i="4"/>
  <c r="H119" i="4" s="1"/>
  <c r="G113" i="4"/>
  <c r="F113" i="4"/>
  <c r="F119" i="4" s="1"/>
  <c r="E112" i="4"/>
  <c r="D112" i="4"/>
  <c r="C112" i="4" s="1"/>
  <c r="E111" i="4"/>
  <c r="D111" i="4"/>
  <c r="C111" i="4"/>
  <c r="E110" i="4"/>
  <c r="D110" i="4"/>
  <c r="M105" i="4"/>
  <c r="L105" i="4"/>
  <c r="L106" i="4" s="1"/>
  <c r="K105" i="4"/>
  <c r="J105" i="4"/>
  <c r="I105" i="4"/>
  <c r="H105" i="4"/>
  <c r="G105" i="4"/>
  <c r="F105" i="4"/>
  <c r="E104" i="4"/>
  <c r="D104" i="4"/>
  <c r="C104" i="4" s="1"/>
  <c r="E103" i="4"/>
  <c r="D103" i="4"/>
  <c r="E102" i="4"/>
  <c r="D102" i="4"/>
  <c r="E101" i="4"/>
  <c r="D101" i="4"/>
  <c r="M100" i="4"/>
  <c r="M106" i="4" s="1"/>
  <c r="L100" i="4"/>
  <c r="K100" i="4"/>
  <c r="J100" i="4"/>
  <c r="I100" i="4"/>
  <c r="I106" i="4" s="1"/>
  <c r="H100" i="4"/>
  <c r="G100" i="4"/>
  <c r="F100" i="4"/>
  <c r="E99" i="4"/>
  <c r="C99" i="4" s="1"/>
  <c r="D99" i="4"/>
  <c r="E98" i="4"/>
  <c r="D98" i="4"/>
  <c r="E97" i="4"/>
  <c r="D97" i="4"/>
  <c r="E93" i="4"/>
  <c r="D93" i="4"/>
  <c r="E92" i="4"/>
  <c r="C92" i="4" s="1"/>
  <c r="D92" i="4"/>
  <c r="E91" i="4"/>
  <c r="D91" i="4"/>
  <c r="E90" i="4"/>
  <c r="D90" i="4"/>
  <c r="C90" i="4" s="1"/>
  <c r="E89" i="4"/>
  <c r="D89" i="4"/>
  <c r="C89" i="4" s="1"/>
  <c r="E84" i="4"/>
  <c r="D84" i="4"/>
  <c r="E83" i="4"/>
  <c r="D83" i="4"/>
  <c r="E82" i="4"/>
  <c r="D82" i="4"/>
  <c r="C82" i="4" s="1"/>
  <c r="E81" i="4"/>
  <c r="D81" i="4"/>
  <c r="C81" i="4" s="1"/>
  <c r="E80" i="4"/>
  <c r="D80" i="4"/>
  <c r="C80" i="4" s="1"/>
  <c r="E79" i="4"/>
  <c r="D79" i="4"/>
  <c r="E74" i="4"/>
  <c r="D74" i="4"/>
  <c r="E73" i="4"/>
  <c r="D73" i="4"/>
  <c r="E72" i="4"/>
  <c r="C72" i="4" s="1"/>
  <c r="D72" i="4"/>
  <c r="E71" i="4"/>
  <c r="D71" i="4"/>
  <c r="E70" i="4"/>
  <c r="D70" i="4"/>
  <c r="E69" i="4"/>
  <c r="D69" i="4"/>
  <c r="E64" i="4"/>
  <c r="D64" i="4"/>
  <c r="C64" i="4"/>
  <c r="E59" i="4"/>
  <c r="D59" i="4"/>
  <c r="E58" i="4"/>
  <c r="D58" i="4"/>
  <c r="C58" i="4" s="1"/>
  <c r="E57" i="4"/>
  <c r="D57" i="4"/>
  <c r="C57" i="4" s="1"/>
  <c r="E56" i="4"/>
  <c r="D56" i="4"/>
  <c r="E55" i="4"/>
  <c r="D55" i="4"/>
  <c r="CA50" i="4"/>
  <c r="C50" i="4"/>
  <c r="C44" i="4"/>
  <c r="C43" i="4"/>
  <c r="C42" i="4"/>
  <c r="C41" i="4"/>
  <c r="C40" i="4"/>
  <c r="C39" i="4"/>
  <c r="C38" i="4"/>
  <c r="C37" i="4"/>
  <c r="C36" i="4"/>
  <c r="C35" i="4"/>
  <c r="M34" i="4"/>
  <c r="L34" i="4"/>
  <c r="K34" i="4"/>
  <c r="J34" i="4"/>
  <c r="I34" i="4"/>
  <c r="H34" i="4"/>
  <c r="G34" i="4"/>
  <c r="F34" i="4"/>
  <c r="E34" i="4"/>
  <c r="D34" i="4"/>
  <c r="CD20" i="4"/>
  <c r="C16" i="4"/>
  <c r="C15" i="4"/>
  <c r="C14" i="4"/>
  <c r="C13" i="4"/>
  <c r="C12" i="4"/>
  <c r="C11" i="4"/>
  <c r="CD11" i="4" s="1"/>
  <c r="A5" i="4"/>
  <c r="A4" i="4"/>
  <c r="A3" i="4"/>
  <c r="A2" i="4"/>
  <c r="C56" i="4" l="1"/>
  <c r="C70" i="4"/>
  <c r="C74" i="4"/>
  <c r="C93" i="4"/>
  <c r="F106" i="4"/>
  <c r="J106" i="4"/>
  <c r="C116" i="4"/>
  <c r="C125" i="4"/>
  <c r="C130" i="4"/>
  <c r="D138" i="4"/>
  <c r="D153" i="4"/>
  <c r="D155" i="4"/>
  <c r="D173" i="4"/>
  <c r="D175" i="4"/>
  <c r="D191" i="4"/>
  <c r="D193" i="4"/>
  <c r="C242" i="4"/>
  <c r="C244" i="4"/>
  <c r="D113" i="4"/>
  <c r="D119" i="4" s="1"/>
  <c r="E218" i="4"/>
  <c r="E100" i="4"/>
  <c r="C69" i="4"/>
  <c r="C73" i="4"/>
  <c r="C84" i="4"/>
  <c r="H106" i="4"/>
  <c r="C102" i="4"/>
  <c r="C110" i="4"/>
  <c r="C113" i="4" s="1"/>
  <c r="G119" i="4"/>
  <c r="K119" i="4"/>
  <c r="O119" i="4"/>
  <c r="C124" i="4"/>
  <c r="D144" i="4"/>
  <c r="D147" i="4"/>
  <c r="D161" i="4"/>
  <c r="D163" i="4"/>
  <c r="D183" i="4"/>
  <c r="D185" i="4"/>
  <c r="D199" i="4"/>
  <c r="C204" i="4"/>
  <c r="C230" i="4"/>
  <c r="C232" i="4"/>
  <c r="C254" i="4"/>
  <c r="B260" i="4"/>
  <c r="E119" i="5"/>
  <c r="E106" i="5"/>
  <c r="CD12" i="4"/>
  <c r="C97" i="4"/>
  <c r="G106" i="4"/>
  <c r="K106" i="4"/>
  <c r="D105" i="4"/>
  <c r="C128" i="4"/>
  <c r="D142" i="4"/>
  <c r="D152" i="4"/>
  <c r="D160" i="4"/>
  <c r="D172" i="4"/>
  <c r="D182" i="4"/>
  <c r="D190" i="4"/>
  <c r="D198" i="4"/>
  <c r="C213" i="4"/>
  <c r="C228" i="4"/>
  <c r="C236" i="4"/>
  <c r="C252" i="4"/>
  <c r="C34" i="4"/>
  <c r="CD15" i="4"/>
  <c r="C59" i="4"/>
  <c r="C79" i="4"/>
  <c r="C91" i="4"/>
  <c r="CA93" i="4" s="1"/>
  <c r="D100" i="4"/>
  <c r="D106" i="4" s="1"/>
  <c r="E105" i="4"/>
  <c r="C103" i="4"/>
  <c r="I119" i="4"/>
  <c r="M119" i="4"/>
  <c r="C114" i="4"/>
  <c r="C118" i="4" s="1"/>
  <c r="C127" i="4"/>
  <c r="D141" i="4"/>
  <c r="D151" i="4"/>
  <c r="D159" i="4"/>
  <c r="D170" i="4"/>
  <c r="D181" i="4"/>
  <c r="D189" i="4"/>
  <c r="D197" i="4"/>
  <c r="C212" i="4"/>
  <c r="D218" i="4"/>
  <c r="C218" i="4" s="1"/>
  <c r="C235" i="4"/>
  <c r="C247" i="4"/>
  <c r="CD13" i="4"/>
  <c r="CD14" i="4"/>
  <c r="C55" i="4"/>
  <c r="C71" i="4"/>
  <c r="C83" i="4"/>
  <c r="C98" i="4"/>
  <c r="C101" i="4"/>
  <c r="C105" i="4" s="1"/>
  <c r="E118" i="4"/>
  <c r="D126" i="4"/>
  <c r="CA93" i="5"/>
  <c r="A281" i="5"/>
  <c r="E106" i="4"/>
  <c r="C119" i="4"/>
  <c r="C126" i="4"/>
  <c r="E113" i="4"/>
  <c r="E119" i="4" s="1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F252" i="3"/>
  <c r="AX243" i="3"/>
  <c r="AX244" i="3"/>
  <c r="AW244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F242" i="3"/>
  <c r="G242" i="3"/>
  <c r="H242" i="3"/>
  <c r="I242" i="3"/>
  <c r="J242" i="3"/>
  <c r="K242" i="3"/>
  <c r="L242" i="3"/>
  <c r="F243" i="3"/>
  <c r="G243" i="3"/>
  <c r="H243" i="3"/>
  <c r="I243" i="3"/>
  <c r="J243" i="3"/>
  <c r="K243" i="3"/>
  <c r="L243" i="3"/>
  <c r="F244" i="3"/>
  <c r="G244" i="3"/>
  <c r="H244" i="3"/>
  <c r="I244" i="3"/>
  <c r="J244" i="3"/>
  <c r="K244" i="3"/>
  <c r="L244" i="3"/>
  <c r="M244" i="3"/>
  <c r="F245" i="3"/>
  <c r="G245" i="3"/>
  <c r="H245" i="3"/>
  <c r="I245" i="3"/>
  <c r="J245" i="3"/>
  <c r="K245" i="3"/>
  <c r="L245" i="3"/>
  <c r="M245" i="3"/>
  <c r="F246" i="3"/>
  <c r="G246" i="3"/>
  <c r="H246" i="3"/>
  <c r="I246" i="3"/>
  <c r="J246" i="3"/>
  <c r="K246" i="3"/>
  <c r="L246" i="3"/>
  <c r="F247" i="3"/>
  <c r="G247" i="3"/>
  <c r="H247" i="3"/>
  <c r="I247" i="3"/>
  <c r="J247" i="3"/>
  <c r="K247" i="3"/>
  <c r="L247" i="3"/>
  <c r="G241" i="3"/>
  <c r="H241" i="3"/>
  <c r="I241" i="3"/>
  <c r="J241" i="3"/>
  <c r="K241" i="3"/>
  <c r="L241" i="3"/>
  <c r="M241" i="3"/>
  <c r="F241" i="3"/>
  <c r="AC219" i="3"/>
  <c r="AC220" i="3"/>
  <c r="AC221" i="3"/>
  <c r="AC222" i="3"/>
  <c r="AC223" i="3"/>
  <c r="AC224" i="3"/>
  <c r="AC225" i="3"/>
  <c r="AC226" i="3"/>
  <c r="AC227" i="3"/>
  <c r="AA219" i="3"/>
  <c r="AA220" i="3"/>
  <c r="AA221" i="3"/>
  <c r="AA222" i="3"/>
  <c r="AA223" i="3"/>
  <c r="AA224" i="3"/>
  <c r="AA225" i="3"/>
  <c r="AA226" i="3"/>
  <c r="AA227" i="3"/>
  <c r="Y219" i="3"/>
  <c r="Y220" i="3"/>
  <c r="Y221" i="3"/>
  <c r="Y222" i="3"/>
  <c r="Y223" i="3"/>
  <c r="Y224" i="3"/>
  <c r="Y225" i="3"/>
  <c r="Y226" i="3"/>
  <c r="Y227" i="3"/>
  <c r="W219" i="3"/>
  <c r="W220" i="3"/>
  <c r="W221" i="3"/>
  <c r="W222" i="3"/>
  <c r="W223" i="3"/>
  <c r="W224" i="3"/>
  <c r="W225" i="3"/>
  <c r="W226" i="3"/>
  <c r="W227" i="3"/>
  <c r="U219" i="3"/>
  <c r="U220" i="3"/>
  <c r="U221" i="3"/>
  <c r="U222" i="3"/>
  <c r="U223" i="3"/>
  <c r="U224" i="3"/>
  <c r="U225" i="3"/>
  <c r="U226" i="3"/>
  <c r="U227" i="3"/>
  <c r="S219" i="3"/>
  <c r="S220" i="3"/>
  <c r="S221" i="3"/>
  <c r="S222" i="3"/>
  <c r="S223" i="3"/>
  <c r="S224" i="3"/>
  <c r="S225" i="3"/>
  <c r="S226" i="3"/>
  <c r="S227" i="3"/>
  <c r="Q219" i="3"/>
  <c r="Q220" i="3"/>
  <c r="Q221" i="3"/>
  <c r="Q222" i="3"/>
  <c r="Q223" i="3"/>
  <c r="Q224" i="3"/>
  <c r="Q225" i="3"/>
  <c r="Q226" i="3"/>
  <c r="Q227" i="3"/>
  <c r="O219" i="3"/>
  <c r="O220" i="3"/>
  <c r="O221" i="3"/>
  <c r="O222" i="3"/>
  <c r="O223" i="3"/>
  <c r="O224" i="3"/>
  <c r="O225" i="3"/>
  <c r="O226" i="3"/>
  <c r="O227" i="3"/>
  <c r="M219" i="3"/>
  <c r="M220" i="3"/>
  <c r="M221" i="3"/>
  <c r="M222" i="3"/>
  <c r="M223" i="3"/>
  <c r="M224" i="3"/>
  <c r="M225" i="3"/>
  <c r="M226" i="3"/>
  <c r="M227" i="3"/>
  <c r="AO219" i="3"/>
  <c r="AP219" i="3"/>
  <c r="AQ219" i="3"/>
  <c r="AR219" i="3"/>
  <c r="AS219" i="3"/>
  <c r="AT219" i="3"/>
  <c r="AO220" i="3"/>
  <c r="AP220" i="3"/>
  <c r="AQ220" i="3"/>
  <c r="AR220" i="3"/>
  <c r="AS220" i="3"/>
  <c r="AT220" i="3"/>
  <c r="AO221" i="3"/>
  <c r="AP221" i="3"/>
  <c r="AQ221" i="3"/>
  <c r="AR221" i="3"/>
  <c r="AS221" i="3"/>
  <c r="AT221" i="3"/>
  <c r="AO222" i="3"/>
  <c r="AP222" i="3"/>
  <c r="AQ222" i="3"/>
  <c r="AR222" i="3"/>
  <c r="AS222" i="3"/>
  <c r="AT222" i="3"/>
  <c r="AO223" i="3"/>
  <c r="AP223" i="3"/>
  <c r="AQ223" i="3"/>
  <c r="AR223" i="3"/>
  <c r="AS223" i="3"/>
  <c r="AT223" i="3"/>
  <c r="AO224" i="3"/>
  <c r="AP224" i="3"/>
  <c r="AQ224" i="3"/>
  <c r="AR224" i="3"/>
  <c r="AS224" i="3"/>
  <c r="AT224" i="3"/>
  <c r="AO225" i="3"/>
  <c r="AP225" i="3"/>
  <c r="AQ225" i="3"/>
  <c r="AR225" i="3"/>
  <c r="AS225" i="3"/>
  <c r="AT225" i="3"/>
  <c r="AO226" i="3"/>
  <c r="AP226" i="3"/>
  <c r="AQ226" i="3"/>
  <c r="AR226" i="3"/>
  <c r="AS226" i="3"/>
  <c r="AT226" i="3"/>
  <c r="AO227" i="3"/>
  <c r="AP227" i="3"/>
  <c r="AQ227" i="3"/>
  <c r="AR227" i="3"/>
  <c r="AS227" i="3"/>
  <c r="AT227" i="3"/>
  <c r="AN219" i="3"/>
  <c r="AN220" i="3"/>
  <c r="AN221" i="3"/>
  <c r="AN222" i="3"/>
  <c r="AN223" i="3"/>
  <c r="AN224" i="3"/>
  <c r="AN225" i="3"/>
  <c r="AN226" i="3"/>
  <c r="AN227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F228" i="3"/>
  <c r="G228" i="3"/>
  <c r="H228" i="3"/>
  <c r="I228" i="3"/>
  <c r="J228" i="3"/>
  <c r="F229" i="3"/>
  <c r="G229" i="3"/>
  <c r="H229" i="3"/>
  <c r="I229" i="3"/>
  <c r="J229" i="3"/>
  <c r="F230" i="3"/>
  <c r="G230" i="3"/>
  <c r="H230" i="3"/>
  <c r="I230" i="3"/>
  <c r="J230" i="3"/>
  <c r="F231" i="3"/>
  <c r="G231" i="3"/>
  <c r="H231" i="3"/>
  <c r="I231" i="3"/>
  <c r="J231" i="3"/>
  <c r="F232" i="3"/>
  <c r="G232" i="3"/>
  <c r="H232" i="3"/>
  <c r="I232" i="3"/>
  <c r="J232" i="3"/>
  <c r="F233" i="3"/>
  <c r="G233" i="3"/>
  <c r="H233" i="3"/>
  <c r="I233" i="3"/>
  <c r="J233" i="3"/>
  <c r="F234" i="3"/>
  <c r="G234" i="3"/>
  <c r="H234" i="3"/>
  <c r="I234" i="3"/>
  <c r="J234" i="3"/>
  <c r="F235" i="3"/>
  <c r="G235" i="3"/>
  <c r="H235" i="3"/>
  <c r="I235" i="3"/>
  <c r="J235" i="3"/>
  <c r="F236" i="3"/>
  <c r="G236" i="3"/>
  <c r="H236" i="3"/>
  <c r="I236" i="3"/>
  <c r="J236" i="3"/>
  <c r="K228" i="3"/>
  <c r="K229" i="3"/>
  <c r="K230" i="3"/>
  <c r="K231" i="3"/>
  <c r="K232" i="3"/>
  <c r="K233" i="3"/>
  <c r="K234" i="3"/>
  <c r="K235" i="3"/>
  <c r="K236" i="3"/>
  <c r="K220" i="3"/>
  <c r="K221" i="3"/>
  <c r="K222" i="3"/>
  <c r="K223" i="3"/>
  <c r="K224" i="3"/>
  <c r="K225" i="3"/>
  <c r="K226" i="3"/>
  <c r="K227" i="3"/>
  <c r="K219" i="3"/>
  <c r="G136" i="3"/>
  <c r="G170" i="3"/>
  <c r="AT193" i="3"/>
  <c r="AU193" i="3"/>
  <c r="AV193" i="3"/>
  <c r="AT194" i="3"/>
  <c r="AU194" i="3"/>
  <c r="AV194" i="3"/>
  <c r="AT195" i="3"/>
  <c r="AU195" i="3"/>
  <c r="AV195" i="3"/>
  <c r="AT196" i="3"/>
  <c r="AU196" i="3"/>
  <c r="AV196" i="3"/>
  <c r="AT197" i="3"/>
  <c r="AU197" i="3"/>
  <c r="AV197" i="3"/>
  <c r="AT198" i="3"/>
  <c r="AU198" i="3"/>
  <c r="AV198" i="3"/>
  <c r="AT199" i="3"/>
  <c r="AU199" i="3"/>
  <c r="AV199" i="3"/>
  <c r="AT200" i="3"/>
  <c r="AU200" i="3"/>
  <c r="AV200" i="3"/>
  <c r="AU192" i="3"/>
  <c r="AV192" i="3"/>
  <c r="AQ196" i="3"/>
  <c r="AR196" i="3"/>
  <c r="AS196" i="3"/>
  <c r="AQ197" i="3"/>
  <c r="AR197" i="3"/>
  <c r="AS197" i="3"/>
  <c r="AQ198" i="3"/>
  <c r="AR198" i="3"/>
  <c r="AS198" i="3"/>
  <c r="AQ199" i="3"/>
  <c r="AR199" i="3"/>
  <c r="AS199" i="3"/>
  <c r="AQ200" i="3"/>
  <c r="AR200" i="3"/>
  <c r="AS200" i="3"/>
  <c r="AR195" i="3"/>
  <c r="AS195" i="3"/>
  <c r="AT192" i="3"/>
  <c r="AU186" i="3"/>
  <c r="AV186" i="3"/>
  <c r="AU187" i="3"/>
  <c r="AV187" i="3"/>
  <c r="AU188" i="3"/>
  <c r="AV188" i="3"/>
  <c r="AU189" i="3"/>
  <c r="AV189" i="3"/>
  <c r="AU190" i="3"/>
  <c r="AV190" i="3"/>
  <c r="AT187" i="3"/>
  <c r="AT188" i="3"/>
  <c r="AT189" i="3"/>
  <c r="AT190" i="3"/>
  <c r="AP186" i="3"/>
  <c r="AQ186" i="3"/>
  <c r="AR186" i="3"/>
  <c r="AP187" i="3"/>
  <c r="AQ187" i="3"/>
  <c r="AR187" i="3"/>
  <c r="AP188" i="3"/>
  <c r="AQ188" i="3"/>
  <c r="AR188" i="3"/>
  <c r="AP189" i="3"/>
  <c r="AQ189" i="3"/>
  <c r="AR189" i="3"/>
  <c r="AP190" i="3"/>
  <c r="AQ190" i="3"/>
  <c r="AR190" i="3"/>
  <c r="AO187" i="3"/>
  <c r="AO188" i="3"/>
  <c r="AO189" i="3"/>
  <c r="AO190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G188" i="3"/>
  <c r="H188" i="3"/>
  <c r="I188" i="3"/>
  <c r="J188" i="3"/>
  <c r="K188" i="3"/>
  <c r="L188" i="3"/>
  <c r="M188" i="3"/>
  <c r="N188" i="3"/>
  <c r="O188" i="3"/>
  <c r="P188" i="3"/>
  <c r="G189" i="3"/>
  <c r="H189" i="3"/>
  <c r="I189" i="3"/>
  <c r="J189" i="3"/>
  <c r="K189" i="3"/>
  <c r="L189" i="3"/>
  <c r="M189" i="3"/>
  <c r="N189" i="3"/>
  <c r="O189" i="3"/>
  <c r="P189" i="3"/>
  <c r="G190" i="3"/>
  <c r="H190" i="3"/>
  <c r="I190" i="3"/>
  <c r="J190" i="3"/>
  <c r="K190" i="3"/>
  <c r="L190" i="3"/>
  <c r="M190" i="3"/>
  <c r="N190" i="3"/>
  <c r="O190" i="3"/>
  <c r="P190" i="3"/>
  <c r="G191" i="3"/>
  <c r="H191" i="3"/>
  <c r="I191" i="3"/>
  <c r="J191" i="3"/>
  <c r="K191" i="3"/>
  <c r="L191" i="3"/>
  <c r="M191" i="3"/>
  <c r="N191" i="3"/>
  <c r="O191" i="3"/>
  <c r="P191" i="3"/>
  <c r="G192" i="3"/>
  <c r="H192" i="3"/>
  <c r="I192" i="3"/>
  <c r="J192" i="3"/>
  <c r="K192" i="3"/>
  <c r="L192" i="3"/>
  <c r="M192" i="3"/>
  <c r="N192" i="3"/>
  <c r="O192" i="3"/>
  <c r="P192" i="3"/>
  <c r="G193" i="3"/>
  <c r="H193" i="3"/>
  <c r="I193" i="3"/>
  <c r="J193" i="3"/>
  <c r="K193" i="3"/>
  <c r="L193" i="3"/>
  <c r="M193" i="3"/>
  <c r="N193" i="3"/>
  <c r="O193" i="3"/>
  <c r="P193" i="3"/>
  <c r="G194" i="3"/>
  <c r="H194" i="3"/>
  <c r="I194" i="3"/>
  <c r="J194" i="3"/>
  <c r="K194" i="3"/>
  <c r="L194" i="3"/>
  <c r="M194" i="3"/>
  <c r="N194" i="3"/>
  <c r="O194" i="3"/>
  <c r="P194" i="3"/>
  <c r="G195" i="3"/>
  <c r="H195" i="3"/>
  <c r="I195" i="3"/>
  <c r="J195" i="3"/>
  <c r="K195" i="3"/>
  <c r="L195" i="3"/>
  <c r="M195" i="3"/>
  <c r="N195" i="3"/>
  <c r="O195" i="3"/>
  <c r="P195" i="3"/>
  <c r="G196" i="3"/>
  <c r="H196" i="3"/>
  <c r="I196" i="3"/>
  <c r="J196" i="3"/>
  <c r="K196" i="3"/>
  <c r="L196" i="3"/>
  <c r="M196" i="3"/>
  <c r="N196" i="3"/>
  <c r="O196" i="3"/>
  <c r="P196" i="3"/>
  <c r="G197" i="3"/>
  <c r="H197" i="3"/>
  <c r="I197" i="3"/>
  <c r="J197" i="3"/>
  <c r="K197" i="3"/>
  <c r="L197" i="3"/>
  <c r="M197" i="3"/>
  <c r="N197" i="3"/>
  <c r="O197" i="3"/>
  <c r="P197" i="3"/>
  <c r="G198" i="3"/>
  <c r="H198" i="3"/>
  <c r="I198" i="3"/>
  <c r="J198" i="3"/>
  <c r="K198" i="3"/>
  <c r="L198" i="3"/>
  <c r="M198" i="3"/>
  <c r="N198" i="3"/>
  <c r="O198" i="3"/>
  <c r="P198" i="3"/>
  <c r="G199" i="3"/>
  <c r="H199" i="3"/>
  <c r="I199" i="3"/>
  <c r="J199" i="3"/>
  <c r="K199" i="3"/>
  <c r="L199" i="3"/>
  <c r="M199" i="3"/>
  <c r="N199" i="3"/>
  <c r="O199" i="3"/>
  <c r="P199" i="3"/>
  <c r="G200" i="3"/>
  <c r="H200" i="3"/>
  <c r="I200" i="3"/>
  <c r="J200" i="3"/>
  <c r="K200" i="3"/>
  <c r="L200" i="3"/>
  <c r="M200" i="3"/>
  <c r="N200" i="3"/>
  <c r="O200" i="3"/>
  <c r="P200" i="3"/>
  <c r="H187" i="3"/>
  <c r="I187" i="3"/>
  <c r="J187" i="3"/>
  <c r="K187" i="3"/>
  <c r="L187" i="3"/>
  <c r="M187" i="3"/>
  <c r="N187" i="3"/>
  <c r="O187" i="3"/>
  <c r="P187" i="3"/>
  <c r="G187" i="3"/>
  <c r="AU179" i="3"/>
  <c r="AV179" i="3"/>
  <c r="AO179" i="3"/>
  <c r="AP179" i="3"/>
  <c r="AQ179" i="3"/>
  <c r="AR179" i="3"/>
  <c r="AS179" i="3"/>
  <c r="AN179" i="3"/>
  <c r="AL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S186" i="3"/>
  <c r="AT186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G180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G173" i="3"/>
  <c r="G174" i="3"/>
  <c r="G175" i="3"/>
  <c r="G176" i="3"/>
  <c r="G177" i="3"/>
  <c r="G178" i="3"/>
  <c r="G172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C100" i="4" l="1"/>
  <c r="C106" i="4" s="1"/>
  <c r="A281" i="4" s="1"/>
  <c r="F218" i="3"/>
  <c r="AO162" i="3"/>
  <c r="AP162" i="3"/>
  <c r="AO163" i="3"/>
  <c r="AP163" i="3"/>
  <c r="AO164" i="3"/>
  <c r="AP164" i="3"/>
  <c r="AO165" i="3"/>
  <c r="AP165" i="3"/>
  <c r="AO166" i="3"/>
  <c r="AP166" i="3"/>
  <c r="AO161" i="3"/>
  <c r="AP161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Q154" i="3"/>
  <c r="AR154" i="3"/>
  <c r="AS154" i="3"/>
  <c r="AQ155" i="3"/>
  <c r="AR155" i="3"/>
  <c r="AS155" i="3"/>
  <c r="AQ156" i="3"/>
  <c r="AR156" i="3"/>
  <c r="AS156" i="3"/>
  <c r="AQ157" i="3"/>
  <c r="AR157" i="3"/>
  <c r="AS157" i="3"/>
  <c r="AQ158" i="3"/>
  <c r="AR158" i="3"/>
  <c r="AS158" i="3"/>
  <c r="AQ159" i="3"/>
  <c r="AR159" i="3"/>
  <c r="AS159" i="3"/>
  <c r="AQ160" i="3"/>
  <c r="AR160" i="3"/>
  <c r="AS160" i="3"/>
  <c r="AQ161" i="3"/>
  <c r="AR161" i="3"/>
  <c r="AS161" i="3"/>
  <c r="AQ162" i="3"/>
  <c r="AR162" i="3"/>
  <c r="AS162" i="3"/>
  <c r="AQ163" i="3"/>
  <c r="AR163" i="3"/>
  <c r="AS163" i="3"/>
  <c r="AQ164" i="3"/>
  <c r="AR164" i="3"/>
  <c r="AS164" i="3"/>
  <c r="AQ165" i="3"/>
  <c r="AR165" i="3"/>
  <c r="AS165" i="3"/>
  <c r="AQ166" i="3"/>
  <c r="AR166" i="3"/>
  <c r="AS166" i="3"/>
  <c r="AR153" i="3"/>
  <c r="AS153" i="3"/>
  <c r="AQ153" i="3"/>
  <c r="AP157" i="3"/>
  <c r="AO153" i="3"/>
  <c r="AO154" i="3"/>
  <c r="AO155" i="3"/>
  <c r="AO156" i="3"/>
  <c r="AO15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G147" i="3"/>
  <c r="H147" i="3"/>
  <c r="I147" i="3"/>
  <c r="J147" i="3"/>
  <c r="K147" i="3"/>
  <c r="L147" i="3"/>
  <c r="M147" i="3"/>
  <c r="N147" i="3"/>
  <c r="O147" i="3"/>
  <c r="G148" i="3"/>
  <c r="H148" i="3"/>
  <c r="I148" i="3"/>
  <c r="J148" i="3"/>
  <c r="K148" i="3"/>
  <c r="L148" i="3"/>
  <c r="M148" i="3"/>
  <c r="N148" i="3"/>
  <c r="O148" i="3"/>
  <c r="G149" i="3"/>
  <c r="H149" i="3"/>
  <c r="I149" i="3"/>
  <c r="J149" i="3"/>
  <c r="K149" i="3"/>
  <c r="L149" i="3"/>
  <c r="M149" i="3"/>
  <c r="N149" i="3"/>
  <c r="O149" i="3"/>
  <c r="G150" i="3"/>
  <c r="H150" i="3"/>
  <c r="I150" i="3"/>
  <c r="J150" i="3"/>
  <c r="K150" i="3"/>
  <c r="L150" i="3"/>
  <c r="M150" i="3"/>
  <c r="N150" i="3"/>
  <c r="O150" i="3"/>
  <c r="G151" i="3"/>
  <c r="H151" i="3"/>
  <c r="I151" i="3"/>
  <c r="J151" i="3"/>
  <c r="K151" i="3"/>
  <c r="L151" i="3"/>
  <c r="M151" i="3"/>
  <c r="N151" i="3"/>
  <c r="O151" i="3"/>
  <c r="G152" i="3"/>
  <c r="H152" i="3"/>
  <c r="I152" i="3"/>
  <c r="J152" i="3"/>
  <c r="K152" i="3"/>
  <c r="L152" i="3"/>
  <c r="M152" i="3"/>
  <c r="N152" i="3"/>
  <c r="O152" i="3"/>
  <c r="G153" i="3"/>
  <c r="H153" i="3"/>
  <c r="I153" i="3"/>
  <c r="J153" i="3"/>
  <c r="K153" i="3"/>
  <c r="L153" i="3"/>
  <c r="M153" i="3"/>
  <c r="N153" i="3"/>
  <c r="O153" i="3"/>
  <c r="P153" i="3"/>
  <c r="G154" i="3"/>
  <c r="H154" i="3"/>
  <c r="I154" i="3"/>
  <c r="J154" i="3"/>
  <c r="K154" i="3"/>
  <c r="L154" i="3"/>
  <c r="M154" i="3"/>
  <c r="N154" i="3"/>
  <c r="O154" i="3"/>
  <c r="P154" i="3"/>
  <c r="G155" i="3"/>
  <c r="H155" i="3"/>
  <c r="I155" i="3"/>
  <c r="J155" i="3"/>
  <c r="K155" i="3"/>
  <c r="L155" i="3"/>
  <c r="M155" i="3"/>
  <c r="N155" i="3"/>
  <c r="O155" i="3"/>
  <c r="P155" i="3"/>
  <c r="G156" i="3"/>
  <c r="H156" i="3"/>
  <c r="I156" i="3"/>
  <c r="J156" i="3"/>
  <c r="K156" i="3"/>
  <c r="L156" i="3"/>
  <c r="M156" i="3"/>
  <c r="N156" i="3"/>
  <c r="O156" i="3"/>
  <c r="P156" i="3"/>
  <c r="G157" i="3"/>
  <c r="H157" i="3"/>
  <c r="I157" i="3"/>
  <c r="J157" i="3"/>
  <c r="K157" i="3"/>
  <c r="L157" i="3"/>
  <c r="M157" i="3"/>
  <c r="N157" i="3"/>
  <c r="O157" i="3"/>
  <c r="P157" i="3"/>
  <c r="G158" i="3"/>
  <c r="H158" i="3"/>
  <c r="I158" i="3"/>
  <c r="J158" i="3"/>
  <c r="K158" i="3"/>
  <c r="L158" i="3"/>
  <c r="M158" i="3"/>
  <c r="N158" i="3"/>
  <c r="O158" i="3"/>
  <c r="G159" i="3"/>
  <c r="H159" i="3"/>
  <c r="I159" i="3"/>
  <c r="J159" i="3"/>
  <c r="K159" i="3"/>
  <c r="L159" i="3"/>
  <c r="M159" i="3"/>
  <c r="N159" i="3"/>
  <c r="O159" i="3"/>
  <c r="G160" i="3"/>
  <c r="H160" i="3"/>
  <c r="I160" i="3"/>
  <c r="J160" i="3"/>
  <c r="K160" i="3"/>
  <c r="L160" i="3"/>
  <c r="M160" i="3"/>
  <c r="N160" i="3"/>
  <c r="O160" i="3"/>
  <c r="G161" i="3"/>
  <c r="H161" i="3"/>
  <c r="I161" i="3"/>
  <c r="J161" i="3"/>
  <c r="K161" i="3"/>
  <c r="L161" i="3"/>
  <c r="M161" i="3"/>
  <c r="N161" i="3"/>
  <c r="O161" i="3"/>
  <c r="G162" i="3"/>
  <c r="H162" i="3"/>
  <c r="I162" i="3"/>
  <c r="J162" i="3"/>
  <c r="K162" i="3"/>
  <c r="L162" i="3"/>
  <c r="M162" i="3"/>
  <c r="N162" i="3"/>
  <c r="O162" i="3"/>
  <c r="G163" i="3"/>
  <c r="H163" i="3"/>
  <c r="I163" i="3"/>
  <c r="J163" i="3"/>
  <c r="K163" i="3"/>
  <c r="L163" i="3"/>
  <c r="M163" i="3"/>
  <c r="N163" i="3"/>
  <c r="O163" i="3"/>
  <c r="G164" i="3"/>
  <c r="H164" i="3"/>
  <c r="I164" i="3"/>
  <c r="J164" i="3"/>
  <c r="K164" i="3"/>
  <c r="L164" i="3"/>
  <c r="M164" i="3"/>
  <c r="N164" i="3"/>
  <c r="O164" i="3"/>
  <c r="G165" i="3"/>
  <c r="H165" i="3"/>
  <c r="I165" i="3"/>
  <c r="J165" i="3"/>
  <c r="K165" i="3"/>
  <c r="L165" i="3"/>
  <c r="M165" i="3"/>
  <c r="N165" i="3"/>
  <c r="O165" i="3"/>
  <c r="G166" i="3"/>
  <c r="H166" i="3"/>
  <c r="I166" i="3"/>
  <c r="J166" i="3"/>
  <c r="K166" i="3"/>
  <c r="L166" i="3"/>
  <c r="M166" i="3"/>
  <c r="N166" i="3"/>
  <c r="O166" i="3"/>
  <c r="H146" i="3"/>
  <c r="I146" i="3"/>
  <c r="J146" i="3"/>
  <c r="K146" i="3"/>
  <c r="L146" i="3"/>
  <c r="M146" i="3"/>
  <c r="N146" i="3"/>
  <c r="O146" i="3"/>
  <c r="P146" i="3"/>
  <c r="G146" i="3"/>
  <c r="AS145" i="3" l="1"/>
  <c r="AR145" i="3"/>
  <c r="AP145" i="3"/>
  <c r="AO145" i="3"/>
  <c r="AN145" i="3"/>
  <c r="AL145" i="3"/>
  <c r="AJ145" i="3"/>
  <c r="AH145" i="3"/>
  <c r="AF145" i="3"/>
  <c r="AD145" i="3"/>
  <c r="AB145" i="3"/>
  <c r="Z145" i="3"/>
  <c r="X145" i="3"/>
  <c r="X144" i="3"/>
  <c r="AN144" i="3"/>
  <c r="F145" i="1"/>
  <c r="V145" i="3"/>
  <c r="T145" i="3"/>
  <c r="R145" i="3"/>
  <c r="P145" i="3"/>
  <c r="N145" i="3"/>
  <c r="L145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O144" i="3"/>
  <c r="AP144" i="3"/>
  <c r="AQ144" i="3"/>
  <c r="AR144" i="3"/>
  <c r="AS144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G138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F79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F69" i="3"/>
  <c r="C21" i="3"/>
  <c r="D21" i="3"/>
  <c r="E21" i="3"/>
  <c r="F21" i="3"/>
  <c r="C22" i="3"/>
  <c r="D22" i="3"/>
  <c r="E22" i="3"/>
  <c r="F22" i="3"/>
  <c r="C23" i="3"/>
  <c r="D23" i="3"/>
  <c r="E23" i="3"/>
  <c r="F23" i="3"/>
  <c r="C24" i="3"/>
  <c r="D24" i="3"/>
  <c r="E24" i="3"/>
  <c r="F24" i="3"/>
  <c r="C25" i="3"/>
  <c r="D25" i="3"/>
  <c r="E25" i="3"/>
  <c r="F25" i="3"/>
  <c r="C26" i="3"/>
  <c r="D26" i="3"/>
  <c r="E26" i="3"/>
  <c r="F26" i="3"/>
  <c r="C27" i="3"/>
  <c r="D27" i="3"/>
  <c r="E27" i="3"/>
  <c r="F27" i="3"/>
  <c r="C28" i="3"/>
  <c r="D28" i="3"/>
  <c r="E28" i="3"/>
  <c r="F28" i="3"/>
  <c r="C29" i="3"/>
  <c r="D29" i="3"/>
  <c r="E29" i="3"/>
  <c r="F29" i="3"/>
  <c r="C30" i="3"/>
  <c r="D30" i="3"/>
  <c r="E30" i="3"/>
  <c r="F30" i="3"/>
  <c r="D20" i="3"/>
  <c r="E20" i="3"/>
  <c r="F20" i="3"/>
  <c r="C20" i="3"/>
  <c r="B281" i="2"/>
  <c r="D260" i="2"/>
  <c r="C260" i="2"/>
  <c r="B260" i="2" s="1"/>
  <c r="D259" i="2"/>
  <c r="C259" i="2"/>
  <c r="E254" i="2"/>
  <c r="D254" i="2"/>
  <c r="E253" i="2"/>
  <c r="D253" i="2"/>
  <c r="C253" i="2" s="1"/>
  <c r="E252" i="2"/>
  <c r="D252" i="2"/>
  <c r="C252" i="2"/>
  <c r="E247" i="2"/>
  <c r="D247" i="2"/>
  <c r="E246" i="2"/>
  <c r="D246" i="2"/>
  <c r="E245" i="2"/>
  <c r="D245" i="2"/>
  <c r="E244" i="2"/>
  <c r="D244" i="2"/>
  <c r="C244" i="2" s="1"/>
  <c r="E243" i="2"/>
  <c r="D243" i="2"/>
  <c r="E242" i="2"/>
  <c r="D242" i="2"/>
  <c r="E241" i="2"/>
  <c r="D241" i="2"/>
  <c r="C241" i="2"/>
  <c r="E236" i="2"/>
  <c r="C236" i="2" s="1"/>
  <c r="D236" i="2"/>
  <c r="E235" i="2"/>
  <c r="D235" i="2"/>
  <c r="E234" i="2"/>
  <c r="D234" i="2"/>
  <c r="E233" i="2"/>
  <c r="D233" i="2"/>
  <c r="E232" i="2"/>
  <c r="D232" i="2"/>
  <c r="C232" i="2" s="1"/>
  <c r="E231" i="2"/>
  <c r="D231" i="2"/>
  <c r="E230" i="2"/>
  <c r="D230" i="2"/>
  <c r="E229" i="2"/>
  <c r="D229" i="2"/>
  <c r="C229" i="2" s="1"/>
  <c r="E228" i="2"/>
  <c r="D228" i="2"/>
  <c r="C228" i="2"/>
  <c r="E227" i="2"/>
  <c r="C227" i="2" s="1"/>
  <c r="E226" i="2"/>
  <c r="C226" i="2"/>
  <c r="E225" i="2"/>
  <c r="C225" i="2" s="1"/>
  <c r="E224" i="2"/>
  <c r="C224" i="2" s="1"/>
  <c r="E223" i="2"/>
  <c r="C223" i="2" s="1"/>
  <c r="E222" i="2"/>
  <c r="C222" i="2"/>
  <c r="E221" i="2"/>
  <c r="C221" i="2" s="1"/>
  <c r="E220" i="2"/>
  <c r="C220" i="2"/>
  <c r="E219" i="2"/>
  <c r="C219" i="2" s="1"/>
  <c r="AT218" i="2"/>
  <c r="AS218" i="2"/>
  <c r="AR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3" i="2"/>
  <c r="C213" i="2" s="1"/>
  <c r="D213" i="2"/>
  <c r="E212" i="2"/>
  <c r="D212" i="2"/>
  <c r="E211" i="2"/>
  <c r="D211" i="2"/>
  <c r="C211" i="2" s="1"/>
  <c r="E210" i="2"/>
  <c r="D210" i="2"/>
  <c r="E205" i="2"/>
  <c r="D205" i="2"/>
  <c r="C205" i="2" s="1"/>
  <c r="E204" i="2"/>
  <c r="D204" i="2"/>
  <c r="F200" i="2"/>
  <c r="E200" i="2"/>
  <c r="F199" i="2"/>
  <c r="E199" i="2"/>
  <c r="D199" i="2" s="1"/>
  <c r="F198" i="2"/>
  <c r="E198" i="2"/>
  <c r="D198" i="2"/>
  <c r="F197" i="2"/>
  <c r="E197" i="2"/>
  <c r="F196" i="2"/>
  <c r="E196" i="2"/>
  <c r="D196" i="2" s="1"/>
  <c r="F195" i="2"/>
  <c r="E195" i="2"/>
  <c r="F194" i="2"/>
  <c r="E194" i="2"/>
  <c r="D194" i="2" s="1"/>
  <c r="F193" i="2"/>
  <c r="E193" i="2"/>
  <c r="F192" i="2"/>
  <c r="E192" i="2"/>
  <c r="F191" i="2"/>
  <c r="E191" i="2"/>
  <c r="D191" i="2"/>
  <c r="F190" i="2"/>
  <c r="D190" i="2" s="1"/>
  <c r="E190" i="2"/>
  <c r="F189" i="2"/>
  <c r="E189" i="2"/>
  <c r="F188" i="2"/>
  <c r="E188" i="2"/>
  <c r="D188" i="2" s="1"/>
  <c r="F187" i="2"/>
  <c r="E187" i="2"/>
  <c r="F186" i="2"/>
  <c r="E186" i="2"/>
  <c r="D186" i="2" s="1"/>
  <c r="F185" i="2"/>
  <c r="E185" i="2"/>
  <c r="F184" i="2"/>
  <c r="E184" i="2"/>
  <c r="F183" i="2"/>
  <c r="E183" i="2"/>
  <c r="D183" i="2" s="1"/>
  <c r="F182" i="2"/>
  <c r="E182" i="2"/>
  <c r="D182" i="2"/>
  <c r="F181" i="2"/>
  <c r="E181" i="2"/>
  <c r="F180" i="2"/>
  <c r="E180" i="2"/>
  <c r="D180" i="2" s="1"/>
  <c r="F179" i="2"/>
  <c r="F178" i="2"/>
  <c r="E178" i="2"/>
  <c r="D178" i="2" s="1"/>
  <c r="F177" i="2"/>
  <c r="E177" i="2"/>
  <c r="F176" i="2"/>
  <c r="E176" i="2"/>
  <c r="D176" i="2"/>
  <c r="F175" i="2"/>
  <c r="E175" i="2"/>
  <c r="F174" i="2"/>
  <c r="E174" i="2"/>
  <c r="D174" i="2" s="1"/>
  <c r="F173" i="2"/>
  <c r="E173" i="2"/>
  <c r="F172" i="2"/>
  <c r="E172" i="2"/>
  <c r="D172" i="2" s="1"/>
  <c r="F170" i="2"/>
  <c r="E170" i="2"/>
  <c r="F166" i="2"/>
  <c r="E166" i="2"/>
  <c r="F165" i="2"/>
  <c r="E165" i="2"/>
  <c r="D165" i="2" s="1"/>
  <c r="F164" i="2"/>
  <c r="E164" i="2"/>
  <c r="F163" i="2"/>
  <c r="E163" i="2"/>
  <c r="F162" i="2"/>
  <c r="E162" i="2"/>
  <c r="D162" i="2" s="1"/>
  <c r="F161" i="2"/>
  <c r="E161" i="2"/>
  <c r="D161" i="2" s="1"/>
  <c r="F160" i="2"/>
  <c r="E160" i="2"/>
  <c r="D160" i="2" s="1"/>
  <c r="F159" i="2"/>
  <c r="E159" i="2"/>
  <c r="F158" i="2"/>
  <c r="E158" i="2"/>
  <c r="F157" i="2"/>
  <c r="E157" i="2"/>
  <c r="D157" i="2" s="1"/>
  <c r="F156" i="2"/>
  <c r="E156" i="2"/>
  <c r="F155" i="2"/>
  <c r="E155" i="2"/>
  <c r="F154" i="2"/>
  <c r="E154" i="2"/>
  <c r="F153" i="2"/>
  <c r="E153" i="2"/>
  <c r="D153" i="2"/>
  <c r="F152" i="2"/>
  <c r="E152" i="2"/>
  <c r="D152" i="2"/>
  <c r="F151" i="2"/>
  <c r="D151" i="2" s="1"/>
  <c r="E151" i="2"/>
  <c r="F150" i="2"/>
  <c r="E150" i="2"/>
  <c r="D150" i="2" s="1"/>
  <c r="F149" i="2"/>
  <c r="E149" i="2"/>
  <c r="F148" i="2"/>
  <c r="E148" i="2"/>
  <c r="D148" i="2"/>
  <c r="F147" i="2"/>
  <c r="E147" i="2"/>
  <c r="F146" i="2"/>
  <c r="E146" i="2"/>
  <c r="D146" i="2" s="1"/>
  <c r="F145" i="2"/>
  <c r="F144" i="2"/>
  <c r="E144" i="2"/>
  <c r="D144" i="2" s="1"/>
  <c r="F143" i="2"/>
  <c r="D143" i="2" s="1"/>
  <c r="E143" i="2"/>
  <c r="F142" i="2"/>
  <c r="E142" i="2"/>
  <c r="D142" i="2" s="1"/>
  <c r="F141" i="2"/>
  <c r="E141" i="2"/>
  <c r="F140" i="2"/>
  <c r="E140" i="2"/>
  <c r="F139" i="2"/>
  <c r="D139" i="2" s="1"/>
  <c r="E139" i="2"/>
  <c r="F138" i="2"/>
  <c r="E138" i="2"/>
  <c r="D138" i="2" s="1"/>
  <c r="F136" i="2"/>
  <c r="E136" i="2"/>
  <c r="E130" i="2"/>
  <c r="D130" i="2"/>
  <c r="E129" i="2"/>
  <c r="D129" i="2"/>
  <c r="E128" i="2"/>
  <c r="D128" i="2"/>
  <c r="E127" i="2"/>
  <c r="D127" i="2"/>
  <c r="O126" i="2"/>
  <c r="N126" i="2"/>
  <c r="M126" i="2"/>
  <c r="L126" i="2"/>
  <c r="K126" i="2"/>
  <c r="J126" i="2"/>
  <c r="I126" i="2"/>
  <c r="H126" i="2"/>
  <c r="G126" i="2"/>
  <c r="F126" i="2"/>
  <c r="E125" i="2"/>
  <c r="D125" i="2"/>
  <c r="E124" i="2"/>
  <c r="D124" i="2"/>
  <c r="E123" i="2"/>
  <c r="D123" i="2"/>
  <c r="D126" i="2" s="1"/>
  <c r="N119" i="2"/>
  <c r="P118" i="2"/>
  <c r="O118" i="2"/>
  <c r="N118" i="2"/>
  <c r="M118" i="2"/>
  <c r="L118" i="2"/>
  <c r="K118" i="2"/>
  <c r="J118" i="2"/>
  <c r="I118" i="2"/>
  <c r="H118" i="2"/>
  <c r="G118" i="2"/>
  <c r="F118" i="2"/>
  <c r="E117" i="2"/>
  <c r="D117" i="2"/>
  <c r="E116" i="2"/>
  <c r="D116" i="2"/>
  <c r="E115" i="2"/>
  <c r="D115" i="2"/>
  <c r="E114" i="2"/>
  <c r="D114" i="2"/>
  <c r="C114" i="2"/>
  <c r="P113" i="2"/>
  <c r="O113" i="2"/>
  <c r="O119" i="2" s="1"/>
  <c r="N113" i="2"/>
  <c r="M113" i="2"/>
  <c r="M119" i="2" s="1"/>
  <c r="L113" i="2"/>
  <c r="K113" i="2"/>
  <c r="K119" i="2" s="1"/>
  <c r="J113" i="2"/>
  <c r="J119" i="2" s="1"/>
  <c r="I113" i="2"/>
  <c r="I119" i="2" s="1"/>
  <c r="H113" i="2"/>
  <c r="G113" i="2"/>
  <c r="G119" i="2" s="1"/>
  <c r="F113" i="2"/>
  <c r="F119" i="2" s="1"/>
  <c r="E112" i="2"/>
  <c r="E113" i="2" s="1"/>
  <c r="D112" i="2"/>
  <c r="E111" i="2"/>
  <c r="D111" i="2"/>
  <c r="C111" i="2"/>
  <c r="E110" i="2"/>
  <c r="D110" i="2"/>
  <c r="C110" i="2"/>
  <c r="M105" i="2"/>
  <c r="L105" i="2"/>
  <c r="K105" i="2"/>
  <c r="J105" i="2"/>
  <c r="I105" i="2"/>
  <c r="H105" i="2"/>
  <c r="G105" i="2"/>
  <c r="F105" i="2"/>
  <c r="E104" i="2"/>
  <c r="D104" i="2"/>
  <c r="E103" i="2"/>
  <c r="D103" i="2"/>
  <c r="C103" i="2" s="1"/>
  <c r="E102" i="2"/>
  <c r="D102" i="2"/>
  <c r="C102" i="2" s="1"/>
  <c r="E101" i="2"/>
  <c r="D101" i="2"/>
  <c r="C101" i="2" s="1"/>
  <c r="M100" i="2"/>
  <c r="M106" i="2" s="1"/>
  <c r="L100" i="2"/>
  <c r="K100" i="2"/>
  <c r="K106" i="2" s="1"/>
  <c r="J100" i="2"/>
  <c r="J106" i="2" s="1"/>
  <c r="I100" i="2"/>
  <c r="I106" i="2" s="1"/>
  <c r="H100" i="2"/>
  <c r="G100" i="2"/>
  <c r="G106" i="2" s="1"/>
  <c r="F100" i="2"/>
  <c r="F106" i="2" s="1"/>
  <c r="E99" i="2"/>
  <c r="D99" i="2"/>
  <c r="C99" i="2"/>
  <c r="E98" i="2"/>
  <c r="C98" i="2" s="1"/>
  <c r="D98" i="2"/>
  <c r="E97" i="2"/>
  <c r="D97" i="2"/>
  <c r="D100" i="2" s="1"/>
  <c r="E93" i="2"/>
  <c r="D93" i="2"/>
  <c r="E92" i="2"/>
  <c r="D92" i="2"/>
  <c r="C92" i="2" s="1"/>
  <c r="E91" i="2"/>
  <c r="C91" i="2" s="1"/>
  <c r="D91" i="2"/>
  <c r="E90" i="2"/>
  <c r="D90" i="2"/>
  <c r="E89" i="2"/>
  <c r="D89" i="2"/>
  <c r="C89" i="2" s="1"/>
  <c r="E84" i="2"/>
  <c r="D84" i="2"/>
  <c r="E83" i="2"/>
  <c r="D83" i="2"/>
  <c r="C83" i="2" s="1"/>
  <c r="E82" i="2"/>
  <c r="D82" i="2"/>
  <c r="C82" i="2" s="1"/>
  <c r="E81" i="2"/>
  <c r="D81" i="2"/>
  <c r="E80" i="2"/>
  <c r="D80" i="2"/>
  <c r="E79" i="2"/>
  <c r="D79" i="2"/>
  <c r="E74" i="2"/>
  <c r="D74" i="2"/>
  <c r="E73" i="2"/>
  <c r="D73" i="2"/>
  <c r="E72" i="2"/>
  <c r="C72" i="2" s="1"/>
  <c r="D72" i="2"/>
  <c r="E71" i="2"/>
  <c r="D71" i="2"/>
  <c r="C71" i="2" s="1"/>
  <c r="E70" i="2"/>
  <c r="D70" i="2"/>
  <c r="E69" i="2"/>
  <c r="D69" i="2"/>
  <c r="E64" i="2"/>
  <c r="C64" i="2" s="1"/>
  <c r="D64" i="2"/>
  <c r="E59" i="2"/>
  <c r="D59" i="2"/>
  <c r="C59" i="2" s="1"/>
  <c r="E58" i="2"/>
  <c r="D58" i="2"/>
  <c r="E57" i="2"/>
  <c r="D57" i="2"/>
  <c r="E56" i="2"/>
  <c r="D56" i="2"/>
  <c r="E55" i="2"/>
  <c r="D55" i="2"/>
  <c r="CA50" i="2"/>
  <c r="C50" i="2"/>
  <c r="C44" i="2"/>
  <c r="C43" i="2"/>
  <c r="C42" i="2"/>
  <c r="C41" i="2"/>
  <c r="C40" i="2"/>
  <c r="C39" i="2"/>
  <c r="C38" i="2"/>
  <c r="C37" i="2"/>
  <c r="C36" i="2"/>
  <c r="C35" i="2"/>
  <c r="M34" i="2"/>
  <c r="L34" i="2"/>
  <c r="K34" i="2"/>
  <c r="J34" i="2"/>
  <c r="I34" i="2"/>
  <c r="H34" i="2"/>
  <c r="G34" i="2"/>
  <c r="F34" i="2"/>
  <c r="E34" i="2"/>
  <c r="D34" i="2"/>
  <c r="CD20" i="2"/>
  <c r="C16" i="2"/>
  <c r="C15" i="2"/>
  <c r="C14" i="2"/>
  <c r="C13" i="2"/>
  <c r="C12" i="2"/>
  <c r="C11" i="2"/>
  <c r="A5" i="2"/>
  <c r="A4" i="2"/>
  <c r="A3" i="2"/>
  <c r="A2" i="2"/>
  <c r="B281" i="1"/>
  <c r="D260" i="1"/>
  <c r="B260" i="1" s="1"/>
  <c r="C260" i="1"/>
  <c r="D259" i="1"/>
  <c r="C259" i="1"/>
  <c r="B259" i="1" s="1"/>
  <c r="E254" i="1"/>
  <c r="D254" i="1"/>
  <c r="E253" i="1"/>
  <c r="D253" i="1"/>
  <c r="C253" i="1" s="1"/>
  <c r="E252" i="1"/>
  <c r="D252" i="1"/>
  <c r="E247" i="1"/>
  <c r="D247" i="1"/>
  <c r="E246" i="1"/>
  <c r="D246" i="1"/>
  <c r="E245" i="1"/>
  <c r="D245" i="1"/>
  <c r="C245" i="1" s="1"/>
  <c r="E244" i="1"/>
  <c r="D244" i="1"/>
  <c r="E243" i="1"/>
  <c r="D243" i="1"/>
  <c r="E242" i="1"/>
  <c r="D242" i="1"/>
  <c r="E241" i="1"/>
  <c r="D241" i="1"/>
  <c r="C241" i="1"/>
  <c r="E236" i="1"/>
  <c r="D236" i="1"/>
  <c r="E235" i="1"/>
  <c r="D235" i="1"/>
  <c r="C235" i="1" s="1"/>
  <c r="E234" i="1"/>
  <c r="D234" i="1"/>
  <c r="C234" i="1" s="1"/>
  <c r="E233" i="1"/>
  <c r="D233" i="1"/>
  <c r="C233" i="1" s="1"/>
  <c r="E232" i="1"/>
  <c r="D232" i="1"/>
  <c r="E231" i="1"/>
  <c r="D231" i="1"/>
  <c r="E230" i="1"/>
  <c r="D230" i="1"/>
  <c r="C230" i="1"/>
  <c r="E229" i="1"/>
  <c r="C229" i="1" s="1"/>
  <c r="D229" i="1"/>
  <c r="E228" i="1"/>
  <c r="D228" i="1"/>
  <c r="E227" i="1"/>
  <c r="C227" i="1"/>
  <c r="E226" i="1"/>
  <c r="C226" i="1" s="1"/>
  <c r="E225" i="1"/>
  <c r="C225" i="1" s="1"/>
  <c r="E224" i="1"/>
  <c r="C224" i="1" s="1"/>
  <c r="E223" i="1"/>
  <c r="C223" i="1"/>
  <c r="E222" i="1"/>
  <c r="C222" i="1" s="1"/>
  <c r="E221" i="1"/>
  <c r="C221" i="1"/>
  <c r="E220" i="1"/>
  <c r="C220" i="1" s="1"/>
  <c r="E219" i="1"/>
  <c r="C219" i="1"/>
  <c r="AT218" i="1"/>
  <c r="AS218" i="1"/>
  <c r="AR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3" i="1"/>
  <c r="D213" i="1"/>
  <c r="E212" i="1"/>
  <c r="D212" i="1"/>
  <c r="C212" i="1" s="1"/>
  <c r="E211" i="1"/>
  <c r="D211" i="1"/>
  <c r="C211" i="1" s="1"/>
  <c r="E210" i="1"/>
  <c r="D210" i="1"/>
  <c r="C210" i="1" s="1"/>
  <c r="E205" i="1"/>
  <c r="D205" i="1"/>
  <c r="E204" i="1"/>
  <c r="D204" i="1"/>
  <c r="F200" i="1"/>
  <c r="E200" i="1"/>
  <c r="F199" i="1"/>
  <c r="E199" i="1"/>
  <c r="D199" i="1"/>
  <c r="F198" i="1"/>
  <c r="E198" i="1"/>
  <c r="F197" i="1"/>
  <c r="E197" i="1"/>
  <c r="D197" i="1" s="1"/>
  <c r="F196" i="1"/>
  <c r="E196" i="1"/>
  <c r="D196" i="1"/>
  <c r="F195" i="1"/>
  <c r="E195" i="1"/>
  <c r="F194" i="1"/>
  <c r="E194" i="1"/>
  <c r="F193" i="1"/>
  <c r="E193" i="1"/>
  <c r="F192" i="1"/>
  <c r="E192" i="1"/>
  <c r="D192" i="1" s="1"/>
  <c r="F191" i="1"/>
  <c r="D191" i="1" s="1"/>
  <c r="E191" i="1"/>
  <c r="F190" i="1"/>
  <c r="E190" i="1"/>
  <c r="F189" i="1"/>
  <c r="E189" i="1"/>
  <c r="D189" i="1" s="1"/>
  <c r="F188" i="1"/>
  <c r="E188" i="1"/>
  <c r="D188" i="1" s="1"/>
  <c r="F187" i="1"/>
  <c r="E187" i="1"/>
  <c r="D187" i="1" s="1"/>
  <c r="F186" i="1"/>
  <c r="E186" i="1"/>
  <c r="F185" i="1"/>
  <c r="E185" i="1"/>
  <c r="F184" i="1"/>
  <c r="E184" i="1"/>
  <c r="F183" i="1"/>
  <c r="E183" i="1"/>
  <c r="D183" i="1"/>
  <c r="F182" i="1"/>
  <c r="E182" i="1"/>
  <c r="F181" i="1"/>
  <c r="E181" i="1"/>
  <c r="D181" i="1" s="1"/>
  <c r="F180" i="1"/>
  <c r="E180" i="1"/>
  <c r="D180" i="1"/>
  <c r="F179" i="1"/>
  <c r="F178" i="1"/>
  <c r="E178" i="1"/>
  <c r="D178" i="1"/>
  <c r="F177" i="1"/>
  <c r="E177" i="1"/>
  <c r="F176" i="1"/>
  <c r="E176" i="1"/>
  <c r="F175" i="1"/>
  <c r="E175" i="1"/>
  <c r="F174" i="1"/>
  <c r="E174" i="1"/>
  <c r="D174" i="1" s="1"/>
  <c r="F173" i="1"/>
  <c r="D173" i="1" s="1"/>
  <c r="E173" i="1"/>
  <c r="F172" i="1"/>
  <c r="E172" i="1"/>
  <c r="F170" i="1"/>
  <c r="E170" i="1"/>
  <c r="D170" i="1" s="1"/>
  <c r="F166" i="1"/>
  <c r="E166" i="1"/>
  <c r="D166" i="1" s="1"/>
  <c r="F165" i="1"/>
  <c r="E165" i="1"/>
  <c r="D165" i="1" s="1"/>
  <c r="F164" i="1"/>
  <c r="E164" i="1"/>
  <c r="F163" i="1"/>
  <c r="E163" i="1"/>
  <c r="F162" i="1"/>
  <c r="E162" i="1"/>
  <c r="F161" i="1"/>
  <c r="E161" i="1"/>
  <c r="D161" i="1"/>
  <c r="F160" i="1"/>
  <c r="E160" i="1"/>
  <c r="F159" i="1"/>
  <c r="E159" i="1"/>
  <c r="D159" i="1" s="1"/>
  <c r="F158" i="1"/>
  <c r="E158" i="1"/>
  <c r="D158" i="1"/>
  <c r="F157" i="1"/>
  <c r="E157" i="1"/>
  <c r="F156" i="1"/>
  <c r="E156" i="1"/>
  <c r="F155" i="1"/>
  <c r="E155" i="1"/>
  <c r="F154" i="1"/>
  <c r="E154" i="1"/>
  <c r="D154" i="1" s="1"/>
  <c r="F153" i="1"/>
  <c r="D153" i="1" s="1"/>
  <c r="E153" i="1"/>
  <c r="F152" i="1"/>
  <c r="E152" i="1"/>
  <c r="F151" i="1"/>
  <c r="E151" i="1"/>
  <c r="D151" i="1" s="1"/>
  <c r="F150" i="1"/>
  <c r="E150" i="1"/>
  <c r="D150" i="1" s="1"/>
  <c r="F149" i="1"/>
  <c r="E149" i="1"/>
  <c r="D149" i="1" s="1"/>
  <c r="F148" i="1"/>
  <c r="E148" i="1"/>
  <c r="F147" i="1"/>
  <c r="E147" i="1"/>
  <c r="F146" i="1"/>
  <c r="E146" i="1"/>
  <c r="F144" i="1"/>
  <c r="E144" i="1"/>
  <c r="D144" i="1"/>
  <c r="F143" i="1"/>
  <c r="E143" i="1"/>
  <c r="D143" i="1"/>
  <c r="F142" i="1"/>
  <c r="D142" i="1" s="1"/>
  <c r="E142" i="1"/>
  <c r="F141" i="1"/>
  <c r="E141" i="1"/>
  <c r="D141" i="1" s="1"/>
  <c r="F140" i="1"/>
  <c r="E140" i="1"/>
  <c r="F139" i="1"/>
  <c r="E139" i="1"/>
  <c r="D139" i="1" s="1"/>
  <c r="F138" i="1"/>
  <c r="E138" i="1"/>
  <c r="F136" i="1"/>
  <c r="E136" i="1"/>
  <c r="E130" i="1"/>
  <c r="C130" i="1" s="1"/>
  <c r="D130" i="1"/>
  <c r="E129" i="1"/>
  <c r="D129" i="1"/>
  <c r="C129" i="1" s="1"/>
  <c r="E128" i="1"/>
  <c r="D128" i="1"/>
  <c r="E127" i="1"/>
  <c r="D127" i="1"/>
  <c r="O126" i="1"/>
  <c r="N126" i="1"/>
  <c r="M126" i="1"/>
  <c r="L126" i="1"/>
  <c r="K126" i="1"/>
  <c r="J126" i="1"/>
  <c r="I126" i="1"/>
  <c r="H126" i="1"/>
  <c r="G126" i="1"/>
  <c r="F126" i="1"/>
  <c r="E125" i="1"/>
  <c r="D125" i="1"/>
  <c r="E124" i="1"/>
  <c r="D124" i="1"/>
  <c r="C124" i="1" s="1"/>
  <c r="E123" i="1"/>
  <c r="D123" i="1"/>
  <c r="P118" i="1"/>
  <c r="O118" i="1"/>
  <c r="N118" i="1"/>
  <c r="M118" i="1"/>
  <c r="L118" i="1"/>
  <c r="K118" i="1"/>
  <c r="J118" i="1"/>
  <c r="I118" i="1"/>
  <c r="H118" i="1"/>
  <c r="G118" i="1"/>
  <c r="F118" i="1"/>
  <c r="E117" i="1"/>
  <c r="D117" i="1"/>
  <c r="E116" i="1"/>
  <c r="D116" i="1"/>
  <c r="E115" i="1"/>
  <c r="D115" i="1"/>
  <c r="C115" i="1"/>
  <c r="E114" i="1"/>
  <c r="C114" i="1" s="1"/>
  <c r="D114" i="1"/>
  <c r="P113" i="1"/>
  <c r="P119" i="1" s="1"/>
  <c r="O113" i="1"/>
  <c r="N113" i="1"/>
  <c r="M113" i="1"/>
  <c r="M119" i="1" s="1"/>
  <c r="L113" i="1"/>
  <c r="L119" i="1" s="1"/>
  <c r="K113" i="1"/>
  <c r="J113" i="1"/>
  <c r="I113" i="1"/>
  <c r="I119" i="1" s="1"/>
  <c r="H113" i="1"/>
  <c r="H119" i="1" s="1"/>
  <c r="G113" i="1"/>
  <c r="F113" i="1"/>
  <c r="E112" i="1"/>
  <c r="D112" i="1"/>
  <c r="C112" i="1" s="1"/>
  <c r="E111" i="1"/>
  <c r="D111" i="1"/>
  <c r="E110" i="1"/>
  <c r="D110" i="1"/>
  <c r="D113" i="1" s="1"/>
  <c r="M105" i="1"/>
  <c r="L105" i="1"/>
  <c r="K105" i="1"/>
  <c r="J105" i="1"/>
  <c r="I105" i="1"/>
  <c r="H105" i="1"/>
  <c r="G105" i="1"/>
  <c r="F105" i="1"/>
  <c r="E104" i="1"/>
  <c r="C104" i="1" s="1"/>
  <c r="D104" i="1"/>
  <c r="E103" i="1"/>
  <c r="D103" i="1"/>
  <c r="E102" i="1"/>
  <c r="D102" i="1"/>
  <c r="C102" i="1" s="1"/>
  <c r="E101" i="1"/>
  <c r="D101" i="1"/>
  <c r="C101" i="1" s="1"/>
  <c r="M100" i="1"/>
  <c r="L100" i="1"/>
  <c r="K100" i="1"/>
  <c r="J100" i="1"/>
  <c r="I100" i="1"/>
  <c r="H100" i="1"/>
  <c r="G100" i="1"/>
  <c r="F100" i="1"/>
  <c r="E99" i="1"/>
  <c r="D99" i="1"/>
  <c r="E98" i="1"/>
  <c r="D98" i="1"/>
  <c r="E97" i="1"/>
  <c r="D97" i="1"/>
  <c r="E93" i="1"/>
  <c r="D93" i="1"/>
  <c r="E92" i="1"/>
  <c r="D92" i="1"/>
  <c r="C92" i="1"/>
  <c r="E91" i="1"/>
  <c r="D91" i="1"/>
  <c r="E90" i="1"/>
  <c r="D90" i="1"/>
  <c r="C90" i="1" s="1"/>
  <c r="E89" i="1"/>
  <c r="D89" i="1"/>
  <c r="C89" i="1" s="1"/>
  <c r="E84" i="1"/>
  <c r="D84" i="1"/>
  <c r="C84" i="1" s="1"/>
  <c r="E83" i="1"/>
  <c r="D83" i="1"/>
  <c r="E82" i="1"/>
  <c r="D82" i="1"/>
  <c r="E81" i="1"/>
  <c r="D81" i="1"/>
  <c r="C81" i="1" s="1"/>
  <c r="E80" i="1"/>
  <c r="D80" i="1"/>
  <c r="E79" i="1"/>
  <c r="D79" i="1"/>
  <c r="E74" i="1"/>
  <c r="D74" i="1"/>
  <c r="E73" i="1"/>
  <c r="D73" i="1"/>
  <c r="C73" i="1" s="1"/>
  <c r="E72" i="1"/>
  <c r="D72" i="1"/>
  <c r="C72" i="1" s="1"/>
  <c r="E71" i="1"/>
  <c r="D71" i="1"/>
  <c r="E70" i="1"/>
  <c r="D70" i="1"/>
  <c r="E69" i="1"/>
  <c r="D69" i="1"/>
  <c r="E64" i="1"/>
  <c r="D64" i="1"/>
  <c r="E59" i="1"/>
  <c r="D59" i="1"/>
  <c r="C59" i="1"/>
  <c r="E58" i="1"/>
  <c r="D58" i="1"/>
  <c r="E57" i="1"/>
  <c r="D57" i="1"/>
  <c r="C57" i="1" s="1"/>
  <c r="E56" i="1"/>
  <c r="D56" i="1"/>
  <c r="C56" i="1" s="1"/>
  <c r="E55" i="1"/>
  <c r="D55" i="1"/>
  <c r="C55" i="1" s="1"/>
  <c r="CA50" i="1"/>
  <c r="C50" i="1"/>
  <c r="C44" i="1"/>
  <c r="C43" i="1"/>
  <c r="C42" i="1"/>
  <c r="C41" i="1"/>
  <c r="C40" i="1"/>
  <c r="C39" i="1"/>
  <c r="C38" i="1"/>
  <c r="C37" i="1"/>
  <c r="C36" i="1"/>
  <c r="C35" i="1"/>
  <c r="M34" i="1"/>
  <c r="L34" i="1"/>
  <c r="K34" i="1"/>
  <c r="J34" i="1"/>
  <c r="I34" i="1"/>
  <c r="H34" i="1"/>
  <c r="G34" i="1"/>
  <c r="F34" i="1"/>
  <c r="E34" i="1"/>
  <c r="D34" i="1"/>
  <c r="CD20" i="1"/>
  <c r="C16" i="1"/>
  <c r="C15" i="1"/>
  <c r="C14" i="1"/>
  <c r="C13" i="1"/>
  <c r="C12" i="1"/>
  <c r="CD12" i="1" s="1"/>
  <c r="C11" i="1"/>
  <c r="CD11" i="1" s="1"/>
  <c r="A5" i="1"/>
  <c r="A4" i="1"/>
  <c r="A3" i="1"/>
  <c r="A2" i="1"/>
  <c r="C103" i="1" l="1"/>
  <c r="C228" i="1"/>
  <c r="CD14" i="1"/>
  <c r="C99" i="1"/>
  <c r="I106" i="1"/>
  <c r="M106" i="1"/>
  <c r="D218" i="1"/>
  <c r="CD15" i="1"/>
  <c r="C64" i="1"/>
  <c r="C70" i="1"/>
  <c r="C91" i="1"/>
  <c r="C93" i="1"/>
  <c r="CA93" i="1" s="1"/>
  <c r="C98" i="1"/>
  <c r="F106" i="1"/>
  <c r="J106" i="1"/>
  <c r="H106" i="1"/>
  <c r="L106" i="1"/>
  <c r="C111" i="1"/>
  <c r="C123" i="1"/>
  <c r="C125" i="1"/>
  <c r="C126" i="1" s="1"/>
  <c r="C127" i="1"/>
  <c r="D140" i="1"/>
  <c r="D146" i="1"/>
  <c r="D157" i="1"/>
  <c r="D162" i="1"/>
  <c r="D177" i="1"/>
  <c r="D184" i="1"/>
  <c r="D195" i="1"/>
  <c r="D198" i="1"/>
  <c r="D200" i="1"/>
  <c r="C236" i="1"/>
  <c r="C242" i="1"/>
  <c r="C246" i="1"/>
  <c r="C254" i="1"/>
  <c r="C55" i="2"/>
  <c r="C57" i="2"/>
  <c r="C74" i="2"/>
  <c r="C80" i="2"/>
  <c r="C93" i="2"/>
  <c r="E105" i="2"/>
  <c r="C117" i="2"/>
  <c r="C128" i="2"/>
  <c r="C130" i="2"/>
  <c r="D156" i="2"/>
  <c r="D158" i="2"/>
  <c r="D173" i="2"/>
  <c r="D175" i="2"/>
  <c r="D177" i="2"/>
  <c r="D181" i="2"/>
  <c r="D195" i="2"/>
  <c r="D197" i="2"/>
  <c r="C245" i="2"/>
  <c r="C247" i="2"/>
  <c r="D164" i="2"/>
  <c r="D187" i="2"/>
  <c r="D189" i="2"/>
  <c r="C210" i="2"/>
  <c r="C212" i="2"/>
  <c r="D152" i="1"/>
  <c r="C213" i="1"/>
  <c r="CD13" i="1"/>
  <c r="C128" i="1"/>
  <c r="CD14" i="2"/>
  <c r="C34" i="2"/>
  <c r="C56" i="2"/>
  <c r="C58" i="2"/>
  <c r="C79" i="2"/>
  <c r="C129" i="2"/>
  <c r="D136" i="2"/>
  <c r="E218" i="2"/>
  <c r="C233" i="2"/>
  <c r="C235" i="2"/>
  <c r="C80" i="1"/>
  <c r="E100" i="1"/>
  <c r="C97" i="1"/>
  <c r="C100" i="1" s="1"/>
  <c r="E100" i="2"/>
  <c r="C104" i="2"/>
  <c r="D163" i="2"/>
  <c r="C205" i="1"/>
  <c r="C74" i="1"/>
  <c r="C83" i="1"/>
  <c r="G106" i="1"/>
  <c r="K106" i="1"/>
  <c r="C110" i="1"/>
  <c r="C117" i="1"/>
  <c r="E126" i="1"/>
  <c r="D138" i="1"/>
  <c r="E218" i="1"/>
  <c r="C232" i="1"/>
  <c r="C243" i="1"/>
  <c r="C252" i="1"/>
  <c r="C70" i="2"/>
  <c r="CA93" i="2"/>
  <c r="E118" i="2"/>
  <c r="E119" i="2" s="1"/>
  <c r="C116" i="2"/>
  <c r="E126" i="2"/>
  <c r="C125" i="2"/>
  <c r="C127" i="2"/>
  <c r="D141" i="2"/>
  <c r="D155" i="2"/>
  <c r="D170" i="2"/>
  <c r="D185" i="2"/>
  <c r="D193" i="2"/>
  <c r="C204" i="2"/>
  <c r="D218" i="2"/>
  <c r="C218" i="2" s="1"/>
  <c r="C231" i="2"/>
  <c r="C243" i="2"/>
  <c r="B259" i="2"/>
  <c r="C79" i="1"/>
  <c r="D148" i="1"/>
  <c r="D156" i="1"/>
  <c r="D164" i="1"/>
  <c r="D176" i="1"/>
  <c r="D186" i="1"/>
  <c r="D194" i="1"/>
  <c r="C244" i="1"/>
  <c r="C58" i="1"/>
  <c r="C69" i="1"/>
  <c r="C71" i="1"/>
  <c r="C82" i="1"/>
  <c r="E105" i="1"/>
  <c r="C105" i="1"/>
  <c r="D160" i="1"/>
  <c r="D172" i="1"/>
  <c r="D182" i="1"/>
  <c r="D190" i="1"/>
  <c r="C231" i="1"/>
  <c r="C247" i="1"/>
  <c r="CD12" i="2"/>
  <c r="C69" i="2"/>
  <c r="C81" i="2"/>
  <c r="C84" i="2"/>
  <c r="C90" i="2"/>
  <c r="H106" i="2"/>
  <c r="L106" i="2"/>
  <c r="C112" i="2"/>
  <c r="C113" i="2" s="1"/>
  <c r="C115" i="2"/>
  <c r="C124" i="2"/>
  <c r="D147" i="2"/>
  <c r="D149" i="2"/>
  <c r="D154" i="2"/>
  <c r="D159" i="2"/>
  <c r="D166" i="2"/>
  <c r="C230" i="2"/>
  <c r="C242" i="2"/>
  <c r="C254" i="2"/>
  <c r="E136" i="3"/>
  <c r="F136" i="3"/>
  <c r="D105" i="2"/>
  <c r="D106" i="2" s="1"/>
  <c r="H119" i="2"/>
  <c r="L119" i="2"/>
  <c r="P119" i="2"/>
  <c r="D118" i="2"/>
  <c r="C105" i="2"/>
  <c r="CD15" i="2"/>
  <c r="CD13" i="2"/>
  <c r="CD11" i="2"/>
  <c r="C73" i="2"/>
  <c r="C97" i="2"/>
  <c r="C100" i="2" s="1"/>
  <c r="D113" i="2"/>
  <c r="D119" i="2" s="1"/>
  <c r="C123" i="2"/>
  <c r="D140" i="2"/>
  <c r="D184" i="2"/>
  <c r="D192" i="2"/>
  <c r="D200" i="2"/>
  <c r="C234" i="2"/>
  <c r="C246" i="2"/>
  <c r="D105" i="1"/>
  <c r="E113" i="1"/>
  <c r="E119" i="1" s="1"/>
  <c r="F119" i="1"/>
  <c r="J119" i="1"/>
  <c r="N119" i="1"/>
  <c r="D118" i="1"/>
  <c r="D119" i="1" s="1"/>
  <c r="C34" i="1"/>
  <c r="D100" i="1"/>
  <c r="D106" i="1" s="1"/>
  <c r="G119" i="1"/>
  <c r="K119" i="1"/>
  <c r="O119" i="1"/>
  <c r="E118" i="1"/>
  <c r="C116" i="1"/>
  <c r="C118" i="1" s="1"/>
  <c r="D126" i="1"/>
  <c r="D136" i="1"/>
  <c r="D147" i="1"/>
  <c r="D155" i="1"/>
  <c r="D163" i="1"/>
  <c r="D175" i="1"/>
  <c r="D185" i="1"/>
  <c r="D193" i="1"/>
  <c r="C204" i="1"/>
  <c r="C218" i="1" l="1"/>
  <c r="C113" i="1"/>
  <c r="C119" i="1" s="1"/>
  <c r="A281" i="1" s="1"/>
  <c r="E106" i="2"/>
  <c r="C106" i="2"/>
  <c r="C106" i="1"/>
  <c r="C118" i="2"/>
  <c r="C119" i="2" s="1"/>
  <c r="A281" i="2" s="1"/>
  <c r="E106" i="1"/>
  <c r="C126" i="2"/>
  <c r="D136" i="3"/>
  <c r="B281" i="3" l="1"/>
  <c r="D260" i="3"/>
  <c r="C260" i="3"/>
  <c r="D259" i="3"/>
  <c r="C259" i="3"/>
  <c r="E254" i="3"/>
  <c r="D254" i="3"/>
  <c r="E253" i="3"/>
  <c r="D253" i="3"/>
  <c r="E252" i="3"/>
  <c r="D252" i="3"/>
  <c r="E247" i="3"/>
  <c r="D247" i="3"/>
  <c r="E246" i="3"/>
  <c r="D246" i="3"/>
  <c r="E245" i="3"/>
  <c r="D245" i="3"/>
  <c r="E244" i="3"/>
  <c r="D244" i="3"/>
  <c r="E243" i="3"/>
  <c r="D243" i="3"/>
  <c r="E242" i="3"/>
  <c r="D242" i="3"/>
  <c r="E241" i="3"/>
  <c r="D241" i="3"/>
  <c r="E236" i="3"/>
  <c r="D236" i="3"/>
  <c r="E235" i="3"/>
  <c r="D235" i="3"/>
  <c r="E234" i="3"/>
  <c r="D234" i="3"/>
  <c r="E233" i="3"/>
  <c r="D233" i="3"/>
  <c r="E232" i="3"/>
  <c r="D232" i="3"/>
  <c r="E231" i="3"/>
  <c r="D231" i="3"/>
  <c r="E230" i="3"/>
  <c r="D230" i="3"/>
  <c r="E229" i="3"/>
  <c r="D229" i="3"/>
  <c r="E228" i="3"/>
  <c r="D228" i="3"/>
  <c r="E227" i="3"/>
  <c r="C227" i="3" s="1"/>
  <c r="E226" i="3"/>
  <c r="C226" i="3" s="1"/>
  <c r="E225" i="3"/>
  <c r="C225" i="3" s="1"/>
  <c r="E224" i="3"/>
  <c r="C224" i="3" s="1"/>
  <c r="E223" i="3"/>
  <c r="C223" i="3" s="1"/>
  <c r="E222" i="3"/>
  <c r="C222" i="3" s="1"/>
  <c r="E221" i="3"/>
  <c r="C221" i="3" s="1"/>
  <c r="E220" i="3"/>
  <c r="C220" i="3" s="1"/>
  <c r="E219" i="3"/>
  <c r="C219" i="3" s="1"/>
  <c r="AT218" i="3"/>
  <c r="AS218" i="3"/>
  <c r="AR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E213" i="3"/>
  <c r="D213" i="3"/>
  <c r="C213" i="3" s="1"/>
  <c r="E212" i="3"/>
  <c r="C212" i="3" s="1"/>
  <c r="D212" i="3"/>
  <c r="E211" i="3"/>
  <c r="D211" i="3"/>
  <c r="E210" i="3"/>
  <c r="D210" i="3"/>
  <c r="E205" i="3"/>
  <c r="D205" i="3"/>
  <c r="E204" i="3"/>
  <c r="D204" i="3"/>
  <c r="F200" i="3"/>
  <c r="E200" i="3"/>
  <c r="F199" i="3"/>
  <c r="E199" i="3"/>
  <c r="F198" i="3"/>
  <c r="E198" i="3"/>
  <c r="F197" i="3"/>
  <c r="E197" i="3"/>
  <c r="F196" i="3"/>
  <c r="E196" i="3"/>
  <c r="F195" i="3"/>
  <c r="E195" i="3"/>
  <c r="F194" i="3"/>
  <c r="E194" i="3"/>
  <c r="F193" i="3"/>
  <c r="E193" i="3"/>
  <c r="F192" i="3"/>
  <c r="E192" i="3"/>
  <c r="F191" i="3"/>
  <c r="E191" i="3"/>
  <c r="F190" i="3"/>
  <c r="E190" i="3"/>
  <c r="F189" i="3"/>
  <c r="E189" i="3"/>
  <c r="F188" i="3"/>
  <c r="E188" i="3"/>
  <c r="F187" i="3"/>
  <c r="E187" i="3"/>
  <c r="F186" i="3"/>
  <c r="E186" i="3"/>
  <c r="F185" i="3"/>
  <c r="E185" i="3"/>
  <c r="F184" i="3"/>
  <c r="E184" i="3"/>
  <c r="F183" i="3"/>
  <c r="E183" i="3"/>
  <c r="F182" i="3"/>
  <c r="E182" i="3"/>
  <c r="F181" i="3"/>
  <c r="E181" i="3"/>
  <c r="F180" i="3"/>
  <c r="E180" i="3"/>
  <c r="F179" i="3"/>
  <c r="F178" i="3"/>
  <c r="E178" i="3"/>
  <c r="F177" i="3"/>
  <c r="E177" i="3"/>
  <c r="F176" i="3"/>
  <c r="E176" i="3"/>
  <c r="F175" i="3"/>
  <c r="E175" i="3"/>
  <c r="F174" i="3"/>
  <c r="E174" i="3"/>
  <c r="F173" i="3"/>
  <c r="E173" i="3"/>
  <c r="F172" i="3"/>
  <c r="E172" i="3"/>
  <c r="F170" i="3"/>
  <c r="E170" i="3"/>
  <c r="F166" i="3"/>
  <c r="E166" i="3"/>
  <c r="F165" i="3"/>
  <c r="E165" i="3"/>
  <c r="F164" i="3"/>
  <c r="E164" i="3"/>
  <c r="F163" i="3"/>
  <c r="E163" i="3"/>
  <c r="F162" i="3"/>
  <c r="E162" i="3"/>
  <c r="F161" i="3"/>
  <c r="E161" i="3"/>
  <c r="F160" i="3"/>
  <c r="E160" i="3"/>
  <c r="F159" i="3"/>
  <c r="E159" i="3"/>
  <c r="F158" i="3"/>
  <c r="E158" i="3"/>
  <c r="F157" i="3"/>
  <c r="E157" i="3"/>
  <c r="F156" i="3"/>
  <c r="E156" i="3"/>
  <c r="F155" i="3"/>
  <c r="E155" i="3"/>
  <c r="F154" i="3"/>
  <c r="E154" i="3"/>
  <c r="F153" i="3"/>
  <c r="E153" i="3"/>
  <c r="F152" i="3"/>
  <c r="E152" i="3"/>
  <c r="F151" i="3"/>
  <c r="E151" i="3"/>
  <c r="F150" i="3"/>
  <c r="E150" i="3"/>
  <c r="F149" i="3"/>
  <c r="E149" i="3"/>
  <c r="F148" i="3"/>
  <c r="E148" i="3"/>
  <c r="F147" i="3"/>
  <c r="E147" i="3"/>
  <c r="F146" i="3"/>
  <c r="E146" i="3"/>
  <c r="F145" i="3"/>
  <c r="F144" i="3"/>
  <c r="E144" i="3"/>
  <c r="F143" i="3"/>
  <c r="E143" i="3"/>
  <c r="F142" i="3"/>
  <c r="E142" i="3"/>
  <c r="F141" i="3"/>
  <c r="E141" i="3"/>
  <c r="F140" i="3"/>
  <c r="E140" i="3"/>
  <c r="F139" i="3"/>
  <c r="E139" i="3"/>
  <c r="F138" i="3"/>
  <c r="E138" i="3"/>
  <c r="E130" i="3"/>
  <c r="D130" i="3"/>
  <c r="C130" i="3" s="1"/>
  <c r="E129" i="3"/>
  <c r="D129" i="3"/>
  <c r="E128" i="3"/>
  <c r="D128" i="3"/>
  <c r="C128" i="3" s="1"/>
  <c r="E127" i="3"/>
  <c r="D127" i="3"/>
  <c r="O126" i="3"/>
  <c r="N126" i="3"/>
  <c r="M126" i="3"/>
  <c r="L126" i="3"/>
  <c r="K126" i="3"/>
  <c r="J126" i="3"/>
  <c r="I126" i="3"/>
  <c r="H126" i="3"/>
  <c r="G126" i="3"/>
  <c r="F126" i="3"/>
  <c r="E125" i="3"/>
  <c r="D125" i="3"/>
  <c r="E124" i="3"/>
  <c r="D124" i="3"/>
  <c r="C124" i="3" s="1"/>
  <c r="E123" i="3"/>
  <c r="D123" i="3"/>
  <c r="P118" i="3"/>
  <c r="O118" i="3"/>
  <c r="N118" i="3"/>
  <c r="M118" i="3"/>
  <c r="L118" i="3"/>
  <c r="K118" i="3"/>
  <c r="J118" i="3"/>
  <c r="I118" i="3"/>
  <c r="H118" i="3"/>
  <c r="G118" i="3"/>
  <c r="F118" i="3"/>
  <c r="E117" i="3"/>
  <c r="D117" i="3"/>
  <c r="E116" i="3"/>
  <c r="D116" i="3"/>
  <c r="E115" i="3"/>
  <c r="D115" i="3"/>
  <c r="E114" i="3"/>
  <c r="E118" i="3" s="1"/>
  <c r="D114" i="3"/>
  <c r="P113" i="3"/>
  <c r="O113" i="3"/>
  <c r="N113" i="3"/>
  <c r="M113" i="3"/>
  <c r="L113" i="3"/>
  <c r="K113" i="3"/>
  <c r="J113" i="3"/>
  <c r="I113" i="3"/>
  <c r="H113" i="3"/>
  <c r="G113" i="3"/>
  <c r="F113" i="3"/>
  <c r="E112" i="3"/>
  <c r="D112" i="3"/>
  <c r="E111" i="3"/>
  <c r="D111" i="3"/>
  <c r="C111" i="3" s="1"/>
  <c r="E110" i="3"/>
  <c r="D110" i="3"/>
  <c r="M105" i="3"/>
  <c r="L105" i="3"/>
  <c r="K105" i="3"/>
  <c r="J105" i="3"/>
  <c r="I105" i="3"/>
  <c r="H105" i="3"/>
  <c r="G105" i="3"/>
  <c r="F105" i="3"/>
  <c r="E104" i="3"/>
  <c r="D104" i="3"/>
  <c r="E103" i="3"/>
  <c r="D103" i="3"/>
  <c r="E102" i="3"/>
  <c r="D102" i="3"/>
  <c r="E101" i="3"/>
  <c r="D101" i="3"/>
  <c r="M100" i="3"/>
  <c r="M106" i="3" s="1"/>
  <c r="L100" i="3"/>
  <c r="K100" i="3"/>
  <c r="J100" i="3"/>
  <c r="J106" i="3" s="1"/>
  <c r="I100" i="3"/>
  <c r="I106" i="3" s="1"/>
  <c r="H100" i="3"/>
  <c r="G100" i="3"/>
  <c r="F100" i="3"/>
  <c r="F106" i="3" s="1"/>
  <c r="E99" i="3"/>
  <c r="D99" i="3"/>
  <c r="E98" i="3"/>
  <c r="D98" i="3"/>
  <c r="E97" i="3"/>
  <c r="D97" i="3"/>
  <c r="C97" i="3" s="1"/>
  <c r="E93" i="3"/>
  <c r="D93" i="3"/>
  <c r="E92" i="3"/>
  <c r="D92" i="3"/>
  <c r="C92" i="3" s="1"/>
  <c r="E91" i="3"/>
  <c r="D91" i="3"/>
  <c r="E90" i="3"/>
  <c r="D90" i="3"/>
  <c r="E89" i="3"/>
  <c r="D89" i="3"/>
  <c r="E84" i="3"/>
  <c r="D84" i="3"/>
  <c r="E83" i="3"/>
  <c r="D83" i="3"/>
  <c r="E82" i="3"/>
  <c r="D82" i="3"/>
  <c r="E81" i="3"/>
  <c r="D81" i="3"/>
  <c r="E80" i="3"/>
  <c r="D80" i="3"/>
  <c r="E79" i="3"/>
  <c r="D79" i="3"/>
  <c r="E74" i="3"/>
  <c r="D74" i="3"/>
  <c r="E73" i="3"/>
  <c r="D73" i="3"/>
  <c r="E72" i="3"/>
  <c r="D72" i="3"/>
  <c r="E71" i="3"/>
  <c r="D71" i="3"/>
  <c r="E70" i="3"/>
  <c r="D70" i="3"/>
  <c r="E69" i="3"/>
  <c r="D69" i="3"/>
  <c r="E64" i="3"/>
  <c r="D64" i="3"/>
  <c r="C64" i="3" s="1"/>
  <c r="E59" i="3"/>
  <c r="D59" i="3"/>
  <c r="E58" i="3"/>
  <c r="D58" i="3"/>
  <c r="E57" i="3"/>
  <c r="D57" i="3"/>
  <c r="E56" i="3"/>
  <c r="D56" i="3"/>
  <c r="C56" i="3" s="1"/>
  <c r="E55" i="3"/>
  <c r="D55" i="3"/>
  <c r="CA50" i="3"/>
  <c r="C50" i="3"/>
  <c r="C44" i="3"/>
  <c r="C43" i="3"/>
  <c r="C42" i="3"/>
  <c r="C41" i="3"/>
  <c r="C40" i="3"/>
  <c r="C39" i="3"/>
  <c r="C38" i="3"/>
  <c r="C37" i="3"/>
  <c r="C36" i="3"/>
  <c r="C35" i="3"/>
  <c r="M34" i="3"/>
  <c r="L34" i="3"/>
  <c r="K34" i="3"/>
  <c r="J34" i="3"/>
  <c r="I34" i="3"/>
  <c r="H34" i="3"/>
  <c r="G34" i="3"/>
  <c r="F34" i="3"/>
  <c r="E34" i="3"/>
  <c r="D34" i="3"/>
  <c r="CD20" i="3"/>
  <c r="C16" i="3"/>
  <c r="C15" i="3"/>
  <c r="C14" i="3"/>
  <c r="C13" i="3"/>
  <c r="C12" i="3"/>
  <c r="C11" i="3"/>
  <c r="A5" i="3"/>
  <c r="A4" i="3"/>
  <c r="A3" i="3"/>
  <c r="A2" i="3"/>
  <c r="C91" i="3" l="1"/>
  <c r="C93" i="3"/>
  <c r="C127" i="3"/>
  <c r="C129" i="3"/>
  <c r="C204" i="3"/>
  <c r="C210" i="3"/>
  <c r="B259" i="3"/>
  <c r="E126" i="3"/>
  <c r="CD14" i="3"/>
  <c r="C99" i="3"/>
  <c r="C115" i="3"/>
  <c r="C205" i="3"/>
  <c r="B260" i="3"/>
  <c r="C55" i="3"/>
  <c r="C59" i="3"/>
  <c r="C110" i="3"/>
  <c r="C116" i="3"/>
  <c r="D185" i="3"/>
  <c r="C82" i="3"/>
  <c r="C84" i="3"/>
  <c r="D155" i="3"/>
  <c r="D180" i="3"/>
  <c r="D190" i="3"/>
  <c r="D192" i="3"/>
  <c r="C244" i="3"/>
  <c r="D156" i="3"/>
  <c r="D138" i="3"/>
  <c r="D176" i="3"/>
  <c r="D183" i="3"/>
  <c r="D147" i="3"/>
  <c r="D151" i="3"/>
  <c r="D153" i="3"/>
  <c r="D177" i="3"/>
  <c r="D187" i="3"/>
  <c r="D197" i="3"/>
  <c r="C229" i="3"/>
  <c r="C245" i="3"/>
  <c r="C253" i="3"/>
  <c r="C243" i="3"/>
  <c r="C242" i="3"/>
  <c r="C246" i="3"/>
  <c r="C232" i="3"/>
  <c r="C234" i="3"/>
  <c r="D218" i="3"/>
  <c r="C233" i="3"/>
  <c r="E218" i="3"/>
  <c r="C236" i="3"/>
  <c r="D188" i="3"/>
  <c r="D198" i="3"/>
  <c r="D182" i="3"/>
  <c r="D186" i="3"/>
  <c r="D172" i="3"/>
  <c r="D174" i="3"/>
  <c r="D158" i="3"/>
  <c r="D164" i="3"/>
  <c r="D166" i="3"/>
  <c r="D148" i="3"/>
  <c r="D152" i="3"/>
  <c r="C34" i="3"/>
  <c r="C98" i="3"/>
  <c r="C100" i="3" s="1"/>
  <c r="F119" i="3"/>
  <c r="J119" i="3"/>
  <c r="N119" i="3"/>
  <c r="D175" i="3"/>
  <c r="D181" i="3"/>
  <c r="C228" i="3"/>
  <c r="CD12" i="3"/>
  <c r="C90" i="3"/>
  <c r="C103" i="3"/>
  <c r="E113" i="3"/>
  <c r="E119" i="3" s="1"/>
  <c r="G119" i="3"/>
  <c r="K119" i="3"/>
  <c r="O119" i="3"/>
  <c r="D160" i="3"/>
  <c r="D194" i="3"/>
  <c r="C57" i="3"/>
  <c r="C71" i="3"/>
  <c r="C73" i="3"/>
  <c r="C81" i="3"/>
  <c r="C89" i="3"/>
  <c r="C102" i="3"/>
  <c r="C104" i="3"/>
  <c r="C112" i="3"/>
  <c r="C113" i="3" s="1"/>
  <c r="H119" i="3"/>
  <c r="L119" i="3"/>
  <c r="P119" i="3"/>
  <c r="C117" i="3"/>
  <c r="C123" i="3"/>
  <c r="D150" i="3"/>
  <c r="D159" i="3"/>
  <c r="D161" i="3"/>
  <c r="D165" i="3"/>
  <c r="D178" i="3"/>
  <c r="D184" i="3"/>
  <c r="D193" i="3"/>
  <c r="D195" i="3"/>
  <c r="D200" i="3"/>
  <c r="C252" i="3"/>
  <c r="D100" i="3"/>
  <c r="C58" i="3"/>
  <c r="C79" i="3"/>
  <c r="C83" i="3"/>
  <c r="E100" i="3"/>
  <c r="D105" i="3"/>
  <c r="D106" i="3" s="1"/>
  <c r="C125" i="3"/>
  <c r="C247" i="3"/>
  <c r="CA93" i="3"/>
  <c r="G106" i="3"/>
  <c r="K106" i="3"/>
  <c r="E105" i="3"/>
  <c r="D113" i="3"/>
  <c r="D163" i="3"/>
  <c r="C231" i="3"/>
  <c r="C69" i="3"/>
  <c r="C74" i="3"/>
  <c r="H106" i="3"/>
  <c r="L106" i="3"/>
  <c r="I119" i="3"/>
  <c r="M119" i="3"/>
  <c r="C114" i="3"/>
  <c r="D146" i="3"/>
  <c r="D149" i="3"/>
  <c r="D154" i="3"/>
  <c r="D157" i="3"/>
  <c r="D162" i="3"/>
  <c r="D170" i="3"/>
  <c r="D173" i="3"/>
  <c r="D189" i="3"/>
  <c r="D191" i="3"/>
  <c r="D196" i="3"/>
  <c r="D199" i="3"/>
  <c r="C211" i="3"/>
  <c r="C230" i="3"/>
  <c r="C235" i="3"/>
  <c r="C241" i="3"/>
  <c r="C254" i="3"/>
  <c r="D142" i="3"/>
  <c r="D141" i="3"/>
  <c r="D140" i="3"/>
  <c r="D143" i="3"/>
  <c r="D139" i="3"/>
  <c r="D144" i="3"/>
  <c r="C80" i="3"/>
  <c r="C70" i="3"/>
  <c r="C72" i="3"/>
  <c r="D118" i="3"/>
  <c r="D126" i="3"/>
  <c r="CD11" i="3"/>
  <c r="CD13" i="3"/>
  <c r="CD15" i="3"/>
  <c r="C101" i="3"/>
  <c r="E106" i="3" l="1"/>
  <c r="C218" i="3"/>
  <c r="D119" i="3"/>
  <c r="C105" i="3"/>
  <c r="C106" i="3" s="1"/>
  <c r="C126" i="3"/>
  <c r="C118" i="3"/>
  <c r="C119" i="3" s="1"/>
  <c r="A281" i="3" l="1"/>
</calcChain>
</file>

<file path=xl/sharedStrings.xml><?xml version="1.0" encoding="utf-8"?>
<sst xmlns="http://schemas.openxmlformats.org/spreadsheetml/2006/main" count="12806" uniqueCount="285">
  <si>
    <t>SERVICIO DE SALUD</t>
  </si>
  <si>
    <t>Beneficiarios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</si>
  <si>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</si>
  <si>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</si>
  <si>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</si>
  <si>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</si>
  <si>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</si>
  <si>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</si>
  <si>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</si>
  <si>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</si>
  <si>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</si>
  <si>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</si>
  <si>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</si>
  <si>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y mas</t>
  </si>
  <si>
    <t>Ambos Sexos</t>
  </si>
  <si>
    <t>Hombres</t>
  </si>
  <si>
    <t>Mujeres</t>
  </si>
  <si>
    <t>TOTAL</t>
  </si>
  <si>
    <t>Total</t>
  </si>
  <si>
    <t xml:space="preserve">TOTAL      </t>
  </si>
  <si>
    <t>POR DE EDAD (en años)</t>
  </si>
  <si>
    <t>Pueblos Originarios</t>
  </si>
  <si>
    <t>Migrantes</t>
  </si>
  <si>
    <t>Niños, Niñas, Adolescentes y Jóvenes Población SENAME</t>
  </si>
  <si>
    <t>5 a 9</t>
  </si>
  <si>
    <t>15 a 19</t>
  </si>
  <si>
    <t>PUEBLOS ORIGINARIOS</t>
  </si>
  <si>
    <t>Otros</t>
  </si>
  <si>
    <t>ACTIVIDAD</t>
  </si>
  <si>
    <t>REM-A05.   INGRESOS Y EGRESOS POR CONDICIÓN Y PROBLEMAS DE SALUD</t>
  </si>
  <si>
    <t>SECCIÓN A: INGRESOS DE GESTANTES A PROGRAMA PRENATAL</t>
  </si>
  <si>
    <t>CONDICIÓN</t>
  </si>
  <si>
    <t>Victima de violencia de genero</t>
  </si>
  <si>
    <t>Menor 
de 15</t>
  </si>
  <si>
    <t xml:space="preserve">15 - 19 </t>
  </si>
  <si>
    <t>20 - 24</t>
  </si>
  <si>
    <t>55 y más</t>
  </si>
  <si>
    <t>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</si>
  <si>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</si>
  <si>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</si>
  <si>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</si>
  <si>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</si>
  <si>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GESTANTES CON EXAMEN DE CHAGAS INFORMADO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</si>
  <si>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</si>
  <si>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</si>
  <si>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</si>
  <si>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</si>
  <si>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</si>
  <si>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</si>
  <si>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</si>
  <si>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</si>
  <si>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</si>
  <si>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</si>
  <si>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</si>
  <si>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</si>
  <si>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</si>
  <si>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</si>
  <si>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OTRAS PATOLOGÍAS DEL EMBARAZO</t>
  </si>
  <si>
    <t>SECCIÓN C: INGRESOS A PROGRAMA DE REGULACIÓN DE FERTILIDAD, SEGÚN EDAD</t>
  </si>
  <si>
    <t>MÉTODOS</t>
  </si>
  <si>
    <t>TOTAL REGULACIÓN DE FERTILIDAD</t>
  </si>
  <si>
    <t>DIU T DE COBRE</t>
  </si>
  <si>
    <t>DIU MEDICADO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</si>
  <si>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</si>
  <si>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</si>
  <si>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</si>
  <si>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</si>
  <si>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</si>
  <si>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</si>
  <si>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</si>
  <si>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</si>
  <si>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</si>
  <si>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 MÉTODO DE REGULACIÓN DE FERTILIDAD MÁS PRESERVATIVOS</t>
  </si>
  <si>
    <t xml:space="preserve">SECCION D: INGRESOS A PROGRAMA CONTROL DE CLIMATERIO </t>
  </si>
  <si>
    <t>CONCEPTO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</si>
  <si>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</si>
  <si>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</si>
  <si>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</si>
  <si>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</si>
  <si>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</si>
  <si>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</si>
  <si>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Y EGRESOS A SALA DE ESTIMULACIÓN EN EL CENTRO DE SALUD</t>
  </si>
  <si>
    <t xml:space="preserve">NIÑO / A (CON) </t>
  </si>
  <si>
    <t xml:space="preserve">TOTAL    </t>
  </si>
  <si>
    <t xml:space="preserve"> EGRESOS Y 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</si>
  <si>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</si>
  <si>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</si>
  <si>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</si>
  <si>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</si>
  <si>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</si>
  <si>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</si>
  <si>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>MOTIVO EGRESO</t>
  </si>
  <si>
    <t>INASISTENTE</t>
  </si>
  <si>
    <t>RESULTADO DE REEVALUACIÓN</t>
  </si>
  <si>
    <t>Cumplimiento de tratamiento</t>
  </si>
  <si>
    <t>Recuperado</t>
  </si>
  <si>
    <t>No Recuperado</t>
  </si>
  <si>
    <t>NORMAL CON REZAGO</t>
  </si>
  <si>
    <t>RIESGO</t>
  </si>
  <si>
    <t>RETRASO</t>
  </si>
  <si>
    <t>EN SITUACION DE DISCAPACIDAD</t>
  </si>
  <si>
    <t>OTRA VULNERABILIDAD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</si>
  <si>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</si>
  <si>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</si>
  <si>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</si>
  <si>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</si>
  <si>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</si>
  <si>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</si>
  <si>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</si>
  <si>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</si>
  <si>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</si>
  <si>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</si>
  <si>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</si>
  <si>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</si>
  <si>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</si>
  <si>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</si>
  <si>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</si>
  <si>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</si>
  <si>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</si>
  <si>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</si>
  <si>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</si>
  <si>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</si>
  <si>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</si>
  <si>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</si>
  <si>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</si>
  <si>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</si>
  <si>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</si>
  <si>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</si>
  <si>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ATEROSCLERÓTICA</t>
  </si>
  <si>
    <t>TABAQUISMO</t>
  </si>
  <si>
    <t>SECCIÓN I: EGRESOS  DEL PSCV</t>
  </si>
  <si>
    <t>EGRESOS</t>
  </si>
  <si>
    <t>CAUSAL DE EGRESO</t>
  </si>
  <si>
    <t>Abandono</t>
  </si>
  <si>
    <t>Traslado</t>
  </si>
  <si>
    <t>Fallecimiento</t>
  </si>
  <si>
    <t>EGRESOS DEL PSCV</t>
  </si>
  <si>
    <t>SECCIÓN J: INGRESOS Y EGRESOS AL PROGRAMA DE PACIENTES CON DEPENDENCIA LEVE, MODERADA Y SEVERA</t>
  </si>
  <si>
    <t>&lt; 20 años</t>
  </si>
  <si>
    <t>Altas</t>
  </si>
  <si>
    <t>Abandono/
Traslado</t>
  </si>
  <si>
    <t>DEPENDENCIA LEVE</t>
  </si>
  <si>
    <t>DEPENDENCIA MODERADA</t>
  </si>
  <si>
    <t>DEPENDENCIA GRAVE Y TOTAL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</si>
  <si>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</si>
  <si>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</si>
  <si>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</si>
  <si>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</si>
  <si>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EFAM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</si>
  <si>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</si>
  <si>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</si>
  <si>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</si>
  <si>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</si>
  <si>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</si>
  <si>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</si>
  <si>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</si>
  <si>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</si>
  <si>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</si>
  <si>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</si>
  <si>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</si>
  <si>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</si>
  <si>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</si>
  <si>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</si>
  <si>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</si>
  <si>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</si>
  <si>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</si>
  <si>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</si>
  <si>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</si>
  <si>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</si>
  <si>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</si>
  <si>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</si>
  <si>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</si>
  <si>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</t>
  </si>
  <si>
    <t>5 - 9</t>
  </si>
  <si>
    <t>10 - 14</t>
  </si>
  <si>
    <t>GESTANTES</t>
  </si>
  <si>
    <t>MADRE DE HIJO MENOR DE 5 AÑOS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</si>
  <si>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</si>
  <si>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</si>
  <si>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</si>
  <si>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</si>
  <si>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</si>
  <si>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</si>
  <si>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</si>
  <si>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</si>
  <si>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</si>
  <si>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</si>
  <si>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</si>
  <si>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</si>
  <si>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</si>
  <si>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</si>
  <si>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</si>
  <si>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</si>
  <si>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</si>
  <si>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</si>
  <si>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</si>
  <si>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</si>
  <si>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</si>
  <si>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</si>
  <si>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</si>
  <si>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</si>
  <si>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</si>
  <si>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</si>
  <si>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OTRAS DEMENCIAS (INCLUYE ALZHEIMER)</t>
  </si>
  <si>
    <t>LEVE</t>
  </si>
  <si>
    <t>MODERADO</t>
  </si>
  <si>
    <t>AVANZADO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</si>
  <si>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</si>
  <si>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</si>
  <si>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</si>
  <si>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</si>
  <si>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</si>
  <si>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OTRAS</t>
  </si>
  <si>
    <t>SECCIÓN O: EGRESOS DEL PROGRAMA DE SALUD  MENTAL POR ALTAS CLÍNICAS EN APS /ESPECIALIDAD</t>
  </si>
  <si>
    <t>MOTIVO DE EGRESO</t>
  </si>
  <si>
    <t>MADRE DE NIÑO MENOR DE 5 AÑOS</t>
  </si>
  <si>
    <t>Niños, Niñas, Adolescentes y Jóvenes Población  SENAME</t>
  </si>
  <si>
    <t>EGRESOS DEL PROGRAMA</t>
  </si>
  <si>
    <t xml:space="preserve">VIOLENCIA </t>
  </si>
  <si>
    <t>VÍCTIMA</t>
  </si>
  <si>
    <t>SECCIÓN P:  INGRESOS Y EGRESOS AL COMPONENTE ALCOHOL Y DROGA EN APS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</si>
  <si>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</si>
  <si>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</si>
  <si>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</si>
  <si>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</si>
  <si>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</si>
  <si>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</si>
  <si>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</si>
  <si>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</si>
  <si>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</si>
  <si>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</si>
  <si>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</si>
  <si>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</si>
  <si>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</si>
  <si>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</si>
  <si>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</si>
  <si>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</si>
  <si>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 xml:space="preserve">INTERVENCION TERAPEÚTICA </t>
  </si>
  <si>
    <t>SECCIÓN Q:  PROGRAMA DE REHABILITACIÓN (PERSONAS CON TRASTORNOS PSIQUIÁTRICOS)</t>
  </si>
  <si>
    <t>TIPO DE PROGRAMA</t>
  </si>
  <si>
    <t>RUBRO</t>
  </si>
  <si>
    <t>GRUPOS DE EDAD (en años)</t>
  </si>
  <si>
    <t>PROGRAMA DE REHABILITACIÓN TIPO I</t>
  </si>
  <si>
    <t>PROGRAMA DE REHABILITACIÓN TIPO II</t>
  </si>
  <si>
    <t>SECCIÓN R: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</si>
  <si>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</si>
  <si>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</si>
  <si>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</si>
  <si>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</si>
  <si>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0 a 4</t>
  </si>
  <si>
    <t>Por alta</t>
  </si>
  <si>
    <t>Por abandono</t>
  </si>
  <si>
    <t xml:space="preserve">Hombres </t>
  </si>
  <si>
    <t>Masculino</t>
  </si>
  <si>
    <t>Femenino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</si>
  <si>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</si>
  <si>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</si>
  <si>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</si>
  <si>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</si>
  <si>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</si>
  <si>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</si>
  <si>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</si>
  <si>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</si>
  <si>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</si>
  <si>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</si>
  <si>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S: INGRESOS Y EGRESOS DEL PROGRAMA DE VIH/SIDA (Uso exclusivo Centros de Atención VIH-SIDA)</t>
  </si>
  <si>
    <t>POR EDAD (en meses - años)</t>
  </si>
  <si>
    <t>Gestantes</t>
  </si>
  <si>
    <t>Menor de 6 meses</t>
  </si>
  <si>
    <t>6 a 11 meses</t>
  </si>
  <si>
    <t>12-24 meses</t>
  </si>
  <si>
    <t>3 a 4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</si>
  <si>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</si>
  <si>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</si>
  <si>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</si>
  <si>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</si>
  <si>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</si>
  <si>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</si>
  <si>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</si>
  <si>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</si>
  <si>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INASISTENTES</t>
  </si>
  <si>
    <t>SECCIÓN U. INGRESOS Y EGRESOS PROGRAMA DE ACOMPAÑAMIENTO PSICOSOCIAL EN ATENCIÓN PRIMARIA</t>
  </si>
  <si>
    <t xml:space="preserve">TOTAL               </t>
  </si>
  <si>
    <t>GRUPOS DE EDAD  (en años)</t>
  </si>
  <si>
    <t xml:space="preserve">* No olvide escribir los campos Gestante y/o Madre de Hijo menor de 5 años y/o pueblos originarios y/o Niños, Niñas, Adolescentes y Jovenes de Programas SENAME (Digite CERO si no tiene).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</si>
</sst>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43" formatCode="_-* #,##0.00_-;\-* #,##0.00_-;_-* &quot;-&quot;??_-;_-@_-"/>
  </numFmts>
  <fonts count="26" x14ac:knownFonts="1">
    <font>
      <sz val="10"/>
      <color theme="1"/>
      <name val="Calibri Light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1"/>
      <name val="Verdana"/>
      <family val="2"/>
    </font>
    <font>
      <sz val="8"/>
      <color rgb="FFFF0000"/>
      <name val="Verdana"/>
      <family val="2"/>
    </font>
    <font>
      <b/>
      <sz val="11"/>
      <color indexed="8"/>
      <name val="Verdana"/>
      <family val="2"/>
    </font>
    <font>
      <sz val="8"/>
      <color indexed="10"/>
      <name val="Verdana"/>
      <family val="2"/>
    </font>
    <font>
      <sz val="8"/>
      <color indexed="8"/>
      <name val="Verdana"/>
      <family val="2"/>
    </font>
    <font>
      <b/>
      <sz val="8"/>
      <name val="Verdana"/>
      <family val="2"/>
    </font>
    <font>
      <sz val="8"/>
      <color theme="1"/>
      <name val="Verdana"/>
      <family val="2"/>
    </font>
    <font>
      <sz val="11"/>
      <color indexed="8"/>
      <name val="Verdana"/>
      <family val="2"/>
    </font>
    <font>
      <sz val="10"/>
      <name val="Arial"/>
      <family val="2"/>
    </font>
    <font>
      <sz val="10"/>
      <color theme="1"/>
      <name val="Calibri Light"/>
      <family val="2"/>
    </font>
    <font>
      <b/>
      <sz val="8"/>
      <color indexed="8"/>
      <name val="Verdana"/>
      <family val="2"/>
    </font>
    <font>
      <sz val="11"/>
      <name val="Verdana"/>
      <family val="2"/>
    </font>
    <font>
      <sz val="10"/>
      <name val="Verdana"/>
      <family val="2"/>
    </font>
    <font>
      <b/>
      <sz val="11"/>
      <color theme="1"/>
      <name val="Verdana"/>
      <family val="2"/>
    </font>
    <font>
      <sz val="11"/>
      <color indexed="10"/>
      <name val="Verdana"/>
      <family val="2"/>
    </font>
    <font>
      <b/>
      <sz val="8"/>
      <color indexed="10"/>
      <name val="Verdana"/>
      <family val="2"/>
    </font>
    <font>
      <b/>
      <u/>
      <sz val="11"/>
      <name val="Verdana"/>
      <family val="2"/>
    </font>
    <font>
      <sz val="9"/>
      <name val="Verdana"/>
      <family val="2"/>
    </font>
    <font>
      <sz val="7"/>
      <name val="Verdana"/>
      <family val="2"/>
    </font>
    <font>
      <sz val="12"/>
      <name val="Verdana"/>
      <family val="2"/>
    </font>
    <font>
      <sz val="28"/>
      <name val="Verdana"/>
      <family val="2"/>
    </font>
    <font>
      <sz val="26"/>
      <name val="Verdana"/>
      <family val="2"/>
    </font>
    <font>
      <sz val="11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</fills>
  <borders count="6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11" fillId="8" borderId="79" applyNumberFormat="0" applyFont="0" applyAlignment="0" applyProtection="0"/>
    <xf numFmtId="0" fontId="12" fillId="10" borderId="81" applyNumberFormat="0" applyFont="0" applyAlignment="0" applyProtection="0"/>
    <xf numFmtId="43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</cellStyleXfs>
  <cellXfs count="3509">
    <xf numFmtId="0" fontId="0" fillId="0" borderId="0" xfId="0"/>
    <xf numFmtId="1" fontId="2" fillId="2" borderId="0" xfId="0" applyNumberFormat="1" applyFont="1" applyFill="1" applyBorder="1" applyAlignment="1" applyProtection="1"/>
    <xf numFmtId="1" fontId="2" fillId="0" borderId="22" xfId="0" applyNumberFormat="1" applyFont="1" applyFill="1" applyBorder="1" applyAlignment="1" applyProtection="1">
      <alignment horizontal="right"/>
    </xf>
    <xf numFmtId="1" fontId="2" fillId="0" borderId="23" xfId="0" applyNumberFormat="1" applyFont="1" applyFill="1" applyBorder="1" applyAlignment="1" applyProtection="1">
      <alignment horizontal="right"/>
    </xf>
    <xf numFmtId="1" fontId="2" fillId="6" borderId="21" xfId="0" applyNumberFormat="1" applyFont="1" applyFill="1" applyBorder="1" applyAlignment="1" applyProtection="1">
      <protection locked="0"/>
    </xf>
    <xf numFmtId="1" fontId="2" fillId="6" borderId="23" xfId="0" applyNumberFormat="1" applyFont="1" applyFill="1" applyBorder="1" applyAlignment="1" applyProtection="1">
      <protection locked="0"/>
    </xf>
    <xf numFmtId="1" fontId="2" fillId="6" borderId="24" xfId="0" applyNumberFormat="1" applyFont="1" applyFill="1" applyBorder="1" applyAlignment="1" applyProtection="1">
      <protection locked="0"/>
    </xf>
    <xf numFmtId="1" fontId="2" fillId="6" borderId="25" xfId="0" applyNumberFormat="1" applyFont="1" applyFill="1" applyBorder="1" applyAlignment="1" applyProtection="1">
      <protection locked="0"/>
    </xf>
    <xf numFmtId="1" fontId="2" fillId="6" borderId="26" xfId="0" applyNumberFormat="1" applyFont="1" applyFill="1" applyBorder="1" applyAlignment="1" applyProtection="1">
      <protection locked="0"/>
    </xf>
    <xf numFmtId="1" fontId="2" fillId="6" borderId="22" xfId="0" applyNumberFormat="1" applyFont="1" applyFill="1" applyBorder="1" applyAlignment="1" applyProtection="1">
      <protection locked="0"/>
    </xf>
    <xf numFmtId="1" fontId="4" fillId="4" borderId="28" xfId="0" applyNumberFormat="1" applyFont="1" applyFill="1" applyBorder="1" applyAlignment="1" applyProtection="1">
      <alignment vertical="center"/>
      <protection locked="0"/>
    </xf>
    <xf numFmtId="1" fontId="2" fillId="6" borderId="32" xfId="0" applyNumberFormat="1" applyFont="1" applyFill="1" applyBorder="1" applyAlignment="1" applyProtection="1">
      <protection locked="0"/>
    </xf>
    <xf numFmtId="1" fontId="2" fillId="6" borderId="33" xfId="0" applyNumberFormat="1" applyFont="1" applyFill="1" applyBorder="1" applyAlignment="1" applyProtection="1">
      <protection locked="0"/>
    </xf>
    <xf numFmtId="1" fontId="2" fillId="6" borderId="34" xfId="0" applyNumberFormat="1" applyFont="1" applyFill="1" applyBorder="1" applyAlignment="1" applyProtection="1">
      <protection locked="0"/>
    </xf>
    <xf numFmtId="1" fontId="2" fillId="6" borderId="35" xfId="0" applyNumberFormat="1" applyFont="1" applyFill="1" applyBorder="1" applyAlignment="1" applyProtection="1">
      <protection locked="0"/>
    </xf>
    <xf numFmtId="1" fontId="2" fillId="6" borderId="36" xfId="0" applyNumberFormat="1" applyFont="1" applyFill="1" applyBorder="1" applyAlignment="1" applyProtection="1">
      <protection locked="0"/>
    </xf>
    <xf numFmtId="1" fontId="2" fillId="6" borderId="37" xfId="0" applyNumberFormat="1" applyFont="1" applyFill="1" applyBorder="1" applyAlignment="1" applyProtection="1">
      <protection locked="0"/>
    </xf>
    <xf numFmtId="1" fontId="2" fillId="6" borderId="39" xfId="0" applyNumberFormat="1" applyFont="1" applyFill="1" applyBorder="1" applyAlignment="1" applyProtection="1">
      <protection locked="0"/>
    </xf>
    <xf numFmtId="1" fontId="2" fillId="6" borderId="41" xfId="0" applyNumberFormat="1" applyFont="1" applyFill="1" applyBorder="1" applyAlignment="1" applyProtection="1">
      <protection locked="0"/>
    </xf>
    <xf numFmtId="1" fontId="2" fillId="6" borderId="42" xfId="0" applyNumberFormat="1" applyFont="1" applyFill="1" applyBorder="1" applyAlignment="1" applyProtection="1">
      <protection locked="0"/>
    </xf>
    <xf numFmtId="1" fontId="2" fillId="6" borderId="43" xfId="0" applyNumberFormat="1" applyFont="1" applyFill="1" applyBorder="1" applyAlignment="1" applyProtection="1">
      <protection locked="0"/>
    </xf>
    <xf numFmtId="1" fontId="2" fillId="6" borderId="44" xfId="0" applyNumberFormat="1" applyFont="1" applyFill="1" applyBorder="1" applyAlignment="1" applyProtection="1">
      <protection locked="0"/>
    </xf>
    <xf numFmtId="1" fontId="2" fillId="6" borderId="45" xfId="0" applyNumberFormat="1" applyFont="1" applyFill="1" applyBorder="1" applyAlignment="1" applyProtection="1">
      <protection locked="0"/>
    </xf>
    <xf numFmtId="1" fontId="2" fillId="0" borderId="47" xfId="0" applyNumberFormat="1" applyFont="1" applyFill="1" applyBorder="1" applyAlignment="1" applyProtection="1">
      <alignment horizontal="center" vertical="center"/>
    </xf>
    <xf numFmtId="1" fontId="2" fillId="0" borderId="48" xfId="0" applyNumberFormat="1" applyFont="1" applyFill="1" applyBorder="1" applyAlignment="1" applyProtection="1">
      <alignment horizontal="right"/>
    </xf>
    <xf numFmtId="1" fontId="2" fillId="6" borderId="49" xfId="0" applyNumberFormat="1" applyFont="1" applyFill="1" applyBorder="1" applyAlignment="1" applyProtection="1">
      <protection locked="0"/>
    </xf>
    <xf numFmtId="1" fontId="2" fillId="6" borderId="48" xfId="0" applyNumberFormat="1" applyFont="1" applyFill="1" applyBorder="1" applyAlignment="1" applyProtection="1">
      <protection locked="0"/>
    </xf>
    <xf numFmtId="1" fontId="2" fillId="6" borderId="50" xfId="0" applyNumberFormat="1" applyFont="1" applyFill="1" applyBorder="1" applyAlignment="1" applyProtection="1">
      <protection locked="0"/>
    </xf>
    <xf numFmtId="1" fontId="2" fillId="6" borderId="53" xfId="0" applyNumberFormat="1" applyFont="1" applyFill="1" applyBorder="1" applyAlignment="1" applyProtection="1">
      <protection locked="0"/>
    </xf>
    <xf numFmtId="1" fontId="2" fillId="6" borderId="54" xfId="0" applyNumberFormat="1" applyFont="1" applyFill="1" applyBorder="1" applyAlignment="1" applyProtection="1">
      <protection locked="0"/>
    </xf>
    <xf numFmtId="1" fontId="2" fillId="6" borderId="29" xfId="0" applyNumberFormat="1" applyFont="1" applyFill="1" applyBorder="1" applyAlignment="1" applyProtection="1">
      <protection locked="0"/>
    </xf>
    <xf numFmtId="1" fontId="2" fillId="0" borderId="14" xfId="0" applyNumberFormat="1" applyFont="1" applyFill="1" applyBorder="1" applyAlignment="1" applyProtection="1">
      <alignment horizontal="left" vertical="center" wrapText="1"/>
    </xf>
    <xf numFmtId="1" fontId="2" fillId="6" borderId="55" xfId="0" applyNumberFormat="1" applyFont="1" applyFill="1" applyBorder="1" applyAlignment="1" applyProtection="1">
      <protection locked="0"/>
    </xf>
    <xf numFmtId="1" fontId="2" fillId="6" borderId="38" xfId="0" applyNumberFormat="1" applyFont="1" applyFill="1" applyBorder="1" applyAlignment="1" applyProtection="1">
      <protection locked="0"/>
    </xf>
    <xf numFmtId="1" fontId="2" fillId="0" borderId="0" xfId="0" applyNumberFormat="1" applyFont="1" applyFill="1" applyBorder="1" applyAlignment="1" applyProtection="1"/>
    <xf numFmtId="1" fontId="2" fillId="4" borderId="0" xfId="0" applyNumberFormat="1" applyFont="1" applyFill="1" applyBorder="1" applyAlignment="1" applyProtection="1"/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6" borderId="56" xfId="0" applyNumberFormat="1" applyFont="1" applyFill="1" applyBorder="1" applyAlignment="1" applyProtection="1">
      <protection locked="0"/>
    </xf>
    <xf numFmtId="1" fontId="2" fillId="6" borderId="20" xfId="0" applyNumberFormat="1" applyFont="1" applyFill="1" applyBorder="1" applyAlignment="1" applyProtection="1">
      <protection locked="0"/>
    </xf>
    <xf numFmtId="1" fontId="2" fillId="0" borderId="61" xfId="0" applyNumberFormat="1" applyFont="1" applyFill="1" applyBorder="1" applyAlignment="1" applyProtection="1">
      <alignment horizontal="right"/>
    </xf>
    <xf numFmtId="1" fontId="2" fillId="6" borderId="59" xfId="0" applyNumberFormat="1" applyFont="1" applyFill="1" applyBorder="1" applyAlignment="1" applyProtection="1">
      <protection locked="0"/>
    </xf>
    <xf numFmtId="1" fontId="2" fillId="6" borderId="61" xfId="0" applyNumberFormat="1" applyFont="1" applyFill="1" applyBorder="1" applyAlignment="1" applyProtection="1">
      <protection locked="0"/>
    </xf>
    <xf numFmtId="1" fontId="2" fillId="6" borderId="62" xfId="0" applyNumberFormat="1" applyFont="1" applyFill="1" applyBorder="1" applyAlignment="1" applyProtection="1">
      <protection locked="0"/>
    </xf>
    <xf numFmtId="1" fontId="2" fillId="6" borderId="58" xfId="0" applyNumberFormat="1" applyFont="1" applyFill="1" applyBorder="1" applyAlignment="1" applyProtection="1">
      <protection locked="0"/>
    </xf>
    <xf numFmtId="1" fontId="2" fillId="0" borderId="8" xfId="0" applyNumberFormat="1" applyFont="1" applyFill="1" applyBorder="1" applyAlignment="1" applyProtection="1">
      <alignment horizontal="right"/>
    </xf>
    <xf numFmtId="1" fontId="2" fillId="2" borderId="0" xfId="0" applyNumberFormat="1" applyFont="1" applyFill="1" applyProtection="1"/>
    <xf numFmtId="1" fontId="2" fillId="2" borderId="29" xfId="0" applyNumberFormat="1" applyFont="1" applyFill="1" applyBorder="1" applyAlignment="1" applyProtection="1"/>
    <xf numFmtId="1" fontId="2" fillId="0" borderId="64" xfId="0" applyNumberFormat="1" applyFont="1" applyFill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/>
    <xf numFmtId="1" fontId="2" fillId="0" borderId="38" xfId="0" applyNumberFormat="1" applyFont="1" applyFill="1" applyBorder="1" applyAlignment="1" applyProtection="1"/>
    <xf numFmtId="1" fontId="2" fillId="6" borderId="40" xfId="0" applyNumberFormat="1" applyFont="1" applyFill="1" applyBorder="1" applyAlignment="1" applyProtection="1">
      <protection locked="0"/>
    </xf>
    <xf numFmtId="1" fontId="2" fillId="2" borderId="0" xfId="0" applyNumberFormat="1" applyFont="1" applyFill="1" applyBorder="1" applyAlignment="1" applyProtection="1">
      <alignment wrapText="1"/>
    </xf>
    <xf numFmtId="1" fontId="2" fillId="0" borderId="14" xfId="0" applyNumberFormat="1" applyFont="1" applyFill="1" applyBorder="1" applyAlignment="1" applyProtection="1"/>
    <xf numFmtId="1" fontId="2" fillId="6" borderId="17" xfId="0" applyNumberFormat="1" applyFont="1" applyFill="1" applyBorder="1" applyAlignment="1" applyProtection="1">
      <protection locked="0"/>
    </xf>
    <xf numFmtId="1" fontId="2" fillId="6" borderId="11" xfId="0" applyNumberFormat="1" applyFont="1" applyFill="1" applyBorder="1" applyAlignment="1" applyProtection="1">
      <protection locked="0"/>
    </xf>
    <xf numFmtId="1" fontId="2" fillId="6" borderId="14" xfId="0" applyNumberFormat="1" applyFont="1" applyFill="1" applyBorder="1" applyAlignment="1" applyProtection="1">
      <protection locked="0"/>
    </xf>
    <xf numFmtId="1" fontId="2" fillId="6" borderId="46" xfId="0" applyNumberFormat="1" applyFont="1" applyFill="1" applyBorder="1" applyAlignment="1" applyProtection="1">
      <protection locked="0"/>
    </xf>
    <xf numFmtId="1" fontId="2" fillId="6" borderId="77" xfId="0" applyNumberFormat="1" applyFont="1" applyFill="1" applyBorder="1" applyAlignment="1" applyProtection="1">
      <protection locked="0"/>
    </xf>
    <xf numFmtId="1" fontId="2" fillId="6" borderId="78" xfId="0" applyNumberFormat="1" applyFont="1" applyFill="1" applyBorder="1" applyAlignment="1" applyProtection="1">
      <protection locked="0"/>
    </xf>
    <xf numFmtId="1" fontId="2" fillId="0" borderId="46" xfId="0" applyNumberFormat="1" applyFont="1" applyFill="1" applyBorder="1" applyAlignment="1" applyProtection="1">
      <alignment horizontal="center" vertical="center" wrapText="1"/>
    </xf>
    <xf numFmtId="1" fontId="2" fillId="0" borderId="47" xfId="0" applyNumberFormat="1" applyFont="1" applyFill="1" applyBorder="1" applyAlignment="1" applyProtection="1">
      <alignment horizontal="center" vertical="center" wrapText="1"/>
    </xf>
    <xf numFmtId="1" fontId="2" fillId="0" borderId="39" xfId="0" applyNumberFormat="1" applyFont="1" applyFill="1" applyBorder="1" applyAlignment="1" applyProtection="1">
      <alignment horizontal="right"/>
    </xf>
    <xf numFmtId="1" fontId="2" fillId="0" borderId="40" xfId="0" applyNumberFormat="1" applyFont="1" applyFill="1" applyBorder="1" applyAlignment="1" applyProtection="1">
      <alignment horizontal="right"/>
    </xf>
    <xf numFmtId="1" fontId="2" fillId="0" borderId="46" xfId="0" applyNumberFormat="1" applyFont="1" applyFill="1" applyBorder="1" applyAlignment="1" applyProtection="1">
      <alignment horizontal="right"/>
    </xf>
    <xf numFmtId="1" fontId="2" fillId="0" borderId="47" xfId="0" applyNumberFormat="1" applyFont="1" applyFill="1" applyBorder="1" applyAlignment="1" applyProtection="1">
      <alignment horizontal="right"/>
    </xf>
    <xf numFmtId="1" fontId="2" fillId="0" borderId="66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13" fillId="2" borderId="0" xfId="0" applyNumberFormat="1" applyFont="1" applyFill="1"/>
    <xf numFmtId="1" fontId="10" fillId="2" borderId="0" xfId="0" applyNumberFormat="1" applyFont="1" applyFill="1"/>
    <xf numFmtId="1" fontId="10" fillId="2" borderId="0" xfId="0" applyNumberFormat="1" applyFont="1" applyFill="1" applyProtection="1">
      <protection locked="0"/>
    </xf>
    <xf numFmtId="1" fontId="10" fillId="3" borderId="0" xfId="0" applyNumberFormat="1" applyFont="1" applyFill="1" applyProtection="1">
      <protection locked="0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10" fillId="4" borderId="0" xfId="0" applyNumberFormat="1" applyFont="1" applyFill="1"/>
    <xf numFmtId="1" fontId="2" fillId="0" borderId="51" xfId="0" applyNumberFormat="1" applyFont="1" applyFill="1" applyBorder="1" applyAlignment="1" applyProtection="1"/>
    <xf numFmtId="1" fontId="2" fillId="0" borderId="49" xfId="0" applyNumberFormat="1" applyFont="1" applyFill="1" applyBorder="1" applyAlignment="1" applyProtection="1">
      <alignment horizontal="right"/>
    </xf>
    <xf numFmtId="1" fontId="10" fillId="3" borderId="0" xfId="0" applyNumberFormat="1" applyFont="1" applyFill="1" applyAlignment="1" applyProtection="1">
      <alignment wrapText="1"/>
      <protection locked="0"/>
    </xf>
    <xf numFmtId="1" fontId="10" fillId="5" borderId="0" xfId="0" applyNumberFormat="1" applyFont="1" applyFill="1" applyProtection="1">
      <protection locked="0"/>
    </xf>
    <xf numFmtId="1" fontId="2" fillId="0" borderId="54" xfId="0" applyNumberFormat="1" applyFont="1" applyFill="1" applyBorder="1" applyAlignment="1" applyProtection="1"/>
    <xf numFmtId="1" fontId="2" fillId="0" borderId="32" xfId="0" applyNumberFormat="1" applyFont="1" applyFill="1" applyBorder="1" applyAlignment="1" applyProtection="1">
      <alignment horizontal="right"/>
    </xf>
    <xf numFmtId="1" fontId="2" fillId="0" borderId="37" xfId="0" applyNumberFormat="1" applyFont="1" applyFill="1" applyBorder="1" applyAlignment="1" applyProtection="1">
      <alignment horizontal="right"/>
    </xf>
    <xf numFmtId="1" fontId="2" fillId="7" borderId="32" xfId="0" applyNumberFormat="1" applyFont="1" applyFill="1" applyBorder="1" applyAlignment="1" applyProtection="1"/>
    <xf numFmtId="1" fontId="2" fillId="7" borderId="59" xfId="0" applyNumberFormat="1" applyFont="1" applyFill="1" applyBorder="1" applyAlignment="1" applyProtection="1"/>
    <xf numFmtId="1" fontId="2" fillId="7" borderId="61" xfId="0" applyNumberFormat="1" applyFont="1" applyFill="1" applyBorder="1" applyAlignment="1" applyProtection="1"/>
    <xf numFmtId="1" fontId="2" fillId="0" borderId="29" xfId="0" applyNumberFormat="1" applyFont="1" applyFill="1" applyBorder="1" applyAlignment="1" applyProtection="1">
      <alignment horizontal="left"/>
    </xf>
    <xf numFmtId="1" fontId="2" fillId="7" borderId="53" xfId="0" applyNumberFormat="1" applyFont="1" applyFill="1" applyBorder="1" applyAlignment="1" applyProtection="1"/>
    <xf numFmtId="1" fontId="2" fillId="0" borderId="59" xfId="0" applyNumberFormat="1" applyFont="1" applyFill="1" applyBorder="1" applyAlignment="1" applyProtection="1">
      <alignment horizontal="right"/>
    </xf>
    <xf numFmtId="1" fontId="2" fillId="0" borderId="60" xfId="0" applyNumberFormat="1" applyFont="1" applyFill="1" applyBorder="1" applyAlignment="1" applyProtection="1">
      <alignment horizontal="right"/>
    </xf>
    <xf numFmtId="1" fontId="2" fillId="7" borderId="49" xfId="0" applyNumberFormat="1" applyFont="1" applyFill="1" applyBorder="1" applyAlignment="1" applyProtection="1"/>
    <xf numFmtId="1" fontId="2" fillId="0" borderId="17" xfId="0" applyNumberFormat="1" applyFont="1" applyFill="1" applyBorder="1" applyAlignment="1" applyProtection="1">
      <alignment horizontal="right" wrapText="1"/>
    </xf>
    <xf numFmtId="1" fontId="2" fillId="0" borderId="18" xfId="0" applyNumberFormat="1" applyFont="1" applyFill="1" applyBorder="1" applyAlignment="1" applyProtection="1">
      <alignment horizontal="right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6" borderId="60" xfId="0" applyNumberFormat="1" applyFont="1" applyFill="1" applyBorder="1" applyAlignment="1" applyProtection="1">
      <protection locked="0"/>
    </xf>
    <xf numFmtId="1" fontId="2" fillId="0" borderId="38" xfId="0" applyNumberFormat="1" applyFont="1" applyFill="1" applyBorder="1" applyAlignment="1" applyProtection="1">
      <alignment horizontal="left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2" fillId="2" borderId="85" xfId="0" applyNumberFormat="1" applyFont="1" applyFill="1" applyBorder="1" applyProtection="1"/>
    <xf numFmtId="1" fontId="2" fillId="2" borderId="85" xfId="0" applyNumberFormat="1" applyFont="1" applyFill="1" applyBorder="1" applyAlignment="1" applyProtection="1">
      <alignment wrapText="1"/>
    </xf>
    <xf numFmtId="1" fontId="2" fillId="2" borderId="85" xfId="0" applyNumberFormat="1" applyFont="1" applyFill="1" applyBorder="1" applyAlignment="1" applyProtection="1"/>
    <xf numFmtId="1" fontId="2" fillId="0" borderId="85" xfId="0" applyNumberFormat="1" applyFont="1" applyFill="1" applyBorder="1" applyAlignment="1" applyProtection="1"/>
    <xf numFmtId="1" fontId="6" fillId="4" borderId="0" xfId="0" applyNumberFormat="1" applyFont="1" applyFill="1" applyProtection="1"/>
    <xf numFmtId="1" fontId="2" fillId="0" borderId="52" xfId="0" applyNumberFormat="1" applyFont="1" applyFill="1" applyBorder="1" applyAlignment="1" applyProtection="1"/>
    <xf numFmtId="1" fontId="2" fillId="4" borderId="85" xfId="0" applyNumberFormat="1" applyFont="1" applyFill="1" applyBorder="1" applyAlignment="1" applyProtection="1"/>
    <xf numFmtId="1" fontId="2" fillId="6" borderId="19" xfId="0" applyNumberFormat="1" applyFont="1" applyFill="1" applyBorder="1" applyAlignment="1" applyProtection="1">
      <protection locked="0"/>
    </xf>
    <xf numFmtId="1" fontId="3" fillId="2" borderId="0" xfId="0" applyNumberFormat="1" applyFont="1" applyFill="1" applyBorder="1" applyAlignment="1" applyProtection="1">
      <alignment wrapText="1"/>
    </xf>
    <xf numFmtId="1" fontId="3" fillId="0" borderId="71" xfId="0" applyNumberFormat="1" applyFont="1" applyFill="1" applyBorder="1" applyAlignment="1" applyProtection="1"/>
    <xf numFmtId="1" fontId="3" fillId="0" borderId="82" xfId="0" applyNumberFormat="1" applyFont="1" applyFill="1" applyBorder="1" applyAlignment="1" applyProtection="1"/>
    <xf numFmtId="1" fontId="2" fillId="6" borderId="64" xfId="0" applyNumberFormat="1" applyFont="1" applyFill="1" applyBorder="1" applyAlignment="1" applyProtection="1">
      <protection locked="0"/>
    </xf>
    <xf numFmtId="1" fontId="2" fillId="2" borderId="0" xfId="0" applyNumberFormat="1" applyFont="1" applyFill="1" applyBorder="1" applyAlignment="1" applyProtection="1">
      <protection hidden="1"/>
    </xf>
    <xf numFmtId="1" fontId="2" fillId="0" borderId="72" xfId="0" applyNumberFormat="1" applyFont="1" applyFill="1" applyBorder="1" applyAlignment="1" applyProtection="1">
      <alignment horizontal="right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6" borderId="73" xfId="0" applyNumberFormat="1" applyFont="1" applyFill="1" applyBorder="1" applyAlignment="1" applyProtection="1">
      <protection locked="0"/>
    </xf>
    <xf numFmtId="1" fontId="2" fillId="6" borderId="87" xfId="0" applyNumberFormat="1" applyFont="1" applyFill="1" applyBorder="1" applyAlignment="1" applyProtection="1">
      <protection locked="0"/>
    </xf>
    <xf numFmtId="1" fontId="2" fillId="6" borderId="94" xfId="0" applyNumberFormat="1" applyFont="1" applyFill="1" applyBorder="1" applyAlignment="1" applyProtection="1">
      <protection locked="0"/>
    </xf>
    <xf numFmtId="1" fontId="2" fillId="2" borderId="0" xfId="0" applyNumberFormat="1" applyFont="1" applyFill="1" applyBorder="1" applyAlignment="1" applyProtection="1">
      <protection locked="0"/>
    </xf>
    <xf numFmtId="1" fontId="10" fillId="2" borderId="0" xfId="0" applyNumberFormat="1" applyFont="1" applyFill="1" applyProtection="1"/>
    <xf numFmtId="1" fontId="10" fillId="9" borderId="0" xfId="0" applyNumberFormat="1" applyFont="1" applyFill="1"/>
    <xf numFmtId="1" fontId="10" fillId="9" borderId="0" xfId="0" applyNumberFormat="1" applyFont="1" applyFill="1" applyProtection="1">
      <protection locked="0"/>
    </xf>
    <xf numFmtId="1" fontId="10" fillId="2" borderId="85" xfId="0" applyNumberFormat="1" applyFont="1" applyFill="1" applyBorder="1"/>
    <xf numFmtId="1" fontId="1" fillId="2" borderId="0" xfId="0" applyNumberFormat="1" applyFont="1" applyFill="1" applyBorder="1" applyAlignment="1" applyProtection="1">
      <alignment vertical="center" wrapText="1"/>
    </xf>
    <xf numFmtId="1" fontId="8" fillId="2" borderId="0" xfId="0" applyNumberFormat="1" applyFont="1" applyFill="1" applyBorder="1" applyAlignment="1" applyProtection="1"/>
    <xf numFmtId="1" fontId="15" fillId="2" borderId="0" xfId="0" applyNumberFormat="1" applyFont="1" applyFill="1" applyProtection="1"/>
    <xf numFmtId="1" fontId="15" fillId="2" borderId="85" xfId="0" applyNumberFormat="1" applyFont="1" applyFill="1" applyBorder="1" applyProtection="1"/>
    <xf numFmtId="1" fontId="16" fillId="2" borderId="0" xfId="0" applyNumberFormat="1" applyFont="1" applyFill="1" applyBorder="1" applyAlignment="1" applyProtection="1"/>
    <xf numFmtId="1" fontId="2" fillId="2" borderId="0" xfId="0" applyNumberFormat="1" applyFont="1" applyFill="1" applyAlignment="1" applyProtection="1"/>
    <xf numFmtId="1" fontId="14" fillId="2" borderId="0" xfId="0" applyNumberFormat="1" applyFont="1" applyFill="1" applyBorder="1" applyAlignment="1" applyProtection="1"/>
    <xf numFmtId="1" fontId="14" fillId="4" borderId="0" xfId="0" applyNumberFormat="1" applyFont="1" applyFill="1" applyBorder="1" applyAlignment="1" applyProtection="1"/>
    <xf numFmtId="1" fontId="15" fillId="4" borderId="0" xfId="0" applyNumberFormat="1" applyFont="1" applyFill="1" applyAlignment="1" applyProtection="1"/>
    <xf numFmtId="1" fontId="15" fillId="2" borderId="0" xfId="0" applyNumberFormat="1" applyFont="1" applyFill="1" applyAlignment="1" applyProtection="1"/>
    <xf numFmtId="1" fontId="15" fillId="2" borderId="85" xfId="0" applyNumberFormat="1" applyFont="1" applyFill="1" applyBorder="1" applyAlignment="1" applyProtection="1"/>
    <xf numFmtId="1" fontId="10" fillId="2" borderId="85" xfId="0" applyNumberFormat="1" applyFont="1" applyFill="1" applyBorder="1" applyAlignment="1" applyProtection="1"/>
    <xf numFmtId="1" fontId="10" fillId="2" borderId="0" xfId="0" applyNumberFormat="1" applyFont="1" applyFill="1" applyAlignment="1" applyProtection="1"/>
    <xf numFmtId="1" fontId="10" fillId="3" borderId="0" xfId="0" applyNumberFormat="1" applyFont="1" applyFill="1" applyAlignment="1" applyProtection="1">
      <protection locked="0"/>
    </xf>
    <xf numFmtId="1" fontId="10" fillId="5" borderId="0" xfId="0" applyNumberFormat="1" applyFont="1" applyFill="1" applyAlignment="1" applyProtection="1">
      <protection locked="0"/>
    </xf>
    <xf numFmtId="1" fontId="2" fillId="4" borderId="0" xfId="0" applyNumberFormat="1" applyFont="1" applyFill="1" applyBorder="1" applyProtection="1"/>
    <xf numFmtId="1" fontId="15" fillId="4" borderId="0" xfId="0" applyNumberFormat="1" applyFont="1" applyFill="1" applyProtection="1"/>
    <xf numFmtId="1" fontId="15" fillId="0" borderId="85" xfId="0" applyNumberFormat="1" applyFont="1" applyFill="1" applyBorder="1" applyProtection="1"/>
    <xf numFmtId="1" fontId="2" fillId="0" borderId="46" xfId="0" applyNumberFormat="1" applyFont="1" applyBorder="1" applyAlignment="1" applyProtection="1">
      <alignment horizontal="center" vertical="center" wrapText="1"/>
    </xf>
    <xf numFmtId="1" fontId="2" fillId="0" borderId="97" xfId="0" applyNumberFormat="1" applyFont="1" applyFill="1" applyBorder="1" applyAlignment="1" applyProtection="1">
      <alignment horizontal="center" vertical="center"/>
    </xf>
    <xf numFmtId="1" fontId="14" fillId="4" borderId="0" xfId="0" applyNumberFormat="1" applyFont="1" applyFill="1"/>
    <xf numFmtId="1" fontId="14" fillId="4" borderId="88" xfId="0" applyNumberFormat="1" applyFont="1" applyFill="1" applyBorder="1"/>
    <xf numFmtId="1" fontId="2" fillId="4" borderId="0" xfId="0" applyNumberFormat="1" applyFont="1" applyFill="1" applyProtection="1"/>
    <xf numFmtId="1" fontId="2" fillId="0" borderId="85" xfId="0" applyNumberFormat="1" applyFont="1" applyFill="1" applyBorder="1" applyProtection="1"/>
    <xf numFmtId="1" fontId="2" fillId="2" borderId="20" xfId="0" applyNumberFormat="1" applyFont="1" applyFill="1" applyBorder="1" applyAlignment="1" applyProtection="1"/>
    <xf numFmtId="1" fontId="2" fillId="6" borderId="98" xfId="0" applyNumberFormat="1" applyFont="1" applyFill="1" applyBorder="1" applyAlignment="1" applyProtection="1">
      <protection locked="0"/>
    </xf>
    <xf numFmtId="1" fontId="4" fillId="4" borderId="0" xfId="0" applyNumberFormat="1" applyFont="1" applyFill="1" applyAlignment="1" applyProtection="1">
      <alignment vertical="top" wrapText="1"/>
    </xf>
    <xf numFmtId="1" fontId="2" fillId="0" borderId="85" xfId="0" applyNumberFormat="1" applyFont="1" applyBorder="1" applyProtection="1"/>
    <xf numFmtId="1" fontId="2" fillId="2" borderId="76" xfId="0" applyNumberFormat="1" applyFont="1" applyFill="1" applyBorder="1" applyAlignment="1" applyProtection="1"/>
    <xf numFmtId="1" fontId="2" fillId="6" borderId="63" xfId="0" applyNumberFormat="1" applyFont="1" applyFill="1" applyBorder="1" applyAlignment="1" applyProtection="1">
      <protection locked="0"/>
    </xf>
    <xf numFmtId="1" fontId="2" fillId="6" borderId="99" xfId="0" applyNumberFormat="1" applyFont="1" applyFill="1" applyBorder="1" applyAlignment="1" applyProtection="1">
      <protection locked="0"/>
    </xf>
    <xf numFmtId="1" fontId="2" fillId="2" borderId="66" xfId="0" applyNumberFormat="1" applyFont="1" applyFill="1" applyBorder="1" applyAlignment="1" applyProtection="1"/>
    <xf numFmtId="1" fontId="2" fillId="6" borderId="47" xfId="0" applyNumberFormat="1" applyFont="1" applyFill="1" applyBorder="1" applyAlignment="1" applyProtection="1">
      <protection locked="0"/>
    </xf>
    <xf numFmtId="1" fontId="2" fillId="6" borderId="65" xfId="0" applyNumberFormat="1" applyFont="1" applyFill="1" applyBorder="1" applyAlignment="1" applyProtection="1">
      <protection locked="0"/>
    </xf>
    <xf numFmtId="1" fontId="2" fillId="6" borderId="97" xfId="0" applyNumberFormat="1" applyFont="1" applyFill="1" applyBorder="1" applyAlignment="1" applyProtection="1">
      <protection locked="0"/>
    </xf>
    <xf numFmtId="1" fontId="2" fillId="6" borderId="8" xfId="0" applyNumberFormat="1" applyFont="1" applyFill="1" applyBorder="1" applyAlignment="1" applyProtection="1">
      <protection locked="0"/>
    </xf>
    <xf numFmtId="1" fontId="3" fillId="2" borderId="0" xfId="0" applyNumberFormat="1" applyFont="1" applyFill="1" applyBorder="1" applyAlignment="1" applyProtection="1"/>
    <xf numFmtId="1" fontId="3" fillId="2" borderId="0" xfId="0" applyNumberFormat="1" applyFont="1" applyFill="1" applyAlignment="1" applyProtection="1"/>
    <xf numFmtId="1" fontId="2" fillId="4" borderId="0" xfId="0" applyNumberFormat="1" applyFont="1" applyFill="1" applyAlignment="1" applyProtection="1"/>
    <xf numFmtId="1" fontId="2" fillId="6" borderId="66" xfId="0" applyNumberFormat="1" applyFont="1" applyFill="1" applyBorder="1" applyAlignment="1" applyProtection="1">
      <protection locked="0"/>
    </xf>
    <xf numFmtId="1" fontId="2" fillId="6" borderId="52" xfId="0" applyNumberFormat="1" applyFont="1" applyFill="1" applyBorder="1" applyAlignment="1" applyProtection="1">
      <protection locked="0"/>
    </xf>
    <xf numFmtId="1" fontId="15" fillId="2" borderId="89" xfId="0" applyNumberFormat="1" applyFont="1" applyFill="1" applyBorder="1" applyProtection="1"/>
    <xf numFmtId="1" fontId="10" fillId="2" borderId="90" xfId="0" applyNumberFormat="1" applyFont="1" applyFill="1" applyBorder="1"/>
    <xf numFmtId="1" fontId="2" fillId="2" borderId="9" xfId="0" applyNumberFormat="1" applyFont="1" applyFill="1" applyBorder="1" applyAlignment="1" applyProtection="1"/>
    <xf numFmtId="1" fontId="2" fillId="2" borderId="28" xfId="0" applyNumberFormat="1" applyFont="1" applyFill="1" applyBorder="1" applyAlignment="1" applyProtection="1"/>
    <xf numFmtId="1" fontId="15" fillId="2" borderId="89" xfId="0" applyNumberFormat="1" applyFont="1" applyFill="1" applyBorder="1" applyAlignment="1" applyProtection="1"/>
    <xf numFmtId="1" fontId="10" fillId="2" borderId="90" xfId="0" applyNumberFormat="1" applyFont="1" applyFill="1" applyBorder="1" applyAlignment="1" applyProtection="1"/>
    <xf numFmtId="1" fontId="2" fillId="2" borderId="0" xfId="0" applyNumberFormat="1" applyFont="1" applyFill="1" applyBorder="1" applyProtection="1"/>
    <xf numFmtId="1" fontId="2" fillId="0" borderId="64" xfId="0" applyNumberFormat="1" applyFont="1" applyFill="1" applyBorder="1" applyAlignment="1" applyProtection="1">
      <alignment horizontal="center" vertical="center"/>
    </xf>
    <xf numFmtId="1" fontId="14" fillId="0" borderId="84" xfId="0" applyNumberFormat="1" applyFont="1" applyBorder="1"/>
    <xf numFmtId="1" fontId="14" fillId="0" borderId="0" xfId="0" applyNumberFormat="1" applyFont="1"/>
    <xf numFmtId="1" fontId="14" fillId="0" borderId="88" xfId="0" applyNumberFormat="1" applyFont="1" applyBorder="1"/>
    <xf numFmtId="1" fontId="14" fillId="0" borderId="83" xfId="0" applyNumberFormat="1" applyFont="1" applyBorder="1"/>
    <xf numFmtId="1" fontId="14" fillId="0" borderId="82" xfId="0" applyNumberFormat="1" applyFont="1" applyBorder="1"/>
    <xf numFmtId="1" fontId="2" fillId="2" borderId="89" xfId="0" applyNumberFormat="1" applyFont="1" applyFill="1" applyBorder="1" applyProtection="1"/>
    <xf numFmtId="1" fontId="2" fillId="0" borderId="66" xfId="0" applyNumberFormat="1" applyFont="1" applyFill="1" applyBorder="1" applyAlignment="1" applyProtection="1"/>
    <xf numFmtId="1" fontId="2" fillId="0" borderId="46" xfId="0" applyNumberFormat="1" applyFont="1" applyFill="1" applyBorder="1" applyAlignment="1" applyProtection="1"/>
    <xf numFmtId="1" fontId="2" fillId="0" borderId="47" xfId="0" applyNumberFormat="1" applyFont="1" applyFill="1" applyBorder="1" applyAlignment="1" applyProtection="1"/>
    <xf numFmtId="1" fontId="2" fillId="0" borderId="64" xfId="0" applyNumberFormat="1" applyFont="1" applyFill="1" applyBorder="1" applyAlignment="1" applyProtection="1"/>
    <xf numFmtId="1" fontId="17" fillId="0" borderId="92" xfId="0" applyNumberFormat="1" applyFont="1" applyBorder="1"/>
    <xf numFmtId="1" fontId="17" fillId="0" borderId="93" xfId="0" applyNumberFormat="1" applyFont="1" applyBorder="1"/>
    <xf numFmtId="1" fontId="17" fillId="0" borderId="100" xfId="0" applyNumberFormat="1" applyFont="1" applyBorder="1"/>
    <xf numFmtId="1" fontId="17" fillId="0" borderId="88" xfId="0" applyNumberFormat="1" applyFont="1" applyBorder="1"/>
    <xf numFmtId="1" fontId="14" fillId="0" borderId="100" xfId="0" applyNumberFormat="1" applyFont="1" applyBorder="1"/>
    <xf numFmtId="1" fontId="18" fillId="2" borderId="0" xfId="0" applyNumberFormat="1" applyFont="1" applyFill="1" applyBorder="1" applyAlignment="1" applyProtection="1">
      <alignment wrapText="1"/>
    </xf>
    <xf numFmtId="1" fontId="18" fillId="2" borderId="0" xfId="0" applyNumberFormat="1" applyFont="1" applyFill="1" applyBorder="1" applyAlignment="1" applyProtection="1">
      <alignment horizontal="left" wrapText="1"/>
    </xf>
    <xf numFmtId="1" fontId="2" fillId="0" borderId="27" xfId="0" applyNumberFormat="1" applyFont="1" applyFill="1" applyBorder="1" applyAlignment="1" applyProtection="1">
      <alignment horizontal="left" wrapText="1"/>
    </xf>
    <xf numFmtId="1" fontId="2" fillId="0" borderId="36" xfId="0" applyNumberFormat="1" applyFont="1" applyFill="1" applyBorder="1" applyAlignment="1" applyProtection="1">
      <alignment horizontal="left" wrapText="1"/>
    </xf>
    <xf numFmtId="1" fontId="2" fillId="0" borderId="29" xfId="0" applyNumberFormat="1" applyFont="1" applyFill="1" applyBorder="1" applyAlignment="1" applyProtection="1"/>
    <xf numFmtId="1" fontId="2" fillId="0" borderId="45" xfId="0" applyNumberFormat="1" applyFont="1" applyFill="1" applyBorder="1" applyAlignment="1" applyProtection="1">
      <alignment horizontal="left" wrapText="1"/>
    </xf>
    <xf numFmtId="1" fontId="2" fillId="0" borderId="87" xfId="0" applyNumberFormat="1" applyFont="1" applyFill="1" applyBorder="1" applyAlignment="1" applyProtection="1">
      <alignment horizontal="left" wrapText="1"/>
    </xf>
    <xf numFmtId="1" fontId="2" fillId="6" borderId="72" xfId="0" applyNumberFormat="1" applyFont="1" applyFill="1" applyBorder="1" applyAlignment="1" applyProtection="1">
      <protection locked="0"/>
    </xf>
    <xf numFmtId="1" fontId="2" fillId="0" borderId="101" xfId="0" applyNumberFormat="1" applyFont="1" applyFill="1" applyBorder="1" applyAlignment="1" applyProtection="1">
      <alignment horizontal="left" wrapText="1"/>
    </xf>
    <xf numFmtId="1" fontId="2" fillId="0" borderId="76" xfId="0" applyNumberFormat="1" applyFont="1" applyFill="1" applyBorder="1" applyAlignment="1" applyProtection="1"/>
    <xf numFmtId="1" fontId="2" fillId="0" borderId="104" xfId="0" applyNumberFormat="1" applyFont="1" applyFill="1" applyBorder="1" applyAlignment="1" applyProtection="1"/>
    <xf numFmtId="1" fontId="2" fillId="6" borderId="105" xfId="0" applyNumberFormat="1" applyFont="1" applyFill="1" applyBorder="1" applyAlignment="1" applyProtection="1">
      <protection locked="0"/>
    </xf>
    <xf numFmtId="1" fontId="2" fillId="6" borderId="106" xfId="0" applyNumberFormat="1" applyFont="1" applyFill="1" applyBorder="1" applyAlignment="1" applyProtection="1">
      <protection locked="0"/>
    </xf>
    <xf numFmtId="1" fontId="2" fillId="6" borderId="107" xfId="0" applyNumberFormat="1" applyFont="1" applyFill="1" applyBorder="1" applyAlignment="1" applyProtection="1">
      <protection locked="0"/>
    </xf>
    <xf numFmtId="1" fontId="3" fillId="2" borderId="71" xfId="0" applyNumberFormat="1" applyFont="1" applyFill="1" applyBorder="1" applyAlignment="1" applyProtection="1"/>
    <xf numFmtId="1" fontId="14" fillId="2" borderId="0" xfId="0" applyNumberFormat="1" applyFont="1" applyFill="1" applyAlignment="1" applyProtection="1"/>
    <xf numFmtId="1" fontId="2" fillId="0" borderId="66" xfId="0" applyNumberFormat="1" applyFont="1" applyBorder="1" applyAlignment="1" applyProtection="1">
      <alignment horizontal="center" vertical="center" wrapText="1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left"/>
    </xf>
    <xf numFmtId="1" fontId="15" fillId="2" borderId="93" xfId="0" applyNumberFormat="1" applyFont="1" applyFill="1" applyBorder="1" applyProtection="1"/>
    <xf numFmtId="1" fontId="14" fillId="0" borderId="0" xfId="0" applyNumberFormat="1" applyFont="1" applyFill="1" applyBorder="1" applyAlignment="1" applyProtection="1"/>
    <xf numFmtId="1" fontId="14" fillId="4" borderId="0" xfId="0" applyNumberFormat="1" applyFont="1" applyFill="1" applyAlignment="1" applyProtection="1"/>
    <xf numFmtId="1" fontId="2" fillId="0" borderId="64" xfId="0" applyNumberFormat="1" applyFont="1" applyBorder="1" applyAlignment="1" applyProtection="1">
      <alignment horizontal="center" vertical="center" wrapText="1"/>
    </xf>
    <xf numFmtId="1" fontId="2" fillId="0" borderId="0" xfId="0" applyNumberFormat="1" applyFont="1" applyProtection="1"/>
    <xf numFmtId="1" fontId="2" fillId="2" borderId="0" xfId="0" applyNumberFormat="1" applyFont="1" applyFill="1" applyAlignment="1" applyProtection="1">
      <alignment wrapText="1"/>
    </xf>
    <xf numFmtId="1" fontId="2" fillId="0" borderId="85" xfId="0" applyNumberFormat="1" applyFont="1" applyFill="1" applyBorder="1" applyAlignment="1" applyProtection="1">
      <alignment wrapText="1"/>
    </xf>
    <xf numFmtId="1" fontId="2" fillId="0" borderId="21" xfId="0" applyNumberFormat="1" applyFont="1" applyFill="1" applyBorder="1" applyAlignment="1" applyProtection="1"/>
    <xf numFmtId="1" fontId="2" fillId="0" borderId="22" xfId="0" applyNumberFormat="1" applyFont="1" applyFill="1" applyBorder="1" applyAlignment="1" applyProtection="1"/>
    <xf numFmtId="1" fontId="2" fillId="0" borderId="23" xfId="0" applyNumberFormat="1" applyFont="1" applyFill="1" applyBorder="1" applyAlignment="1" applyProtection="1"/>
    <xf numFmtId="1" fontId="6" fillId="2" borderId="0" xfId="0" applyNumberFormat="1" applyFont="1" applyFill="1" applyAlignment="1" applyProtection="1">
      <alignment wrapText="1"/>
    </xf>
    <xf numFmtId="1" fontId="2" fillId="0" borderId="32" xfId="0" applyNumberFormat="1" applyFont="1" applyFill="1" applyBorder="1" applyAlignment="1" applyProtection="1"/>
    <xf numFmtId="1" fontId="2" fillId="0" borderId="37" xfId="0" applyNumberFormat="1" applyFont="1" applyFill="1" applyBorder="1" applyAlignment="1" applyProtection="1"/>
    <xf numFmtId="1" fontId="2" fillId="0" borderId="53" xfId="0" applyNumberFormat="1" applyFont="1" applyFill="1" applyBorder="1" applyAlignment="1" applyProtection="1"/>
    <xf numFmtId="1" fontId="2" fillId="0" borderId="30" xfId="0" applyNumberFormat="1" applyFont="1" applyFill="1" applyBorder="1" applyAlignment="1" applyProtection="1"/>
    <xf numFmtId="1" fontId="2" fillId="0" borderId="31" xfId="0" applyNumberFormat="1" applyFont="1" applyFill="1" applyBorder="1" applyAlignment="1" applyProtection="1"/>
    <xf numFmtId="1" fontId="2" fillId="0" borderId="15" xfId="0" applyNumberFormat="1" applyFont="1" applyFill="1" applyBorder="1" applyAlignment="1" applyProtection="1"/>
    <xf numFmtId="1" fontId="2" fillId="6" borderId="28" xfId="0" applyNumberFormat="1" applyFont="1" applyFill="1" applyBorder="1" applyAlignment="1" applyProtection="1">
      <protection locked="0"/>
    </xf>
    <xf numFmtId="1" fontId="2" fillId="6" borderId="9" xfId="0" applyNumberFormat="1" applyFont="1" applyFill="1" applyBorder="1" applyAlignment="1" applyProtection="1">
      <protection locked="0"/>
    </xf>
    <xf numFmtId="1" fontId="2" fillId="0" borderId="17" xfId="0" applyNumberFormat="1" applyFont="1" applyFill="1" applyBorder="1" applyAlignment="1" applyProtection="1"/>
    <xf numFmtId="1" fontId="2" fillId="0" borderId="18" xfId="0" applyNumberFormat="1" applyFont="1" applyFill="1" applyBorder="1" applyAlignment="1" applyProtection="1"/>
    <xf numFmtId="1" fontId="2" fillId="0" borderId="11" xfId="0" applyNumberFormat="1" applyFont="1" applyFill="1" applyBorder="1" applyAlignment="1" applyProtection="1"/>
    <xf numFmtId="1" fontId="2" fillId="7" borderId="66" xfId="0" applyNumberFormat="1" applyFont="1" applyFill="1" applyBorder="1" applyAlignment="1" applyProtection="1"/>
    <xf numFmtId="1" fontId="3" fillId="0" borderId="0" xfId="0" applyNumberFormat="1" applyFont="1" applyFill="1" applyAlignment="1" applyProtection="1"/>
    <xf numFmtId="1" fontId="2" fillId="2" borderId="93" xfId="0" applyNumberFormat="1" applyFont="1" applyFill="1" applyBorder="1" applyAlignment="1" applyProtection="1">
      <alignment wrapText="1"/>
    </xf>
    <xf numFmtId="1" fontId="2" fillId="0" borderId="93" xfId="0" applyNumberFormat="1" applyFont="1" applyFill="1" applyBorder="1" applyAlignment="1" applyProtection="1">
      <alignment wrapText="1"/>
    </xf>
    <xf numFmtId="1" fontId="2" fillId="2" borderId="28" xfId="0" applyNumberFormat="1" applyFont="1" applyFill="1" applyBorder="1" applyAlignment="1" applyProtection="1">
      <alignment wrapText="1"/>
    </xf>
    <xf numFmtId="1" fontId="10" fillId="2" borderId="85" xfId="0" applyNumberFormat="1" applyFont="1" applyFill="1" applyBorder="1" applyProtection="1"/>
    <xf numFmtId="1" fontId="2" fillId="0" borderId="12" xfId="0" applyNumberFormat="1" applyFont="1" applyFill="1" applyBorder="1" applyAlignment="1" applyProtection="1">
      <alignment horizontal="center" vertical="center"/>
    </xf>
    <xf numFmtId="1" fontId="2" fillId="2" borderId="46" xfId="2" applyNumberFormat="1" applyFont="1" applyFill="1" applyBorder="1" applyAlignment="1" applyProtection="1"/>
    <xf numFmtId="1" fontId="2" fillId="2" borderId="47" xfId="2" applyNumberFormat="1" applyFont="1" applyFill="1" applyBorder="1" applyAlignment="1" applyProtection="1"/>
    <xf numFmtId="1" fontId="2" fillId="2" borderId="108" xfId="2" applyNumberFormat="1" applyFont="1" applyFill="1" applyBorder="1" applyAlignment="1" applyProtection="1"/>
    <xf numFmtId="1" fontId="3" fillId="2" borderId="69" xfId="0" applyNumberFormat="1" applyFont="1" applyFill="1" applyBorder="1" applyAlignment="1" applyProtection="1"/>
    <xf numFmtId="1" fontId="14" fillId="2" borderId="0" xfId="0" applyNumberFormat="1" applyFont="1" applyFill="1" applyAlignment="1" applyProtection="1">
      <alignment wrapText="1"/>
    </xf>
    <xf numFmtId="1" fontId="14" fillId="2" borderId="0" xfId="0" applyNumberFormat="1" applyFont="1" applyFill="1" applyBorder="1" applyAlignment="1" applyProtection="1">
      <alignment wrapText="1"/>
    </xf>
    <xf numFmtId="1" fontId="2" fillId="0" borderId="0" xfId="0" applyNumberFormat="1" applyFont="1" applyFill="1" applyAlignment="1" applyProtection="1">
      <alignment wrapText="1"/>
    </xf>
    <xf numFmtId="1" fontId="2" fillId="0" borderId="71" xfId="0" applyNumberFormat="1" applyFont="1" applyFill="1" applyBorder="1" applyAlignment="1" applyProtection="1">
      <alignment wrapText="1"/>
    </xf>
    <xf numFmtId="1" fontId="2" fillId="0" borderId="82" xfId="0" applyNumberFormat="1" applyFont="1" applyFill="1" applyBorder="1" applyAlignment="1" applyProtection="1">
      <alignment wrapText="1"/>
    </xf>
    <xf numFmtId="1" fontId="2" fillId="2" borderId="28" xfId="0" applyNumberFormat="1" applyFont="1" applyFill="1" applyBorder="1" applyProtection="1"/>
    <xf numFmtId="1" fontId="2" fillId="0" borderId="47" xfId="0" applyNumberFormat="1" applyFont="1" applyBorder="1" applyAlignment="1" applyProtection="1">
      <alignment horizontal="center" vertical="center" wrapText="1"/>
    </xf>
    <xf numFmtId="1" fontId="2" fillId="0" borderId="12" xfId="0" applyNumberFormat="1" applyFont="1" applyBorder="1" applyAlignment="1" applyProtection="1">
      <alignment horizontal="center" vertical="center" wrapText="1"/>
    </xf>
    <xf numFmtId="1" fontId="2" fillId="0" borderId="13" xfId="0" applyNumberFormat="1" applyFont="1" applyBorder="1" applyAlignment="1" applyProtection="1">
      <alignment horizontal="center" vertical="center" wrapText="1"/>
    </xf>
    <xf numFmtId="1" fontId="2" fillId="4" borderId="85" xfId="0" applyNumberFormat="1" applyFont="1" applyFill="1" applyBorder="1" applyProtection="1"/>
    <xf numFmtId="1" fontId="10" fillId="4" borderId="90" xfId="0" applyNumberFormat="1" applyFont="1" applyFill="1" applyBorder="1"/>
    <xf numFmtId="1" fontId="2" fillId="0" borderId="8" xfId="0" applyNumberFormat="1" applyFont="1" applyFill="1" applyBorder="1" applyAlignment="1" applyProtection="1"/>
    <xf numFmtId="1" fontId="2" fillId="0" borderId="20" xfId="0" applyNumberFormat="1" applyFont="1" applyFill="1" applyBorder="1" applyAlignment="1" applyProtection="1">
      <alignment horizontal="left"/>
    </xf>
    <xf numFmtId="1" fontId="2" fillId="4" borderId="93" xfId="0" applyNumberFormat="1" applyFont="1" applyFill="1" applyBorder="1" applyProtection="1"/>
    <xf numFmtId="1" fontId="2" fillId="0" borderId="109" xfId="0" applyNumberFormat="1" applyFont="1" applyBorder="1" applyProtection="1"/>
    <xf numFmtId="1" fontId="2" fillId="0" borderId="92" xfId="0" applyNumberFormat="1" applyFont="1" applyBorder="1" applyProtection="1"/>
    <xf numFmtId="1" fontId="2" fillId="0" borderId="29" xfId="0" applyNumberFormat="1" applyFont="1" applyFill="1" applyBorder="1" applyAlignment="1" applyProtection="1">
      <alignment horizontal="left" wrapText="1"/>
    </xf>
    <xf numFmtId="1" fontId="2" fillId="0" borderId="110" xfId="0" applyNumberFormat="1" applyFont="1" applyBorder="1" applyProtection="1"/>
    <xf numFmtId="1" fontId="2" fillId="0" borderId="39" xfId="0" applyNumberFormat="1" applyFont="1" applyFill="1" applyBorder="1" applyAlignment="1" applyProtection="1"/>
    <xf numFmtId="1" fontId="2" fillId="0" borderId="40" xfId="0" applyNumberFormat="1" applyFont="1" applyFill="1" applyBorder="1" applyAlignment="1" applyProtection="1"/>
    <xf numFmtId="1" fontId="2" fillId="0" borderId="41" xfId="0" applyNumberFormat="1" applyFont="1" applyFill="1" applyBorder="1" applyAlignment="1" applyProtection="1"/>
    <xf numFmtId="1" fontId="2" fillId="4" borderId="92" xfId="0" applyNumberFormat="1" applyFont="1" applyFill="1" applyBorder="1" applyProtection="1"/>
    <xf numFmtId="1" fontId="19" fillId="2" borderId="71" xfId="0" applyNumberFormat="1" applyFont="1" applyFill="1" applyBorder="1" applyAlignment="1" applyProtection="1"/>
    <xf numFmtId="1" fontId="15" fillId="4" borderId="0" xfId="0" applyNumberFormat="1" applyFont="1" applyFill="1" applyBorder="1" applyAlignment="1" applyProtection="1"/>
    <xf numFmtId="1" fontId="15" fillId="4" borderId="85" xfId="0" applyNumberFormat="1" applyFont="1" applyFill="1" applyBorder="1" applyAlignment="1" applyProtection="1"/>
    <xf numFmtId="1" fontId="10" fillId="4" borderId="90" xfId="0" applyNumberFormat="1" applyFont="1" applyFill="1" applyBorder="1" applyAlignment="1" applyProtection="1"/>
    <xf numFmtId="1" fontId="10" fillId="4" borderId="0" xfId="0" applyNumberFormat="1" applyFont="1" applyFill="1" applyAlignment="1" applyProtection="1"/>
    <xf numFmtId="1" fontId="2" fillId="4" borderId="111" xfId="0" applyNumberFormat="1" applyFont="1" applyFill="1" applyBorder="1" applyProtection="1"/>
    <xf numFmtId="1" fontId="2" fillId="4" borderId="112" xfId="0" applyNumberFormat="1" applyFont="1" applyFill="1" applyBorder="1" applyProtection="1">
      <protection locked="0"/>
    </xf>
    <xf numFmtId="1" fontId="2" fillId="0" borderId="113" xfId="0" applyNumberFormat="1" applyFont="1" applyBorder="1" applyAlignment="1" applyProtection="1">
      <alignment horizontal="center" vertical="center" wrapText="1"/>
    </xf>
    <xf numFmtId="1" fontId="2" fillId="4" borderId="114" xfId="0" applyNumberFormat="1" applyFont="1" applyFill="1" applyBorder="1" applyProtection="1">
      <protection locked="0"/>
    </xf>
    <xf numFmtId="1" fontId="2" fillId="6" borderId="115" xfId="0" applyNumberFormat="1" applyFont="1" applyFill="1" applyBorder="1" applyAlignment="1" applyProtection="1">
      <protection locked="0"/>
    </xf>
    <xf numFmtId="1" fontId="2" fillId="6" borderId="116" xfId="0" applyNumberFormat="1" applyFont="1" applyFill="1" applyBorder="1" applyAlignment="1" applyProtection="1">
      <protection locked="0"/>
    </xf>
    <xf numFmtId="1" fontId="2" fillId="6" borderId="117" xfId="0" applyNumberFormat="1" applyFont="1" applyFill="1" applyBorder="1" applyAlignment="1" applyProtection="1">
      <protection locked="0"/>
    </xf>
    <xf numFmtId="1" fontId="15" fillId="4" borderId="93" xfId="0" applyNumberFormat="1" applyFont="1" applyFill="1" applyBorder="1" applyAlignment="1" applyProtection="1"/>
    <xf numFmtId="1" fontId="15" fillId="4" borderId="85" xfId="0" applyNumberFormat="1" applyFont="1" applyFill="1" applyBorder="1" applyProtection="1"/>
    <xf numFmtId="1" fontId="15" fillId="4" borderId="89" xfId="0" applyNumberFormat="1" applyFont="1" applyFill="1" applyBorder="1" applyProtection="1"/>
    <xf numFmtId="1" fontId="10" fillId="4" borderId="85" xfId="0" applyNumberFormat="1" applyFont="1" applyFill="1" applyBorder="1"/>
    <xf numFmtId="1" fontId="2" fillId="4" borderId="89" xfId="0" applyNumberFormat="1" applyFont="1" applyFill="1" applyBorder="1" applyProtection="1"/>
    <xf numFmtId="1" fontId="4" fillId="4" borderId="0" xfId="0" applyNumberFormat="1" applyFont="1" applyFill="1" applyProtection="1"/>
    <xf numFmtId="1" fontId="2" fillId="0" borderId="59" xfId="0" applyNumberFormat="1" applyFont="1" applyFill="1" applyBorder="1" applyAlignment="1" applyProtection="1"/>
    <xf numFmtId="1" fontId="2" fillId="0" borderId="60" xfId="0" applyNumberFormat="1" applyFont="1" applyFill="1" applyBorder="1" applyAlignment="1" applyProtection="1"/>
    <xf numFmtId="1" fontId="2" fillId="0" borderId="61" xfId="0" applyNumberFormat="1" applyFont="1" applyFill="1" applyBorder="1" applyAlignment="1" applyProtection="1"/>
    <xf numFmtId="1" fontId="2" fillId="6" borderId="118" xfId="0" applyNumberFormat="1" applyFont="1" applyFill="1" applyBorder="1" applyAlignment="1" applyProtection="1">
      <protection locked="0"/>
    </xf>
    <xf numFmtId="1" fontId="2" fillId="6" borderId="76" xfId="0" applyNumberFormat="1" applyFont="1" applyFill="1" applyBorder="1" applyAlignment="1" applyProtection="1">
      <protection locked="0"/>
    </xf>
    <xf numFmtId="1" fontId="2" fillId="6" borderId="119" xfId="0" applyNumberFormat="1" applyFont="1" applyFill="1" applyBorder="1" applyAlignment="1" applyProtection="1">
      <protection locked="0"/>
    </xf>
    <xf numFmtId="1" fontId="15" fillId="4" borderId="84" xfId="0" applyNumberFormat="1" applyFont="1" applyFill="1" applyBorder="1" applyAlignment="1" applyProtection="1"/>
    <xf numFmtId="1" fontId="2" fillId="0" borderId="28" xfId="0" applyNumberFormat="1" applyFont="1" applyBorder="1" applyProtection="1"/>
    <xf numFmtId="1" fontId="2" fillId="0" borderId="82" xfId="0" applyNumberFormat="1" applyFont="1" applyBorder="1" applyProtection="1"/>
    <xf numFmtId="1" fontId="2" fillId="0" borderId="0" xfId="0" applyNumberFormat="1" applyFont="1" applyBorder="1" applyProtection="1"/>
    <xf numFmtId="1" fontId="2" fillId="0" borderId="83" xfId="0" applyNumberFormat="1" applyFont="1" applyBorder="1" applyProtection="1"/>
    <xf numFmtId="1" fontId="2" fillId="0" borderId="89" xfId="0" applyNumberFormat="1" applyFont="1" applyBorder="1" applyProtection="1"/>
    <xf numFmtId="1" fontId="2" fillId="0" borderId="93" xfId="0" applyNumberFormat="1" applyFont="1" applyBorder="1" applyProtection="1"/>
    <xf numFmtId="1" fontId="15" fillId="0" borderId="85" xfId="0" applyNumberFormat="1" applyFont="1" applyBorder="1" applyProtection="1"/>
    <xf numFmtId="1" fontId="2" fillId="0" borderId="114" xfId="0" applyNumberFormat="1" applyFont="1" applyBorder="1" applyProtection="1"/>
    <xf numFmtId="1" fontId="2" fillId="0" borderId="90" xfId="0" applyNumberFormat="1" applyFont="1" applyBorder="1" applyProtection="1"/>
    <xf numFmtId="1" fontId="2" fillId="0" borderId="76" xfId="0" applyNumberFormat="1" applyFont="1" applyFill="1" applyBorder="1" applyAlignment="1" applyProtection="1">
      <alignment vertical="center" wrapText="1"/>
      <protection hidden="1"/>
    </xf>
    <xf numFmtId="1" fontId="2" fillId="0" borderId="49" xfId="0" applyNumberFormat="1" applyFont="1" applyFill="1" applyBorder="1" applyAlignment="1" applyProtection="1"/>
    <xf numFmtId="1" fontId="2" fillId="0" borderId="72" xfId="0" applyNumberFormat="1" applyFont="1" applyFill="1" applyBorder="1" applyAlignment="1" applyProtection="1"/>
    <xf numFmtId="1" fontId="2" fillId="0" borderId="48" xfId="0" applyNumberFormat="1" applyFont="1" applyFill="1" applyBorder="1" applyAlignment="1" applyProtection="1"/>
    <xf numFmtId="1" fontId="15" fillId="0" borderId="0" xfId="0" applyNumberFormat="1" applyFont="1" applyAlignment="1" applyProtection="1"/>
    <xf numFmtId="1" fontId="14" fillId="4" borderId="0" xfId="0" applyNumberFormat="1" applyFont="1" applyFill="1" applyBorder="1" applyAlignment="1" applyProtection="1">
      <alignment wrapText="1"/>
    </xf>
    <xf numFmtId="1" fontId="15" fillId="4" borderId="120" xfId="0" applyNumberFormat="1" applyFont="1" applyFill="1" applyBorder="1" applyAlignment="1" applyProtection="1"/>
    <xf numFmtId="1" fontId="15" fillId="0" borderId="85" xfId="0" applyNumberFormat="1" applyFont="1" applyBorder="1" applyAlignment="1" applyProtection="1"/>
    <xf numFmtId="1" fontId="15" fillId="0" borderId="90" xfId="0" applyNumberFormat="1" applyFont="1" applyBorder="1" applyAlignment="1" applyProtection="1"/>
    <xf numFmtId="1" fontId="2" fillId="4" borderId="90" xfId="0" applyNumberFormat="1" applyFont="1" applyFill="1" applyBorder="1" applyProtection="1"/>
    <xf numFmtId="1" fontId="2" fillId="2" borderId="90" xfId="0" applyNumberFormat="1" applyFont="1" applyFill="1" applyBorder="1" applyProtection="1"/>
    <xf numFmtId="1" fontId="2" fillId="0" borderId="122" xfId="0" applyNumberFormat="1" applyFont="1" applyFill="1" applyBorder="1" applyAlignment="1" applyProtection="1">
      <alignment horizontal="center" vertical="center" wrapText="1"/>
    </xf>
    <xf numFmtId="1" fontId="2" fillId="4" borderId="90" xfId="0" applyNumberFormat="1" applyFont="1" applyFill="1" applyBorder="1" applyAlignment="1" applyProtection="1">
      <alignment horizontal="center" vertical="center" wrapText="1"/>
    </xf>
    <xf numFmtId="1" fontId="2" fillId="4" borderId="85" xfId="0" applyNumberFormat="1" applyFont="1" applyFill="1" applyBorder="1" applyAlignment="1" applyProtection="1">
      <alignment horizontal="center" vertical="center" wrapText="1"/>
    </xf>
    <xf numFmtId="1" fontId="2" fillId="0" borderId="21" xfId="0" applyNumberFormat="1" applyFont="1" applyBorder="1" applyAlignment="1" applyProtection="1">
      <alignment horizontal="right" vertical="center" wrapText="1"/>
    </xf>
    <xf numFmtId="1" fontId="2" fillId="6" borderId="27" xfId="0" applyNumberFormat="1" applyFont="1" applyFill="1" applyBorder="1" applyAlignment="1" applyProtection="1">
      <protection locked="0"/>
    </xf>
    <xf numFmtId="1" fontId="2" fillId="6" borderId="123" xfId="0" applyNumberFormat="1" applyFont="1" applyFill="1" applyBorder="1" applyAlignment="1" applyProtection="1">
      <protection locked="0"/>
    </xf>
    <xf numFmtId="1" fontId="6" fillId="4" borderId="90" xfId="0" applyNumberFormat="1" applyFont="1" applyFill="1" applyBorder="1" applyAlignment="1" applyProtection="1"/>
    <xf numFmtId="1" fontId="2" fillId="4" borderId="85" xfId="0" applyNumberFormat="1" applyFont="1" applyFill="1" applyBorder="1" applyAlignment="1" applyProtection="1">
      <protection locked="0"/>
    </xf>
    <xf numFmtId="1" fontId="2" fillId="0" borderId="53" xfId="0" applyNumberFormat="1" applyFont="1" applyFill="1" applyBorder="1" applyAlignment="1" applyProtection="1">
      <alignment horizontal="right"/>
    </xf>
    <xf numFmtId="1" fontId="2" fillId="6" borderId="124" xfId="0" applyNumberFormat="1" applyFont="1" applyFill="1" applyBorder="1" applyAlignment="1" applyProtection="1">
      <protection locked="0"/>
    </xf>
    <xf numFmtId="1" fontId="2" fillId="4" borderId="93" xfId="0" applyNumberFormat="1" applyFont="1" applyFill="1" applyBorder="1" applyAlignment="1" applyProtection="1">
      <protection locked="0"/>
    </xf>
    <xf numFmtId="1" fontId="15" fillId="4" borderId="93" xfId="0" applyNumberFormat="1" applyFont="1" applyFill="1" applyBorder="1" applyProtection="1"/>
    <xf numFmtId="1" fontId="15" fillId="0" borderId="93" xfId="0" applyNumberFormat="1" applyFont="1" applyBorder="1" applyProtection="1"/>
    <xf numFmtId="1" fontId="2" fillId="2" borderId="93" xfId="0" applyNumberFormat="1" applyFont="1" applyFill="1" applyBorder="1" applyProtection="1"/>
    <xf numFmtId="1" fontId="2" fillId="6" borderId="101" xfId="0" applyNumberFormat="1" applyFont="1" applyFill="1" applyBorder="1" applyAlignment="1" applyProtection="1">
      <protection locked="0"/>
    </xf>
    <xf numFmtId="1" fontId="2" fillId="6" borderId="125" xfId="0" applyNumberFormat="1" applyFont="1" applyFill="1" applyBorder="1" applyAlignment="1" applyProtection="1">
      <protection locked="0"/>
    </xf>
    <xf numFmtId="1" fontId="2" fillId="4" borderId="89" xfId="0" applyNumberFormat="1" applyFont="1" applyFill="1" applyBorder="1" applyAlignment="1" applyProtection="1">
      <protection locked="0"/>
    </xf>
    <xf numFmtId="1" fontId="2" fillId="0" borderId="7" xfId="0" applyNumberFormat="1" applyFont="1" applyFill="1" applyBorder="1" applyAlignment="1" applyProtection="1">
      <alignment horizontal="right"/>
    </xf>
    <xf numFmtId="1" fontId="2" fillId="0" borderId="122" xfId="0" applyNumberFormat="1" applyFont="1" applyFill="1" applyBorder="1" applyAlignment="1" applyProtection="1">
      <alignment horizontal="right"/>
    </xf>
    <xf numFmtId="1" fontId="2" fillId="6" borderId="126" xfId="0" applyNumberFormat="1" applyFont="1" applyFill="1" applyBorder="1" applyAlignment="1" applyProtection="1">
      <protection locked="0"/>
    </xf>
    <xf numFmtId="1" fontId="6" fillId="4" borderId="90" xfId="0" applyNumberFormat="1" applyFont="1" applyFill="1" applyBorder="1" applyProtection="1"/>
    <xf numFmtId="1" fontId="2" fillId="0" borderId="17" xfId="0" applyNumberFormat="1" applyFont="1" applyFill="1" applyBorder="1" applyAlignment="1" applyProtection="1">
      <alignment horizontal="right"/>
    </xf>
    <xf numFmtId="1" fontId="2" fillId="0" borderId="18" xfId="0" applyNumberFormat="1" applyFont="1" applyFill="1" applyBorder="1" applyAlignment="1" applyProtection="1">
      <alignment horizontal="right"/>
    </xf>
    <xf numFmtId="1" fontId="2" fillId="0" borderId="11" xfId="0" applyNumberFormat="1" applyFont="1" applyFill="1" applyBorder="1" applyAlignment="1" applyProtection="1">
      <alignment horizontal="right"/>
    </xf>
    <xf numFmtId="1" fontId="2" fillId="0" borderId="1" xfId="0" applyNumberFormat="1" applyFont="1" applyFill="1" applyBorder="1" applyAlignment="1" applyProtection="1">
      <alignment horizontal="right"/>
    </xf>
    <xf numFmtId="1" fontId="2" fillId="0" borderId="127" xfId="0" applyNumberFormat="1" applyFont="1" applyFill="1" applyBorder="1" applyAlignment="1" applyProtection="1">
      <alignment horizontal="right"/>
    </xf>
    <xf numFmtId="1" fontId="16" fillId="0" borderId="71" xfId="0" applyNumberFormat="1" applyFont="1" applyFill="1" applyBorder="1" applyAlignment="1" applyProtection="1"/>
    <xf numFmtId="1" fontId="6" fillId="2" borderId="0" xfId="0" applyNumberFormat="1" applyFont="1" applyFill="1" applyAlignment="1" applyProtection="1"/>
    <xf numFmtId="1" fontId="2" fillId="0" borderId="85" xfId="0" applyNumberFormat="1" applyFont="1" applyBorder="1" applyAlignment="1" applyProtection="1"/>
    <xf numFmtId="1" fontId="2" fillId="0" borderId="57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Border="1" applyProtection="1"/>
    <xf numFmtId="1" fontId="2" fillId="0" borderId="49" xfId="0" applyNumberFormat="1" applyFont="1" applyBorder="1" applyProtection="1"/>
    <xf numFmtId="1" fontId="2" fillId="0" borderId="72" xfId="0" applyNumberFormat="1" applyFont="1" applyBorder="1" applyProtection="1"/>
    <xf numFmtId="1" fontId="2" fillId="0" borderId="48" xfId="0" applyNumberFormat="1" applyFont="1" applyBorder="1" applyProtection="1"/>
    <xf numFmtId="1" fontId="2" fillId="0" borderId="9" xfId="0" applyNumberFormat="1" applyFont="1" applyBorder="1" applyProtection="1"/>
    <xf numFmtId="1" fontId="2" fillId="0" borderId="32" xfId="0" applyNumberFormat="1" applyFont="1" applyBorder="1" applyProtection="1"/>
    <xf numFmtId="1" fontId="2" fillId="0" borderId="37" xfId="0" applyNumberFormat="1" applyFont="1" applyBorder="1" applyProtection="1"/>
    <xf numFmtId="1" fontId="2" fillId="0" borderId="53" xfId="0" applyNumberFormat="1" applyFont="1" applyBorder="1" applyProtection="1"/>
    <xf numFmtId="1" fontId="2" fillId="0" borderId="89" xfId="0" applyNumberFormat="1" applyFont="1" applyFill="1" applyBorder="1" applyProtection="1"/>
    <xf numFmtId="1" fontId="2" fillId="0" borderId="14" xfId="0" applyNumberFormat="1" applyFont="1" applyBorder="1" applyProtection="1"/>
    <xf numFmtId="1" fontId="2" fillId="0" borderId="39" xfId="0" applyNumberFormat="1" applyFont="1" applyBorder="1" applyProtection="1"/>
    <xf numFmtId="1" fontId="2" fillId="0" borderId="40" xfId="0" applyNumberFormat="1" applyFont="1" applyBorder="1" applyProtection="1"/>
    <xf numFmtId="1" fontId="2" fillId="0" borderId="41" xfId="0" applyNumberFormat="1" applyFont="1" applyBorder="1" applyProtection="1"/>
    <xf numFmtId="1" fontId="2" fillId="7" borderId="39" xfId="0" applyNumberFormat="1" applyFont="1" applyFill="1" applyBorder="1" applyAlignment="1" applyProtection="1"/>
    <xf numFmtId="1" fontId="2" fillId="7" borderId="41" xfId="0" applyNumberFormat="1" applyFont="1" applyFill="1" applyBorder="1" applyAlignment="1" applyProtection="1"/>
    <xf numFmtId="1" fontId="2" fillId="0" borderId="109" xfId="0" applyNumberFormat="1" applyFont="1" applyFill="1" applyBorder="1" applyProtection="1"/>
    <xf numFmtId="1" fontId="2" fillId="0" borderId="129" xfId="0" applyNumberFormat="1" applyFont="1" applyFill="1" applyBorder="1" applyProtection="1"/>
    <xf numFmtId="1" fontId="2" fillId="0" borderId="67" xfId="0" applyNumberFormat="1" applyFont="1" applyFill="1" applyBorder="1" applyProtection="1"/>
    <xf numFmtId="1" fontId="2" fillId="0" borderId="130" xfId="0" applyNumberFormat="1" applyFont="1" applyFill="1" applyBorder="1" applyProtection="1"/>
    <xf numFmtId="1" fontId="2" fillId="0" borderId="128" xfId="0" applyNumberFormat="1" applyFont="1" applyFill="1" applyBorder="1" applyProtection="1"/>
    <xf numFmtId="1" fontId="2" fillId="0" borderId="67" xfId="0" applyNumberFormat="1" applyFont="1" applyFill="1" applyBorder="1" applyAlignment="1" applyProtection="1"/>
    <xf numFmtId="1" fontId="2" fillId="0" borderId="128" xfId="0" applyNumberFormat="1" applyFont="1" applyFill="1" applyBorder="1" applyAlignment="1" applyProtection="1"/>
    <xf numFmtId="1" fontId="2" fillId="0" borderId="131" xfId="0" applyNumberFormat="1" applyFont="1" applyFill="1" applyBorder="1" applyAlignment="1" applyProtection="1"/>
    <xf numFmtId="1" fontId="2" fillId="0" borderId="132" xfId="0" applyNumberFormat="1" applyFont="1" applyFill="1" applyBorder="1" applyAlignment="1" applyProtection="1"/>
    <xf numFmtId="1" fontId="2" fillId="0" borderId="90" xfId="0" applyNumberFormat="1" applyFont="1" applyFill="1" applyBorder="1" applyProtection="1"/>
    <xf numFmtId="1" fontId="10" fillId="0" borderId="85" xfId="0" applyNumberFormat="1" applyFont="1" applyFill="1" applyBorder="1"/>
    <xf numFmtId="1" fontId="10" fillId="0" borderId="85" xfId="0" applyNumberFormat="1" applyFont="1" applyFill="1" applyBorder="1" applyProtection="1">
      <protection locked="0"/>
    </xf>
    <xf numFmtId="1" fontId="10" fillId="3" borderId="85" xfId="0" applyNumberFormat="1" applyFont="1" applyFill="1" applyBorder="1" applyProtection="1">
      <protection locked="0"/>
    </xf>
    <xf numFmtId="1" fontId="10" fillId="5" borderId="85" xfId="0" applyNumberFormat="1" applyFont="1" applyFill="1" applyBorder="1" applyProtection="1">
      <protection locked="0"/>
    </xf>
    <xf numFmtId="1" fontId="10" fillId="0" borderId="0" xfId="0" applyNumberFormat="1" applyFont="1" applyFill="1"/>
    <xf numFmtId="1" fontId="2" fillId="0" borderId="9" xfId="0" applyNumberFormat="1" applyFont="1" applyFill="1" applyBorder="1" applyProtection="1"/>
    <xf numFmtId="1" fontId="2" fillId="0" borderId="30" xfId="0" applyNumberFormat="1" applyFont="1" applyFill="1" applyBorder="1" applyProtection="1"/>
    <xf numFmtId="1" fontId="2" fillId="0" borderId="31" xfId="0" applyNumberFormat="1" applyFont="1" applyFill="1" applyBorder="1" applyProtection="1"/>
    <xf numFmtId="1" fontId="2" fillId="0" borderId="15" xfId="0" applyNumberFormat="1" applyFont="1" applyFill="1" applyBorder="1" applyProtection="1"/>
    <xf numFmtId="1" fontId="2" fillId="6" borderId="134" xfId="0" applyNumberFormat="1" applyFont="1" applyFill="1" applyBorder="1" applyAlignment="1" applyProtection="1">
      <protection locked="0"/>
    </xf>
    <xf numFmtId="1" fontId="2" fillId="6" borderId="135" xfId="0" applyNumberFormat="1" applyFont="1" applyFill="1" applyBorder="1" applyAlignment="1" applyProtection="1">
      <protection locked="0"/>
    </xf>
    <xf numFmtId="1" fontId="2" fillId="6" borderId="0" xfId="0" applyNumberFormat="1" applyFont="1" applyFill="1" applyBorder="1" applyAlignment="1" applyProtection="1">
      <protection locked="0"/>
    </xf>
    <xf numFmtId="1" fontId="2" fillId="6" borderId="136" xfId="0" applyNumberFormat="1" applyFont="1" applyFill="1" applyBorder="1" applyAlignment="1" applyProtection="1">
      <protection locked="0"/>
    </xf>
    <xf numFmtId="1" fontId="2" fillId="0" borderId="49" xfId="0" applyNumberFormat="1" applyFont="1" applyBorder="1" applyAlignment="1" applyProtection="1">
      <alignment horizontal="right" vertical="center" wrapText="1"/>
    </xf>
    <xf numFmtId="1" fontId="2" fillId="0" borderId="41" xfId="0" applyNumberFormat="1" applyFont="1" applyFill="1" applyBorder="1" applyAlignment="1" applyProtection="1">
      <alignment horizontal="right"/>
    </xf>
    <xf numFmtId="1" fontId="2" fillId="4" borderId="100" xfId="0" applyNumberFormat="1" applyFont="1" applyFill="1" applyBorder="1" applyProtection="1"/>
    <xf numFmtId="1" fontId="2" fillId="0" borderId="100" xfId="0" applyNumberFormat="1" applyFont="1" applyBorder="1" applyProtection="1"/>
    <xf numFmtId="1" fontId="2" fillId="0" borderId="0" xfId="0" applyNumberFormat="1" applyFont="1" applyFill="1" applyProtection="1"/>
    <xf numFmtId="1" fontId="9" fillId="2" borderId="0" xfId="0" applyNumberFormat="1" applyFont="1" applyFill="1" applyProtection="1"/>
    <xf numFmtId="1" fontId="14" fillId="2" borderId="88" xfId="0" applyNumberFormat="1" applyFont="1" applyFill="1" applyBorder="1" applyAlignment="1" applyProtection="1">
      <alignment wrapText="1"/>
    </xf>
    <xf numFmtId="1" fontId="15" fillId="2" borderId="0" xfId="0" applyNumberFormat="1" applyFont="1" applyFill="1" applyBorder="1" applyAlignment="1" applyProtection="1"/>
    <xf numFmtId="1" fontId="8" fillId="2" borderId="0" xfId="0" applyNumberFormat="1" applyFont="1" applyFill="1" applyBorder="1" applyAlignment="1" applyProtection="1">
      <alignment wrapText="1"/>
    </xf>
    <xf numFmtId="1" fontId="15" fillId="0" borderId="91" xfId="0" applyNumberFormat="1" applyFont="1" applyBorder="1" applyAlignment="1" applyProtection="1"/>
    <xf numFmtId="1" fontId="15" fillId="0" borderId="86" xfId="0" applyNumberFormat="1" applyFont="1" applyBorder="1" applyAlignment="1" applyProtection="1"/>
    <xf numFmtId="1" fontId="15" fillId="0" borderId="70" xfId="0" applyNumberFormat="1" applyFont="1" applyBorder="1" applyAlignment="1" applyProtection="1"/>
    <xf numFmtId="1" fontId="15" fillId="0" borderId="83" xfId="0" applyNumberFormat="1" applyFont="1" applyBorder="1" applyAlignment="1" applyProtection="1"/>
    <xf numFmtId="1" fontId="2" fillId="0" borderId="46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46" xfId="0" applyNumberFormat="1" applyFont="1" applyBorder="1" applyAlignment="1" applyProtection="1">
      <alignment wrapText="1"/>
    </xf>
    <xf numFmtId="1" fontId="2" fillId="0" borderId="47" xfId="0" applyNumberFormat="1" applyFont="1" applyBorder="1" applyAlignment="1" applyProtection="1">
      <alignment wrapText="1"/>
    </xf>
    <xf numFmtId="1" fontId="2" fillId="0" borderId="15" xfId="0" applyNumberFormat="1" applyFont="1" applyBorder="1" applyAlignment="1" applyProtection="1">
      <alignment wrapText="1"/>
    </xf>
    <xf numFmtId="1" fontId="2" fillId="6" borderId="15" xfId="0" applyNumberFormat="1" applyFont="1" applyFill="1" applyBorder="1" applyAlignment="1" applyProtection="1">
      <protection locked="0"/>
    </xf>
    <xf numFmtId="1" fontId="2" fillId="6" borderId="139" xfId="0" applyNumberFormat="1" applyFont="1" applyFill="1" applyBorder="1" applyAlignment="1" applyProtection="1">
      <protection locked="0"/>
    </xf>
    <xf numFmtId="1" fontId="2" fillId="0" borderId="21" xfId="0" applyNumberFormat="1" applyFont="1" applyBorder="1" applyAlignment="1" applyProtection="1">
      <alignment wrapText="1"/>
    </xf>
    <xf numFmtId="1" fontId="2" fillId="0" borderId="22" xfId="0" applyNumberFormat="1" applyFont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2" fillId="6" borderId="137" xfId="0" applyNumberFormat="1" applyFont="1" applyFill="1" applyBorder="1" applyAlignment="1" applyProtection="1">
      <protection locked="0"/>
    </xf>
    <xf numFmtId="1" fontId="2" fillId="0" borderId="17" xfId="0" applyNumberFormat="1" applyFont="1" applyBorder="1" applyAlignment="1" applyProtection="1">
      <alignment wrapText="1"/>
    </xf>
    <xf numFmtId="1" fontId="2" fillId="0" borderId="18" xfId="0" applyNumberFormat="1" applyFont="1" applyBorder="1" applyAlignment="1" applyProtection="1">
      <alignment wrapText="1"/>
    </xf>
    <xf numFmtId="1" fontId="2" fillId="0" borderId="11" xfId="0" applyNumberFormat="1" applyFont="1" applyBorder="1" applyAlignment="1" applyProtection="1">
      <alignment wrapText="1"/>
    </xf>
    <xf numFmtId="1" fontId="2" fillId="6" borderId="1" xfId="0" applyNumberFormat="1" applyFont="1" applyFill="1" applyBorder="1" applyAlignment="1" applyProtection="1">
      <protection locked="0"/>
    </xf>
    <xf numFmtId="1" fontId="2" fillId="6" borderId="141" xfId="0" applyNumberFormat="1" applyFont="1" applyFill="1" applyBorder="1" applyAlignment="1" applyProtection="1">
      <protection locked="0"/>
    </xf>
    <xf numFmtId="1" fontId="2" fillId="0" borderId="59" xfId="0" applyNumberFormat="1" applyFont="1" applyBorder="1" applyAlignment="1" applyProtection="1">
      <alignment wrapText="1"/>
    </xf>
    <xf numFmtId="1" fontId="2" fillId="0" borderId="60" xfId="0" applyNumberFormat="1" applyFont="1" applyBorder="1" applyAlignment="1" applyProtection="1">
      <alignment wrapText="1"/>
    </xf>
    <xf numFmtId="1" fontId="2" fillId="0" borderId="61" xfId="0" applyNumberFormat="1" applyFont="1" applyBorder="1" applyAlignment="1" applyProtection="1">
      <alignment wrapText="1"/>
    </xf>
    <xf numFmtId="1" fontId="2" fillId="6" borderId="7" xfId="0" applyNumberFormat="1" applyFont="1" applyFill="1" applyBorder="1" applyAlignment="1" applyProtection="1">
      <protection locked="0"/>
    </xf>
    <xf numFmtId="1" fontId="2" fillId="0" borderId="49" xfId="0" applyNumberFormat="1" applyFont="1" applyBorder="1" applyAlignment="1" applyProtection="1">
      <alignment wrapText="1"/>
    </xf>
    <xf numFmtId="1" fontId="2" fillId="0" borderId="72" xfId="0" applyNumberFormat="1" applyFont="1" applyBorder="1" applyAlignment="1" applyProtection="1">
      <alignment wrapText="1"/>
    </xf>
    <xf numFmtId="1" fontId="2" fillId="0" borderId="48" xfId="0" applyNumberFormat="1" applyFont="1" applyBorder="1" applyAlignment="1" applyProtection="1">
      <alignment wrapText="1"/>
    </xf>
    <xf numFmtId="1" fontId="2" fillId="6" borderId="142" xfId="0" applyNumberFormat="1" applyFont="1" applyFill="1" applyBorder="1" applyAlignment="1" applyProtection="1">
      <protection locked="0"/>
    </xf>
    <xf numFmtId="1" fontId="2" fillId="0" borderId="32" xfId="0" applyNumberFormat="1" applyFont="1" applyBorder="1" applyAlignment="1" applyProtection="1">
      <alignment wrapText="1"/>
    </xf>
    <xf numFmtId="1" fontId="2" fillId="0" borderId="37" xfId="0" applyNumberFormat="1" applyFont="1" applyBorder="1" applyAlignment="1" applyProtection="1">
      <alignment wrapText="1"/>
    </xf>
    <xf numFmtId="1" fontId="2" fillId="0" borderId="53" xfId="0" applyNumberFormat="1" applyFont="1" applyBorder="1" applyAlignment="1" applyProtection="1">
      <alignment wrapText="1"/>
    </xf>
    <xf numFmtId="1" fontId="2" fillId="6" borderId="143" xfId="0" applyNumberFormat="1" applyFont="1" applyFill="1" applyBorder="1" applyAlignment="1" applyProtection="1">
      <protection locked="0"/>
    </xf>
    <xf numFmtId="1" fontId="2" fillId="11" borderId="32" xfId="0" applyNumberFormat="1" applyFont="1" applyFill="1" applyBorder="1" applyAlignment="1" applyProtection="1">
      <alignment wrapText="1"/>
    </xf>
    <xf numFmtId="1" fontId="2" fillId="7" borderId="31" xfId="0" applyNumberFormat="1" applyFont="1" applyFill="1" applyBorder="1" applyAlignment="1" applyProtection="1"/>
    <xf numFmtId="1" fontId="2" fillId="7" borderId="46" xfId="0" applyNumberFormat="1" applyFont="1" applyFill="1" applyBorder="1" applyAlignment="1" applyProtection="1"/>
    <xf numFmtId="1" fontId="2" fillId="7" borderId="8" xfId="0" applyNumberFormat="1" applyFont="1" applyFill="1" applyBorder="1" applyAlignment="1" applyProtection="1"/>
    <xf numFmtId="1" fontId="2" fillId="6" borderId="145" xfId="0" applyNumberFormat="1" applyFont="1" applyFill="1" applyBorder="1" applyAlignment="1" applyProtection="1">
      <protection locked="0"/>
    </xf>
    <xf numFmtId="1" fontId="2" fillId="6" borderId="5" xfId="0" applyNumberFormat="1" applyFont="1" applyFill="1" applyBorder="1" applyAlignment="1" applyProtection="1">
      <protection locked="0"/>
    </xf>
    <xf numFmtId="1" fontId="2" fillId="0" borderId="39" xfId="0" applyNumberFormat="1" applyFont="1" applyBorder="1" applyAlignment="1" applyProtection="1">
      <alignment wrapText="1"/>
    </xf>
    <xf numFmtId="1" fontId="2" fillId="0" borderId="40" xfId="0" applyNumberFormat="1" applyFont="1" applyBorder="1" applyAlignment="1" applyProtection="1">
      <alignment wrapText="1"/>
    </xf>
    <xf numFmtId="1" fontId="2" fillId="0" borderId="41" xfId="0" applyNumberFormat="1" applyFont="1" applyBorder="1" applyAlignment="1" applyProtection="1">
      <alignment wrapText="1"/>
    </xf>
    <xf numFmtId="1" fontId="2" fillId="6" borderId="138" xfId="0" applyNumberFormat="1" applyFont="1" applyFill="1" applyBorder="1" applyAlignment="1" applyProtection="1">
      <protection locked="0"/>
    </xf>
    <xf numFmtId="1" fontId="2" fillId="7" borderId="21" xfId="0" applyNumberFormat="1" applyFont="1" applyFill="1" applyBorder="1" applyAlignment="1" applyProtection="1"/>
    <xf numFmtId="1" fontId="2" fillId="7" borderId="23" xfId="0" applyNumberFormat="1" applyFont="1" applyFill="1" applyBorder="1" applyAlignment="1" applyProtection="1"/>
    <xf numFmtId="1" fontId="2" fillId="7" borderId="115" xfId="0" applyNumberFormat="1" applyFont="1" applyFill="1" applyBorder="1" applyAlignment="1" applyProtection="1"/>
    <xf numFmtId="1" fontId="2" fillId="7" borderId="20" xfId="0" applyNumberFormat="1" applyFont="1" applyFill="1" applyBorder="1" applyAlignment="1" applyProtection="1"/>
    <xf numFmtId="1" fontId="2" fillId="7" borderId="116" xfId="0" applyNumberFormat="1" applyFont="1" applyFill="1" applyBorder="1" applyAlignment="1" applyProtection="1"/>
    <xf numFmtId="1" fontId="2" fillId="7" borderId="9" xfId="0" applyNumberFormat="1" applyFont="1" applyFill="1" applyBorder="1" applyAlignment="1" applyProtection="1"/>
    <xf numFmtId="1" fontId="2" fillId="7" borderId="76" xfId="0" applyNumberFormat="1" applyFont="1" applyFill="1" applyBorder="1" applyAlignment="1" applyProtection="1"/>
    <xf numFmtId="1" fontId="2" fillId="7" borderId="17" xfId="0" applyNumberFormat="1" applyFont="1" applyFill="1" applyBorder="1" applyAlignment="1" applyProtection="1"/>
    <xf numFmtId="1" fontId="2" fillId="7" borderId="11" xfId="0" applyNumberFormat="1" applyFont="1" applyFill="1" applyBorder="1" applyAlignment="1" applyProtection="1"/>
    <xf numFmtId="1" fontId="2" fillId="7" borderId="38" xfId="0" applyNumberFormat="1" applyFont="1" applyFill="1" applyBorder="1" applyAlignment="1" applyProtection="1"/>
    <xf numFmtId="1" fontId="2" fillId="0" borderId="12" xfId="0" applyNumberFormat="1" applyFont="1" applyBorder="1" applyAlignment="1" applyProtection="1">
      <alignment wrapText="1"/>
    </xf>
    <xf numFmtId="1" fontId="2" fillId="0" borderId="146" xfId="0" applyNumberFormat="1" applyFont="1" applyBorder="1" applyAlignment="1" applyProtection="1">
      <alignment wrapText="1"/>
    </xf>
    <xf numFmtId="1" fontId="2" fillId="0" borderId="5" xfId="0" applyNumberFormat="1" applyFont="1" applyBorder="1" applyAlignment="1" applyProtection="1">
      <alignment wrapText="1"/>
    </xf>
    <xf numFmtId="1" fontId="2" fillId="6" borderId="12" xfId="0" applyNumberFormat="1" applyFont="1" applyFill="1" applyBorder="1" applyAlignment="1" applyProtection="1">
      <protection locked="0"/>
    </xf>
    <xf numFmtId="1" fontId="2" fillId="6" borderId="4" xfId="0" applyNumberFormat="1" applyFont="1" applyFill="1" applyBorder="1" applyAlignment="1" applyProtection="1">
      <protection locked="0"/>
    </xf>
    <xf numFmtId="1" fontId="2" fillId="6" borderId="147" xfId="0" applyNumberFormat="1" applyFont="1" applyFill="1" applyBorder="1" applyAlignment="1" applyProtection="1">
      <protection locked="0"/>
    </xf>
    <xf numFmtId="1" fontId="2" fillId="6" borderId="2" xfId="0" applyNumberFormat="1" applyFont="1" applyFill="1" applyBorder="1" applyAlignment="1" applyProtection="1">
      <protection locked="0"/>
    </xf>
    <xf numFmtId="1" fontId="2" fillId="7" borderId="2" xfId="0" applyNumberFormat="1" applyFont="1" applyFill="1" applyBorder="1" applyAlignment="1" applyProtection="1"/>
    <xf numFmtId="1" fontId="2" fillId="0" borderId="39" xfId="0" applyNumberFormat="1" applyFont="1" applyFill="1" applyBorder="1" applyAlignment="1" applyProtection="1">
      <alignment wrapText="1"/>
    </xf>
    <xf numFmtId="1" fontId="2" fillId="0" borderId="40" xfId="0" applyNumberFormat="1" applyFont="1" applyFill="1" applyBorder="1" applyAlignment="1" applyProtection="1">
      <alignment wrapText="1"/>
    </xf>
    <xf numFmtId="1" fontId="2" fillId="0" borderId="41" xfId="0" applyNumberFormat="1" applyFont="1" applyFill="1" applyBorder="1" applyAlignment="1" applyProtection="1">
      <alignment wrapText="1"/>
    </xf>
    <xf numFmtId="1" fontId="2" fillId="12" borderId="138" xfId="0" applyNumberFormat="1" applyFont="1" applyFill="1" applyBorder="1" applyAlignment="1" applyProtection="1">
      <protection locked="0"/>
    </xf>
    <xf numFmtId="1" fontId="2" fillId="12" borderId="38" xfId="0" applyNumberFormat="1" applyFont="1" applyFill="1" applyBorder="1" applyAlignment="1" applyProtection="1">
      <protection locked="0"/>
    </xf>
    <xf numFmtId="1" fontId="21" fillId="0" borderId="122" xfId="0" applyNumberFormat="1" applyFont="1" applyBorder="1" applyAlignment="1" applyProtection="1">
      <alignment horizontal="center" vertical="center" wrapText="1"/>
    </xf>
    <xf numFmtId="1" fontId="21" fillId="0" borderId="57" xfId="0" applyNumberFormat="1" applyFont="1" applyBorder="1" applyAlignment="1" applyProtection="1">
      <alignment horizontal="center" vertical="center" wrapText="1"/>
    </xf>
    <xf numFmtId="1" fontId="21" fillId="0" borderId="8" xfId="0" applyNumberFormat="1" applyFont="1" applyBorder="1" applyAlignment="1" applyProtection="1">
      <alignment horizontal="center" vertical="center" wrapText="1"/>
    </xf>
    <xf numFmtId="1" fontId="2" fillId="6" borderId="127" xfId="0" applyNumberFormat="1" applyFont="1" applyFill="1" applyBorder="1" applyAlignment="1" applyProtection="1">
      <protection locked="0"/>
    </xf>
    <xf numFmtId="1" fontId="2" fillId="6" borderId="68" xfId="0" applyNumberFormat="1" applyFont="1" applyFill="1" applyBorder="1" applyAlignment="1" applyProtection="1">
      <protection locked="0"/>
    </xf>
    <xf numFmtId="1" fontId="2" fillId="0" borderId="3" xfId="0" applyNumberFormat="1" applyFont="1" applyFill="1" applyBorder="1" applyAlignment="1" applyProtection="1"/>
    <xf numFmtId="1" fontId="2" fillId="0" borderId="4" xfId="0" applyNumberFormat="1" applyFont="1" applyFill="1" applyBorder="1" applyAlignment="1" applyProtection="1"/>
    <xf numFmtId="1" fontId="2" fillId="0" borderId="148" xfId="0" applyNumberFormat="1" applyFont="1" applyFill="1" applyBorder="1" applyAlignment="1" applyProtection="1"/>
    <xf numFmtId="1" fontId="2" fillId="0" borderId="16" xfId="0" applyNumberFormat="1" applyFont="1" applyFill="1" applyBorder="1" applyAlignment="1" applyProtection="1"/>
    <xf numFmtId="1" fontId="2" fillId="0" borderId="5" xfId="0" applyNumberFormat="1" applyFont="1" applyFill="1" applyBorder="1" applyAlignment="1" applyProtection="1"/>
    <xf numFmtId="1" fontId="2" fillId="6" borderId="149" xfId="0" applyNumberFormat="1" applyFont="1" applyFill="1" applyBorder="1" applyAlignment="1" applyProtection="1">
      <protection locked="0"/>
    </xf>
    <xf numFmtId="1" fontId="2" fillId="6" borderId="80" xfId="0" applyNumberFormat="1" applyFont="1" applyFill="1" applyBorder="1" applyAlignment="1" applyProtection="1">
      <protection locked="0"/>
    </xf>
    <xf numFmtId="1" fontId="2" fillId="6" borderId="122" xfId="0" applyNumberFormat="1" applyFont="1" applyFill="1" applyBorder="1" applyAlignment="1" applyProtection="1">
      <protection locked="0"/>
    </xf>
    <xf numFmtId="1" fontId="2" fillId="6" borderId="57" xfId="0" applyNumberFormat="1" applyFont="1" applyFill="1" applyBorder="1" applyAlignment="1" applyProtection="1">
      <protection locked="0"/>
    </xf>
    <xf numFmtId="1" fontId="2" fillId="7" borderId="37" xfId="0" applyNumberFormat="1" applyFont="1" applyFill="1" applyBorder="1" applyAlignment="1" applyProtection="1"/>
    <xf numFmtId="1" fontId="2" fillId="7" borderId="48" xfId="0" applyNumberFormat="1" applyFont="1" applyFill="1" applyBorder="1" applyAlignment="1" applyProtection="1"/>
    <xf numFmtId="1" fontId="2" fillId="7" borderId="36" xfId="0" applyNumberFormat="1" applyFont="1" applyFill="1" applyBorder="1" applyAlignment="1" applyProtection="1"/>
    <xf numFmtId="1" fontId="2" fillId="7" borderId="29" xfId="0" applyNumberFormat="1" applyFont="1" applyFill="1" applyBorder="1" applyAlignment="1" applyProtection="1"/>
    <xf numFmtId="1" fontId="2" fillId="7" borderId="101" xfId="0" applyNumberFormat="1" applyFont="1" applyFill="1" applyBorder="1" applyAlignment="1" applyProtection="1"/>
    <xf numFmtId="1" fontId="2" fillId="6" borderId="148" xfId="0" applyNumberFormat="1" applyFont="1" applyFill="1" applyBorder="1" applyAlignment="1" applyProtection="1">
      <protection locked="0"/>
    </xf>
    <xf numFmtId="1" fontId="2" fillId="6" borderId="16" xfId="0" applyNumberFormat="1" applyFont="1" applyFill="1" applyBorder="1" applyAlignment="1" applyProtection="1">
      <protection locked="0"/>
    </xf>
    <xf numFmtId="1" fontId="2" fillId="7" borderId="52" xfId="0" applyNumberFormat="1" applyFont="1" applyFill="1" applyBorder="1" applyAlignment="1" applyProtection="1"/>
    <xf numFmtId="1" fontId="2" fillId="12" borderId="41" xfId="0" applyNumberFormat="1" applyFont="1" applyFill="1" applyBorder="1" applyAlignment="1" applyProtection="1">
      <protection locked="0"/>
    </xf>
    <xf numFmtId="1" fontId="5" fillId="0" borderId="0" xfId="0" applyNumberFormat="1" applyFont="1" applyAlignment="1" applyProtection="1"/>
    <xf numFmtId="1" fontId="15" fillId="2" borderId="0" xfId="0" applyNumberFormat="1" applyFont="1" applyFill="1" applyBorder="1" applyAlignment="1" applyProtection="1">
      <alignment wrapText="1"/>
    </xf>
    <xf numFmtId="1" fontId="20" fillId="2" borderId="0" xfId="0" applyNumberFormat="1" applyFont="1" applyFill="1" applyBorder="1" applyAlignment="1" applyProtection="1">
      <alignment wrapText="1"/>
    </xf>
    <xf numFmtId="1" fontId="20" fillId="2" borderId="0" xfId="0" applyNumberFormat="1" applyFont="1" applyFill="1" applyBorder="1" applyAlignment="1" applyProtection="1"/>
    <xf numFmtId="1" fontId="22" fillId="2" borderId="0" xfId="0" applyNumberFormat="1" applyFont="1" applyFill="1" applyAlignment="1" applyProtection="1"/>
    <xf numFmtId="1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2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center" vertical="center"/>
      <protection hidden="1"/>
    </xf>
    <xf numFmtId="1" fontId="2" fillId="0" borderId="46" xfId="0" applyNumberFormat="1" applyFont="1" applyFill="1" applyBorder="1" applyAlignment="1" applyProtection="1">
      <alignment horizontal="center" vertical="center"/>
      <protection hidden="1"/>
    </xf>
    <xf numFmtId="1" fontId="2" fillId="0" borderId="2" xfId="0" applyNumberFormat="1" applyFont="1" applyFill="1" applyBorder="1" applyAlignment="1" applyProtection="1">
      <alignment horizontal="left" vertical="center" wrapText="1"/>
      <protection hidden="1"/>
    </xf>
    <xf numFmtId="1" fontId="2" fillId="0" borderId="12" xfId="0" applyNumberFormat="1" applyFont="1" applyFill="1" applyBorder="1" applyAlignment="1" applyProtection="1">
      <alignment horizontal="right" wrapText="1"/>
    </xf>
    <xf numFmtId="1" fontId="2" fillId="0" borderId="146" xfId="0" applyNumberFormat="1" applyFont="1" applyFill="1" applyBorder="1" applyAlignment="1" applyProtection="1">
      <alignment horizontal="right" wrapText="1"/>
    </xf>
    <xf numFmtId="1" fontId="2" fillId="0" borderId="38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9" xfId="0" applyNumberFormat="1" applyFont="1" applyFill="1" applyBorder="1" applyAlignment="1" applyProtection="1">
      <alignment horizontal="right" wrapText="1"/>
    </xf>
    <xf numFmtId="1" fontId="2" fillId="0" borderId="40" xfId="0" applyNumberFormat="1" applyFont="1" applyFill="1" applyBorder="1" applyAlignment="1" applyProtection="1">
      <alignment horizontal="right" wrapText="1"/>
    </xf>
    <xf numFmtId="1" fontId="2" fillId="0" borderId="9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0" xfId="0" applyNumberFormat="1" applyFont="1" applyFill="1" applyBorder="1" applyAlignment="1" applyProtection="1">
      <alignment horizontal="right" wrapText="1"/>
    </xf>
    <xf numFmtId="1" fontId="2" fillId="0" borderId="31" xfId="0" applyNumberFormat="1" applyFont="1" applyFill="1" applyBorder="1" applyAlignment="1" applyProtection="1">
      <alignment horizontal="right" wrapText="1"/>
    </xf>
    <xf numFmtId="1" fontId="2" fillId="0" borderId="0" xfId="0" applyNumberFormat="1" applyFont="1" applyAlignment="1" applyProtection="1"/>
    <xf numFmtId="1" fontId="23" fillId="2" borderId="0" xfId="0" applyNumberFormat="1" applyFont="1" applyFill="1" applyAlignment="1" applyProtection="1"/>
    <xf numFmtId="1" fontId="2" fillId="0" borderId="111" xfId="0" applyNumberFormat="1" applyFont="1" applyBorder="1" applyProtection="1"/>
    <xf numFmtId="1" fontId="2" fillId="0" borderId="97" xfId="0" applyNumberFormat="1" applyFont="1" applyFill="1" applyBorder="1" applyAlignment="1" applyProtection="1">
      <alignment horizontal="center" vertical="center" wrapText="1"/>
    </xf>
    <xf numFmtId="1" fontId="9" fillId="0" borderId="46" xfId="0" applyNumberFormat="1" applyFont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4" borderId="114" xfId="0" applyNumberFormat="1" applyFont="1" applyFill="1" applyBorder="1" applyProtection="1"/>
    <xf numFmtId="1" fontId="2" fillId="0" borderId="46" xfId="0" applyNumberFormat="1" applyFont="1" applyFill="1" applyBorder="1" applyAlignment="1" applyProtection="1">
      <alignment wrapText="1"/>
    </xf>
    <xf numFmtId="1" fontId="2" fillId="0" borderId="47" xfId="0" applyNumberFormat="1" applyFont="1" applyFill="1" applyBorder="1" applyAlignment="1" applyProtection="1">
      <alignment wrapText="1"/>
    </xf>
    <xf numFmtId="1" fontId="2" fillId="0" borderId="8" xfId="0" applyNumberFormat="1" applyFont="1" applyFill="1" applyBorder="1" applyAlignment="1" applyProtection="1">
      <alignment wrapText="1"/>
    </xf>
    <xf numFmtId="1" fontId="2" fillId="0" borderId="64" xfId="0" applyNumberFormat="1" applyFont="1" applyFill="1" applyBorder="1" applyAlignment="1" applyProtection="1">
      <alignment wrapText="1"/>
    </xf>
    <xf numFmtId="1" fontId="2" fillId="0" borderId="97" xfId="0" applyNumberFormat="1" applyFont="1" applyFill="1" applyBorder="1" applyAlignment="1" applyProtection="1">
      <alignment wrapText="1"/>
    </xf>
    <xf numFmtId="1" fontId="2" fillId="0" borderId="57" xfId="0" applyNumberFormat="1" applyFont="1" applyFill="1" applyBorder="1" applyAlignment="1" applyProtection="1">
      <alignment wrapText="1"/>
    </xf>
    <xf numFmtId="1" fontId="2" fillId="0" borderId="7" xfId="0" applyNumberFormat="1" applyFont="1" applyFill="1" applyBorder="1" applyAlignment="1" applyProtection="1">
      <alignment wrapText="1"/>
    </xf>
    <xf numFmtId="1" fontId="2" fillId="4" borderId="28" xfId="0" applyNumberFormat="1" applyFont="1" applyFill="1" applyBorder="1" applyProtection="1">
      <protection locked="0"/>
    </xf>
    <xf numFmtId="1" fontId="2" fillId="0" borderId="28" xfId="0" applyNumberFormat="1" applyFont="1" applyFill="1" applyBorder="1" applyAlignment="1" applyProtection="1">
      <alignment vertical="center"/>
    </xf>
    <xf numFmtId="1" fontId="2" fillId="0" borderId="49" xfId="0" applyNumberFormat="1" applyFont="1" applyFill="1" applyBorder="1" applyAlignment="1" applyProtection="1">
      <alignment wrapText="1"/>
    </xf>
    <xf numFmtId="1" fontId="2" fillId="7" borderId="144" xfId="0" applyNumberFormat="1" applyFont="1" applyFill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wrapText="1"/>
    </xf>
    <xf numFmtId="1" fontId="2" fillId="7" borderId="150" xfId="0" applyNumberFormat="1" applyFont="1" applyFill="1" applyBorder="1" applyAlignment="1" applyProtection="1"/>
    <xf numFmtId="1" fontId="2" fillId="0" borderId="52" xfId="0" applyNumberFormat="1" applyFont="1" applyFill="1" applyBorder="1" applyAlignment="1" applyProtection="1">
      <alignment wrapText="1"/>
    </xf>
    <xf numFmtId="1" fontId="2" fillId="7" borderId="73" xfId="0" applyNumberFormat="1" applyFont="1" applyFill="1" applyBorder="1" applyAlignment="1" applyProtection="1"/>
    <xf numFmtId="1" fontId="2" fillId="0" borderId="29" xfId="0" applyNumberFormat="1" applyFont="1" applyFill="1" applyBorder="1" applyAlignment="1" applyProtection="1">
      <alignment wrapText="1"/>
    </xf>
    <xf numFmtId="1" fontId="2" fillId="0" borderId="55" xfId="0" applyNumberFormat="1" applyFont="1" applyFill="1" applyBorder="1" applyAlignment="1" applyProtection="1"/>
    <xf numFmtId="1" fontId="2" fillId="7" borderId="44" xfId="0" applyNumberFormat="1" applyFont="1" applyFill="1" applyBorder="1" applyAlignment="1" applyProtection="1">
      <alignment wrapText="1"/>
    </xf>
    <xf numFmtId="1" fontId="2" fillId="0" borderId="38" xfId="0" applyNumberFormat="1" applyFont="1" applyFill="1" applyBorder="1" applyAlignment="1" applyProtection="1">
      <alignment wrapText="1"/>
    </xf>
    <xf numFmtId="1" fontId="2" fillId="7" borderId="43" xfId="0" applyNumberFormat="1" applyFont="1" applyFill="1" applyBorder="1" applyAlignment="1" applyProtection="1"/>
    <xf numFmtId="1" fontId="2" fillId="7" borderId="117" xfId="0" applyNumberFormat="1" applyFont="1" applyFill="1" applyBorder="1" applyAlignment="1" applyProtection="1"/>
    <xf numFmtId="1" fontId="2" fillId="0" borderId="72" xfId="0" applyNumberFormat="1" applyFont="1" applyFill="1" applyBorder="1" applyAlignment="1" applyProtection="1">
      <alignment wrapText="1"/>
    </xf>
    <xf numFmtId="1" fontId="2" fillId="0" borderId="48" xfId="0" applyNumberFormat="1" applyFont="1" applyFill="1" applyBorder="1" applyAlignment="1" applyProtection="1">
      <alignment wrapText="1"/>
    </xf>
    <xf numFmtId="1" fontId="2" fillId="8" borderId="95" xfId="1" applyNumberFormat="1" applyFont="1" applyBorder="1" applyAlignment="1" applyProtection="1">
      <protection locked="0"/>
    </xf>
    <xf numFmtId="1" fontId="2" fillId="8" borderId="96" xfId="1" applyNumberFormat="1" applyFont="1" applyBorder="1" applyAlignment="1" applyProtection="1">
      <protection locked="0"/>
    </xf>
    <xf numFmtId="1" fontId="2" fillId="8" borderId="151" xfId="1" applyNumberFormat="1" applyFont="1" applyBorder="1" applyAlignment="1" applyProtection="1">
      <protection locked="0"/>
    </xf>
    <xf numFmtId="1" fontId="2" fillId="8" borderId="152" xfId="1" applyNumberFormat="1" applyFont="1" applyBorder="1" applyAlignment="1" applyProtection="1">
      <protection locked="0"/>
    </xf>
    <xf numFmtId="1" fontId="2" fillId="8" borderId="153" xfId="1" applyNumberFormat="1" applyFont="1" applyBorder="1" applyAlignment="1" applyProtection="1">
      <protection locked="0"/>
    </xf>
    <xf numFmtId="1" fontId="2" fillId="8" borderId="154" xfId="1" applyNumberFormat="1" applyFont="1" applyBorder="1" applyAlignment="1" applyProtection="1">
      <protection locked="0"/>
    </xf>
    <xf numFmtId="1" fontId="2" fillId="6" borderId="144" xfId="0" applyNumberFormat="1" applyFont="1" applyFill="1" applyBorder="1" applyAlignment="1" applyProtection="1">
      <protection locked="0"/>
    </xf>
    <xf numFmtId="1" fontId="2" fillId="0" borderId="53" xfId="0" applyNumberFormat="1" applyFont="1" applyFill="1" applyBorder="1" applyAlignment="1" applyProtection="1">
      <alignment wrapText="1"/>
    </xf>
    <xf numFmtId="1" fontId="16" fillId="0" borderId="0" xfId="0" applyNumberFormat="1" applyFont="1" applyFill="1" applyBorder="1" applyAlignment="1" applyProtection="1"/>
    <xf numFmtId="1" fontId="24" fillId="2" borderId="0" xfId="0" applyNumberFormat="1" applyFont="1" applyFill="1" applyAlignment="1" applyProtection="1"/>
    <xf numFmtId="1" fontId="2" fillId="0" borderId="155" xfId="0" applyNumberFormat="1" applyFont="1" applyFill="1" applyBorder="1" applyAlignment="1" applyProtection="1">
      <alignment horizontal="center" vertical="center" wrapText="1"/>
    </xf>
    <xf numFmtId="1" fontId="2" fillId="0" borderId="146" xfId="0" applyNumberFormat="1" applyFont="1" applyFill="1" applyBorder="1" applyAlignment="1" applyProtection="1">
      <alignment horizontal="center" vertical="center" wrapText="1"/>
    </xf>
    <xf numFmtId="1" fontId="2" fillId="0" borderId="156" xfId="0" applyNumberFormat="1" applyFont="1" applyFill="1" applyBorder="1" applyAlignment="1" applyProtection="1">
      <alignment horizontal="center" vertical="center"/>
    </xf>
    <xf numFmtId="1" fontId="2" fillId="0" borderId="157" xfId="0" applyNumberFormat="1" applyFont="1" applyFill="1" applyBorder="1" applyAlignment="1" applyProtection="1"/>
    <xf numFmtId="1" fontId="2" fillId="0" borderId="158" xfId="0" applyNumberFormat="1" applyFont="1" applyFill="1" applyBorder="1" applyAlignment="1" applyProtection="1"/>
    <xf numFmtId="1" fontId="25" fillId="4" borderId="0" xfId="0" applyNumberFormat="1" applyFont="1" applyFill="1"/>
    <xf numFmtId="1" fontId="2" fillId="6" borderId="160" xfId="0" applyNumberFormat="1" applyFont="1" applyFill="1" applyBorder="1" applyAlignment="1" applyProtection="1">
      <protection locked="0"/>
    </xf>
    <xf numFmtId="1" fontId="2" fillId="6" borderId="161" xfId="0" applyNumberFormat="1" applyFont="1" applyFill="1" applyBorder="1" applyAlignment="1" applyProtection="1">
      <protection locked="0"/>
    </xf>
    <xf numFmtId="1" fontId="2" fillId="6" borderId="103" xfId="0" applyNumberFormat="1" applyFont="1" applyFill="1" applyBorder="1" applyAlignment="1" applyProtection="1">
      <protection locked="0"/>
    </xf>
    <xf numFmtId="1" fontId="2" fillId="6" borderId="162" xfId="0" applyNumberFormat="1" applyFont="1" applyFill="1" applyBorder="1" applyAlignment="1" applyProtection="1">
      <protection locked="0"/>
    </xf>
    <xf numFmtId="1" fontId="2" fillId="6" borderId="165" xfId="0" applyNumberFormat="1" applyFont="1" applyFill="1" applyBorder="1" applyAlignment="1" applyProtection="1">
      <protection locked="0"/>
    </xf>
    <xf numFmtId="1" fontId="2" fillId="6" borderId="166" xfId="0" applyNumberFormat="1" applyFont="1" applyFill="1" applyBorder="1" applyAlignment="1" applyProtection="1">
      <protection locked="0"/>
    </xf>
    <xf numFmtId="1" fontId="2" fillId="6" borderId="131" xfId="0" applyNumberFormat="1" applyFont="1" applyFill="1" applyBorder="1" applyAlignment="1" applyProtection="1">
      <protection locked="0"/>
    </xf>
    <xf numFmtId="1" fontId="2" fillId="6" borderId="67" xfId="0" applyNumberFormat="1" applyFont="1" applyFill="1" applyBorder="1" applyAlignment="1" applyProtection="1">
      <protection locked="0"/>
    </xf>
    <xf numFmtId="1" fontId="2" fillId="6" borderId="128" xfId="0" applyNumberFormat="1" applyFont="1" applyFill="1" applyBorder="1" applyAlignment="1" applyProtection="1">
      <protection locked="0"/>
    </xf>
    <xf numFmtId="1" fontId="2" fillId="6" borderId="167" xfId="0" applyNumberFormat="1" applyFont="1" applyFill="1" applyBorder="1" applyAlignment="1" applyProtection="1">
      <protection locked="0"/>
    </xf>
    <xf numFmtId="1" fontId="2" fillId="7" borderId="67" xfId="0" applyNumberFormat="1" applyFont="1" applyFill="1" applyBorder="1" applyAlignment="1" applyProtection="1"/>
    <xf numFmtId="1" fontId="2" fillId="7" borderId="128" xfId="0" applyNumberFormat="1" applyFont="1" applyFill="1" applyBorder="1" applyAlignment="1" applyProtection="1"/>
    <xf numFmtId="1" fontId="2" fillId="7" borderId="166" xfId="0" applyNumberFormat="1" applyFont="1" applyFill="1" applyBorder="1" applyAlignment="1" applyProtection="1"/>
    <xf numFmtId="1" fontId="2" fillId="7" borderId="167" xfId="0" applyNumberFormat="1" applyFont="1" applyFill="1" applyBorder="1" applyAlignment="1" applyProtection="1"/>
    <xf numFmtId="1" fontId="2" fillId="7" borderId="168" xfId="0" applyNumberFormat="1" applyFont="1" applyFill="1" applyBorder="1" applyAlignment="1" applyProtection="1"/>
    <xf numFmtId="1" fontId="2" fillId="6" borderId="168" xfId="0" applyNumberFormat="1" applyFont="1" applyFill="1" applyBorder="1" applyAlignment="1" applyProtection="1">
      <protection locked="0"/>
    </xf>
    <xf numFmtId="1" fontId="9" fillId="0" borderId="57" xfId="0" applyNumberFormat="1" applyFont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/>
    <xf numFmtId="1" fontId="2" fillId="0" borderId="146" xfId="0" applyNumberFormat="1" applyFont="1" applyFill="1" applyBorder="1" applyAlignment="1" applyProtection="1"/>
    <xf numFmtId="1" fontId="2" fillId="0" borderId="170" xfId="0" applyNumberFormat="1" applyFont="1" applyFill="1" applyBorder="1" applyAlignment="1" applyProtection="1"/>
    <xf numFmtId="1" fontId="2" fillId="0" borderId="171" xfId="0" applyNumberFormat="1" applyFont="1" applyFill="1" applyBorder="1" applyAlignment="1" applyProtection="1"/>
    <xf numFmtId="1" fontId="2" fillId="0" borderId="172" xfId="0" applyNumberFormat="1" applyFont="1" applyBorder="1" applyAlignment="1" applyProtection="1">
      <alignment wrapText="1"/>
    </xf>
    <xf numFmtId="1" fontId="2" fillId="6" borderId="170" xfId="0" applyNumberFormat="1" applyFont="1" applyFill="1" applyBorder="1" applyAlignment="1" applyProtection="1">
      <protection locked="0"/>
    </xf>
    <xf numFmtId="1" fontId="2" fillId="6" borderId="173" xfId="0" applyNumberFormat="1" applyFont="1" applyFill="1" applyBorder="1" applyAlignment="1" applyProtection="1">
      <protection locked="0"/>
    </xf>
    <xf numFmtId="1" fontId="2" fillId="6" borderId="174" xfId="0" applyNumberFormat="1" applyFont="1" applyFill="1" applyBorder="1" applyAlignment="1" applyProtection="1">
      <protection locked="0"/>
    </xf>
    <xf numFmtId="1" fontId="2" fillId="6" borderId="172" xfId="0" applyNumberFormat="1" applyFont="1" applyFill="1" applyBorder="1" applyAlignment="1" applyProtection="1">
      <protection locked="0"/>
    </xf>
    <xf numFmtId="1" fontId="2" fillId="6" borderId="175" xfId="0" applyNumberFormat="1" applyFont="1" applyFill="1" applyBorder="1" applyAlignment="1" applyProtection="1">
      <protection locked="0"/>
    </xf>
    <xf numFmtId="1" fontId="10" fillId="0" borderId="0" xfId="0" applyNumberFormat="1" applyFont="1" applyAlignment="1" applyProtection="1"/>
    <xf numFmtId="1" fontId="10" fillId="0" borderId="1" xfId="0" applyNumberFormat="1" applyFont="1" applyBorder="1" applyAlignment="1" applyProtection="1"/>
    <xf numFmtId="1" fontId="2" fillId="2" borderId="1" xfId="0" applyNumberFormat="1" applyFont="1" applyFill="1" applyBorder="1" applyAlignment="1" applyProtection="1">
      <protection hidden="1"/>
    </xf>
    <xf numFmtId="1" fontId="15" fillId="2" borderId="1" xfId="0" applyNumberFormat="1" applyFont="1" applyFill="1" applyBorder="1" applyAlignment="1" applyProtection="1">
      <protection hidden="1"/>
    </xf>
    <xf numFmtId="1" fontId="2" fillId="2" borderId="11" xfId="0" applyNumberFormat="1" applyFont="1" applyFill="1" applyBorder="1" applyAlignment="1" applyProtection="1">
      <protection hidden="1"/>
    </xf>
    <xf numFmtId="1" fontId="2" fillId="0" borderId="21" xfId="0" applyNumberFormat="1" applyFont="1" applyFill="1" applyBorder="1" applyAlignment="1" applyProtection="1">
      <alignment horizontal="right" wrapText="1"/>
    </xf>
    <xf numFmtId="1" fontId="2" fillId="0" borderId="22" xfId="0" applyNumberFormat="1" applyFont="1" applyFill="1" applyBorder="1" applyAlignment="1" applyProtection="1">
      <alignment horizontal="right" wrapText="1"/>
    </xf>
    <xf numFmtId="1" fontId="2" fillId="6" borderId="176" xfId="0" applyNumberFormat="1" applyFont="1" applyFill="1" applyBorder="1" applyAlignment="1" applyProtection="1">
      <protection locked="0"/>
    </xf>
    <xf numFmtId="1" fontId="2" fillId="2" borderId="157" xfId="0" applyNumberFormat="1" applyFont="1" applyFill="1" applyBorder="1" applyAlignment="1" applyProtection="1"/>
    <xf numFmtId="1" fontId="2" fillId="6" borderId="157" xfId="0" applyNumberFormat="1" applyFont="1" applyFill="1" applyBorder="1" applyAlignment="1" applyProtection="1">
      <protection locked="0"/>
    </xf>
    <xf numFmtId="1" fontId="2" fillId="6" borderId="183" xfId="0" applyNumberFormat="1" applyFont="1" applyFill="1" applyBorder="1" applyAlignment="1" applyProtection="1">
      <protection locked="0"/>
    </xf>
    <xf numFmtId="1" fontId="2" fillId="6" borderId="184" xfId="0" applyNumberFormat="1" applyFont="1" applyFill="1" applyBorder="1" applyAlignment="1" applyProtection="1">
      <protection locked="0"/>
    </xf>
    <xf numFmtId="1" fontId="2" fillId="6" borderId="185" xfId="0" applyNumberFormat="1" applyFont="1" applyFill="1" applyBorder="1" applyAlignment="1" applyProtection="1">
      <protection locked="0"/>
    </xf>
    <xf numFmtId="1" fontId="2" fillId="0" borderId="184" xfId="0" applyNumberFormat="1" applyFont="1" applyFill="1" applyBorder="1" applyAlignment="1" applyProtection="1">
      <alignment horizontal="center" vertical="center"/>
    </xf>
    <xf numFmtId="1" fontId="2" fillId="6" borderId="190" xfId="0" applyNumberFormat="1" applyFont="1" applyFill="1" applyBorder="1" applyAlignment="1" applyProtection="1">
      <protection locked="0"/>
    </xf>
    <xf numFmtId="1" fontId="2" fillId="4" borderId="194" xfId="0" applyNumberFormat="1" applyFont="1" applyFill="1" applyBorder="1" applyProtection="1"/>
    <xf numFmtId="1" fontId="15" fillId="4" borderId="194" xfId="0" applyNumberFormat="1" applyFont="1" applyFill="1" applyBorder="1" applyAlignment="1" applyProtection="1"/>
    <xf numFmtId="1" fontId="15" fillId="4" borderId="194" xfId="0" applyNumberFormat="1" applyFont="1" applyFill="1" applyBorder="1" applyProtection="1"/>
    <xf numFmtId="1" fontId="10" fillId="4" borderId="194" xfId="0" applyNumberFormat="1" applyFont="1" applyFill="1" applyBorder="1"/>
    <xf numFmtId="1" fontId="2" fillId="0" borderId="194" xfId="0" applyNumberFormat="1" applyFont="1" applyBorder="1" applyProtection="1"/>
    <xf numFmtId="1" fontId="15" fillId="0" borderId="194" xfId="0" applyNumberFormat="1" applyFont="1" applyBorder="1" applyProtection="1"/>
    <xf numFmtId="1" fontId="10" fillId="2" borderId="194" xfId="0" applyNumberFormat="1" applyFont="1" applyFill="1" applyBorder="1"/>
    <xf numFmtId="1" fontId="15" fillId="2" borderId="194" xfId="0" applyNumberFormat="1" applyFont="1" applyFill="1" applyBorder="1" applyAlignment="1" applyProtection="1"/>
    <xf numFmtId="1" fontId="15" fillId="0" borderId="194" xfId="0" applyNumberFormat="1" applyFont="1" applyBorder="1" applyAlignment="1" applyProtection="1"/>
    <xf numFmtId="1" fontId="2" fillId="2" borderId="194" xfId="0" applyNumberFormat="1" applyFont="1" applyFill="1" applyBorder="1" applyProtection="1"/>
    <xf numFmtId="1" fontId="2" fillId="0" borderId="194" xfId="0" applyNumberFormat="1" applyFont="1" applyFill="1" applyBorder="1" applyProtection="1"/>
    <xf numFmtId="1" fontId="2" fillId="4" borderId="194" xfId="0" applyNumberFormat="1" applyFont="1" applyFill="1" applyBorder="1" applyAlignment="1" applyProtection="1">
      <alignment horizontal="center" vertical="center" wrapText="1"/>
    </xf>
    <xf numFmtId="1" fontId="2" fillId="4" borderId="194" xfId="0" applyNumberFormat="1" applyFont="1" applyFill="1" applyBorder="1" applyAlignment="1" applyProtection="1"/>
    <xf numFmtId="1" fontId="2" fillId="4" borderId="194" xfId="0" applyNumberFormat="1" applyFont="1" applyFill="1" applyBorder="1" applyAlignment="1" applyProtection="1">
      <protection locked="0"/>
    </xf>
    <xf numFmtId="1" fontId="2" fillId="0" borderId="194" xfId="0" applyNumberFormat="1" applyFont="1" applyBorder="1" applyAlignment="1" applyProtection="1"/>
    <xf numFmtId="1" fontId="2" fillId="0" borderId="194" xfId="0" applyNumberFormat="1" applyFont="1" applyFill="1" applyBorder="1" applyAlignment="1" applyProtection="1"/>
    <xf numFmtId="1" fontId="10" fillId="0" borderId="194" xfId="0" applyNumberFormat="1" applyFont="1" applyFill="1" applyBorder="1"/>
    <xf numFmtId="1" fontId="10" fillId="0" borderId="194" xfId="0" applyNumberFormat="1" applyFont="1" applyFill="1" applyBorder="1" applyProtection="1">
      <protection locked="0"/>
    </xf>
    <xf numFmtId="1" fontId="10" fillId="3" borderId="194" xfId="0" applyNumberFormat="1" applyFont="1" applyFill="1" applyBorder="1" applyProtection="1">
      <protection locked="0"/>
    </xf>
    <xf numFmtId="1" fontId="10" fillId="5" borderId="194" xfId="0" applyNumberFormat="1" applyFont="1" applyFill="1" applyBorder="1" applyProtection="1">
      <protection locked="0"/>
    </xf>
    <xf numFmtId="1" fontId="2" fillId="0" borderId="195" xfId="0" applyNumberFormat="1" applyFont="1" applyFill="1" applyBorder="1" applyAlignment="1" applyProtection="1">
      <alignment horizontal="center" vertical="center" wrapText="1"/>
    </xf>
    <xf numFmtId="1" fontId="2" fillId="0" borderId="196" xfId="0" applyNumberFormat="1" applyFont="1" applyFill="1" applyBorder="1" applyAlignment="1" applyProtection="1">
      <alignment horizontal="center" vertical="center"/>
    </xf>
    <xf numFmtId="1" fontId="2" fillId="6" borderId="197" xfId="0" applyNumberFormat="1" applyFont="1" applyFill="1" applyBorder="1" applyAlignment="1" applyProtection="1">
      <protection locked="0"/>
    </xf>
    <xf numFmtId="1" fontId="2" fillId="6" borderId="195" xfId="0" applyNumberFormat="1" applyFont="1" applyFill="1" applyBorder="1" applyAlignment="1" applyProtection="1">
      <protection locked="0"/>
    </xf>
    <xf numFmtId="1" fontId="2" fillId="6" borderId="196" xfId="0" applyNumberFormat="1" applyFont="1" applyFill="1" applyBorder="1" applyAlignment="1" applyProtection="1">
      <protection locked="0"/>
    </xf>
    <xf numFmtId="1" fontId="2" fillId="6" borderId="198" xfId="0" applyNumberFormat="1" applyFont="1" applyFill="1" applyBorder="1" applyAlignment="1" applyProtection="1">
      <protection locked="0"/>
    </xf>
    <xf numFmtId="1" fontId="2" fillId="4" borderId="199" xfId="0" applyNumberFormat="1" applyFont="1" applyFill="1" applyBorder="1" applyProtection="1"/>
    <xf numFmtId="1" fontId="2" fillId="6" borderId="200" xfId="0" applyNumberFormat="1" applyFont="1" applyFill="1" applyBorder="1" applyAlignment="1" applyProtection="1">
      <protection locked="0"/>
    </xf>
    <xf numFmtId="1" fontId="15" fillId="2" borderId="194" xfId="0" applyNumberFormat="1" applyFont="1" applyFill="1" applyBorder="1" applyProtection="1"/>
    <xf numFmtId="1" fontId="15" fillId="0" borderId="194" xfId="0" applyNumberFormat="1" applyFont="1" applyFill="1" applyBorder="1" applyProtection="1"/>
    <xf numFmtId="1" fontId="10" fillId="2" borderId="194" xfId="0" applyNumberFormat="1" applyFont="1" applyFill="1" applyBorder="1" applyAlignment="1" applyProtection="1"/>
    <xf numFmtId="1" fontId="2" fillId="2" borderId="194" xfId="0" applyNumberFormat="1" applyFont="1" applyFill="1" applyBorder="1" applyAlignment="1" applyProtection="1">
      <alignment wrapText="1"/>
    </xf>
    <xf numFmtId="1" fontId="2" fillId="0" borderId="194" xfId="0" applyNumberFormat="1" applyFont="1" applyFill="1" applyBorder="1" applyAlignment="1" applyProtection="1">
      <alignment wrapText="1"/>
    </xf>
    <xf numFmtId="1" fontId="10" fillId="2" borderId="194" xfId="0" applyNumberFormat="1" applyFont="1" applyFill="1" applyBorder="1" applyProtection="1"/>
    <xf numFmtId="1" fontId="10" fillId="2" borderId="199" xfId="0" applyNumberFormat="1" applyFont="1" applyFill="1" applyBorder="1"/>
    <xf numFmtId="1" fontId="10" fillId="4" borderId="199" xfId="0" applyNumberFormat="1" applyFont="1" applyFill="1" applyBorder="1"/>
    <xf numFmtId="1" fontId="10" fillId="4" borderId="199" xfId="0" applyNumberFormat="1" applyFont="1" applyFill="1" applyBorder="1" applyAlignment="1" applyProtection="1"/>
    <xf numFmtId="1" fontId="15" fillId="4" borderId="201" xfId="0" applyNumberFormat="1" applyFont="1" applyFill="1" applyBorder="1" applyProtection="1"/>
    <xf numFmtId="1" fontId="2" fillId="4" borderId="201" xfId="0" applyNumberFormat="1" applyFont="1" applyFill="1" applyBorder="1" applyProtection="1"/>
    <xf numFmtId="1" fontId="2" fillId="0" borderId="201" xfId="0" applyNumberFormat="1" applyFont="1" applyBorder="1" applyProtection="1"/>
    <xf numFmtId="1" fontId="2" fillId="0" borderId="199" xfId="0" applyNumberFormat="1" applyFont="1" applyBorder="1" applyProtection="1"/>
    <xf numFmtId="1" fontId="15" fillId="0" borderId="199" xfId="0" applyNumberFormat="1" applyFont="1" applyBorder="1" applyAlignment="1" applyProtection="1"/>
    <xf numFmtId="1" fontId="2" fillId="2" borderId="199" xfId="0" applyNumberFormat="1" applyFont="1" applyFill="1" applyBorder="1" applyProtection="1"/>
    <xf numFmtId="1" fontId="2" fillId="4" borderId="199" xfId="0" applyNumberFormat="1" applyFont="1" applyFill="1" applyBorder="1" applyAlignment="1" applyProtection="1">
      <alignment horizontal="center" vertical="center" wrapText="1"/>
    </xf>
    <xf numFmtId="1" fontId="6" fillId="4" borderId="199" xfId="0" applyNumberFormat="1" applyFont="1" applyFill="1" applyBorder="1" applyAlignment="1" applyProtection="1"/>
    <xf numFmtId="1" fontId="2" fillId="4" borderId="201" xfId="0" applyNumberFormat="1" applyFont="1" applyFill="1" applyBorder="1" applyAlignment="1" applyProtection="1">
      <protection locked="0"/>
    </xf>
    <xf numFmtId="1" fontId="6" fillId="4" borderId="199" xfId="0" applyNumberFormat="1" applyFont="1" applyFill="1" applyBorder="1" applyProtection="1"/>
    <xf numFmtId="1" fontId="2" fillId="0" borderId="201" xfId="0" applyNumberFormat="1" applyFont="1" applyFill="1" applyBorder="1" applyProtection="1"/>
    <xf numFmtId="1" fontId="2" fillId="0" borderId="199" xfId="0" applyNumberFormat="1" applyFont="1" applyFill="1" applyBorder="1" applyProtection="1"/>
    <xf numFmtId="1" fontId="2" fillId="0" borderId="202" xfId="0" applyNumberFormat="1" applyFont="1" applyBorder="1" applyProtection="1"/>
    <xf numFmtId="1" fontId="2" fillId="0" borderId="203" xfId="0" applyNumberFormat="1" applyFont="1" applyBorder="1" applyProtection="1"/>
    <xf numFmtId="1" fontId="2" fillId="4" borderId="204" xfId="0" applyNumberFormat="1" applyFont="1" applyFill="1" applyBorder="1" applyProtection="1"/>
    <xf numFmtId="1" fontId="2" fillId="4" borderId="202" xfId="0" applyNumberFormat="1" applyFont="1" applyFill="1" applyBorder="1" applyProtection="1"/>
    <xf numFmtId="1" fontId="2" fillId="4" borderId="205" xfId="0" applyNumberFormat="1" applyFont="1" applyFill="1" applyBorder="1" applyProtection="1">
      <protection locked="0"/>
    </xf>
    <xf numFmtId="1" fontId="15" fillId="4" borderId="204" xfId="0" applyNumberFormat="1" applyFont="1" applyFill="1" applyBorder="1" applyAlignment="1" applyProtection="1"/>
    <xf numFmtId="1" fontId="2" fillId="0" borderId="204" xfId="0" applyNumberFormat="1" applyFont="1" applyBorder="1" applyProtection="1"/>
    <xf numFmtId="1" fontId="2" fillId="4" borderId="204" xfId="0" applyNumberFormat="1" applyFont="1" applyFill="1" applyBorder="1" applyAlignment="1" applyProtection="1">
      <protection locked="0"/>
    </xf>
    <xf numFmtId="1" fontId="15" fillId="4" borderId="204" xfId="0" applyNumberFormat="1" applyFont="1" applyFill="1" applyBorder="1" applyProtection="1"/>
    <xf numFmtId="1" fontId="15" fillId="0" borderId="204" xfId="0" applyNumberFormat="1" applyFont="1" applyBorder="1" applyProtection="1"/>
    <xf numFmtId="1" fontId="2" fillId="2" borderId="204" xfId="0" applyNumberFormat="1" applyFont="1" applyFill="1" applyBorder="1" applyProtection="1"/>
    <xf numFmtId="1" fontId="2" fillId="0" borderId="206" xfId="0" applyNumberFormat="1" applyFont="1" applyFill="1" applyBorder="1" applyProtection="1"/>
    <xf numFmtId="1" fontId="2" fillId="4" borderId="207" xfId="0" applyNumberFormat="1" applyFont="1" applyFill="1" applyBorder="1" applyProtection="1"/>
    <xf numFmtId="1" fontId="2" fillId="0" borderId="207" xfId="0" applyNumberFormat="1" applyFont="1" applyBorder="1" applyProtection="1"/>
    <xf numFmtId="1" fontId="2" fillId="0" borderId="208" xfId="0" applyNumberFormat="1" applyFont="1" applyFill="1" applyBorder="1" applyAlignment="1" applyProtection="1"/>
    <xf numFmtId="1" fontId="2" fillId="2" borderId="194" xfId="0" applyNumberFormat="1" applyFont="1" applyFill="1" applyBorder="1" applyAlignment="1" applyProtection="1"/>
    <xf numFmtId="1" fontId="15" fillId="2" borderId="201" xfId="0" applyNumberFormat="1" applyFont="1" applyFill="1" applyBorder="1" applyProtection="1"/>
    <xf numFmtId="1" fontId="15" fillId="2" borderId="201" xfId="0" applyNumberFormat="1" applyFont="1" applyFill="1" applyBorder="1" applyAlignment="1" applyProtection="1"/>
    <xf numFmtId="1" fontId="10" fillId="2" borderId="199" xfId="0" applyNumberFormat="1" applyFont="1" applyFill="1" applyBorder="1" applyAlignment="1" applyProtection="1"/>
    <xf numFmtId="1" fontId="2" fillId="2" borderId="201" xfId="0" applyNumberFormat="1" applyFont="1" applyFill="1" applyBorder="1" applyProtection="1"/>
    <xf numFmtId="1" fontId="17" fillId="0" borderId="202" xfId="0" applyNumberFormat="1" applyFont="1" applyBorder="1"/>
    <xf numFmtId="1" fontId="17" fillId="0" borderId="204" xfId="0" applyNumberFormat="1" applyFont="1" applyBorder="1"/>
    <xf numFmtId="1" fontId="17" fillId="0" borderId="207" xfId="0" applyNumberFormat="1" applyFont="1" applyBorder="1"/>
    <xf numFmtId="1" fontId="14" fillId="0" borderId="207" xfId="0" applyNumberFormat="1" applyFont="1" applyBorder="1"/>
    <xf numFmtId="1" fontId="15" fillId="2" borderId="204" xfId="0" applyNumberFormat="1" applyFont="1" applyFill="1" applyBorder="1" applyProtection="1"/>
    <xf numFmtId="1" fontId="2" fillId="2" borderId="204" xfId="0" applyNumberFormat="1" applyFont="1" applyFill="1" applyBorder="1" applyAlignment="1" applyProtection="1">
      <alignment wrapText="1"/>
    </xf>
    <xf numFmtId="1" fontId="2" fillId="0" borderId="204" xfId="0" applyNumberFormat="1" applyFont="1" applyFill="1" applyBorder="1" applyAlignment="1" applyProtection="1">
      <alignment wrapText="1"/>
    </xf>
    <xf numFmtId="1" fontId="2" fillId="0" borderId="206" xfId="0" applyNumberFormat="1" applyFont="1" applyBorder="1" applyProtection="1"/>
    <xf numFmtId="1" fontId="2" fillId="6" borderId="209" xfId="0" applyNumberFormat="1" applyFont="1" applyFill="1" applyBorder="1" applyAlignment="1" applyProtection="1">
      <protection locked="0"/>
    </xf>
    <xf numFmtId="1" fontId="2" fillId="6" borderId="210" xfId="0" applyNumberFormat="1" applyFont="1" applyFill="1" applyBorder="1" applyAlignment="1" applyProtection="1">
      <protection locked="0"/>
    </xf>
    <xf numFmtId="1" fontId="2" fillId="6" borderId="211" xfId="0" applyNumberFormat="1" applyFont="1" applyFill="1" applyBorder="1" applyAlignment="1" applyProtection="1">
      <protection locked="0"/>
    </xf>
    <xf numFmtId="1" fontId="15" fillId="2" borderId="212" xfId="0" applyNumberFormat="1" applyFont="1" applyFill="1" applyBorder="1" applyAlignment="1" applyProtection="1"/>
    <xf numFmtId="1" fontId="2" fillId="0" borderId="212" xfId="0" applyNumberFormat="1" applyFont="1" applyFill="1" applyBorder="1" applyAlignment="1" applyProtection="1"/>
    <xf numFmtId="1" fontId="2" fillId="4" borderId="212" xfId="0" applyNumberFormat="1" applyFont="1" applyFill="1" applyBorder="1" applyProtection="1"/>
    <xf numFmtId="1" fontId="2" fillId="4" borderId="219" xfId="0" applyNumberFormat="1" applyFont="1" applyFill="1" applyBorder="1" applyProtection="1"/>
    <xf numFmtId="1" fontId="2" fillId="4" borderId="220" xfId="0" applyNumberFormat="1" applyFont="1" applyFill="1" applyBorder="1" applyProtection="1"/>
    <xf numFmtId="1" fontId="2" fillId="0" borderId="210" xfId="0" applyNumberFormat="1" applyFont="1" applyFill="1" applyBorder="1" applyAlignment="1" applyProtection="1">
      <alignment horizontal="center" vertical="center"/>
    </xf>
    <xf numFmtId="1" fontId="9" fillId="0" borderId="209" xfId="0" applyNumberFormat="1" applyFont="1" applyBorder="1" applyAlignment="1" applyProtection="1">
      <alignment horizontal="center" vertical="center" wrapText="1"/>
    </xf>
    <xf numFmtId="1" fontId="2" fillId="0" borderId="218" xfId="0" applyNumberFormat="1" applyFont="1" applyFill="1" applyBorder="1" applyAlignment="1" applyProtection="1"/>
    <xf numFmtId="1" fontId="2" fillId="0" borderId="222" xfId="0" applyNumberFormat="1" applyFont="1" applyFill="1" applyBorder="1" applyAlignment="1" applyProtection="1"/>
    <xf numFmtId="1" fontId="2" fillId="0" borderId="214" xfId="0" applyNumberFormat="1" applyFont="1" applyBorder="1" applyAlignment="1" applyProtection="1">
      <alignment wrapText="1"/>
    </xf>
    <xf numFmtId="1" fontId="2" fillId="6" borderId="218" xfId="0" applyNumberFormat="1" applyFont="1" applyFill="1" applyBorder="1" applyAlignment="1" applyProtection="1">
      <protection locked="0"/>
    </xf>
    <xf numFmtId="1" fontId="2" fillId="6" borderId="223" xfId="0" applyNumberFormat="1" applyFont="1" applyFill="1" applyBorder="1" applyAlignment="1" applyProtection="1">
      <protection locked="0"/>
    </xf>
    <xf numFmtId="1" fontId="2" fillId="6" borderId="224" xfId="0" applyNumberFormat="1" applyFont="1" applyFill="1" applyBorder="1" applyAlignment="1" applyProtection="1">
      <protection locked="0"/>
    </xf>
    <xf numFmtId="1" fontId="2" fillId="6" borderId="214" xfId="0" applyNumberFormat="1" applyFont="1" applyFill="1" applyBorder="1" applyAlignment="1" applyProtection="1">
      <alignment horizontal="center"/>
      <protection locked="0"/>
    </xf>
    <xf numFmtId="1" fontId="2" fillId="6" borderId="214" xfId="0" applyNumberFormat="1" applyFont="1" applyFill="1" applyBorder="1" applyAlignment="1" applyProtection="1">
      <protection locked="0"/>
    </xf>
    <xf numFmtId="1" fontId="15" fillId="4" borderId="212" xfId="0" applyNumberFormat="1" applyFont="1" applyFill="1" applyBorder="1" applyAlignment="1" applyProtection="1"/>
    <xf numFmtId="1" fontId="15" fillId="4" borderId="212" xfId="0" applyNumberFormat="1" applyFont="1" applyFill="1" applyBorder="1" applyProtection="1"/>
    <xf numFmtId="1" fontId="2" fillId="0" borderId="210" xfId="0" applyNumberFormat="1" applyFont="1" applyFill="1" applyBorder="1" applyAlignment="1" applyProtection="1">
      <alignment horizontal="center" vertical="center" wrapText="1"/>
    </xf>
    <xf numFmtId="1" fontId="10" fillId="2" borderId="212" xfId="0" applyNumberFormat="1" applyFont="1" applyFill="1" applyBorder="1"/>
    <xf numFmtId="1" fontId="15" fillId="2" borderId="212" xfId="0" applyNumberFormat="1" applyFont="1" applyFill="1" applyBorder="1" applyProtection="1"/>
    <xf numFmtId="1" fontId="10" fillId="2" borderId="212" xfId="0" applyNumberFormat="1" applyFont="1" applyFill="1" applyBorder="1" applyAlignment="1" applyProtection="1"/>
    <xf numFmtId="1" fontId="15" fillId="0" borderId="212" xfId="0" applyNumberFormat="1" applyFont="1" applyFill="1" applyBorder="1" applyProtection="1"/>
    <xf numFmtId="1" fontId="2" fillId="2" borderId="212" xfId="0" applyNumberFormat="1" applyFont="1" applyFill="1" applyBorder="1" applyProtection="1"/>
    <xf numFmtId="1" fontId="2" fillId="0" borderId="212" xfId="0" applyNumberFormat="1" applyFont="1" applyFill="1" applyBorder="1" applyProtection="1"/>
    <xf numFmtId="1" fontId="2" fillId="0" borderId="212" xfId="0" applyNumberFormat="1" applyFont="1" applyBorder="1" applyProtection="1"/>
    <xf numFmtId="1" fontId="2" fillId="2" borderId="208" xfId="0" applyNumberFormat="1" applyFont="1" applyFill="1" applyBorder="1" applyAlignment="1" applyProtection="1"/>
    <xf numFmtId="1" fontId="2" fillId="2" borderId="212" xfId="0" applyNumberFormat="1" applyFont="1" applyFill="1" applyBorder="1" applyAlignment="1" applyProtection="1"/>
    <xf numFmtId="1" fontId="2" fillId="6" borderId="208" xfId="0" applyNumberFormat="1" applyFont="1" applyFill="1" applyBorder="1" applyAlignment="1" applyProtection="1">
      <protection locked="0"/>
    </xf>
    <xf numFmtId="1" fontId="15" fillId="2" borderId="225" xfId="0" applyNumberFormat="1" applyFont="1" applyFill="1" applyBorder="1" applyProtection="1"/>
    <xf numFmtId="1" fontId="10" fillId="2" borderId="219" xfId="0" applyNumberFormat="1" applyFont="1" applyFill="1" applyBorder="1"/>
    <xf numFmtId="1" fontId="15" fillId="2" borderId="225" xfId="0" applyNumberFormat="1" applyFont="1" applyFill="1" applyBorder="1" applyAlignment="1" applyProtection="1"/>
    <xf numFmtId="1" fontId="10" fillId="2" borderId="219" xfId="0" applyNumberFormat="1" applyFont="1" applyFill="1" applyBorder="1" applyAlignment="1" applyProtection="1"/>
    <xf numFmtId="1" fontId="2" fillId="2" borderId="225" xfId="0" applyNumberFormat="1" applyFont="1" applyFill="1" applyBorder="1" applyProtection="1"/>
    <xf numFmtId="1" fontId="2" fillId="0" borderId="226" xfId="0" applyNumberFormat="1" applyFont="1" applyBorder="1" applyProtection="1"/>
    <xf numFmtId="1" fontId="2" fillId="0" borderId="227" xfId="0" applyNumberFormat="1" applyFont="1" applyBorder="1" applyProtection="1"/>
    <xf numFmtId="1" fontId="2" fillId="4" borderId="228" xfId="0" applyNumberFormat="1" applyFont="1" applyFill="1" applyBorder="1" applyProtection="1"/>
    <xf numFmtId="1" fontId="10" fillId="4" borderId="219" xfId="0" applyNumberFormat="1" applyFont="1" applyFill="1" applyBorder="1"/>
    <xf numFmtId="1" fontId="2" fillId="4" borderId="226" xfId="0" applyNumberFormat="1" applyFont="1" applyFill="1" applyBorder="1" applyProtection="1"/>
    <xf numFmtId="1" fontId="10" fillId="4" borderId="219" xfId="0" applyNumberFormat="1" applyFont="1" applyFill="1" applyBorder="1" applyAlignment="1" applyProtection="1"/>
    <xf numFmtId="1" fontId="2" fillId="4" borderId="229" xfId="0" applyNumberFormat="1" applyFont="1" applyFill="1" applyBorder="1" applyProtection="1">
      <protection locked="0"/>
    </xf>
    <xf numFmtId="1" fontId="15" fillId="4" borderId="228" xfId="0" applyNumberFormat="1" applyFont="1" applyFill="1" applyBorder="1" applyAlignment="1" applyProtection="1"/>
    <xf numFmtId="1" fontId="2" fillId="0" borderId="228" xfId="0" applyNumberFormat="1" applyFont="1" applyBorder="1" applyProtection="1"/>
    <xf numFmtId="1" fontId="2" fillId="4" borderId="228" xfId="0" applyNumberFormat="1" applyFont="1" applyFill="1" applyBorder="1" applyAlignment="1" applyProtection="1">
      <protection locked="0"/>
    </xf>
    <xf numFmtId="1" fontId="15" fillId="4" borderId="228" xfId="0" applyNumberFormat="1" applyFont="1" applyFill="1" applyBorder="1" applyProtection="1"/>
    <xf numFmtId="1" fontId="15" fillId="0" borderId="228" xfId="0" applyNumberFormat="1" applyFont="1" applyBorder="1" applyProtection="1"/>
    <xf numFmtId="1" fontId="2" fillId="2" borderId="228" xfId="0" applyNumberFormat="1" applyFont="1" applyFill="1" applyBorder="1" applyProtection="1"/>
    <xf numFmtId="1" fontId="2" fillId="0" borderId="230" xfId="0" applyNumberFormat="1" applyFont="1" applyFill="1" applyBorder="1" applyProtection="1"/>
    <xf numFmtId="1" fontId="2" fillId="4" borderId="231" xfId="0" applyNumberFormat="1" applyFont="1" applyFill="1" applyBorder="1" applyProtection="1"/>
    <xf numFmtId="1" fontId="2" fillId="0" borderId="231" xfId="0" applyNumberFormat="1" applyFont="1" applyBorder="1" applyProtection="1"/>
    <xf numFmtId="1" fontId="2" fillId="0" borderId="232" xfId="0" applyNumberFormat="1" applyFont="1" applyFill="1" applyBorder="1" applyAlignment="1" applyProtection="1"/>
    <xf numFmtId="1" fontId="2" fillId="6" borderId="233" xfId="0" applyNumberFormat="1" applyFont="1" applyFill="1" applyBorder="1" applyAlignment="1" applyProtection="1">
      <protection locked="0"/>
    </xf>
    <xf numFmtId="1" fontId="2" fillId="6" borderId="234" xfId="0" applyNumberFormat="1" applyFont="1" applyFill="1" applyBorder="1" applyAlignment="1" applyProtection="1">
      <protection locked="0"/>
    </xf>
    <xf numFmtId="1" fontId="2" fillId="6" borderId="235" xfId="0" applyNumberFormat="1" applyFont="1" applyFill="1" applyBorder="1" applyAlignment="1" applyProtection="1">
      <protection locked="0"/>
    </xf>
    <xf numFmtId="1" fontId="15" fillId="2" borderId="236" xfId="0" applyNumberFormat="1" applyFont="1" applyFill="1" applyBorder="1" applyAlignment="1" applyProtection="1"/>
    <xf numFmtId="1" fontId="2" fillId="0" borderId="236" xfId="0" applyNumberFormat="1" applyFont="1" applyFill="1" applyBorder="1" applyAlignment="1" applyProtection="1"/>
    <xf numFmtId="1" fontId="2" fillId="4" borderId="236" xfId="0" applyNumberFormat="1" applyFont="1" applyFill="1" applyBorder="1" applyProtection="1"/>
    <xf numFmtId="1" fontId="2" fillId="4" borderId="243" xfId="0" applyNumberFormat="1" applyFont="1" applyFill="1" applyBorder="1" applyProtection="1"/>
    <xf numFmtId="1" fontId="2" fillId="4" borderId="244" xfId="0" applyNumberFormat="1" applyFont="1" applyFill="1" applyBorder="1" applyProtection="1"/>
    <xf numFmtId="1" fontId="2" fillId="0" borderId="234" xfId="0" applyNumberFormat="1" applyFont="1" applyFill="1" applyBorder="1" applyAlignment="1" applyProtection="1">
      <alignment horizontal="center" vertical="center"/>
    </xf>
    <xf numFmtId="1" fontId="9" fillId="0" borderId="233" xfId="0" applyNumberFormat="1" applyFont="1" applyBorder="1" applyAlignment="1" applyProtection="1">
      <alignment horizontal="center" vertical="center" wrapText="1"/>
    </xf>
    <xf numFmtId="1" fontId="2" fillId="0" borderId="242" xfId="0" applyNumberFormat="1" applyFont="1" applyFill="1" applyBorder="1" applyAlignment="1" applyProtection="1"/>
    <xf numFmtId="1" fontId="2" fillId="0" borderId="246" xfId="0" applyNumberFormat="1" applyFont="1" applyFill="1" applyBorder="1" applyAlignment="1" applyProtection="1"/>
    <xf numFmtId="1" fontId="2" fillId="0" borderId="238" xfId="0" applyNumberFormat="1" applyFont="1" applyBorder="1" applyAlignment="1" applyProtection="1">
      <alignment wrapText="1"/>
    </xf>
    <xf numFmtId="1" fontId="2" fillId="6" borderId="242" xfId="0" applyNumberFormat="1" applyFont="1" applyFill="1" applyBorder="1" applyAlignment="1" applyProtection="1">
      <protection locked="0"/>
    </xf>
    <xf numFmtId="1" fontId="2" fillId="6" borderId="247" xfId="0" applyNumberFormat="1" applyFont="1" applyFill="1" applyBorder="1" applyAlignment="1" applyProtection="1">
      <protection locked="0"/>
    </xf>
    <xf numFmtId="1" fontId="2" fillId="6" borderId="248" xfId="0" applyNumberFormat="1" applyFont="1" applyFill="1" applyBorder="1" applyAlignment="1" applyProtection="1">
      <protection locked="0"/>
    </xf>
    <xf numFmtId="1" fontId="2" fillId="6" borderId="238" xfId="0" applyNumberFormat="1" applyFont="1" applyFill="1" applyBorder="1" applyAlignment="1" applyProtection="1">
      <alignment horizontal="center"/>
      <protection locked="0"/>
    </xf>
    <xf numFmtId="1" fontId="2" fillId="6" borderId="238" xfId="0" applyNumberFormat="1" applyFont="1" applyFill="1" applyBorder="1" applyAlignment="1" applyProtection="1">
      <protection locked="0"/>
    </xf>
    <xf numFmtId="1" fontId="15" fillId="4" borderId="236" xfId="0" applyNumberFormat="1" applyFont="1" applyFill="1" applyBorder="1" applyAlignment="1" applyProtection="1"/>
    <xf numFmtId="1" fontId="15" fillId="4" borderId="236" xfId="0" applyNumberFormat="1" applyFont="1" applyFill="1" applyBorder="1" applyProtection="1"/>
    <xf numFmtId="1" fontId="2" fillId="0" borderId="234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23" xfId="0" applyNumberFormat="1" applyFont="1" applyBorder="1" applyAlignment="1" applyProtection="1">
      <alignment wrapText="1"/>
    </xf>
    <xf numFmtId="1" fontId="2" fillId="0" borderId="188" xfId="0" applyNumberFormat="1" applyFont="1" applyFill="1" applyBorder="1" applyAlignment="1" applyProtection="1">
      <alignment horizontal="center" vertical="center" wrapText="1"/>
    </xf>
    <xf numFmtId="1" fontId="2" fillId="0" borderId="184" xfId="0" applyNumberFormat="1" applyFont="1" applyFill="1" applyBorder="1" applyAlignment="1" applyProtection="1">
      <alignment horizontal="center" vertical="center" wrapText="1"/>
    </xf>
    <xf numFmtId="1" fontId="2" fillId="0" borderId="190" xfId="0" applyNumberFormat="1" applyFont="1" applyFill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wrapText="1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10" fillId="2" borderId="249" xfId="0" applyNumberFormat="1" applyFont="1" applyFill="1" applyBorder="1"/>
    <xf numFmtId="1" fontId="15" fillId="2" borderId="249" xfId="0" applyNumberFormat="1" applyFont="1" applyFill="1" applyBorder="1" applyProtection="1"/>
    <xf numFmtId="1" fontId="15" fillId="2" borderId="249" xfId="0" applyNumberFormat="1" applyFont="1" applyFill="1" applyBorder="1" applyAlignment="1" applyProtection="1"/>
    <xf numFmtId="1" fontId="10" fillId="2" borderId="249" xfId="0" applyNumberFormat="1" applyFont="1" applyFill="1" applyBorder="1" applyAlignment="1" applyProtection="1"/>
    <xf numFmtId="1" fontId="15" fillId="2" borderId="250" xfId="0" applyNumberFormat="1" applyFont="1" applyFill="1" applyBorder="1" applyProtection="1"/>
    <xf numFmtId="1" fontId="15" fillId="0" borderId="250" xfId="0" applyNumberFormat="1" applyFont="1" applyFill="1" applyBorder="1" applyProtection="1"/>
    <xf numFmtId="1" fontId="10" fillId="2" borderId="250" xfId="0" applyNumberFormat="1" applyFont="1" applyFill="1" applyBorder="1"/>
    <xf numFmtId="1" fontId="2" fillId="2" borderId="250" xfId="0" applyNumberFormat="1" applyFont="1" applyFill="1" applyBorder="1" applyProtection="1"/>
    <xf numFmtId="1" fontId="2" fillId="0" borderId="250" xfId="0" applyNumberFormat="1" applyFont="1" applyFill="1" applyBorder="1" applyProtection="1"/>
    <xf numFmtId="1" fontId="2" fillId="0" borderId="250" xfId="0" applyNumberFormat="1" applyFont="1" applyBorder="1" applyProtection="1"/>
    <xf numFmtId="1" fontId="2" fillId="2" borderId="232" xfId="0" applyNumberFormat="1" applyFont="1" applyFill="1" applyBorder="1" applyAlignment="1" applyProtection="1"/>
    <xf numFmtId="1" fontId="2" fillId="2" borderId="250" xfId="0" applyNumberFormat="1" applyFont="1" applyFill="1" applyBorder="1" applyAlignment="1" applyProtection="1"/>
    <xf numFmtId="1" fontId="10" fillId="2" borderId="250" xfId="0" applyNumberFormat="1" applyFont="1" applyFill="1" applyBorder="1" applyAlignment="1" applyProtection="1"/>
    <xf numFmtId="1" fontId="2" fillId="6" borderId="232" xfId="0" applyNumberFormat="1" applyFont="1" applyFill="1" applyBorder="1" applyAlignment="1" applyProtection="1">
      <protection locked="0"/>
    </xf>
    <xf numFmtId="1" fontId="15" fillId="2" borderId="252" xfId="0" applyNumberFormat="1" applyFont="1" applyFill="1" applyBorder="1" applyProtection="1"/>
    <xf numFmtId="1" fontId="10" fillId="2" borderId="253" xfId="0" applyNumberFormat="1" applyFont="1" applyFill="1" applyBorder="1"/>
    <xf numFmtId="1" fontId="15" fillId="2" borderId="250" xfId="0" applyNumberFormat="1" applyFont="1" applyFill="1" applyBorder="1" applyAlignment="1" applyProtection="1"/>
    <xf numFmtId="1" fontId="15" fillId="2" borderId="252" xfId="0" applyNumberFormat="1" applyFont="1" applyFill="1" applyBorder="1" applyAlignment="1" applyProtection="1"/>
    <xf numFmtId="1" fontId="10" fillId="2" borderId="253" xfId="0" applyNumberFormat="1" applyFont="1" applyFill="1" applyBorder="1" applyAlignment="1" applyProtection="1"/>
    <xf numFmtId="1" fontId="2" fillId="2" borderId="252" xfId="0" applyNumberFormat="1" applyFont="1" applyFill="1" applyBorder="1" applyProtection="1"/>
    <xf numFmtId="1" fontId="17" fillId="0" borderId="226" xfId="0" applyNumberFormat="1" applyFont="1" applyBorder="1"/>
    <xf numFmtId="1" fontId="17" fillId="0" borderId="228" xfId="0" applyNumberFormat="1" applyFont="1" applyBorder="1"/>
    <xf numFmtId="1" fontId="17" fillId="0" borderId="231" xfId="0" applyNumberFormat="1" applyFont="1" applyBorder="1"/>
    <xf numFmtId="1" fontId="14" fillId="0" borderId="231" xfId="0" applyNumberFormat="1" applyFont="1" applyBorder="1"/>
    <xf numFmtId="1" fontId="2" fillId="0" borderId="157" xfId="0" applyNumberFormat="1" applyFont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horizontal="left"/>
    </xf>
    <xf numFmtId="1" fontId="15" fillId="2" borderId="254" xfId="0" applyNumberFormat="1" applyFont="1" applyFill="1" applyBorder="1" applyProtection="1"/>
    <xf numFmtId="1" fontId="15" fillId="2" borderId="255" xfId="0" applyNumberFormat="1" applyFont="1" applyFill="1" applyBorder="1" applyProtection="1"/>
    <xf numFmtId="1" fontId="15" fillId="2" borderId="254" xfId="0" applyNumberFormat="1" applyFont="1" applyFill="1" applyBorder="1" applyAlignment="1" applyProtection="1"/>
    <xf numFmtId="1" fontId="10" fillId="2" borderId="254" xfId="0" applyNumberFormat="1" applyFont="1" applyFill="1" applyBorder="1" applyAlignment="1" applyProtection="1"/>
    <xf numFmtId="1" fontId="2" fillId="0" borderId="258" xfId="0" applyNumberFormat="1" applyFont="1" applyBorder="1" applyAlignment="1" applyProtection="1">
      <alignment horizontal="center" vertical="center" wrapText="1"/>
    </xf>
    <xf numFmtId="1" fontId="2" fillId="2" borderId="254" xfId="0" applyNumberFormat="1" applyFont="1" applyFill="1" applyBorder="1" applyProtection="1"/>
    <xf numFmtId="1" fontId="10" fillId="2" borderId="254" xfId="0" applyNumberFormat="1" applyFont="1" applyFill="1" applyBorder="1"/>
    <xf numFmtId="1" fontId="2" fillId="0" borderId="258" xfId="0" applyNumberFormat="1" applyFont="1" applyFill="1" applyBorder="1" applyAlignment="1" applyProtection="1"/>
    <xf numFmtId="1" fontId="2" fillId="6" borderId="257" xfId="0" applyNumberFormat="1" applyFont="1" applyFill="1" applyBorder="1" applyAlignment="1" applyProtection="1">
      <protection locked="0"/>
    </xf>
    <xf numFmtId="1" fontId="2" fillId="0" borderId="254" xfId="0" applyNumberFormat="1" applyFont="1" applyBorder="1" applyProtection="1"/>
    <xf numFmtId="1" fontId="2" fillId="2" borderId="254" xfId="0" applyNumberFormat="1" applyFont="1" applyFill="1" applyBorder="1" applyAlignment="1" applyProtection="1">
      <alignment wrapText="1"/>
    </xf>
    <xf numFmtId="1" fontId="2" fillId="0" borderId="254" xfId="0" applyNumberFormat="1" applyFont="1" applyFill="1" applyBorder="1" applyAlignment="1" applyProtection="1">
      <alignment wrapText="1"/>
    </xf>
    <xf numFmtId="1" fontId="2" fillId="2" borderId="212" xfId="0" applyNumberFormat="1" applyFont="1" applyFill="1" applyBorder="1" applyAlignment="1" applyProtection="1">
      <alignment wrapText="1"/>
    </xf>
    <xf numFmtId="1" fontId="2" fillId="0" borderId="212" xfId="0" applyNumberFormat="1" applyFont="1" applyFill="1" applyBorder="1" applyAlignment="1" applyProtection="1">
      <alignment wrapText="1"/>
    </xf>
    <xf numFmtId="1" fontId="2" fillId="0" borderId="258" xfId="0" applyNumberFormat="1" applyFont="1" applyFill="1" applyBorder="1" applyAlignment="1" applyProtection="1">
      <alignment horizontal="center" vertical="center" wrapText="1"/>
    </xf>
    <xf numFmtId="1" fontId="2" fillId="7" borderId="258" xfId="0" applyNumberFormat="1" applyFont="1" applyFill="1" applyBorder="1" applyAlignment="1" applyProtection="1"/>
    <xf numFmtId="1" fontId="2" fillId="2" borderId="228" xfId="0" applyNumberFormat="1" applyFont="1" applyFill="1" applyBorder="1" applyAlignment="1" applyProtection="1">
      <alignment wrapText="1"/>
    </xf>
    <xf numFmtId="1" fontId="2" fillId="0" borderId="228" xfId="0" applyNumberFormat="1" applyFont="1" applyFill="1" applyBorder="1" applyAlignment="1" applyProtection="1">
      <alignment wrapText="1"/>
    </xf>
    <xf numFmtId="1" fontId="10" fillId="2" borderId="212" xfId="0" applyNumberFormat="1" applyFont="1" applyFill="1" applyBorder="1" applyProtection="1"/>
    <xf numFmtId="1" fontId="2" fillId="0" borderId="190" xfId="0" applyNumberFormat="1" applyFont="1" applyFill="1" applyBorder="1" applyAlignment="1" applyProtection="1">
      <alignment horizontal="center" vertical="center"/>
    </xf>
    <xf numFmtId="1" fontId="2" fillId="2" borderId="263" xfId="2" applyNumberFormat="1" applyFont="1" applyFill="1" applyBorder="1" applyAlignment="1" applyProtection="1"/>
    <xf numFmtId="1" fontId="2" fillId="0" borderId="184" xfId="0" applyNumberFormat="1" applyFont="1" applyBorder="1" applyAlignment="1" applyProtection="1">
      <alignment horizontal="center" vertical="center" wrapText="1"/>
    </xf>
    <xf numFmtId="1" fontId="2" fillId="0" borderId="190" xfId="0" applyNumberFormat="1" applyFont="1" applyBorder="1" applyAlignment="1" applyProtection="1">
      <alignment horizontal="center" vertical="center" wrapText="1"/>
    </xf>
    <xf numFmtId="1" fontId="2" fillId="0" borderId="264" xfId="0" applyNumberFormat="1" applyFont="1" applyBorder="1" applyAlignment="1" applyProtection="1">
      <alignment horizontal="center" vertical="center" wrapText="1"/>
    </xf>
    <xf numFmtId="1" fontId="2" fillId="0" borderId="184" xfId="0" applyNumberFormat="1" applyFont="1" applyFill="1" applyBorder="1" applyAlignment="1" applyProtection="1"/>
    <xf numFmtId="1" fontId="2" fillId="0" borderId="230" xfId="0" applyNumberFormat="1" applyFont="1" applyBorder="1" applyProtection="1"/>
    <xf numFmtId="1" fontId="2" fillId="0" borderId="265" xfId="0" applyNumberFormat="1" applyFont="1" applyBorder="1" applyProtection="1"/>
    <xf numFmtId="1" fontId="10" fillId="4" borderId="253" xfId="0" applyNumberFormat="1" applyFont="1" applyFill="1" applyBorder="1"/>
    <xf numFmtId="1" fontId="2" fillId="0" borderId="266" xfId="0" applyNumberFormat="1" applyFont="1" applyBorder="1" applyProtection="1"/>
    <xf numFmtId="1" fontId="2" fillId="4" borderId="267" xfId="0" applyNumberFormat="1" applyFont="1" applyFill="1" applyBorder="1" applyProtection="1"/>
    <xf numFmtId="1" fontId="2" fillId="4" borderId="265" xfId="0" applyNumberFormat="1" applyFont="1" applyFill="1" applyBorder="1" applyProtection="1"/>
    <xf numFmtId="1" fontId="10" fillId="4" borderId="253" xfId="0" applyNumberFormat="1" applyFont="1" applyFill="1" applyBorder="1" applyAlignment="1" applyProtection="1"/>
    <xf numFmtId="1" fontId="2" fillId="4" borderId="268" xfId="0" applyNumberFormat="1" applyFont="1" applyFill="1" applyBorder="1" applyProtection="1">
      <protection locked="0"/>
    </xf>
    <xf numFmtId="1" fontId="2" fillId="0" borderId="214" xfId="0" applyNumberFormat="1" applyFont="1" applyBorder="1" applyAlignment="1" applyProtection="1">
      <alignment horizontal="center" vertical="center" wrapText="1"/>
    </xf>
    <xf numFmtId="1" fontId="2" fillId="0" borderId="224" xfId="0" applyNumberFormat="1" applyFont="1" applyBorder="1" applyAlignment="1" applyProtection="1">
      <alignment horizontal="center" vertical="center" wrapText="1"/>
    </xf>
    <xf numFmtId="1" fontId="2" fillId="4" borderId="220" xfId="0" applyNumberFormat="1" applyFont="1" applyFill="1" applyBorder="1" applyProtection="1">
      <protection locked="0"/>
    </xf>
    <xf numFmtId="1" fontId="15" fillId="4" borderId="267" xfId="0" applyNumberFormat="1" applyFont="1" applyFill="1" applyBorder="1" applyAlignment="1" applyProtection="1"/>
    <xf numFmtId="1" fontId="15" fillId="4" borderId="225" xfId="0" applyNumberFormat="1" applyFont="1" applyFill="1" applyBorder="1" applyProtection="1"/>
    <xf numFmtId="1" fontId="10" fillId="4" borderId="212" xfId="0" applyNumberFormat="1" applyFont="1" applyFill="1" applyBorder="1"/>
    <xf numFmtId="1" fontId="2" fillId="4" borderId="225" xfId="0" applyNumberFormat="1" applyFont="1" applyFill="1" applyBorder="1" applyProtection="1"/>
    <xf numFmtId="1" fontId="2" fillId="0" borderId="225" xfId="0" applyNumberFormat="1" applyFont="1" applyBorder="1" applyProtection="1"/>
    <xf numFmtId="1" fontId="2" fillId="0" borderId="267" xfId="0" applyNumberFormat="1" applyFont="1" applyBorder="1" applyProtection="1"/>
    <xf numFmtId="1" fontId="15" fillId="0" borderId="212" xfId="0" applyNumberFormat="1" applyFont="1" applyBorder="1" applyProtection="1"/>
    <xf numFmtId="1" fontId="2" fillId="0" borderId="220" xfId="0" applyNumberFormat="1" applyFont="1" applyBorder="1" applyProtection="1"/>
    <xf numFmtId="1" fontId="2" fillId="0" borderId="253" xfId="0" applyNumberFormat="1" applyFont="1" applyBorder="1" applyProtection="1"/>
    <xf numFmtId="1" fontId="15" fillId="0" borderId="212" xfId="0" applyNumberFormat="1" applyFont="1" applyBorder="1" applyAlignment="1" applyProtection="1"/>
    <xf numFmtId="1" fontId="15" fillId="0" borderId="253" xfId="0" applyNumberFormat="1" applyFont="1" applyBorder="1" applyAlignment="1" applyProtection="1"/>
    <xf numFmtId="1" fontId="2" fillId="4" borderId="253" xfId="0" applyNumberFormat="1" applyFont="1" applyFill="1" applyBorder="1" applyProtection="1"/>
    <xf numFmtId="1" fontId="2" fillId="2" borderId="253" xfId="0" applyNumberFormat="1" applyFont="1" applyFill="1" applyBorder="1" applyProtection="1"/>
    <xf numFmtId="1" fontId="2" fillId="0" borderId="185" xfId="0" applyNumberFormat="1" applyFont="1" applyBorder="1" applyAlignment="1" applyProtection="1">
      <alignment horizontal="center" vertical="center" wrapText="1"/>
    </xf>
    <xf numFmtId="1" fontId="2" fillId="4" borderId="253" xfId="0" applyNumberFormat="1" applyFont="1" applyFill="1" applyBorder="1" applyAlignment="1" applyProtection="1">
      <alignment horizontal="center" vertical="center" wrapText="1"/>
    </xf>
    <xf numFmtId="1" fontId="2" fillId="4" borderId="212" xfId="0" applyNumberFormat="1" applyFont="1" applyFill="1" applyBorder="1" applyAlignment="1" applyProtection="1">
      <alignment horizontal="center" vertical="center" wrapText="1"/>
    </xf>
    <xf numFmtId="1" fontId="6" fillId="4" borderId="253" xfId="0" applyNumberFormat="1" applyFont="1" applyFill="1" applyBorder="1" applyAlignment="1" applyProtection="1"/>
    <xf numFmtId="1" fontId="2" fillId="4" borderId="212" xfId="0" applyNumberFormat="1" applyFont="1" applyFill="1" applyBorder="1" applyAlignment="1" applyProtection="1"/>
    <xf numFmtId="1" fontId="2" fillId="4" borderId="212" xfId="0" applyNumberFormat="1" applyFont="1" applyFill="1" applyBorder="1" applyAlignment="1" applyProtection="1">
      <protection locked="0"/>
    </xf>
    <xf numFmtId="1" fontId="2" fillId="4" borderId="267" xfId="0" applyNumberFormat="1" applyFont="1" applyFill="1" applyBorder="1" applyAlignment="1" applyProtection="1">
      <protection locked="0"/>
    </xf>
    <xf numFmtId="1" fontId="15" fillId="4" borderId="267" xfId="0" applyNumberFormat="1" applyFont="1" applyFill="1" applyBorder="1" applyProtection="1"/>
    <xf numFmtId="1" fontId="15" fillId="0" borderId="267" xfId="0" applyNumberFormat="1" applyFont="1" applyBorder="1" applyProtection="1"/>
    <xf numFmtId="1" fontId="2" fillId="2" borderId="267" xfId="0" applyNumberFormat="1" applyFont="1" applyFill="1" applyBorder="1" applyProtection="1"/>
    <xf numFmtId="1" fontId="2" fillId="4" borderId="225" xfId="0" applyNumberFormat="1" applyFont="1" applyFill="1" applyBorder="1" applyAlignment="1" applyProtection="1">
      <protection locked="0"/>
    </xf>
    <xf numFmtId="1" fontId="2" fillId="0" borderId="184" xfId="0" applyNumberFormat="1" applyFont="1" applyFill="1" applyBorder="1" applyAlignment="1" applyProtection="1">
      <alignment horizontal="right"/>
    </xf>
    <xf numFmtId="1" fontId="2" fillId="0" borderId="185" xfId="0" applyNumberFormat="1" applyFont="1" applyFill="1" applyBorder="1" applyAlignment="1" applyProtection="1">
      <alignment horizontal="right"/>
    </xf>
    <xf numFmtId="1" fontId="6" fillId="4" borderId="253" xfId="0" applyNumberFormat="1" applyFont="1" applyFill="1" applyBorder="1" applyProtection="1"/>
    <xf numFmtId="1" fontId="2" fillId="0" borderId="212" xfId="0" applyNumberFormat="1" applyFont="1" applyBorder="1" applyAlignment="1" applyProtection="1"/>
    <xf numFmtId="1" fontId="2" fillId="0" borderId="183" xfId="0" applyNumberFormat="1" applyFont="1" applyBorder="1" applyAlignment="1" applyProtection="1">
      <alignment horizontal="center" vertical="center" wrapText="1"/>
    </xf>
    <xf numFmtId="1" fontId="2" fillId="0" borderId="192" xfId="0" applyNumberFormat="1" applyFont="1" applyBorder="1" applyProtection="1"/>
    <xf numFmtId="1" fontId="2" fillId="0" borderId="225" xfId="0" applyNumberFormat="1" applyFont="1" applyFill="1" applyBorder="1" applyProtection="1"/>
    <xf numFmtId="1" fontId="2" fillId="0" borderId="269" xfId="0" applyNumberFormat="1" applyFont="1" applyFill="1" applyBorder="1" applyProtection="1"/>
    <xf numFmtId="1" fontId="2" fillId="0" borderId="253" xfId="0" applyNumberFormat="1" applyFont="1" applyFill="1" applyBorder="1" applyProtection="1"/>
    <xf numFmtId="1" fontId="10" fillId="0" borderId="212" xfId="0" applyNumberFormat="1" applyFont="1" applyFill="1" applyBorder="1"/>
    <xf numFmtId="1" fontId="10" fillId="0" borderId="212" xfId="0" applyNumberFormat="1" applyFont="1" applyFill="1" applyBorder="1" applyProtection="1">
      <protection locked="0"/>
    </xf>
    <xf numFmtId="1" fontId="10" fillId="3" borderId="212" xfId="0" applyNumberFormat="1" applyFont="1" applyFill="1" applyBorder="1" applyProtection="1">
      <protection locked="0"/>
    </xf>
    <xf numFmtId="1" fontId="10" fillId="5" borderId="212" xfId="0" applyNumberFormat="1" applyFont="1" applyFill="1" applyBorder="1" applyProtection="1">
      <protection locked="0"/>
    </xf>
    <xf numFmtId="1" fontId="2" fillId="4" borderId="270" xfId="0" applyNumberFormat="1" applyFont="1" applyFill="1" applyBorder="1" applyProtection="1"/>
    <xf numFmtId="1" fontId="2" fillId="0" borderId="270" xfId="0" applyNumberFormat="1" applyFont="1" applyBorder="1" applyProtection="1"/>
    <xf numFmtId="1" fontId="15" fillId="0" borderId="271" xfId="0" applyNumberFormat="1" applyFont="1" applyBorder="1" applyAlignment="1" applyProtection="1"/>
    <xf numFmtId="1" fontId="15" fillId="0" borderId="272" xfId="0" applyNumberFormat="1" applyFont="1" applyBorder="1" applyAlignment="1" applyProtection="1"/>
    <xf numFmtId="1" fontId="2" fillId="6" borderId="258" xfId="0" applyNumberFormat="1" applyFont="1" applyFill="1" applyBorder="1" applyAlignment="1" applyProtection="1">
      <protection locked="0"/>
    </xf>
    <xf numFmtId="1" fontId="2" fillId="7" borderId="184" xfId="0" applyNumberFormat="1" applyFont="1" applyFill="1" applyBorder="1" applyAlignment="1" applyProtection="1"/>
    <xf numFmtId="1" fontId="2" fillId="0" borderId="190" xfId="0" applyNumberFormat="1" applyFont="1" applyBorder="1" applyAlignment="1" applyProtection="1">
      <alignment wrapText="1"/>
    </xf>
    <xf numFmtId="1" fontId="2" fillId="0" borderId="193" xfId="0" applyNumberFormat="1" applyFont="1" applyBorder="1" applyAlignment="1" applyProtection="1">
      <alignment wrapText="1"/>
    </xf>
    <xf numFmtId="1" fontId="2" fillId="6" borderId="217" xfId="0" applyNumberFormat="1" applyFont="1" applyFill="1" applyBorder="1" applyAlignment="1" applyProtection="1">
      <protection locked="0"/>
    </xf>
    <xf numFmtId="1" fontId="2" fillId="6" borderId="274" xfId="0" applyNumberFormat="1" applyFont="1" applyFill="1" applyBorder="1" applyAlignment="1" applyProtection="1">
      <protection locked="0"/>
    </xf>
    <xf numFmtId="1" fontId="2" fillId="6" borderId="192" xfId="0" applyNumberFormat="1" applyFont="1" applyFill="1" applyBorder="1" applyAlignment="1" applyProtection="1">
      <protection locked="0"/>
    </xf>
    <xf numFmtId="1" fontId="2" fillId="7" borderId="192" xfId="0" applyNumberFormat="1" applyFont="1" applyFill="1" applyBorder="1" applyAlignment="1" applyProtection="1"/>
    <xf numFmtId="1" fontId="21" fillId="0" borderId="183" xfId="0" applyNumberFormat="1" applyFont="1" applyBorder="1" applyAlignment="1" applyProtection="1">
      <alignment horizontal="center" vertical="center" wrapText="1"/>
    </xf>
    <xf numFmtId="1" fontId="21" fillId="0" borderId="184" xfId="0" applyNumberFormat="1" applyFont="1" applyBorder="1" applyAlignment="1" applyProtection="1">
      <alignment horizontal="center" vertical="center" wrapText="1"/>
    </xf>
    <xf numFmtId="1" fontId="2" fillId="0" borderId="186" xfId="0" applyNumberFormat="1" applyFont="1" applyFill="1" applyBorder="1" applyAlignment="1" applyProtection="1"/>
    <xf numFmtId="1" fontId="2" fillId="0" borderId="217" xfId="0" applyNumberFormat="1" applyFont="1" applyFill="1" applyBorder="1" applyAlignment="1" applyProtection="1"/>
    <xf numFmtId="1" fontId="2" fillId="0" borderId="275" xfId="0" applyNumberFormat="1" applyFont="1" applyFill="1" applyBorder="1" applyAlignment="1" applyProtection="1"/>
    <xf numFmtId="1" fontId="2" fillId="0" borderId="200" xfId="0" applyNumberFormat="1" applyFont="1" applyFill="1" applyBorder="1" applyAlignment="1" applyProtection="1"/>
    <xf numFmtId="1" fontId="2" fillId="0" borderId="214" xfId="0" applyNumberFormat="1" applyFont="1" applyFill="1" applyBorder="1" applyAlignment="1" applyProtection="1"/>
    <xf numFmtId="1" fontId="2" fillId="6" borderId="275" xfId="0" applyNumberFormat="1" applyFont="1" applyFill="1" applyBorder="1" applyAlignment="1" applyProtection="1">
      <protection locked="0"/>
    </xf>
    <xf numFmtId="1" fontId="2" fillId="0" borderId="190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9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90" xfId="0" applyNumberFormat="1" applyFont="1" applyFill="1" applyBorder="1" applyAlignment="1" applyProtection="1">
      <alignment horizontal="center" vertical="center"/>
      <protection hidden="1"/>
    </xf>
    <xf numFmtId="1" fontId="2" fillId="0" borderId="214" xfId="0" applyNumberFormat="1" applyFont="1" applyFill="1" applyBorder="1" applyAlignment="1" applyProtection="1">
      <alignment horizontal="center" vertical="center"/>
      <protection hidden="1"/>
    </xf>
    <xf numFmtId="1" fontId="2" fillId="0" borderId="192" xfId="0" applyNumberFormat="1" applyFont="1" applyFill="1" applyBorder="1" applyAlignment="1" applyProtection="1">
      <alignment horizontal="center" vertical="center"/>
      <protection hidden="1"/>
    </xf>
    <xf numFmtId="1" fontId="2" fillId="0" borderId="192" xfId="0" applyNumberFormat="1" applyFont="1" applyFill="1" applyBorder="1" applyAlignment="1" applyProtection="1">
      <alignment horizontal="left" vertical="center" wrapText="1"/>
      <protection hidden="1"/>
    </xf>
    <xf numFmtId="1" fontId="2" fillId="0" borderId="190" xfId="0" applyNumberFormat="1" applyFont="1" applyFill="1" applyBorder="1" applyAlignment="1" applyProtection="1">
      <alignment horizontal="right" wrapText="1"/>
    </xf>
    <xf numFmtId="1" fontId="2" fillId="0" borderId="193" xfId="0" applyNumberFormat="1" applyFont="1" applyFill="1" applyBorder="1" applyAlignment="1" applyProtection="1">
      <alignment horizontal="right" wrapText="1"/>
    </xf>
    <xf numFmtId="1" fontId="2" fillId="0" borderId="184" xfId="0" applyNumberFormat="1" applyFont="1" applyFill="1" applyBorder="1" applyAlignment="1" applyProtection="1">
      <alignment wrapText="1"/>
    </xf>
    <xf numFmtId="1" fontId="2" fillId="0" borderId="183" xfId="0" applyNumberFormat="1" applyFont="1" applyFill="1" applyBorder="1" applyAlignment="1" applyProtection="1">
      <alignment wrapText="1"/>
    </xf>
    <xf numFmtId="1" fontId="2" fillId="0" borderId="185" xfId="0" applyNumberFormat="1" applyFont="1" applyFill="1" applyBorder="1" applyAlignment="1" applyProtection="1">
      <alignment wrapText="1"/>
    </xf>
    <xf numFmtId="1" fontId="2" fillId="0" borderId="276" xfId="0" applyNumberFormat="1" applyFont="1" applyFill="1" applyBorder="1" applyAlignment="1" applyProtection="1">
      <alignment horizontal="center" vertical="center" wrapText="1"/>
    </xf>
    <xf numFmtId="1" fontId="2" fillId="0" borderId="193" xfId="0" applyNumberFormat="1" applyFont="1" applyFill="1" applyBorder="1" applyAlignment="1" applyProtection="1">
      <alignment horizontal="center" vertical="center" wrapText="1"/>
    </xf>
    <xf numFmtId="1" fontId="2" fillId="0" borderId="277" xfId="0" applyNumberFormat="1" applyFont="1" applyFill="1" applyBorder="1" applyAlignment="1" applyProtection="1"/>
    <xf numFmtId="1" fontId="2" fillId="6" borderId="278" xfId="0" applyNumberFormat="1" applyFont="1" applyFill="1" applyBorder="1" applyAlignment="1" applyProtection="1">
      <protection locked="0"/>
    </xf>
    <xf numFmtId="1" fontId="2" fillId="6" borderId="276" xfId="0" applyNumberFormat="1" applyFont="1" applyFill="1" applyBorder="1" applyAlignment="1" applyProtection="1">
      <protection locked="0"/>
    </xf>
    <xf numFmtId="1" fontId="2" fillId="6" borderId="279" xfId="0" applyNumberFormat="1" applyFont="1" applyFill="1" applyBorder="1" applyAlignment="1" applyProtection="1">
      <protection locked="0"/>
    </xf>
    <xf numFmtId="1" fontId="2" fillId="6" borderId="280" xfId="0" applyNumberFormat="1" applyFont="1" applyFill="1" applyBorder="1" applyAlignment="1" applyProtection="1">
      <protection locked="0"/>
    </xf>
    <xf numFmtId="1" fontId="2" fillId="6" borderId="281" xfId="0" applyNumberFormat="1" applyFont="1" applyFill="1" applyBorder="1" applyAlignment="1" applyProtection="1">
      <protection locked="0"/>
    </xf>
    <xf numFmtId="1" fontId="15" fillId="2" borderId="282" xfId="0" applyNumberFormat="1" applyFont="1" applyFill="1" applyBorder="1" applyAlignment="1" applyProtection="1"/>
    <xf numFmtId="1" fontId="2" fillId="0" borderId="282" xfId="0" applyNumberFormat="1" applyFont="1" applyFill="1" applyBorder="1" applyAlignment="1" applyProtection="1"/>
    <xf numFmtId="1" fontId="2" fillId="4" borderId="282" xfId="0" applyNumberFormat="1" applyFont="1" applyFill="1" applyBorder="1" applyProtection="1"/>
    <xf numFmtId="1" fontId="2" fillId="4" borderId="289" xfId="0" applyNumberFormat="1" applyFont="1" applyFill="1" applyBorder="1" applyProtection="1"/>
    <xf numFmtId="1" fontId="2" fillId="4" borderId="290" xfId="0" applyNumberFormat="1" applyFont="1" applyFill="1" applyBorder="1" applyProtection="1"/>
    <xf numFmtId="1" fontId="2" fillId="0" borderId="280" xfId="0" applyNumberFormat="1" applyFont="1" applyFill="1" applyBorder="1" applyAlignment="1" applyProtection="1">
      <alignment horizontal="center" vertical="center"/>
    </xf>
    <xf numFmtId="1" fontId="9" fillId="0" borderId="279" xfId="0" applyNumberFormat="1" applyFont="1" applyBorder="1" applyAlignment="1" applyProtection="1">
      <alignment horizontal="center" vertical="center" wrapText="1"/>
    </xf>
    <xf numFmtId="1" fontId="2" fillId="0" borderId="288" xfId="0" applyNumberFormat="1" applyFont="1" applyFill="1" applyBorder="1" applyAlignment="1" applyProtection="1"/>
    <xf numFmtId="1" fontId="2" fillId="0" borderId="292" xfId="0" applyNumberFormat="1" applyFont="1" applyFill="1" applyBorder="1" applyAlignment="1" applyProtection="1"/>
    <xf numFmtId="1" fontId="2" fillId="0" borderId="284" xfId="0" applyNumberFormat="1" applyFont="1" applyBorder="1" applyAlignment="1" applyProtection="1">
      <alignment wrapText="1"/>
    </xf>
    <xf numFmtId="1" fontId="2" fillId="6" borderId="288" xfId="0" applyNumberFormat="1" applyFont="1" applyFill="1" applyBorder="1" applyAlignment="1" applyProtection="1">
      <protection locked="0"/>
    </xf>
    <xf numFmtId="1" fontId="2" fillId="6" borderId="293" xfId="0" applyNumberFormat="1" applyFont="1" applyFill="1" applyBorder="1" applyAlignment="1" applyProtection="1">
      <protection locked="0"/>
    </xf>
    <xf numFmtId="1" fontId="2" fillId="6" borderId="294" xfId="0" applyNumberFormat="1" applyFont="1" applyFill="1" applyBorder="1" applyAlignment="1" applyProtection="1">
      <protection locked="0"/>
    </xf>
    <xf numFmtId="1" fontId="2" fillId="6" borderId="284" xfId="0" applyNumberFormat="1" applyFont="1" applyFill="1" applyBorder="1" applyAlignment="1" applyProtection="1">
      <alignment horizontal="center"/>
      <protection locked="0"/>
    </xf>
    <xf numFmtId="1" fontId="2" fillId="6" borderId="284" xfId="0" applyNumberFormat="1" applyFont="1" applyFill="1" applyBorder="1" applyAlignment="1" applyProtection="1">
      <protection locked="0"/>
    </xf>
    <xf numFmtId="1" fontId="15" fillId="4" borderId="282" xfId="0" applyNumberFormat="1" applyFont="1" applyFill="1" applyBorder="1" applyAlignment="1" applyProtection="1"/>
    <xf numFmtId="1" fontId="15" fillId="4" borderId="282" xfId="0" applyNumberFormat="1" applyFont="1" applyFill="1" applyBorder="1" applyProtection="1"/>
    <xf numFmtId="1" fontId="2" fillId="0" borderId="280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10" fillId="2" borderId="282" xfId="0" applyNumberFormat="1" applyFont="1" applyFill="1" applyBorder="1"/>
    <xf numFmtId="1" fontId="15" fillId="2" borderId="282" xfId="0" applyNumberFormat="1" applyFont="1" applyFill="1" applyBorder="1" applyProtection="1"/>
    <xf numFmtId="1" fontId="10" fillId="2" borderId="282" xfId="0" applyNumberFormat="1" applyFont="1" applyFill="1" applyBorder="1" applyAlignment="1" applyProtection="1"/>
    <xf numFmtId="1" fontId="15" fillId="0" borderId="282" xfId="0" applyNumberFormat="1" applyFont="1" applyFill="1" applyBorder="1" applyProtection="1"/>
    <xf numFmtId="1" fontId="2" fillId="2" borderId="282" xfId="0" applyNumberFormat="1" applyFont="1" applyFill="1" applyBorder="1" applyProtection="1"/>
    <xf numFmtId="1" fontId="2" fillId="0" borderId="282" xfId="0" applyNumberFormat="1" applyFont="1" applyFill="1" applyBorder="1" applyProtection="1"/>
    <xf numFmtId="1" fontId="2" fillId="0" borderId="282" xfId="0" applyNumberFormat="1" applyFont="1" applyBorder="1" applyProtection="1"/>
    <xf numFmtId="1" fontId="2" fillId="2" borderId="282" xfId="0" applyNumberFormat="1" applyFont="1" applyFill="1" applyBorder="1" applyAlignment="1" applyProtection="1"/>
    <xf numFmtId="1" fontId="15" fillId="2" borderId="295" xfId="0" applyNumberFormat="1" applyFont="1" applyFill="1" applyBorder="1" applyProtection="1"/>
    <xf numFmtId="1" fontId="10" fillId="2" borderId="191" xfId="0" applyNumberFormat="1" applyFont="1" applyFill="1" applyBorder="1"/>
    <xf numFmtId="1" fontId="15" fillId="2" borderId="295" xfId="0" applyNumberFormat="1" applyFont="1" applyFill="1" applyBorder="1" applyAlignment="1" applyProtection="1"/>
    <xf numFmtId="1" fontId="10" fillId="2" borderId="191" xfId="0" applyNumberFormat="1" applyFont="1" applyFill="1" applyBorder="1" applyAlignment="1" applyProtection="1"/>
    <xf numFmtId="1" fontId="2" fillId="2" borderId="295" xfId="0" applyNumberFormat="1" applyFont="1" applyFill="1" applyBorder="1" applyProtection="1"/>
    <xf numFmtId="1" fontId="17" fillId="0" borderId="296" xfId="0" applyNumberFormat="1" applyFont="1" applyBorder="1"/>
    <xf numFmtId="1" fontId="17" fillId="0" borderId="297" xfId="0" applyNumberFormat="1" applyFont="1" applyBorder="1"/>
    <xf numFmtId="1" fontId="17" fillId="0" borderId="298" xfId="0" applyNumberFormat="1" applyFont="1" applyBorder="1"/>
    <xf numFmtId="1" fontId="14" fillId="0" borderId="298" xfId="0" applyNumberFormat="1" applyFont="1" applyBorder="1"/>
    <xf numFmtId="1" fontId="2" fillId="2" borderId="299" xfId="0" applyNumberFormat="1" applyFont="1" applyFill="1" applyBorder="1" applyProtection="1"/>
    <xf numFmtId="1" fontId="2" fillId="0" borderId="299" xfId="0" applyNumberFormat="1" applyFont="1" applyFill="1" applyBorder="1" applyProtection="1"/>
    <xf numFmtId="1" fontId="15" fillId="2" borderId="299" xfId="0" applyNumberFormat="1" applyFont="1" applyFill="1" applyBorder="1" applyAlignment="1" applyProtection="1"/>
    <xf numFmtId="1" fontId="2" fillId="0" borderId="300" xfId="0" applyNumberFormat="1" applyFont="1" applyFill="1" applyBorder="1" applyAlignment="1" applyProtection="1">
      <alignment horizontal="center" vertical="center" wrapText="1"/>
    </xf>
    <xf numFmtId="1" fontId="2" fillId="0" borderId="301" xfId="0" applyNumberFormat="1" applyFont="1" applyBorder="1" applyAlignment="1" applyProtection="1">
      <alignment horizontal="center" vertical="center" wrapText="1"/>
    </xf>
    <xf numFmtId="1" fontId="15" fillId="2" borderId="299" xfId="0" applyNumberFormat="1" applyFont="1" applyFill="1" applyBorder="1" applyProtection="1"/>
    <xf numFmtId="1" fontId="2" fillId="0" borderId="300" xfId="0" applyNumberFormat="1" applyFont="1" applyFill="1" applyBorder="1" applyAlignment="1" applyProtection="1">
      <alignment horizontal="left"/>
    </xf>
    <xf numFmtId="1" fontId="2" fillId="6" borderId="301" xfId="0" applyNumberFormat="1" applyFont="1" applyFill="1" applyBorder="1" applyAlignment="1" applyProtection="1">
      <protection locked="0"/>
    </xf>
    <xf numFmtId="1" fontId="15" fillId="2" borderId="297" xfId="0" applyNumberFormat="1" applyFont="1" applyFill="1" applyBorder="1" applyProtection="1"/>
    <xf numFmtId="1" fontId="10" fillId="2" borderId="299" xfId="0" applyNumberFormat="1" applyFont="1" applyFill="1" applyBorder="1" applyAlignment="1" applyProtection="1"/>
    <xf numFmtId="1" fontId="10" fillId="2" borderId="299" xfId="0" applyNumberFormat="1" applyFont="1" applyFill="1" applyBorder="1"/>
    <xf numFmtId="1" fontId="2" fillId="0" borderId="301" xfId="0" applyNumberFormat="1" applyFont="1" applyFill="1" applyBorder="1" applyAlignment="1" applyProtection="1"/>
    <xf numFmtId="1" fontId="2" fillId="6" borderId="302" xfId="0" applyNumberFormat="1" applyFont="1" applyFill="1" applyBorder="1" applyAlignment="1" applyProtection="1">
      <protection locked="0"/>
    </xf>
    <xf numFmtId="1" fontId="2" fillId="0" borderId="299" xfId="0" applyNumberFormat="1" applyFont="1" applyBorder="1" applyProtection="1"/>
    <xf numFmtId="1" fontId="2" fillId="2" borderId="299" xfId="0" applyNumberFormat="1" applyFont="1" applyFill="1" applyBorder="1" applyAlignment="1" applyProtection="1">
      <alignment wrapText="1"/>
    </xf>
    <xf numFmtId="1" fontId="2" fillId="0" borderId="299" xfId="0" applyNumberFormat="1" applyFont="1" applyFill="1" applyBorder="1" applyAlignment="1" applyProtection="1">
      <alignment wrapText="1"/>
    </xf>
    <xf numFmtId="1" fontId="2" fillId="0" borderId="308" xfId="0" applyNumberFormat="1" applyFont="1" applyFill="1" applyBorder="1" applyAlignment="1" applyProtection="1">
      <alignment horizontal="center" vertical="center" wrapText="1"/>
    </xf>
    <xf numFmtId="1" fontId="2" fillId="0" borderId="302" xfId="0" applyNumberFormat="1" applyFont="1" applyFill="1" applyBorder="1" applyAlignment="1" applyProtection="1">
      <alignment horizontal="center" vertical="center" wrapText="1"/>
    </xf>
    <xf numFmtId="1" fontId="2" fillId="0" borderId="301" xfId="0" applyNumberFormat="1" applyFont="1" applyFill="1" applyBorder="1" applyAlignment="1" applyProtection="1">
      <alignment horizontal="center" vertical="center" wrapText="1"/>
    </xf>
    <xf numFmtId="1" fontId="2" fillId="7" borderId="301" xfId="0" applyNumberFormat="1" applyFont="1" applyFill="1" applyBorder="1" applyAlignment="1" applyProtection="1"/>
    <xf numFmtId="1" fontId="2" fillId="2" borderId="297" xfId="0" applyNumberFormat="1" applyFont="1" applyFill="1" applyBorder="1" applyAlignment="1" applyProtection="1">
      <alignment wrapText="1"/>
    </xf>
    <xf numFmtId="1" fontId="2" fillId="0" borderId="297" xfId="0" applyNumberFormat="1" applyFont="1" applyFill="1" applyBorder="1" applyAlignment="1" applyProtection="1">
      <alignment wrapText="1"/>
    </xf>
    <xf numFmtId="1" fontId="10" fillId="2" borderId="299" xfId="0" applyNumberFormat="1" applyFont="1" applyFill="1" applyBorder="1" applyProtection="1"/>
    <xf numFmtId="1" fontId="2" fillId="0" borderId="308" xfId="0" applyNumberFormat="1" applyFont="1" applyFill="1" applyBorder="1" applyAlignment="1" applyProtection="1">
      <alignment horizontal="center" vertical="center"/>
    </xf>
    <xf numFmtId="1" fontId="2" fillId="2" borderId="309" xfId="2" applyNumberFormat="1" applyFont="1" applyFill="1" applyBorder="1" applyAlignment="1" applyProtection="1"/>
    <xf numFmtId="1" fontId="10" fillId="2" borderId="310" xfId="0" applyNumberFormat="1" applyFont="1" applyFill="1" applyBorder="1"/>
    <xf numFmtId="1" fontId="2" fillId="0" borderId="302" xfId="0" applyNumberFormat="1" applyFont="1" applyBorder="1" applyAlignment="1" applyProtection="1">
      <alignment horizontal="center" vertical="center" wrapText="1"/>
    </xf>
    <xf numFmtId="1" fontId="2" fillId="0" borderId="308" xfId="0" applyNumberFormat="1" applyFont="1" applyBorder="1" applyAlignment="1" applyProtection="1">
      <alignment horizontal="center" vertical="center" wrapText="1"/>
    </xf>
    <xf numFmtId="1" fontId="2" fillId="0" borderId="311" xfId="0" applyNumberFormat="1" applyFont="1" applyBorder="1" applyAlignment="1" applyProtection="1">
      <alignment horizontal="center" vertical="center" wrapText="1"/>
    </xf>
    <xf numFmtId="1" fontId="2" fillId="4" borderId="299" xfId="0" applyNumberFormat="1" applyFont="1" applyFill="1" applyBorder="1" applyProtection="1"/>
    <xf numFmtId="1" fontId="10" fillId="4" borderId="310" xfId="0" applyNumberFormat="1" applyFont="1" applyFill="1" applyBorder="1"/>
    <xf numFmtId="1" fontId="2" fillId="0" borderId="302" xfId="0" applyNumberFormat="1" applyFont="1" applyFill="1" applyBorder="1" applyAlignment="1" applyProtection="1"/>
    <xf numFmtId="1" fontId="2" fillId="4" borderId="297" xfId="0" applyNumberFormat="1" applyFont="1" applyFill="1" applyBorder="1" applyProtection="1"/>
    <xf numFmtId="1" fontId="2" fillId="0" borderId="312" xfId="0" applyNumberFormat="1" applyFont="1" applyBorder="1" applyProtection="1"/>
    <xf numFmtId="1" fontId="2" fillId="0" borderId="313" xfId="0" applyNumberFormat="1" applyFont="1" applyBorder="1" applyProtection="1"/>
    <xf numFmtId="1" fontId="2" fillId="0" borderId="314" xfId="0" applyNumberFormat="1" applyFont="1" applyBorder="1" applyProtection="1"/>
    <xf numFmtId="1" fontId="2" fillId="4" borderId="315" xfId="0" applyNumberFormat="1" applyFont="1" applyFill="1" applyBorder="1" applyProtection="1"/>
    <xf numFmtId="1" fontId="2" fillId="4" borderId="313" xfId="0" applyNumberFormat="1" applyFont="1" applyFill="1" applyBorder="1" applyProtection="1"/>
    <xf numFmtId="1" fontId="15" fillId="4" borderId="299" xfId="0" applyNumberFormat="1" applyFont="1" applyFill="1" applyBorder="1" applyAlignment="1" applyProtection="1"/>
    <xf numFmtId="1" fontId="10" fillId="4" borderId="310" xfId="0" applyNumberFormat="1" applyFont="1" applyFill="1" applyBorder="1" applyAlignment="1" applyProtection="1"/>
    <xf numFmtId="1" fontId="2" fillId="4" borderId="316" xfId="0" applyNumberFormat="1" applyFont="1" applyFill="1" applyBorder="1" applyProtection="1">
      <protection locked="0"/>
    </xf>
    <xf numFmtId="1" fontId="10" fillId="4" borderId="191" xfId="0" applyNumberFormat="1" applyFont="1" applyFill="1" applyBorder="1"/>
    <xf numFmtId="1" fontId="2" fillId="0" borderId="304" xfId="0" applyNumberFormat="1" applyFont="1" applyBorder="1" applyAlignment="1" applyProtection="1">
      <alignment horizontal="center" vertical="center" wrapText="1"/>
    </xf>
    <xf numFmtId="1" fontId="2" fillId="0" borderId="317" xfId="0" applyNumberFormat="1" applyFont="1" applyBorder="1" applyAlignment="1" applyProtection="1">
      <alignment horizontal="center" vertical="center" wrapText="1"/>
    </xf>
    <xf numFmtId="1" fontId="2" fillId="4" borderId="318" xfId="0" applyNumberFormat="1" applyFont="1" applyFill="1" applyBorder="1" applyProtection="1">
      <protection locked="0"/>
    </xf>
    <xf numFmtId="1" fontId="15" fillId="4" borderId="315" xfId="0" applyNumberFormat="1" applyFont="1" applyFill="1" applyBorder="1" applyAlignment="1" applyProtection="1"/>
    <xf numFmtId="1" fontId="15" fillId="4" borderId="299" xfId="0" applyNumberFormat="1" applyFont="1" applyFill="1" applyBorder="1" applyProtection="1"/>
    <xf numFmtId="1" fontId="15" fillId="4" borderId="320" xfId="0" applyNumberFormat="1" applyFont="1" applyFill="1" applyBorder="1" applyProtection="1"/>
    <xf numFmtId="1" fontId="10" fillId="4" borderId="299" xfId="0" applyNumberFormat="1" applyFont="1" applyFill="1" applyBorder="1"/>
    <xf numFmtId="1" fontId="2" fillId="4" borderId="320" xfId="0" applyNumberFormat="1" applyFont="1" applyFill="1" applyBorder="1" applyProtection="1"/>
    <xf numFmtId="1" fontId="2" fillId="0" borderId="320" xfId="0" applyNumberFormat="1" applyFont="1" applyBorder="1" applyProtection="1"/>
    <xf numFmtId="1" fontId="2" fillId="0" borderId="315" xfId="0" applyNumberFormat="1" applyFont="1" applyBorder="1" applyProtection="1"/>
    <xf numFmtId="1" fontId="15" fillId="0" borderId="299" xfId="0" applyNumberFormat="1" applyFont="1" applyBorder="1" applyProtection="1"/>
    <xf numFmtId="1" fontId="2" fillId="0" borderId="318" xfId="0" applyNumberFormat="1" applyFont="1" applyBorder="1" applyProtection="1"/>
    <xf numFmtId="1" fontId="2" fillId="0" borderId="310" xfId="0" applyNumberFormat="1" applyFont="1" applyBorder="1" applyProtection="1"/>
    <xf numFmtId="1" fontId="15" fillId="0" borderId="299" xfId="0" applyNumberFormat="1" applyFont="1" applyBorder="1" applyAlignment="1" applyProtection="1"/>
    <xf numFmtId="1" fontId="15" fillId="0" borderId="310" xfId="0" applyNumberFormat="1" applyFont="1" applyBorder="1" applyAlignment="1" applyProtection="1"/>
    <xf numFmtId="1" fontId="2" fillId="4" borderId="310" xfId="0" applyNumberFormat="1" applyFont="1" applyFill="1" applyBorder="1" applyProtection="1"/>
    <xf numFmtId="1" fontId="2" fillId="2" borderId="310" xfId="0" applyNumberFormat="1" applyFont="1" applyFill="1" applyBorder="1" applyProtection="1"/>
    <xf numFmtId="1" fontId="2" fillId="0" borderId="306" xfId="0" applyNumberFormat="1" applyFont="1" applyBorder="1" applyAlignment="1" applyProtection="1">
      <alignment horizontal="center" vertical="center" wrapText="1"/>
    </xf>
    <xf numFmtId="1" fontId="2" fillId="4" borderId="310" xfId="0" applyNumberFormat="1" applyFont="1" applyFill="1" applyBorder="1" applyAlignment="1" applyProtection="1">
      <alignment horizontal="center" vertical="center" wrapText="1"/>
    </xf>
    <xf numFmtId="1" fontId="2" fillId="4" borderId="299" xfId="0" applyNumberFormat="1" applyFont="1" applyFill="1" applyBorder="1" applyAlignment="1" applyProtection="1">
      <alignment horizontal="center" vertical="center" wrapText="1"/>
    </xf>
    <xf numFmtId="1" fontId="6" fillId="4" borderId="310" xfId="0" applyNumberFormat="1" applyFont="1" applyFill="1" applyBorder="1" applyAlignment="1" applyProtection="1"/>
    <xf numFmtId="1" fontId="2" fillId="4" borderId="299" xfId="0" applyNumberFormat="1" applyFont="1" applyFill="1" applyBorder="1" applyAlignment="1" applyProtection="1"/>
    <xf numFmtId="1" fontId="2" fillId="4" borderId="299" xfId="0" applyNumberFormat="1" applyFont="1" applyFill="1" applyBorder="1" applyAlignment="1" applyProtection="1">
      <protection locked="0"/>
    </xf>
    <xf numFmtId="1" fontId="2" fillId="4" borderId="315" xfId="0" applyNumberFormat="1" applyFont="1" applyFill="1" applyBorder="1" applyAlignment="1" applyProtection="1">
      <protection locked="0"/>
    </xf>
    <xf numFmtId="1" fontId="15" fillId="4" borderId="315" xfId="0" applyNumberFormat="1" applyFont="1" applyFill="1" applyBorder="1" applyProtection="1"/>
    <xf numFmtId="1" fontId="15" fillId="0" borderId="315" xfId="0" applyNumberFormat="1" applyFont="1" applyBorder="1" applyProtection="1"/>
    <xf numFmtId="1" fontId="2" fillId="2" borderId="315" xfId="0" applyNumberFormat="1" applyFont="1" applyFill="1" applyBorder="1" applyProtection="1"/>
    <xf numFmtId="1" fontId="2" fillId="4" borderId="320" xfId="0" applyNumberFormat="1" applyFont="1" applyFill="1" applyBorder="1" applyAlignment="1" applyProtection="1">
      <protection locked="0"/>
    </xf>
    <xf numFmtId="1" fontId="2" fillId="0" borderId="302" xfId="0" applyNumberFormat="1" applyFont="1" applyFill="1" applyBorder="1" applyAlignment="1" applyProtection="1">
      <alignment horizontal="right"/>
    </xf>
    <xf numFmtId="1" fontId="2" fillId="0" borderId="306" xfId="0" applyNumberFormat="1" applyFont="1" applyFill="1" applyBorder="1" applyAlignment="1" applyProtection="1">
      <alignment horizontal="right"/>
    </xf>
    <xf numFmtId="1" fontId="6" fillId="4" borderId="310" xfId="0" applyNumberFormat="1" applyFont="1" applyFill="1" applyBorder="1" applyProtection="1"/>
    <xf numFmtId="1" fontId="2" fillId="0" borderId="299" xfId="0" applyNumberFormat="1" applyFont="1" applyBorder="1" applyAlignment="1" applyProtection="1"/>
    <xf numFmtId="1" fontId="2" fillId="0" borderId="299" xfId="0" applyNumberFormat="1" applyFont="1" applyFill="1" applyBorder="1" applyAlignment="1" applyProtection="1"/>
    <xf numFmtId="1" fontId="2" fillId="0" borderId="321" xfId="0" applyNumberFormat="1" applyFont="1" applyBorder="1" applyAlignment="1" applyProtection="1">
      <alignment horizontal="center" vertical="center" wrapText="1"/>
    </xf>
    <xf numFmtId="1" fontId="2" fillId="0" borderId="307" xfId="0" applyNumberFormat="1" applyFont="1" applyBorder="1" applyProtection="1"/>
    <xf numFmtId="1" fontId="2" fillId="0" borderId="320" xfId="0" applyNumberFormat="1" applyFont="1" applyFill="1" applyBorder="1" applyProtection="1"/>
    <xf numFmtId="1" fontId="2" fillId="0" borderId="322" xfId="0" applyNumberFormat="1" applyFont="1" applyFill="1" applyBorder="1" applyProtection="1"/>
    <xf numFmtId="1" fontId="2" fillId="0" borderId="310" xfId="0" applyNumberFormat="1" applyFont="1" applyFill="1" applyBorder="1" applyProtection="1"/>
    <xf numFmtId="1" fontId="10" fillId="0" borderId="299" xfId="0" applyNumberFormat="1" applyFont="1" applyFill="1" applyBorder="1"/>
    <xf numFmtId="1" fontId="10" fillId="0" borderId="299" xfId="0" applyNumberFormat="1" applyFont="1" applyFill="1" applyBorder="1" applyProtection="1">
      <protection locked="0"/>
    </xf>
    <xf numFmtId="1" fontId="10" fillId="3" borderId="299" xfId="0" applyNumberFormat="1" applyFont="1" applyFill="1" applyBorder="1" applyProtection="1">
      <protection locked="0"/>
    </xf>
    <xf numFmtId="1" fontId="10" fillId="5" borderId="299" xfId="0" applyNumberFormat="1" applyFont="1" applyFill="1" applyBorder="1" applyProtection="1">
      <protection locked="0"/>
    </xf>
    <xf numFmtId="1" fontId="2" fillId="4" borderId="323" xfId="0" applyNumberFormat="1" applyFont="1" applyFill="1" applyBorder="1" applyProtection="1"/>
    <xf numFmtId="1" fontId="2" fillId="0" borderId="323" xfId="0" applyNumberFormat="1" applyFont="1" applyBorder="1" applyProtection="1"/>
    <xf numFmtId="1" fontId="15" fillId="0" borderId="324" xfId="0" applyNumberFormat="1" applyFont="1" applyBorder="1" applyAlignment="1" applyProtection="1"/>
    <xf numFmtId="1" fontId="15" fillId="0" borderId="325" xfId="0" applyNumberFormat="1" applyFont="1" applyBorder="1" applyAlignment="1" applyProtection="1"/>
    <xf numFmtId="1" fontId="2" fillId="6" borderId="306" xfId="0" applyNumberFormat="1" applyFont="1" applyFill="1" applyBorder="1" applyAlignment="1" applyProtection="1">
      <protection locked="0"/>
    </xf>
    <xf numFmtId="1" fontId="2" fillId="7" borderId="302" xfId="0" applyNumberFormat="1" applyFont="1" applyFill="1" applyBorder="1" applyAlignment="1" applyProtection="1"/>
    <xf numFmtId="1" fontId="2" fillId="6" borderId="304" xfId="0" applyNumberFormat="1" applyFont="1" applyFill="1" applyBorder="1" applyAlignment="1" applyProtection="1">
      <protection locked="0"/>
    </xf>
    <xf numFmtId="1" fontId="2" fillId="0" borderId="308" xfId="0" applyNumberFormat="1" applyFont="1" applyBorder="1" applyAlignment="1" applyProtection="1">
      <alignment wrapText="1"/>
    </xf>
    <xf numFmtId="1" fontId="2" fillId="0" borderId="327" xfId="0" applyNumberFormat="1" applyFont="1" applyBorder="1" applyAlignment="1" applyProtection="1">
      <alignment wrapText="1"/>
    </xf>
    <xf numFmtId="1" fontId="2" fillId="0" borderId="304" xfId="0" applyNumberFormat="1" applyFont="1" applyBorder="1" applyAlignment="1" applyProtection="1">
      <alignment wrapText="1"/>
    </xf>
    <xf numFmtId="1" fontId="2" fillId="6" borderId="308" xfId="0" applyNumberFormat="1" applyFont="1" applyFill="1" applyBorder="1" applyAlignment="1" applyProtection="1">
      <protection locked="0"/>
    </xf>
    <xf numFmtId="1" fontId="2" fillId="6" borderId="305" xfId="0" applyNumberFormat="1" applyFont="1" applyFill="1" applyBorder="1" applyAlignment="1" applyProtection="1">
      <protection locked="0"/>
    </xf>
    <xf numFmtId="1" fontId="2" fillId="6" borderId="328" xfId="0" applyNumberFormat="1" applyFont="1" applyFill="1" applyBorder="1" applyAlignment="1" applyProtection="1">
      <protection locked="0"/>
    </xf>
    <xf numFmtId="1" fontId="2" fillId="6" borderId="307" xfId="0" applyNumberFormat="1" applyFont="1" applyFill="1" applyBorder="1" applyAlignment="1" applyProtection="1">
      <protection locked="0"/>
    </xf>
    <xf numFmtId="1" fontId="2" fillId="7" borderId="307" xfId="0" applyNumberFormat="1" applyFont="1" applyFill="1" applyBorder="1" applyAlignment="1" applyProtection="1"/>
    <xf numFmtId="1" fontId="21" fillId="0" borderId="321" xfId="0" applyNumberFormat="1" applyFont="1" applyBorder="1" applyAlignment="1" applyProtection="1">
      <alignment horizontal="center" vertical="center" wrapText="1"/>
    </xf>
    <xf numFmtId="1" fontId="21" fillId="0" borderId="302" xfId="0" applyNumberFormat="1" applyFont="1" applyBorder="1" applyAlignment="1" applyProtection="1">
      <alignment horizontal="center" vertical="center" wrapText="1"/>
    </xf>
    <xf numFmtId="1" fontId="2" fillId="0" borderId="303" xfId="0" applyNumberFormat="1" applyFont="1" applyFill="1" applyBorder="1" applyAlignment="1" applyProtection="1"/>
    <xf numFmtId="1" fontId="2" fillId="0" borderId="305" xfId="0" applyNumberFormat="1" applyFont="1" applyFill="1" applyBorder="1" applyAlignment="1" applyProtection="1"/>
    <xf numFmtId="1" fontId="2" fillId="0" borderId="329" xfId="0" applyNumberFormat="1" applyFont="1" applyFill="1" applyBorder="1" applyAlignment="1" applyProtection="1"/>
    <xf numFmtId="1" fontId="2" fillId="0" borderId="330" xfId="0" applyNumberFormat="1" applyFont="1" applyFill="1" applyBorder="1" applyAlignment="1" applyProtection="1"/>
    <xf numFmtId="1" fontId="2" fillId="0" borderId="304" xfId="0" applyNumberFormat="1" applyFont="1" applyFill="1" applyBorder="1" applyAlignment="1" applyProtection="1"/>
    <xf numFmtId="1" fontId="2" fillId="6" borderId="321" xfId="0" applyNumberFormat="1" applyFont="1" applyFill="1" applyBorder="1" applyAlignment="1" applyProtection="1">
      <protection locked="0"/>
    </xf>
    <xf numFmtId="1" fontId="2" fillId="6" borderId="329" xfId="0" applyNumberFormat="1" applyFont="1" applyFill="1" applyBorder="1" applyAlignment="1" applyProtection="1">
      <protection locked="0"/>
    </xf>
    <xf numFmtId="1" fontId="2" fillId="6" borderId="330" xfId="0" applyNumberFormat="1" applyFont="1" applyFill="1" applyBorder="1" applyAlignment="1" applyProtection="1">
      <protection locked="0"/>
    </xf>
    <xf numFmtId="1" fontId="2" fillId="0" borderId="302" xfId="0" applyNumberFormat="1" applyFont="1" applyFill="1" applyBorder="1" applyAlignment="1" applyProtection="1">
      <alignment horizontal="center" vertical="center"/>
    </xf>
    <xf numFmtId="1" fontId="2" fillId="0" borderId="30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27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08" xfId="0" applyNumberFormat="1" applyFont="1" applyFill="1" applyBorder="1" applyAlignment="1" applyProtection="1">
      <alignment horizontal="center" vertical="center"/>
      <protection hidden="1"/>
    </xf>
    <xf numFmtId="1" fontId="2" fillId="0" borderId="304" xfId="0" applyNumberFormat="1" applyFont="1" applyFill="1" applyBorder="1" applyAlignment="1" applyProtection="1">
      <alignment horizontal="center" vertical="center"/>
      <protection hidden="1"/>
    </xf>
    <xf numFmtId="1" fontId="2" fillId="0" borderId="307" xfId="0" applyNumberFormat="1" applyFont="1" applyFill="1" applyBorder="1" applyAlignment="1" applyProtection="1">
      <alignment horizontal="center" vertical="center"/>
      <protection hidden="1"/>
    </xf>
    <xf numFmtId="1" fontId="2" fillId="0" borderId="307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08" xfId="0" applyNumberFormat="1" applyFont="1" applyFill="1" applyBorder="1" applyAlignment="1" applyProtection="1">
      <alignment horizontal="right" wrapText="1"/>
    </xf>
    <xf numFmtId="1" fontId="2" fillId="0" borderId="327" xfId="0" applyNumberFormat="1" applyFont="1" applyFill="1" applyBorder="1" applyAlignment="1" applyProtection="1">
      <alignment horizontal="right" wrapText="1"/>
    </xf>
    <xf numFmtId="1" fontId="2" fillId="4" borderId="318" xfId="0" applyNumberFormat="1" applyFont="1" applyFill="1" applyBorder="1" applyProtection="1"/>
    <xf numFmtId="1" fontId="2" fillId="0" borderId="302" xfId="0" applyNumberFormat="1" applyFont="1" applyFill="1" applyBorder="1" applyAlignment="1" applyProtection="1">
      <alignment wrapText="1"/>
    </xf>
    <xf numFmtId="1" fontId="2" fillId="0" borderId="321" xfId="0" applyNumberFormat="1" applyFont="1" applyFill="1" applyBorder="1" applyAlignment="1" applyProtection="1">
      <alignment wrapText="1"/>
    </xf>
    <xf numFmtId="1" fontId="2" fillId="0" borderId="306" xfId="0" applyNumberFormat="1" applyFont="1" applyFill="1" applyBorder="1" applyAlignment="1" applyProtection="1">
      <alignment wrapText="1"/>
    </xf>
    <xf numFmtId="1" fontId="2" fillId="0" borderId="327" xfId="0" applyNumberFormat="1" applyFont="1" applyFill="1" applyBorder="1" applyAlignment="1" applyProtection="1">
      <alignment horizontal="center" vertical="center" wrapText="1"/>
    </xf>
    <xf numFmtId="1" fontId="2" fillId="0" borderId="331" xfId="0" applyNumberFormat="1" applyFont="1" applyFill="1" applyBorder="1" applyAlignment="1" applyProtection="1">
      <alignment horizontal="center" vertical="center"/>
    </xf>
    <xf numFmtId="1" fontId="2" fillId="0" borderId="332" xfId="0" applyNumberFormat="1" applyFont="1" applyFill="1" applyBorder="1" applyAlignment="1" applyProtection="1"/>
    <xf numFmtId="1" fontId="9" fillId="0" borderId="321" xfId="0" applyNumberFormat="1" applyFont="1" applyBorder="1" applyAlignment="1" applyProtection="1">
      <alignment horizontal="center" vertical="center" wrapText="1"/>
    </xf>
    <xf numFmtId="1" fontId="2" fillId="0" borderId="308" xfId="0" applyNumberFormat="1" applyFont="1" applyFill="1" applyBorder="1" applyAlignment="1" applyProtection="1"/>
    <xf numFmtId="1" fontId="2" fillId="0" borderId="327" xfId="0" applyNumberFormat="1" applyFont="1" applyFill="1" applyBorder="1" applyAlignment="1" applyProtection="1"/>
    <xf numFmtId="1" fontId="2" fillId="6" borderId="317" xfId="0" applyNumberFormat="1" applyFont="1" applyFill="1" applyBorder="1" applyAlignment="1" applyProtection="1">
      <protection locked="0"/>
    </xf>
    <xf numFmtId="1" fontId="2" fillId="6" borderId="304" xfId="0" applyNumberFormat="1" applyFont="1" applyFill="1" applyBorder="1" applyAlignment="1" applyProtection="1">
      <alignment horizontal="center"/>
      <protection locked="0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15" fillId="2" borderId="333" xfId="0" applyNumberFormat="1" applyFont="1" applyFill="1" applyBorder="1" applyProtection="1"/>
    <xf numFmtId="1" fontId="15" fillId="2" borderId="333" xfId="0" applyNumberFormat="1" applyFont="1" applyFill="1" applyBorder="1" applyAlignment="1" applyProtection="1"/>
    <xf numFmtId="1" fontId="2" fillId="2" borderId="333" xfId="0" applyNumberFormat="1" applyFont="1" applyFill="1" applyBorder="1" applyProtection="1"/>
    <xf numFmtId="1" fontId="17" fillId="0" borderId="334" xfId="0" applyNumberFormat="1" applyFont="1" applyBorder="1"/>
    <xf numFmtId="1" fontId="17" fillId="0" borderId="335" xfId="0" applyNumberFormat="1" applyFont="1" applyBorder="1"/>
    <xf numFmtId="1" fontId="17" fillId="0" borderId="336" xfId="0" applyNumberFormat="1" applyFont="1" applyBorder="1"/>
    <xf numFmtId="1" fontId="14" fillId="0" borderId="336" xfId="0" applyNumberFormat="1" applyFont="1" applyBorder="1"/>
    <xf numFmtId="1" fontId="2" fillId="2" borderId="337" xfId="0" applyNumberFormat="1" applyFont="1" applyFill="1" applyBorder="1" applyProtection="1"/>
    <xf numFmtId="1" fontId="2" fillId="0" borderId="337" xfId="0" applyNumberFormat="1" applyFont="1" applyFill="1" applyBorder="1" applyProtection="1"/>
    <xf numFmtId="1" fontId="15" fillId="2" borderId="337" xfId="0" applyNumberFormat="1" applyFont="1" applyFill="1" applyBorder="1" applyAlignment="1" applyProtection="1"/>
    <xf numFmtId="1" fontId="2" fillId="0" borderId="338" xfId="0" applyNumberFormat="1" applyFont="1" applyFill="1" applyBorder="1" applyAlignment="1" applyProtection="1">
      <alignment horizontal="center" vertical="center" wrapText="1"/>
    </xf>
    <xf numFmtId="1" fontId="2" fillId="0" borderId="339" xfId="0" applyNumberFormat="1" applyFont="1" applyBorder="1" applyAlignment="1" applyProtection="1">
      <alignment horizontal="center" vertical="center" wrapText="1"/>
    </xf>
    <xf numFmtId="1" fontId="15" fillId="2" borderId="337" xfId="0" applyNumberFormat="1" applyFont="1" applyFill="1" applyBorder="1" applyProtection="1"/>
    <xf numFmtId="1" fontId="2" fillId="0" borderId="338" xfId="0" applyNumberFormat="1" applyFont="1" applyFill="1" applyBorder="1" applyAlignment="1" applyProtection="1">
      <alignment horizontal="left"/>
    </xf>
    <xf numFmtId="1" fontId="2" fillId="6" borderId="339" xfId="0" applyNumberFormat="1" applyFont="1" applyFill="1" applyBorder="1" applyAlignment="1" applyProtection="1">
      <protection locked="0"/>
    </xf>
    <xf numFmtId="1" fontId="15" fillId="2" borderId="335" xfId="0" applyNumberFormat="1" applyFont="1" applyFill="1" applyBorder="1" applyProtection="1"/>
    <xf numFmtId="1" fontId="10" fillId="2" borderId="337" xfId="0" applyNumberFormat="1" applyFont="1" applyFill="1" applyBorder="1" applyAlignment="1" applyProtection="1"/>
    <xf numFmtId="1" fontId="10" fillId="2" borderId="337" xfId="0" applyNumberFormat="1" applyFont="1" applyFill="1" applyBorder="1"/>
    <xf numFmtId="1" fontId="2" fillId="0" borderId="339" xfId="0" applyNumberFormat="1" applyFont="1" applyFill="1" applyBorder="1" applyAlignment="1" applyProtection="1"/>
    <xf numFmtId="1" fontId="2" fillId="6" borderId="340" xfId="0" applyNumberFormat="1" applyFont="1" applyFill="1" applyBorder="1" applyAlignment="1" applyProtection="1">
      <protection locked="0"/>
    </xf>
    <xf numFmtId="1" fontId="2" fillId="0" borderId="337" xfId="0" applyNumberFormat="1" applyFont="1" applyBorder="1" applyProtection="1"/>
    <xf numFmtId="1" fontId="2" fillId="2" borderId="337" xfId="0" applyNumberFormat="1" applyFont="1" applyFill="1" applyBorder="1" applyAlignment="1" applyProtection="1">
      <alignment wrapText="1"/>
    </xf>
    <xf numFmtId="1" fontId="2" fillId="0" borderId="337" xfId="0" applyNumberFormat="1" applyFont="1" applyFill="1" applyBorder="1" applyAlignment="1" applyProtection="1">
      <alignment wrapText="1"/>
    </xf>
    <xf numFmtId="1" fontId="2" fillId="0" borderId="346" xfId="0" applyNumberFormat="1" applyFont="1" applyFill="1" applyBorder="1" applyAlignment="1" applyProtection="1">
      <alignment horizontal="center" vertical="center" wrapText="1"/>
    </xf>
    <xf numFmtId="1" fontId="2" fillId="0" borderId="340" xfId="0" applyNumberFormat="1" applyFont="1" applyFill="1" applyBorder="1" applyAlignment="1" applyProtection="1">
      <alignment horizontal="center" vertical="center" wrapText="1"/>
    </xf>
    <xf numFmtId="1" fontId="2" fillId="0" borderId="339" xfId="0" applyNumberFormat="1" applyFont="1" applyFill="1" applyBorder="1" applyAlignment="1" applyProtection="1">
      <alignment horizontal="center" vertical="center" wrapText="1"/>
    </xf>
    <xf numFmtId="1" fontId="2" fillId="7" borderId="339" xfId="0" applyNumberFormat="1" applyFont="1" applyFill="1" applyBorder="1" applyAlignment="1" applyProtection="1"/>
    <xf numFmtId="1" fontId="2" fillId="2" borderId="335" xfId="0" applyNumberFormat="1" applyFont="1" applyFill="1" applyBorder="1" applyAlignment="1" applyProtection="1">
      <alignment wrapText="1"/>
    </xf>
    <xf numFmtId="1" fontId="2" fillId="0" borderId="335" xfId="0" applyNumberFormat="1" applyFont="1" applyFill="1" applyBorder="1" applyAlignment="1" applyProtection="1">
      <alignment wrapText="1"/>
    </xf>
    <xf numFmtId="1" fontId="10" fillId="2" borderId="337" xfId="0" applyNumberFormat="1" applyFont="1" applyFill="1" applyBorder="1" applyProtection="1"/>
    <xf numFmtId="1" fontId="2" fillId="0" borderId="346" xfId="0" applyNumberFormat="1" applyFont="1" applyFill="1" applyBorder="1" applyAlignment="1" applyProtection="1">
      <alignment horizontal="center" vertical="center"/>
    </xf>
    <xf numFmtId="1" fontId="2" fillId="2" borderId="347" xfId="2" applyNumberFormat="1" applyFont="1" applyFill="1" applyBorder="1" applyAlignment="1" applyProtection="1"/>
    <xf numFmtId="1" fontId="10" fillId="2" borderId="348" xfId="0" applyNumberFormat="1" applyFont="1" applyFill="1" applyBorder="1"/>
    <xf numFmtId="1" fontId="2" fillId="0" borderId="340" xfId="0" applyNumberFormat="1" applyFont="1" applyBorder="1" applyAlignment="1" applyProtection="1">
      <alignment horizontal="center" vertical="center" wrapText="1"/>
    </xf>
    <xf numFmtId="1" fontId="2" fillId="0" borderId="346" xfId="0" applyNumberFormat="1" applyFont="1" applyBorder="1" applyAlignment="1" applyProtection="1">
      <alignment horizontal="center" vertical="center" wrapText="1"/>
    </xf>
    <xf numFmtId="1" fontId="2" fillId="0" borderId="349" xfId="0" applyNumberFormat="1" applyFont="1" applyBorder="1" applyAlignment="1" applyProtection="1">
      <alignment horizontal="center" vertical="center" wrapText="1"/>
    </xf>
    <xf numFmtId="1" fontId="2" fillId="4" borderId="337" xfId="0" applyNumberFormat="1" applyFont="1" applyFill="1" applyBorder="1" applyProtection="1"/>
    <xf numFmtId="1" fontId="10" fillId="4" borderId="348" xfId="0" applyNumberFormat="1" applyFont="1" applyFill="1" applyBorder="1"/>
    <xf numFmtId="1" fontId="2" fillId="0" borderId="340" xfId="0" applyNumberFormat="1" applyFont="1" applyFill="1" applyBorder="1" applyAlignment="1" applyProtection="1"/>
    <xf numFmtId="1" fontId="2" fillId="4" borderId="335" xfId="0" applyNumberFormat="1" applyFont="1" applyFill="1" applyBorder="1" applyProtection="1"/>
    <xf numFmtId="1" fontId="2" fillId="0" borderId="350" xfId="0" applyNumberFormat="1" applyFont="1" applyBorder="1" applyProtection="1"/>
    <xf numFmtId="1" fontId="2" fillId="0" borderId="351" xfId="0" applyNumberFormat="1" applyFont="1" applyBorder="1" applyProtection="1"/>
    <xf numFmtId="1" fontId="2" fillId="0" borderId="352" xfId="0" applyNumberFormat="1" applyFont="1" applyBorder="1" applyProtection="1"/>
    <xf numFmtId="1" fontId="2" fillId="4" borderId="351" xfId="0" applyNumberFormat="1" applyFont="1" applyFill="1" applyBorder="1" applyProtection="1"/>
    <xf numFmtId="1" fontId="15" fillId="4" borderId="337" xfId="0" applyNumberFormat="1" applyFont="1" applyFill="1" applyBorder="1" applyAlignment="1" applyProtection="1"/>
    <xf numFmtId="1" fontId="10" fillId="4" borderId="348" xfId="0" applyNumberFormat="1" applyFont="1" applyFill="1" applyBorder="1" applyAlignment="1" applyProtection="1"/>
    <xf numFmtId="1" fontId="2" fillId="4" borderId="353" xfId="0" applyNumberFormat="1" applyFont="1" applyFill="1" applyBorder="1" applyProtection="1">
      <protection locked="0"/>
    </xf>
    <xf numFmtId="1" fontId="2" fillId="0" borderId="342" xfId="0" applyNumberFormat="1" applyFont="1" applyBorder="1" applyAlignment="1" applyProtection="1">
      <alignment horizontal="center" vertical="center" wrapText="1"/>
    </xf>
    <xf numFmtId="1" fontId="2" fillId="0" borderId="354" xfId="0" applyNumberFormat="1" applyFont="1" applyBorder="1" applyAlignment="1" applyProtection="1">
      <alignment horizontal="center" vertical="center" wrapText="1"/>
    </xf>
    <xf numFmtId="1" fontId="2" fillId="4" borderId="355" xfId="0" applyNumberFormat="1" applyFont="1" applyFill="1" applyBorder="1" applyProtection="1">
      <protection locked="0"/>
    </xf>
    <xf numFmtId="1" fontId="15" fillId="4" borderId="335" xfId="0" applyNumberFormat="1" applyFont="1" applyFill="1" applyBorder="1" applyAlignment="1" applyProtection="1"/>
    <xf numFmtId="1" fontId="15" fillId="4" borderId="337" xfId="0" applyNumberFormat="1" applyFont="1" applyFill="1" applyBorder="1" applyProtection="1"/>
    <xf numFmtId="1" fontId="15" fillId="4" borderId="357" xfId="0" applyNumberFormat="1" applyFont="1" applyFill="1" applyBorder="1" applyProtection="1"/>
    <xf numFmtId="1" fontId="10" fillId="4" borderId="337" xfId="0" applyNumberFormat="1" applyFont="1" applyFill="1" applyBorder="1"/>
    <xf numFmtId="1" fontId="2" fillId="4" borderId="357" xfId="0" applyNumberFormat="1" applyFont="1" applyFill="1" applyBorder="1" applyProtection="1"/>
    <xf numFmtId="1" fontId="2" fillId="0" borderId="357" xfId="0" applyNumberFormat="1" applyFont="1" applyBorder="1" applyProtection="1"/>
    <xf numFmtId="1" fontId="2" fillId="0" borderId="335" xfId="0" applyNumberFormat="1" applyFont="1" applyBorder="1" applyProtection="1"/>
    <xf numFmtId="1" fontId="15" fillId="0" borderId="337" xfId="0" applyNumberFormat="1" applyFont="1" applyBorder="1" applyProtection="1"/>
    <xf numFmtId="1" fontId="2" fillId="0" borderId="355" xfId="0" applyNumberFormat="1" applyFont="1" applyBorder="1" applyProtection="1"/>
    <xf numFmtId="1" fontId="2" fillId="0" borderId="348" xfId="0" applyNumberFormat="1" applyFont="1" applyBorder="1" applyProtection="1"/>
    <xf numFmtId="1" fontId="15" fillId="0" borderId="337" xfId="0" applyNumberFormat="1" applyFont="1" applyBorder="1" applyAlignment="1" applyProtection="1"/>
    <xf numFmtId="1" fontId="15" fillId="0" borderId="348" xfId="0" applyNumberFormat="1" applyFont="1" applyBorder="1" applyAlignment="1" applyProtection="1"/>
    <xf numFmtId="1" fontId="2" fillId="4" borderId="348" xfId="0" applyNumberFormat="1" applyFont="1" applyFill="1" applyBorder="1" applyProtection="1"/>
    <xf numFmtId="1" fontId="2" fillId="2" borderId="348" xfId="0" applyNumberFormat="1" applyFont="1" applyFill="1" applyBorder="1" applyProtection="1"/>
    <xf numFmtId="1" fontId="2" fillId="0" borderId="344" xfId="0" applyNumberFormat="1" applyFont="1" applyBorder="1" applyAlignment="1" applyProtection="1">
      <alignment horizontal="center" vertical="center" wrapText="1"/>
    </xf>
    <xf numFmtId="1" fontId="2" fillId="4" borderId="348" xfId="0" applyNumberFormat="1" applyFont="1" applyFill="1" applyBorder="1" applyAlignment="1" applyProtection="1">
      <alignment horizontal="center" vertical="center" wrapText="1"/>
    </xf>
    <xf numFmtId="1" fontId="2" fillId="4" borderId="337" xfId="0" applyNumberFormat="1" applyFont="1" applyFill="1" applyBorder="1" applyAlignment="1" applyProtection="1">
      <alignment horizontal="center" vertical="center" wrapText="1"/>
    </xf>
    <xf numFmtId="1" fontId="6" fillId="4" borderId="348" xfId="0" applyNumberFormat="1" applyFont="1" applyFill="1" applyBorder="1" applyAlignment="1" applyProtection="1"/>
    <xf numFmtId="1" fontId="2" fillId="4" borderId="337" xfId="0" applyNumberFormat="1" applyFont="1" applyFill="1" applyBorder="1" applyAlignment="1" applyProtection="1"/>
    <xf numFmtId="1" fontId="2" fillId="4" borderId="337" xfId="0" applyNumberFormat="1" applyFont="1" applyFill="1" applyBorder="1" applyAlignment="1" applyProtection="1">
      <protection locked="0"/>
    </xf>
    <xf numFmtId="1" fontId="2" fillId="4" borderId="335" xfId="0" applyNumberFormat="1" applyFont="1" applyFill="1" applyBorder="1" applyAlignment="1" applyProtection="1">
      <protection locked="0"/>
    </xf>
    <xf numFmtId="1" fontId="15" fillId="4" borderId="335" xfId="0" applyNumberFormat="1" applyFont="1" applyFill="1" applyBorder="1" applyProtection="1"/>
    <xf numFmtId="1" fontId="15" fillId="0" borderId="335" xfId="0" applyNumberFormat="1" applyFont="1" applyBorder="1" applyProtection="1"/>
    <xf numFmtId="1" fontId="2" fillId="2" borderId="335" xfId="0" applyNumberFormat="1" applyFont="1" applyFill="1" applyBorder="1" applyProtection="1"/>
    <xf numFmtId="1" fontId="2" fillId="4" borderId="357" xfId="0" applyNumberFormat="1" applyFont="1" applyFill="1" applyBorder="1" applyAlignment="1" applyProtection="1">
      <protection locked="0"/>
    </xf>
    <xf numFmtId="1" fontId="2" fillId="0" borderId="340" xfId="0" applyNumberFormat="1" applyFont="1" applyFill="1" applyBorder="1" applyAlignment="1" applyProtection="1">
      <alignment horizontal="right"/>
    </xf>
    <xf numFmtId="1" fontId="2" fillId="0" borderId="344" xfId="0" applyNumberFormat="1" applyFont="1" applyFill="1" applyBorder="1" applyAlignment="1" applyProtection="1">
      <alignment horizontal="right"/>
    </xf>
    <xf numFmtId="1" fontId="6" fillId="4" borderId="348" xfId="0" applyNumberFormat="1" applyFont="1" applyFill="1" applyBorder="1" applyProtection="1"/>
    <xf numFmtId="1" fontId="2" fillId="0" borderId="337" xfId="0" applyNumberFormat="1" applyFont="1" applyBorder="1" applyAlignment="1" applyProtection="1"/>
    <xf numFmtId="1" fontId="2" fillId="0" borderId="337" xfId="0" applyNumberFormat="1" applyFont="1" applyFill="1" applyBorder="1" applyAlignment="1" applyProtection="1"/>
    <xf numFmtId="1" fontId="2" fillId="0" borderId="358" xfId="0" applyNumberFormat="1" applyFont="1" applyBorder="1" applyAlignment="1" applyProtection="1">
      <alignment horizontal="center" vertical="center" wrapText="1"/>
    </xf>
    <xf numFmtId="1" fontId="2" fillId="0" borderId="345" xfId="0" applyNumberFormat="1" applyFont="1" applyBorder="1" applyProtection="1"/>
    <xf numFmtId="1" fontId="2" fillId="0" borderId="357" xfId="0" applyNumberFormat="1" applyFont="1" applyFill="1" applyBorder="1" applyProtection="1"/>
    <xf numFmtId="1" fontId="2" fillId="0" borderId="350" xfId="0" applyNumberFormat="1" applyFont="1" applyFill="1" applyBorder="1" applyProtection="1"/>
    <xf numFmtId="1" fontId="2" fillId="0" borderId="348" xfId="0" applyNumberFormat="1" applyFont="1" applyFill="1" applyBorder="1" applyProtection="1"/>
    <xf numFmtId="1" fontId="10" fillId="0" borderId="337" xfId="0" applyNumberFormat="1" applyFont="1" applyFill="1" applyBorder="1"/>
    <xf numFmtId="1" fontId="10" fillId="0" borderId="337" xfId="0" applyNumberFormat="1" applyFont="1" applyFill="1" applyBorder="1" applyProtection="1">
      <protection locked="0"/>
    </xf>
    <xf numFmtId="1" fontId="10" fillId="3" borderId="337" xfId="0" applyNumberFormat="1" applyFont="1" applyFill="1" applyBorder="1" applyProtection="1">
      <protection locked="0"/>
    </xf>
    <xf numFmtId="1" fontId="10" fillId="5" borderId="337" xfId="0" applyNumberFormat="1" applyFont="1" applyFill="1" applyBorder="1" applyProtection="1">
      <protection locked="0"/>
    </xf>
    <xf numFmtId="1" fontId="2" fillId="4" borderId="359" xfId="0" applyNumberFormat="1" applyFont="1" applyFill="1" applyBorder="1" applyProtection="1"/>
    <xf numFmtId="1" fontId="2" fillId="4" borderId="360" xfId="0" applyNumberFormat="1" applyFont="1" applyFill="1" applyBorder="1" applyProtection="1"/>
    <xf numFmtId="1" fontId="2" fillId="0" borderId="359" xfId="0" applyNumberFormat="1" applyFont="1" applyBorder="1" applyProtection="1"/>
    <xf numFmtId="1" fontId="15" fillId="0" borderId="361" xfId="0" applyNumberFormat="1" applyFont="1" applyBorder="1" applyAlignment="1" applyProtection="1"/>
    <xf numFmtId="1" fontId="15" fillId="0" borderId="362" xfId="0" applyNumberFormat="1" applyFont="1" applyBorder="1" applyAlignment="1" applyProtection="1"/>
    <xf numFmtId="1" fontId="2" fillId="6" borderId="344" xfId="0" applyNumberFormat="1" applyFont="1" applyFill="1" applyBorder="1" applyAlignment="1" applyProtection="1">
      <protection locked="0"/>
    </xf>
    <xf numFmtId="1" fontId="2" fillId="7" borderId="340" xfId="0" applyNumberFormat="1" applyFont="1" applyFill="1" applyBorder="1" applyAlignment="1" applyProtection="1"/>
    <xf numFmtId="1" fontId="2" fillId="6" borderId="342" xfId="0" applyNumberFormat="1" applyFont="1" applyFill="1" applyBorder="1" applyAlignment="1" applyProtection="1">
      <protection locked="0"/>
    </xf>
    <xf numFmtId="1" fontId="2" fillId="0" borderId="346" xfId="0" applyNumberFormat="1" applyFont="1" applyBorder="1" applyAlignment="1" applyProtection="1">
      <alignment wrapText="1"/>
    </xf>
    <xf numFmtId="1" fontId="2" fillId="0" borderId="364" xfId="0" applyNumberFormat="1" applyFont="1" applyBorder="1" applyAlignment="1" applyProtection="1">
      <alignment wrapText="1"/>
    </xf>
    <xf numFmtId="1" fontId="2" fillId="0" borderId="342" xfId="0" applyNumberFormat="1" applyFont="1" applyBorder="1" applyAlignment="1" applyProtection="1">
      <alignment wrapText="1"/>
    </xf>
    <xf numFmtId="1" fontId="2" fillId="6" borderId="346" xfId="0" applyNumberFormat="1" applyFont="1" applyFill="1" applyBorder="1" applyAlignment="1" applyProtection="1">
      <protection locked="0"/>
    </xf>
    <xf numFmtId="1" fontId="2" fillId="6" borderId="343" xfId="0" applyNumberFormat="1" applyFont="1" applyFill="1" applyBorder="1" applyAlignment="1" applyProtection="1">
      <protection locked="0"/>
    </xf>
    <xf numFmtId="1" fontId="2" fillId="6" borderId="365" xfId="0" applyNumberFormat="1" applyFont="1" applyFill="1" applyBorder="1" applyAlignment="1" applyProtection="1">
      <protection locked="0"/>
    </xf>
    <xf numFmtId="1" fontId="2" fillId="6" borderId="345" xfId="0" applyNumberFormat="1" applyFont="1" applyFill="1" applyBorder="1" applyAlignment="1" applyProtection="1">
      <protection locked="0"/>
    </xf>
    <xf numFmtId="1" fontId="2" fillId="7" borderId="345" xfId="0" applyNumberFormat="1" applyFont="1" applyFill="1" applyBorder="1" applyAlignment="1" applyProtection="1"/>
    <xf numFmtId="1" fontId="21" fillId="0" borderId="358" xfId="0" applyNumberFormat="1" applyFont="1" applyBorder="1" applyAlignment="1" applyProtection="1">
      <alignment horizontal="center" vertical="center" wrapText="1"/>
    </xf>
    <xf numFmtId="1" fontId="21" fillId="0" borderId="340" xfId="0" applyNumberFormat="1" applyFont="1" applyBorder="1" applyAlignment="1" applyProtection="1">
      <alignment horizontal="center" vertical="center" wrapText="1"/>
    </xf>
    <xf numFmtId="1" fontId="2" fillId="0" borderId="341" xfId="0" applyNumberFormat="1" applyFont="1" applyFill="1" applyBorder="1" applyAlignment="1" applyProtection="1"/>
    <xf numFmtId="1" fontId="2" fillId="0" borderId="343" xfId="0" applyNumberFormat="1" applyFont="1" applyFill="1" applyBorder="1" applyAlignment="1" applyProtection="1"/>
    <xf numFmtId="1" fontId="2" fillId="0" borderId="366" xfId="0" applyNumberFormat="1" applyFont="1" applyFill="1" applyBorder="1" applyAlignment="1" applyProtection="1"/>
    <xf numFmtId="1" fontId="2" fillId="0" borderId="367" xfId="0" applyNumberFormat="1" applyFont="1" applyFill="1" applyBorder="1" applyAlignment="1" applyProtection="1"/>
    <xf numFmtId="1" fontId="2" fillId="0" borderId="342" xfId="0" applyNumberFormat="1" applyFont="1" applyFill="1" applyBorder="1" applyAlignment="1" applyProtection="1"/>
    <xf numFmtId="1" fontId="2" fillId="6" borderId="358" xfId="0" applyNumberFormat="1" applyFont="1" applyFill="1" applyBorder="1" applyAlignment="1" applyProtection="1">
      <protection locked="0"/>
    </xf>
    <xf numFmtId="1" fontId="2" fillId="6" borderId="366" xfId="0" applyNumberFormat="1" applyFont="1" applyFill="1" applyBorder="1" applyAlignment="1" applyProtection="1">
      <protection locked="0"/>
    </xf>
    <xf numFmtId="1" fontId="2" fillId="6" borderId="367" xfId="0" applyNumberFormat="1" applyFont="1" applyFill="1" applyBorder="1" applyAlignment="1" applyProtection="1">
      <protection locked="0"/>
    </xf>
    <xf numFmtId="1" fontId="2" fillId="0" borderId="340" xfId="0" applyNumberFormat="1" applyFont="1" applyFill="1" applyBorder="1" applyAlignment="1" applyProtection="1">
      <alignment horizontal="center" vertical="center"/>
    </xf>
    <xf numFmtId="1" fontId="2" fillId="0" borderId="3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6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46" xfId="0" applyNumberFormat="1" applyFont="1" applyFill="1" applyBorder="1" applyAlignment="1" applyProtection="1">
      <alignment horizontal="center" vertical="center"/>
      <protection hidden="1"/>
    </xf>
    <xf numFmtId="1" fontId="2" fillId="0" borderId="342" xfId="0" applyNumberFormat="1" applyFont="1" applyFill="1" applyBorder="1" applyAlignment="1" applyProtection="1">
      <alignment horizontal="center" vertical="center"/>
      <protection hidden="1"/>
    </xf>
    <xf numFmtId="1" fontId="2" fillId="0" borderId="345" xfId="0" applyNumberFormat="1" applyFont="1" applyFill="1" applyBorder="1" applyAlignment="1" applyProtection="1">
      <alignment horizontal="center" vertical="center"/>
      <protection hidden="1"/>
    </xf>
    <xf numFmtId="1" fontId="2" fillId="0" borderId="345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46" xfId="0" applyNumberFormat="1" applyFont="1" applyFill="1" applyBorder="1" applyAlignment="1" applyProtection="1">
      <alignment horizontal="right" wrapText="1"/>
    </xf>
    <xf numFmtId="1" fontId="2" fillId="0" borderId="364" xfId="0" applyNumberFormat="1" applyFont="1" applyFill="1" applyBorder="1" applyAlignment="1" applyProtection="1">
      <alignment horizontal="right" wrapText="1"/>
    </xf>
    <xf numFmtId="1" fontId="2" fillId="4" borderId="355" xfId="0" applyNumberFormat="1" applyFont="1" applyFill="1" applyBorder="1" applyProtection="1"/>
    <xf numFmtId="1" fontId="2" fillId="0" borderId="340" xfId="0" applyNumberFormat="1" applyFont="1" applyFill="1" applyBorder="1" applyAlignment="1" applyProtection="1">
      <alignment wrapText="1"/>
    </xf>
    <xf numFmtId="1" fontId="2" fillId="0" borderId="358" xfId="0" applyNumberFormat="1" applyFont="1" applyFill="1" applyBorder="1" applyAlignment="1" applyProtection="1">
      <alignment wrapText="1"/>
    </xf>
    <xf numFmtId="1" fontId="2" fillId="0" borderId="344" xfId="0" applyNumberFormat="1" applyFont="1" applyFill="1" applyBorder="1" applyAlignment="1" applyProtection="1">
      <alignment wrapText="1"/>
    </xf>
    <xf numFmtId="1" fontId="2" fillId="0" borderId="364" xfId="0" applyNumberFormat="1" applyFont="1" applyFill="1" applyBorder="1" applyAlignment="1" applyProtection="1">
      <alignment horizontal="center" vertical="center" wrapText="1"/>
    </xf>
    <xf numFmtId="1" fontId="2" fillId="0" borderId="368" xfId="0" applyNumberFormat="1" applyFont="1" applyFill="1" applyBorder="1" applyAlignment="1" applyProtection="1">
      <alignment horizontal="center" vertical="center"/>
    </xf>
    <xf numFmtId="1" fontId="2" fillId="0" borderId="369" xfId="0" applyNumberFormat="1" applyFont="1" applyFill="1" applyBorder="1" applyAlignment="1" applyProtection="1"/>
    <xf numFmtId="1" fontId="2" fillId="6" borderId="370" xfId="0" applyNumberFormat="1" applyFont="1" applyFill="1" applyBorder="1" applyAlignment="1" applyProtection="1">
      <protection locked="0"/>
    </xf>
    <xf numFmtId="1" fontId="2" fillId="6" borderId="371" xfId="0" applyNumberFormat="1" applyFont="1" applyFill="1" applyBorder="1" applyAlignment="1" applyProtection="1">
      <protection locked="0"/>
    </xf>
    <xf numFmtId="1" fontId="2" fillId="6" borderId="372" xfId="0" applyNumberFormat="1" applyFont="1" applyFill="1" applyBorder="1" applyAlignment="1" applyProtection="1">
      <protection locked="0"/>
    </xf>
    <xf numFmtId="1" fontId="15" fillId="2" borderId="373" xfId="0" applyNumberFormat="1" applyFont="1" applyFill="1" applyBorder="1" applyAlignment="1" applyProtection="1"/>
    <xf numFmtId="1" fontId="2" fillId="0" borderId="373" xfId="0" applyNumberFormat="1" applyFont="1" applyFill="1" applyBorder="1" applyAlignment="1" applyProtection="1"/>
    <xf numFmtId="1" fontId="2" fillId="4" borderId="373" xfId="0" applyNumberFormat="1" applyFont="1" applyFill="1" applyBorder="1" applyProtection="1"/>
    <xf numFmtId="1" fontId="2" fillId="4" borderId="380" xfId="0" applyNumberFormat="1" applyFont="1" applyFill="1" applyBorder="1" applyProtection="1"/>
    <xf numFmtId="1" fontId="2" fillId="4" borderId="381" xfId="0" applyNumberFormat="1" applyFont="1" applyFill="1" applyBorder="1" applyProtection="1"/>
    <xf numFmtId="1" fontId="2" fillId="0" borderId="371" xfId="0" applyNumberFormat="1" applyFont="1" applyFill="1" applyBorder="1" applyAlignment="1" applyProtection="1">
      <alignment horizontal="center" vertical="center"/>
    </xf>
    <xf numFmtId="1" fontId="9" fillId="0" borderId="370" xfId="0" applyNumberFormat="1" applyFont="1" applyBorder="1" applyAlignment="1" applyProtection="1">
      <alignment horizontal="center" vertical="center" wrapText="1"/>
    </xf>
    <xf numFmtId="1" fontId="2" fillId="0" borderId="379" xfId="0" applyNumberFormat="1" applyFont="1" applyFill="1" applyBorder="1" applyAlignment="1" applyProtection="1"/>
    <xf numFmtId="1" fontId="2" fillId="0" borderId="383" xfId="0" applyNumberFormat="1" applyFont="1" applyFill="1" applyBorder="1" applyAlignment="1" applyProtection="1"/>
    <xf numFmtId="1" fontId="2" fillId="0" borderId="375" xfId="0" applyNumberFormat="1" applyFont="1" applyBorder="1" applyAlignment="1" applyProtection="1">
      <alignment wrapText="1"/>
    </xf>
    <xf numFmtId="1" fontId="2" fillId="6" borderId="379" xfId="0" applyNumberFormat="1" applyFont="1" applyFill="1" applyBorder="1" applyAlignment="1" applyProtection="1">
      <protection locked="0"/>
    </xf>
    <xf numFmtId="1" fontId="2" fillId="6" borderId="384" xfId="0" applyNumberFormat="1" applyFont="1" applyFill="1" applyBorder="1" applyAlignment="1" applyProtection="1">
      <protection locked="0"/>
    </xf>
    <xf numFmtId="1" fontId="2" fillId="6" borderId="385" xfId="0" applyNumberFormat="1" applyFont="1" applyFill="1" applyBorder="1" applyAlignment="1" applyProtection="1">
      <protection locked="0"/>
    </xf>
    <xf numFmtId="1" fontId="2" fillId="6" borderId="375" xfId="0" applyNumberFormat="1" applyFont="1" applyFill="1" applyBorder="1" applyAlignment="1" applyProtection="1">
      <alignment horizontal="center"/>
      <protection locked="0"/>
    </xf>
    <xf numFmtId="1" fontId="2" fillId="6" borderId="375" xfId="0" applyNumberFormat="1" applyFont="1" applyFill="1" applyBorder="1" applyAlignment="1" applyProtection="1">
      <protection locked="0"/>
    </xf>
    <xf numFmtId="1" fontId="15" fillId="4" borderId="373" xfId="0" applyNumberFormat="1" applyFont="1" applyFill="1" applyBorder="1" applyAlignment="1" applyProtection="1"/>
    <xf numFmtId="1" fontId="15" fillId="4" borderId="373" xfId="0" applyNumberFormat="1" applyFont="1" applyFill="1" applyBorder="1" applyProtection="1"/>
    <xf numFmtId="1" fontId="2" fillId="0" borderId="371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10" fillId="2" borderId="373" xfId="0" applyNumberFormat="1" applyFont="1" applyFill="1" applyBorder="1"/>
    <xf numFmtId="1" fontId="15" fillId="2" borderId="373" xfId="0" applyNumberFormat="1" applyFont="1" applyFill="1" applyBorder="1" applyProtection="1"/>
    <xf numFmtId="1" fontId="10" fillId="2" borderId="373" xfId="0" applyNumberFormat="1" applyFont="1" applyFill="1" applyBorder="1" applyAlignment="1" applyProtection="1"/>
    <xf numFmtId="1" fontId="15" fillId="0" borderId="373" xfId="0" applyNumberFormat="1" applyFont="1" applyFill="1" applyBorder="1" applyProtection="1"/>
    <xf numFmtId="1" fontId="2" fillId="2" borderId="373" xfId="0" applyNumberFormat="1" applyFont="1" applyFill="1" applyBorder="1" applyProtection="1"/>
    <xf numFmtId="1" fontId="2" fillId="0" borderId="373" xfId="0" applyNumberFormat="1" applyFont="1" applyFill="1" applyBorder="1" applyProtection="1"/>
    <xf numFmtId="1" fontId="2" fillId="0" borderId="373" xfId="0" applyNumberFormat="1" applyFont="1" applyBorder="1" applyProtection="1"/>
    <xf numFmtId="1" fontId="2" fillId="2" borderId="373" xfId="0" applyNumberFormat="1" applyFont="1" applyFill="1" applyBorder="1" applyAlignment="1" applyProtection="1"/>
    <xf numFmtId="1" fontId="15" fillId="2" borderId="357" xfId="0" applyNumberFormat="1" applyFont="1" applyFill="1" applyBorder="1" applyProtection="1"/>
    <xf numFmtId="1" fontId="10" fillId="2" borderId="380" xfId="0" applyNumberFormat="1" applyFont="1" applyFill="1" applyBorder="1"/>
    <xf numFmtId="1" fontId="15" fillId="2" borderId="357" xfId="0" applyNumberFormat="1" applyFont="1" applyFill="1" applyBorder="1" applyAlignment="1" applyProtection="1"/>
    <xf numFmtId="1" fontId="10" fillId="2" borderId="380" xfId="0" applyNumberFormat="1" applyFont="1" applyFill="1" applyBorder="1" applyAlignment="1" applyProtection="1"/>
    <xf numFmtId="1" fontId="2" fillId="2" borderId="357" xfId="0" applyNumberFormat="1" applyFont="1" applyFill="1" applyBorder="1" applyProtection="1"/>
    <xf numFmtId="1" fontId="17" fillId="0" borderId="386" xfId="0" applyNumberFormat="1" applyFont="1" applyBorder="1"/>
    <xf numFmtId="1" fontId="17" fillId="0" borderId="387" xfId="0" applyNumberFormat="1" applyFont="1" applyBorder="1"/>
    <xf numFmtId="1" fontId="17" fillId="0" borderId="388" xfId="0" applyNumberFormat="1" applyFont="1" applyBorder="1"/>
    <xf numFmtId="1" fontId="14" fillId="0" borderId="388" xfId="0" applyNumberFormat="1" applyFont="1" applyBorder="1"/>
    <xf numFmtId="1" fontId="2" fillId="2" borderId="389" xfId="0" applyNumberFormat="1" applyFont="1" applyFill="1" applyBorder="1" applyProtection="1"/>
    <xf numFmtId="1" fontId="2" fillId="0" borderId="389" xfId="0" applyNumberFormat="1" applyFont="1" applyFill="1" applyBorder="1" applyProtection="1"/>
    <xf numFmtId="1" fontId="15" fillId="2" borderId="389" xfId="0" applyNumberFormat="1" applyFont="1" applyFill="1" applyBorder="1" applyAlignment="1" applyProtection="1"/>
    <xf numFmtId="1" fontId="2" fillId="0" borderId="390" xfId="0" applyNumberFormat="1" applyFont="1" applyFill="1" applyBorder="1" applyAlignment="1" applyProtection="1">
      <alignment horizontal="center" vertical="center" wrapText="1"/>
    </xf>
    <xf numFmtId="1" fontId="2" fillId="0" borderId="391" xfId="0" applyNumberFormat="1" applyFont="1" applyBorder="1" applyAlignment="1" applyProtection="1">
      <alignment horizontal="center" vertical="center" wrapText="1"/>
    </xf>
    <xf numFmtId="1" fontId="15" fillId="2" borderId="389" xfId="0" applyNumberFormat="1" applyFont="1" applyFill="1" applyBorder="1" applyProtection="1"/>
    <xf numFmtId="1" fontId="2" fillId="0" borderId="390" xfId="0" applyNumberFormat="1" applyFont="1" applyFill="1" applyBorder="1" applyAlignment="1" applyProtection="1">
      <alignment horizontal="left"/>
    </xf>
    <xf numFmtId="1" fontId="2" fillId="6" borderId="391" xfId="0" applyNumberFormat="1" applyFont="1" applyFill="1" applyBorder="1" applyAlignment="1" applyProtection="1">
      <protection locked="0"/>
    </xf>
    <xf numFmtId="1" fontId="15" fillId="2" borderId="387" xfId="0" applyNumberFormat="1" applyFont="1" applyFill="1" applyBorder="1" applyProtection="1"/>
    <xf numFmtId="1" fontId="10" fillId="2" borderId="389" xfId="0" applyNumberFormat="1" applyFont="1" applyFill="1" applyBorder="1" applyAlignment="1" applyProtection="1"/>
    <xf numFmtId="1" fontId="10" fillId="2" borderId="389" xfId="0" applyNumberFormat="1" applyFont="1" applyFill="1" applyBorder="1"/>
    <xf numFmtId="1" fontId="2" fillId="0" borderId="391" xfId="0" applyNumberFormat="1" applyFont="1" applyFill="1" applyBorder="1" applyAlignment="1" applyProtection="1"/>
    <xf numFmtId="1" fontId="2" fillId="6" borderId="392" xfId="0" applyNumberFormat="1" applyFont="1" applyFill="1" applyBorder="1" applyAlignment="1" applyProtection="1">
      <protection locked="0"/>
    </xf>
    <xf numFmtId="1" fontId="2" fillId="0" borderId="389" xfId="0" applyNumberFormat="1" applyFont="1" applyBorder="1" applyProtection="1"/>
    <xf numFmtId="1" fontId="2" fillId="2" borderId="389" xfId="0" applyNumberFormat="1" applyFont="1" applyFill="1" applyBorder="1" applyAlignment="1" applyProtection="1">
      <alignment wrapText="1"/>
    </xf>
    <xf numFmtId="1" fontId="2" fillId="0" borderId="389" xfId="0" applyNumberFormat="1" applyFont="1" applyFill="1" applyBorder="1" applyAlignment="1" applyProtection="1">
      <alignment wrapText="1"/>
    </xf>
    <xf numFmtId="1" fontId="2" fillId="0" borderId="398" xfId="0" applyNumberFormat="1" applyFont="1" applyFill="1" applyBorder="1" applyAlignment="1" applyProtection="1">
      <alignment horizontal="center" vertical="center" wrapText="1"/>
    </xf>
    <xf numFmtId="1" fontId="2" fillId="0" borderId="392" xfId="0" applyNumberFormat="1" applyFont="1" applyFill="1" applyBorder="1" applyAlignment="1" applyProtection="1">
      <alignment horizontal="center" vertical="center" wrapText="1"/>
    </xf>
    <xf numFmtId="1" fontId="2" fillId="0" borderId="391" xfId="0" applyNumberFormat="1" applyFont="1" applyFill="1" applyBorder="1" applyAlignment="1" applyProtection="1">
      <alignment horizontal="center" vertical="center" wrapText="1"/>
    </xf>
    <xf numFmtId="1" fontId="2" fillId="7" borderId="391" xfId="0" applyNumberFormat="1" applyFont="1" applyFill="1" applyBorder="1" applyAlignment="1" applyProtection="1"/>
    <xf numFmtId="1" fontId="2" fillId="2" borderId="387" xfId="0" applyNumberFormat="1" applyFont="1" applyFill="1" applyBorder="1" applyAlignment="1" applyProtection="1">
      <alignment wrapText="1"/>
    </xf>
    <xf numFmtId="1" fontId="2" fillId="0" borderId="387" xfId="0" applyNumberFormat="1" applyFont="1" applyFill="1" applyBorder="1" applyAlignment="1" applyProtection="1">
      <alignment wrapText="1"/>
    </xf>
    <xf numFmtId="1" fontId="10" fillId="2" borderId="389" xfId="0" applyNumberFormat="1" applyFont="1" applyFill="1" applyBorder="1" applyProtection="1"/>
    <xf numFmtId="1" fontId="2" fillId="0" borderId="398" xfId="0" applyNumberFormat="1" applyFont="1" applyFill="1" applyBorder="1" applyAlignment="1" applyProtection="1">
      <alignment horizontal="center" vertical="center"/>
    </xf>
    <xf numFmtId="1" fontId="2" fillId="2" borderId="399" xfId="2" applyNumberFormat="1" applyFont="1" applyFill="1" applyBorder="1" applyAlignment="1" applyProtection="1"/>
    <xf numFmtId="1" fontId="10" fillId="2" borderId="400" xfId="0" applyNumberFormat="1" applyFont="1" applyFill="1" applyBorder="1"/>
    <xf numFmtId="1" fontId="2" fillId="0" borderId="392" xfId="0" applyNumberFormat="1" applyFont="1" applyBorder="1" applyAlignment="1" applyProtection="1">
      <alignment horizontal="center" vertical="center" wrapText="1"/>
    </xf>
    <xf numFmtId="1" fontId="2" fillId="0" borderId="398" xfId="0" applyNumberFormat="1" applyFont="1" applyBorder="1" applyAlignment="1" applyProtection="1">
      <alignment horizontal="center" vertical="center" wrapText="1"/>
    </xf>
    <xf numFmtId="1" fontId="2" fillId="0" borderId="401" xfId="0" applyNumberFormat="1" applyFont="1" applyBorder="1" applyAlignment="1" applyProtection="1">
      <alignment horizontal="center" vertical="center" wrapText="1"/>
    </xf>
    <xf numFmtId="1" fontId="2" fillId="4" borderId="389" xfId="0" applyNumberFormat="1" applyFont="1" applyFill="1" applyBorder="1" applyProtection="1"/>
    <xf numFmtId="1" fontId="10" fillId="4" borderId="400" xfId="0" applyNumberFormat="1" applyFont="1" applyFill="1" applyBorder="1"/>
    <xf numFmtId="1" fontId="2" fillId="0" borderId="392" xfId="0" applyNumberFormat="1" applyFont="1" applyFill="1" applyBorder="1" applyAlignment="1" applyProtection="1"/>
    <xf numFmtId="1" fontId="2" fillId="4" borderId="387" xfId="0" applyNumberFormat="1" applyFont="1" applyFill="1" applyBorder="1" applyProtection="1"/>
    <xf numFmtId="1" fontId="2" fillId="0" borderId="402" xfId="0" applyNumberFormat="1" applyFont="1" applyBorder="1" applyProtection="1"/>
    <xf numFmtId="1" fontId="2" fillId="0" borderId="386" xfId="0" applyNumberFormat="1" applyFont="1" applyBorder="1" applyProtection="1"/>
    <xf numFmtId="1" fontId="2" fillId="4" borderId="386" xfId="0" applyNumberFormat="1" applyFont="1" applyFill="1" applyBorder="1" applyProtection="1"/>
    <xf numFmtId="1" fontId="15" fillId="4" borderId="389" xfId="0" applyNumberFormat="1" applyFont="1" applyFill="1" applyBorder="1" applyAlignment="1" applyProtection="1"/>
    <xf numFmtId="1" fontId="10" fillId="4" borderId="400" xfId="0" applyNumberFormat="1" applyFont="1" applyFill="1" applyBorder="1" applyAlignment="1" applyProtection="1"/>
    <xf numFmtId="1" fontId="2" fillId="4" borderId="403" xfId="0" applyNumberFormat="1" applyFont="1" applyFill="1" applyBorder="1" applyProtection="1">
      <protection locked="0"/>
    </xf>
    <xf numFmtId="1" fontId="2" fillId="0" borderId="394" xfId="0" applyNumberFormat="1" applyFont="1" applyBorder="1" applyAlignment="1" applyProtection="1">
      <alignment horizontal="center" vertical="center" wrapText="1"/>
    </xf>
    <xf numFmtId="1" fontId="2" fillId="0" borderId="404" xfId="0" applyNumberFormat="1" applyFont="1" applyBorder="1" applyAlignment="1" applyProtection="1">
      <alignment horizontal="center" vertical="center" wrapText="1"/>
    </xf>
    <xf numFmtId="1" fontId="2" fillId="4" borderId="405" xfId="0" applyNumberFormat="1" applyFont="1" applyFill="1" applyBorder="1" applyProtection="1">
      <protection locked="0"/>
    </xf>
    <xf numFmtId="1" fontId="15" fillId="4" borderId="387" xfId="0" applyNumberFormat="1" applyFont="1" applyFill="1" applyBorder="1" applyAlignment="1" applyProtection="1"/>
    <xf numFmtId="1" fontId="15" fillId="4" borderId="389" xfId="0" applyNumberFormat="1" applyFont="1" applyFill="1" applyBorder="1" applyProtection="1"/>
    <xf numFmtId="1" fontId="15" fillId="4" borderId="407" xfId="0" applyNumberFormat="1" applyFont="1" applyFill="1" applyBorder="1" applyProtection="1"/>
    <xf numFmtId="1" fontId="10" fillId="4" borderId="389" xfId="0" applyNumberFormat="1" applyFont="1" applyFill="1" applyBorder="1"/>
    <xf numFmtId="1" fontId="2" fillId="4" borderId="407" xfId="0" applyNumberFormat="1" applyFont="1" applyFill="1" applyBorder="1" applyProtection="1"/>
    <xf numFmtId="1" fontId="2" fillId="0" borderId="407" xfId="0" applyNumberFormat="1" applyFont="1" applyBorder="1" applyProtection="1"/>
    <xf numFmtId="1" fontId="2" fillId="0" borderId="387" xfId="0" applyNumberFormat="1" applyFont="1" applyBorder="1" applyProtection="1"/>
    <xf numFmtId="1" fontId="15" fillId="0" borderId="389" xfId="0" applyNumberFormat="1" applyFont="1" applyBorder="1" applyProtection="1"/>
    <xf numFmtId="1" fontId="2" fillId="0" borderId="405" xfId="0" applyNumberFormat="1" applyFont="1" applyBorder="1" applyProtection="1"/>
    <xf numFmtId="1" fontId="2" fillId="0" borderId="400" xfId="0" applyNumberFormat="1" applyFont="1" applyBorder="1" applyProtection="1"/>
    <xf numFmtId="1" fontId="15" fillId="0" borderId="389" xfId="0" applyNumberFormat="1" applyFont="1" applyBorder="1" applyAlignment="1" applyProtection="1"/>
    <xf numFmtId="1" fontId="15" fillId="0" borderId="400" xfId="0" applyNumberFormat="1" applyFont="1" applyBorder="1" applyAlignment="1" applyProtection="1"/>
    <xf numFmtId="1" fontId="2" fillId="4" borderId="400" xfId="0" applyNumberFormat="1" applyFont="1" applyFill="1" applyBorder="1" applyProtection="1"/>
    <xf numFmtId="1" fontId="2" fillId="2" borderId="400" xfId="0" applyNumberFormat="1" applyFont="1" applyFill="1" applyBorder="1" applyProtection="1"/>
    <xf numFmtId="1" fontId="2" fillId="0" borderId="396" xfId="0" applyNumberFormat="1" applyFont="1" applyBorder="1" applyAlignment="1" applyProtection="1">
      <alignment horizontal="center" vertical="center" wrapText="1"/>
    </xf>
    <xf numFmtId="1" fontId="2" fillId="4" borderId="400" xfId="0" applyNumberFormat="1" applyFont="1" applyFill="1" applyBorder="1" applyAlignment="1" applyProtection="1">
      <alignment horizontal="center" vertical="center" wrapText="1"/>
    </xf>
    <xf numFmtId="1" fontId="2" fillId="4" borderId="389" xfId="0" applyNumberFormat="1" applyFont="1" applyFill="1" applyBorder="1" applyAlignment="1" applyProtection="1">
      <alignment horizontal="center" vertical="center" wrapText="1"/>
    </xf>
    <xf numFmtId="1" fontId="6" fillId="4" borderId="400" xfId="0" applyNumberFormat="1" applyFont="1" applyFill="1" applyBorder="1" applyAlignment="1" applyProtection="1"/>
    <xf numFmtId="1" fontId="2" fillId="4" borderId="389" xfId="0" applyNumberFormat="1" applyFont="1" applyFill="1" applyBorder="1" applyAlignment="1" applyProtection="1"/>
    <xf numFmtId="1" fontId="2" fillId="4" borderId="389" xfId="0" applyNumberFormat="1" applyFont="1" applyFill="1" applyBorder="1" applyAlignment="1" applyProtection="1">
      <protection locked="0"/>
    </xf>
    <xf numFmtId="1" fontId="2" fillId="4" borderId="387" xfId="0" applyNumberFormat="1" applyFont="1" applyFill="1" applyBorder="1" applyAlignment="1" applyProtection="1">
      <protection locked="0"/>
    </xf>
    <xf numFmtId="1" fontId="15" fillId="4" borderId="387" xfId="0" applyNumberFormat="1" applyFont="1" applyFill="1" applyBorder="1" applyProtection="1"/>
    <xf numFmtId="1" fontId="15" fillId="0" borderId="387" xfId="0" applyNumberFormat="1" applyFont="1" applyBorder="1" applyProtection="1"/>
    <xf numFmtId="1" fontId="2" fillId="2" borderId="387" xfId="0" applyNumberFormat="1" applyFont="1" applyFill="1" applyBorder="1" applyProtection="1"/>
    <xf numFmtId="1" fontId="2" fillId="4" borderId="407" xfId="0" applyNumberFormat="1" applyFont="1" applyFill="1" applyBorder="1" applyAlignment="1" applyProtection="1">
      <protection locked="0"/>
    </xf>
    <xf numFmtId="1" fontId="2" fillId="0" borderId="392" xfId="0" applyNumberFormat="1" applyFont="1" applyFill="1" applyBorder="1" applyAlignment="1" applyProtection="1">
      <alignment horizontal="right"/>
    </xf>
    <xf numFmtId="1" fontId="2" fillId="0" borderId="396" xfId="0" applyNumberFormat="1" applyFont="1" applyFill="1" applyBorder="1" applyAlignment="1" applyProtection="1">
      <alignment horizontal="right"/>
    </xf>
    <xf numFmtId="1" fontId="6" fillId="4" borderId="400" xfId="0" applyNumberFormat="1" applyFont="1" applyFill="1" applyBorder="1" applyProtection="1"/>
    <xf numFmtId="1" fontId="2" fillId="0" borderId="389" xfId="0" applyNumberFormat="1" applyFont="1" applyBorder="1" applyAlignment="1" applyProtection="1"/>
    <xf numFmtId="1" fontId="2" fillId="0" borderId="389" xfId="0" applyNumberFormat="1" applyFont="1" applyFill="1" applyBorder="1" applyAlignment="1" applyProtection="1"/>
    <xf numFmtId="1" fontId="2" fillId="0" borderId="408" xfId="0" applyNumberFormat="1" applyFont="1" applyBorder="1" applyAlignment="1" applyProtection="1">
      <alignment horizontal="center" vertical="center" wrapText="1"/>
    </xf>
    <xf numFmtId="1" fontId="2" fillId="0" borderId="397" xfId="0" applyNumberFormat="1" applyFont="1" applyBorder="1" applyProtection="1"/>
    <xf numFmtId="1" fontId="2" fillId="0" borderId="407" xfId="0" applyNumberFormat="1" applyFont="1" applyFill="1" applyBorder="1" applyProtection="1"/>
    <xf numFmtId="1" fontId="2" fillId="0" borderId="402" xfId="0" applyNumberFormat="1" applyFont="1" applyFill="1" applyBorder="1" applyProtection="1"/>
    <xf numFmtId="1" fontId="2" fillId="0" borderId="400" xfId="0" applyNumberFormat="1" applyFont="1" applyFill="1" applyBorder="1" applyProtection="1"/>
    <xf numFmtId="1" fontId="10" fillId="0" borderId="389" xfId="0" applyNumberFormat="1" applyFont="1" applyFill="1" applyBorder="1"/>
    <xf numFmtId="1" fontId="10" fillId="0" borderId="389" xfId="0" applyNumberFormat="1" applyFont="1" applyFill="1" applyBorder="1" applyProtection="1">
      <protection locked="0"/>
    </xf>
    <xf numFmtId="1" fontId="10" fillId="3" borderId="389" xfId="0" applyNumberFormat="1" applyFont="1" applyFill="1" applyBorder="1" applyProtection="1">
      <protection locked="0"/>
    </xf>
    <xf numFmtId="1" fontId="10" fillId="5" borderId="389" xfId="0" applyNumberFormat="1" applyFont="1" applyFill="1" applyBorder="1" applyProtection="1">
      <protection locked="0"/>
    </xf>
    <xf numFmtId="1" fontId="2" fillId="4" borderId="388" xfId="0" applyNumberFormat="1" applyFont="1" applyFill="1" applyBorder="1" applyProtection="1"/>
    <xf numFmtId="1" fontId="2" fillId="0" borderId="388" xfId="0" applyNumberFormat="1" applyFont="1" applyBorder="1" applyProtection="1"/>
    <xf numFmtId="1" fontId="15" fillId="0" borderId="409" xfId="0" applyNumberFormat="1" applyFont="1" applyBorder="1" applyAlignment="1" applyProtection="1"/>
    <xf numFmtId="1" fontId="15" fillId="0" borderId="410" xfId="0" applyNumberFormat="1" applyFont="1" applyBorder="1" applyAlignment="1" applyProtection="1"/>
    <xf numFmtId="1" fontId="2" fillId="6" borderId="396" xfId="0" applyNumberFormat="1" applyFont="1" applyFill="1" applyBorder="1" applyAlignment="1" applyProtection="1">
      <protection locked="0"/>
    </xf>
    <xf numFmtId="1" fontId="2" fillId="7" borderId="392" xfId="0" applyNumberFormat="1" applyFont="1" applyFill="1" applyBorder="1" applyAlignment="1" applyProtection="1"/>
    <xf numFmtId="1" fontId="2" fillId="6" borderId="394" xfId="0" applyNumberFormat="1" applyFont="1" applyFill="1" applyBorder="1" applyAlignment="1" applyProtection="1">
      <protection locked="0"/>
    </xf>
    <xf numFmtId="1" fontId="2" fillId="0" borderId="398" xfId="0" applyNumberFormat="1" applyFont="1" applyBorder="1" applyAlignment="1" applyProtection="1">
      <alignment wrapText="1"/>
    </xf>
    <xf numFmtId="1" fontId="2" fillId="0" borderId="412" xfId="0" applyNumberFormat="1" applyFont="1" applyBorder="1" applyAlignment="1" applyProtection="1">
      <alignment wrapText="1"/>
    </xf>
    <xf numFmtId="1" fontId="2" fillId="0" borderId="394" xfId="0" applyNumberFormat="1" applyFont="1" applyBorder="1" applyAlignment="1" applyProtection="1">
      <alignment wrapText="1"/>
    </xf>
    <xf numFmtId="1" fontId="2" fillId="6" borderId="398" xfId="0" applyNumberFormat="1" applyFont="1" applyFill="1" applyBorder="1" applyAlignment="1" applyProtection="1">
      <protection locked="0"/>
    </xf>
    <xf numFmtId="1" fontId="2" fillId="6" borderId="395" xfId="0" applyNumberFormat="1" applyFont="1" applyFill="1" applyBorder="1" applyAlignment="1" applyProtection="1">
      <protection locked="0"/>
    </xf>
    <xf numFmtId="1" fontId="2" fillId="6" borderId="413" xfId="0" applyNumberFormat="1" applyFont="1" applyFill="1" applyBorder="1" applyAlignment="1" applyProtection="1">
      <protection locked="0"/>
    </xf>
    <xf numFmtId="1" fontId="2" fillId="6" borderId="397" xfId="0" applyNumberFormat="1" applyFont="1" applyFill="1" applyBorder="1" applyAlignment="1" applyProtection="1">
      <protection locked="0"/>
    </xf>
    <xf numFmtId="1" fontId="2" fillId="7" borderId="397" xfId="0" applyNumberFormat="1" applyFont="1" applyFill="1" applyBorder="1" applyAlignment="1" applyProtection="1"/>
    <xf numFmtId="1" fontId="21" fillId="0" borderId="408" xfId="0" applyNumberFormat="1" applyFont="1" applyBorder="1" applyAlignment="1" applyProtection="1">
      <alignment horizontal="center" vertical="center" wrapText="1"/>
    </xf>
    <xf numFmtId="1" fontId="21" fillId="0" borderId="392" xfId="0" applyNumberFormat="1" applyFont="1" applyBorder="1" applyAlignment="1" applyProtection="1">
      <alignment horizontal="center" vertical="center" wrapText="1"/>
    </xf>
    <xf numFmtId="1" fontId="2" fillId="0" borderId="393" xfId="0" applyNumberFormat="1" applyFont="1" applyFill="1" applyBorder="1" applyAlignment="1" applyProtection="1"/>
    <xf numFmtId="1" fontId="2" fillId="0" borderId="395" xfId="0" applyNumberFormat="1" applyFont="1" applyFill="1" applyBorder="1" applyAlignment="1" applyProtection="1"/>
    <xf numFmtId="1" fontId="2" fillId="0" borderId="414" xfId="0" applyNumberFormat="1" applyFont="1" applyFill="1" applyBorder="1" applyAlignment="1" applyProtection="1"/>
    <xf numFmtId="1" fontId="2" fillId="0" borderId="415" xfId="0" applyNumberFormat="1" applyFont="1" applyFill="1" applyBorder="1" applyAlignment="1" applyProtection="1"/>
    <xf numFmtId="1" fontId="2" fillId="0" borderId="394" xfId="0" applyNumberFormat="1" applyFont="1" applyFill="1" applyBorder="1" applyAlignment="1" applyProtection="1"/>
    <xf numFmtId="1" fontId="2" fillId="6" borderId="408" xfId="0" applyNumberFormat="1" applyFont="1" applyFill="1" applyBorder="1" applyAlignment="1" applyProtection="1">
      <protection locked="0"/>
    </xf>
    <xf numFmtId="1" fontId="2" fillId="6" borderId="414" xfId="0" applyNumberFormat="1" applyFont="1" applyFill="1" applyBorder="1" applyAlignment="1" applyProtection="1">
      <protection locked="0"/>
    </xf>
    <xf numFmtId="1" fontId="2" fillId="6" borderId="415" xfId="0" applyNumberFormat="1" applyFont="1" applyFill="1" applyBorder="1" applyAlignment="1" applyProtection="1">
      <protection locked="0"/>
    </xf>
    <xf numFmtId="1" fontId="2" fillId="0" borderId="392" xfId="0" applyNumberFormat="1" applyFont="1" applyFill="1" applyBorder="1" applyAlignment="1" applyProtection="1">
      <alignment horizontal="center" vertical="center"/>
    </xf>
    <xf numFmtId="1" fontId="2" fillId="0" borderId="398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1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98" xfId="0" applyNumberFormat="1" applyFont="1" applyFill="1" applyBorder="1" applyAlignment="1" applyProtection="1">
      <alignment horizontal="center" vertical="center"/>
      <protection hidden="1"/>
    </xf>
    <xf numFmtId="1" fontId="2" fillId="0" borderId="394" xfId="0" applyNumberFormat="1" applyFont="1" applyFill="1" applyBorder="1" applyAlignment="1" applyProtection="1">
      <alignment horizontal="center" vertical="center"/>
      <protection hidden="1"/>
    </xf>
    <xf numFmtId="1" fontId="2" fillId="0" borderId="397" xfId="0" applyNumberFormat="1" applyFont="1" applyFill="1" applyBorder="1" applyAlignment="1" applyProtection="1">
      <alignment horizontal="center" vertical="center"/>
      <protection hidden="1"/>
    </xf>
    <xf numFmtId="1" fontId="2" fillId="0" borderId="397" xfId="0" applyNumberFormat="1" applyFont="1" applyFill="1" applyBorder="1" applyAlignment="1" applyProtection="1">
      <alignment horizontal="left" vertical="center" wrapText="1"/>
      <protection hidden="1"/>
    </xf>
    <xf numFmtId="1" fontId="2" fillId="0" borderId="398" xfId="0" applyNumberFormat="1" applyFont="1" applyFill="1" applyBorder="1" applyAlignment="1" applyProtection="1">
      <alignment horizontal="right" wrapText="1"/>
    </xf>
    <xf numFmtId="1" fontId="2" fillId="0" borderId="412" xfId="0" applyNumberFormat="1" applyFont="1" applyFill="1" applyBorder="1" applyAlignment="1" applyProtection="1">
      <alignment horizontal="right" wrapText="1"/>
    </xf>
    <xf numFmtId="1" fontId="2" fillId="4" borderId="405" xfId="0" applyNumberFormat="1" applyFont="1" applyFill="1" applyBorder="1" applyProtection="1"/>
    <xf numFmtId="1" fontId="2" fillId="0" borderId="392" xfId="0" applyNumberFormat="1" applyFont="1" applyFill="1" applyBorder="1" applyAlignment="1" applyProtection="1">
      <alignment wrapText="1"/>
    </xf>
    <xf numFmtId="1" fontId="2" fillId="0" borderId="408" xfId="0" applyNumberFormat="1" applyFont="1" applyFill="1" applyBorder="1" applyAlignment="1" applyProtection="1">
      <alignment wrapText="1"/>
    </xf>
    <xf numFmtId="1" fontId="2" fillId="0" borderId="396" xfId="0" applyNumberFormat="1" applyFont="1" applyFill="1" applyBorder="1" applyAlignment="1" applyProtection="1">
      <alignment wrapText="1"/>
    </xf>
    <xf numFmtId="1" fontId="2" fillId="0" borderId="416" xfId="0" applyNumberFormat="1" applyFont="1" applyFill="1" applyBorder="1" applyAlignment="1" applyProtection="1">
      <alignment horizontal="center" vertical="center" wrapText="1"/>
    </xf>
    <xf numFmtId="1" fontId="2" fillId="0" borderId="412" xfId="0" applyNumberFormat="1" applyFont="1" applyFill="1" applyBorder="1" applyAlignment="1" applyProtection="1">
      <alignment horizontal="center" vertical="center" wrapText="1"/>
    </xf>
    <xf numFmtId="1" fontId="2" fillId="0" borderId="417" xfId="0" applyNumberFormat="1" applyFont="1" applyFill="1" applyBorder="1" applyAlignment="1" applyProtection="1">
      <alignment horizontal="center" vertical="center"/>
    </xf>
    <xf numFmtId="1" fontId="2" fillId="0" borderId="418" xfId="0" applyNumberFormat="1" applyFont="1" applyFill="1" applyBorder="1" applyAlignment="1" applyProtection="1"/>
    <xf numFmtId="1" fontId="9" fillId="0" borderId="408" xfId="0" applyNumberFormat="1" applyFont="1" applyBorder="1" applyAlignment="1" applyProtection="1">
      <alignment horizontal="center" vertical="center" wrapText="1"/>
    </xf>
    <xf numFmtId="1" fontId="2" fillId="0" borderId="398" xfId="0" applyNumberFormat="1" applyFont="1" applyFill="1" applyBorder="1" applyAlignment="1" applyProtection="1"/>
    <xf numFmtId="1" fontId="2" fillId="0" borderId="412" xfId="0" applyNumberFormat="1" applyFont="1" applyFill="1" applyBorder="1" applyAlignment="1" applyProtection="1"/>
    <xf numFmtId="1" fontId="2" fillId="6" borderId="404" xfId="0" applyNumberFormat="1" applyFont="1" applyFill="1" applyBorder="1" applyAlignment="1" applyProtection="1">
      <protection locked="0"/>
    </xf>
    <xf numFmtId="1" fontId="2" fillId="6" borderId="394" xfId="0" applyNumberFormat="1" applyFont="1" applyFill="1" applyBorder="1" applyAlignment="1" applyProtection="1">
      <alignment horizontal="center"/>
      <protection locked="0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2" borderId="419" xfId="0" applyNumberFormat="1" applyFont="1" applyFill="1" applyBorder="1" applyProtection="1"/>
    <xf numFmtId="1" fontId="2" fillId="0" borderId="419" xfId="0" applyNumberFormat="1" applyFont="1" applyFill="1" applyBorder="1" applyProtection="1"/>
    <xf numFmtId="1" fontId="10" fillId="2" borderId="419" xfId="0" applyNumberFormat="1" applyFont="1" applyFill="1" applyBorder="1"/>
    <xf numFmtId="1" fontId="15" fillId="2" borderId="419" xfId="0" applyNumberFormat="1" applyFont="1" applyFill="1" applyBorder="1" applyProtection="1"/>
    <xf numFmtId="1" fontId="15" fillId="2" borderId="420" xfId="0" applyNumberFormat="1" applyFont="1" applyFill="1" applyBorder="1" applyProtection="1"/>
    <xf numFmtId="1" fontId="10" fillId="2" borderId="421" xfId="0" applyNumberFormat="1" applyFont="1" applyFill="1" applyBorder="1"/>
    <xf numFmtId="1" fontId="15" fillId="2" borderId="419" xfId="0" applyNumberFormat="1" applyFont="1" applyFill="1" applyBorder="1" applyAlignment="1" applyProtection="1"/>
    <xf numFmtId="1" fontId="15" fillId="2" borderId="420" xfId="0" applyNumberFormat="1" applyFont="1" applyFill="1" applyBorder="1" applyAlignment="1" applyProtection="1"/>
    <xf numFmtId="1" fontId="10" fillId="2" borderId="421" xfId="0" applyNumberFormat="1" applyFont="1" applyFill="1" applyBorder="1" applyAlignment="1" applyProtection="1"/>
    <xf numFmtId="1" fontId="15" fillId="0" borderId="419" xfId="0" applyNumberFormat="1" applyFont="1" applyFill="1" applyBorder="1" applyProtection="1"/>
    <xf numFmtId="1" fontId="2" fillId="2" borderId="420" xfId="0" applyNumberFormat="1" applyFont="1" applyFill="1" applyBorder="1" applyProtection="1"/>
    <xf numFmtId="1" fontId="2" fillId="0" borderId="428" xfId="0" applyNumberFormat="1" applyFont="1" applyFill="1" applyBorder="1" applyAlignment="1" applyProtection="1"/>
    <xf numFmtId="1" fontId="17" fillId="0" borderId="429" xfId="0" applyNumberFormat="1" applyFont="1" applyBorder="1"/>
    <xf numFmtId="1" fontId="17" fillId="0" borderId="430" xfId="0" applyNumberFormat="1" applyFont="1" applyBorder="1"/>
    <xf numFmtId="1" fontId="17" fillId="0" borderId="431" xfId="0" applyNumberFormat="1" applyFont="1" applyBorder="1"/>
    <xf numFmtId="1" fontId="14" fillId="0" borderId="431" xfId="0" applyNumberFormat="1" applyFont="1" applyBorder="1"/>
    <xf numFmtId="1" fontId="2" fillId="0" borderId="425" xfId="0" applyNumberFormat="1" applyFont="1" applyFill="1" applyBorder="1" applyAlignment="1" applyProtection="1">
      <alignment horizontal="center" vertical="center" wrapText="1"/>
    </xf>
    <xf numFmtId="1" fontId="2" fillId="0" borderId="428" xfId="0" applyNumberFormat="1" applyFont="1" applyBorder="1" applyAlignment="1" applyProtection="1">
      <alignment horizontal="center" vertical="center" wrapText="1"/>
    </xf>
    <xf numFmtId="1" fontId="2" fillId="0" borderId="425" xfId="0" applyNumberFormat="1" applyFont="1" applyFill="1" applyBorder="1" applyAlignment="1" applyProtection="1">
      <alignment horizontal="left"/>
    </xf>
    <xf numFmtId="1" fontId="2" fillId="6" borderId="428" xfId="0" applyNumberFormat="1" applyFont="1" applyFill="1" applyBorder="1" applyAlignment="1" applyProtection="1">
      <protection locked="0"/>
    </xf>
    <xf numFmtId="1" fontId="15" fillId="2" borderId="430" xfId="0" applyNumberFormat="1" applyFont="1" applyFill="1" applyBorder="1" applyProtection="1"/>
    <xf numFmtId="1" fontId="10" fillId="2" borderId="419" xfId="0" applyNumberFormat="1" applyFont="1" applyFill="1" applyBorder="1" applyAlignment="1" applyProtection="1"/>
    <xf numFmtId="1" fontId="2" fillId="6" borderId="427" xfId="0" applyNumberFormat="1" applyFont="1" applyFill="1" applyBorder="1" applyAlignment="1" applyProtection="1">
      <protection locked="0"/>
    </xf>
    <xf numFmtId="1" fontId="2" fillId="0" borderId="419" xfId="0" applyNumberFormat="1" applyFont="1" applyBorder="1" applyProtection="1"/>
    <xf numFmtId="1" fontId="2" fillId="2" borderId="419" xfId="0" applyNumberFormat="1" applyFont="1" applyFill="1" applyBorder="1" applyAlignment="1" applyProtection="1">
      <alignment wrapText="1"/>
    </xf>
    <xf numFmtId="1" fontId="2" fillId="0" borderId="419" xfId="0" applyNumberFormat="1" applyFont="1" applyFill="1" applyBorder="1" applyAlignment="1" applyProtection="1">
      <alignment wrapText="1"/>
    </xf>
    <xf numFmtId="1" fontId="2" fillId="0" borderId="433" xfId="0" applyNumberFormat="1" applyFont="1" applyFill="1" applyBorder="1" applyAlignment="1" applyProtection="1">
      <alignment horizontal="center" vertical="center" wrapText="1"/>
    </xf>
    <xf numFmtId="1" fontId="2" fillId="0" borderId="427" xfId="0" applyNumberFormat="1" applyFont="1" applyFill="1" applyBorder="1" applyAlignment="1" applyProtection="1">
      <alignment horizontal="center" vertical="center" wrapText="1"/>
    </xf>
    <xf numFmtId="1" fontId="2" fillId="0" borderId="428" xfId="0" applyNumberFormat="1" applyFont="1" applyFill="1" applyBorder="1" applyAlignment="1" applyProtection="1">
      <alignment horizontal="center" vertical="center" wrapText="1"/>
    </xf>
    <xf numFmtId="1" fontId="2" fillId="7" borderId="428" xfId="0" applyNumberFormat="1" applyFont="1" applyFill="1" applyBorder="1" applyAlignment="1" applyProtection="1"/>
    <xf numFmtId="1" fontId="2" fillId="2" borderId="430" xfId="0" applyNumberFormat="1" applyFont="1" applyFill="1" applyBorder="1" applyAlignment="1" applyProtection="1">
      <alignment wrapText="1"/>
    </xf>
    <xf numFmtId="1" fontId="2" fillId="0" borderId="430" xfId="0" applyNumberFormat="1" applyFont="1" applyFill="1" applyBorder="1" applyAlignment="1" applyProtection="1">
      <alignment wrapText="1"/>
    </xf>
    <xf numFmtId="1" fontId="10" fillId="2" borderId="419" xfId="0" applyNumberFormat="1" applyFont="1" applyFill="1" applyBorder="1" applyProtection="1"/>
    <xf numFmtId="1" fontId="2" fillId="0" borderId="433" xfId="0" applyNumberFormat="1" applyFont="1" applyFill="1" applyBorder="1" applyAlignment="1" applyProtection="1">
      <alignment horizontal="center" vertical="center"/>
    </xf>
    <xf numFmtId="1" fontId="2" fillId="2" borderId="434" xfId="2" applyNumberFormat="1" applyFont="1" applyFill="1" applyBorder="1" applyAlignment="1" applyProtection="1"/>
    <xf numFmtId="1" fontId="2" fillId="0" borderId="427" xfId="0" applyNumberFormat="1" applyFont="1" applyBorder="1" applyAlignment="1" applyProtection="1">
      <alignment horizontal="center" vertical="center" wrapText="1"/>
    </xf>
    <xf numFmtId="1" fontId="2" fillId="0" borderId="433" xfId="0" applyNumberFormat="1" applyFont="1" applyBorder="1" applyAlignment="1" applyProtection="1">
      <alignment horizontal="center" vertical="center" wrapText="1"/>
    </xf>
    <xf numFmtId="1" fontId="2" fillId="0" borderId="435" xfId="0" applyNumberFormat="1" applyFont="1" applyBorder="1" applyAlignment="1" applyProtection="1">
      <alignment horizontal="center" vertical="center" wrapText="1"/>
    </xf>
    <xf numFmtId="1" fontId="2" fillId="4" borderId="419" xfId="0" applyNumberFormat="1" applyFont="1" applyFill="1" applyBorder="1" applyProtection="1"/>
    <xf numFmtId="1" fontId="10" fillId="4" borderId="421" xfId="0" applyNumberFormat="1" applyFont="1" applyFill="1" applyBorder="1"/>
    <xf numFmtId="1" fontId="2" fillId="0" borderId="427" xfId="0" applyNumberFormat="1" applyFont="1" applyFill="1" applyBorder="1" applyAlignment="1" applyProtection="1"/>
    <xf numFmtId="1" fontId="2" fillId="4" borderId="430" xfId="0" applyNumberFormat="1" applyFont="1" applyFill="1" applyBorder="1" applyProtection="1"/>
    <xf numFmtId="1" fontId="2" fillId="0" borderId="436" xfId="0" applyNumberFormat="1" applyFont="1" applyBorder="1" applyProtection="1"/>
    <xf numFmtId="1" fontId="2" fillId="0" borderId="429" xfId="0" applyNumberFormat="1" applyFont="1" applyBorder="1" applyProtection="1"/>
    <xf numFmtId="1" fontId="2" fillId="0" borderId="437" xfId="0" applyNumberFormat="1" applyFont="1" applyBorder="1" applyProtection="1"/>
    <xf numFmtId="1" fontId="2" fillId="4" borderId="429" xfId="0" applyNumberFormat="1" applyFont="1" applyFill="1" applyBorder="1" applyProtection="1"/>
    <xf numFmtId="1" fontId="15" fillId="4" borderId="419" xfId="0" applyNumberFormat="1" applyFont="1" applyFill="1" applyBorder="1" applyAlignment="1" applyProtection="1"/>
    <xf numFmtId="1" fontId="10" fillId="4" borderId="421" xfId="0" applyNumberFormat="1" applyFont="1" applyFill="1" applyBorder="1" applyAlignment="1" applyProtection="1"/>
    <xf numFmtId="1" fontId="2" fillId="4" borderId="438" xfId="0" applyNumberFormat="1" applyFont="1" applyFill="1" applyBorder="1" applyProtection="1">
      <protection locked="0"/>
    </xf>
    <xf numFmtId="1" fontId="2" fillId="0" borderId="423" xfId="0" applyNumberFormat="1" applyFont="1" applyBorder="1" applyAlignment="1" applyProtection="1">
      <alignment horizontal="center" vertical="center" wrapText="1"/>
    </xf>
    <xf numFmtId="1" fontId="2" fillId="0" borderId="439" xfId="0" applyNumberFormat="1" applyFont="1" applyBorder="1" applyAlignment="1" applyProtection="1">
      <alignment horizontal="center" vertical="center" wrapText="1"/>
    </xf>
    <xf numFmtId="1" fontId="2" fillId="4" borderId="440" xfId="0" applyNumberFormat="1" applyFont="1" applyFill="1" applyBorder="1" applyProtection="1">
      <protection locked="0"/>
    </xf>
    <xf numFmtId="1" fontId="15" fillId="4" borderId="430" xfId="0" applyNumberFormat="1" applyFont="1" applyFill="1" applyBorder="1" applyAlignment="1" applyProtection="1"/>
    <xf numFmtId="1" fontId="15" fillId="4" borderId="419" xfId="0" applyNumberFormat="1" applyFont="1" applyFill="1" applyBorder="1" applyProtection="1"/>
    <xf numFmtId="1" fontId="15" fillId="4" borderId="420" xfId="0" applyNumberFormat="1" applyFont="1" applyFill="1" applyBorder="1" applyProtection="1"/>
    <xf numFmtId="1" fontId="10" fillId="4" borderId="419" xfId="0" applyNumberFormat="1" applyFont="1" applyFill="1" applyBorder="1"/>
    <xf numFmtId="1" fontId="2" fillId="4" borderId="420" xfId="0" applyNumberFormat="1" applyFont="1" applyFill="1" applyBorder="1" applyProtection="1"/>
    <xf numFmtId="1" fontId="2" fillId="0" borderId="420" xfId="0" applyNumberFormat="1" applyFont="1" applyBorder="1" applyProtection="1"/>
    <xf numFmtId="1" fontId="2" fillId="0" borderId="430" xfId="0" applyNumberFormat="1" applyFont="1" applyBorder="1" applyProtection="1"/>
    <xf numFmtId="1" fontId="15" fillId="0" borderId="419" xfId="0" applyNumberFormat="1" applyFont="1" applyBorder="1" applyProtection="1"/>
    <xf numFmtId="1" fontId="2" fillId="0" borderId="440" xfId="0" applyNumberFormat="1" applyFont="1" applyBorder="1" applyProtection="1"/>
    <xf numFmtId="1" fontId="2" fillId="0" borderId="421" xfId="0" applyNumberFormat="1" applyFont="1" applyBorder="1" applyProtection="1"/>
    <xf numFmtId="1" fontId="15" fillId="0" borderId="419" xfId="0" applyNumberFormat="1" applyFont="1" applyBorder="1" applyAlignment="1" applyProtection="1"/>
    <xf numFmtId="1" fontId="15" fillId="0" borderId="421" xfId="0" applyNumberFormat="1" applyFont="1" applyBorder="1" applyAlignment="1" applyProtection="1"/>
    <xf numFmtId="1" fontId="2" fillId="4" borderId="421" xfId="0" applyNumberFormat="1" applyFont="1" applyFill="1" applyBorder="1" applyProtection="1"/>
    <xf numFmtId="1" fontId="2" fillId="2" borderId="421" xfId="0" applyNumberFormat="1" applyFont="1" applyFill="1" applyBorder="1" applyProtection="1"/>
    <xf numFmtId="1" fontId="2" fillId="0" borderId="426" xfId="0" applyNumberFormat="1" applyFont="1" applyBorder="1" applyAlignment="1" applyProtection="1">
      <alignment horizontal="center" vertical="center" wrapText="1"/>
    </xf>
    <xf numFmtId="1" fontId="2" fillId="4" borderId="421" xfId="0" applyNumberFormat="1" applyFont="1" applyFill="1" applyBorder="1" applyAlignment="1" applyProtection="1">
      <alignment horizontal="center" vertical="center" wrapText="1"/>
    </xf>
    <xf numFmtId="1" fontId="2" fillId="4" borderId="419" xfId="0" applyNumberFormat="1" applyFont="1" applyFill="1" applyBorder="1" applyAlignment="1" applyProtection="1">
      <alignment horizontal="center" vertical="center" wrapText="1"/>
    </xf>
    <xf numFmtId="1" fontId="6" fillId="4" borderId="421" xfId="0" applyNumberFormat="1" applyFont="1" applyFill="1" applyBorder="1" applyAlignment="1" applyProtection="1"/>
    <xf numFmtId="1" fontId="2" fillId="4" borderId="419" xfId="0" applyNumberFormat="1" applyFont="1" applyFill="1" applyBorder="1" applyAlignment="1" applyProtection="1"/>
    <xf numFmtId="1" fontId="2" fillId="4" borderId="419" xfId="0" applyNumberFormat="1" applyFont="1" applyFill="1" applyBorder="1" applyAlignment="1" applyProtection="1">
      <protection locked="0"/>
    </xf>
    <xf numFmtId="1" fontId="2" fillId="4" borderId="430" xfId="0" applyNumberFormat="1" applyFont="1" applyFill="1" applyBorder="1" applyAlignment="1" applyProtection="1">
      <protection locked="0"/>
    </xf>
    <xf numFmtId="1" fontId="15" fillId="4" borderId="430" xfId="0" applyNumberFormat="1" applyFont="1" applyFill="1" applyBorder="1" applyProtection="1"/>
    <xf numFmtId="1" fontId="15" fillId="0" borderId="430" xfId="0" applyNumberFormat="1" applyFont="1" applyBorder="1" applyProtection="1"/>
    <xf numFmtId="1" fontId="2" fillId="2" borderId="430" xfId="0" applyNumberFormat="1" applyFont="1" applyFill="1" applyBorder="1" applyProtection="1"/>
    <xf numFmtId="1" fontId="2" fillId="4" borderId="420" xfId="0" applyNumberFormat="1" applyFont="1" applyFill="1" applyBorder="1" applyAlignment="1" applyProtection="1">
      <protection locked="0"/>
    </xf>
    <xf numFmtId="1" fontId="2" fillId="0" borderId="427" xfId="0" applyNumberFormat="1" applyFont="1" applyFill="1" applyBorder="1" applyAlignment="1" applyProtection="1">
      <alignment horizontal="right"/>
    </xf>
    <xf numFmtId="1" fontId="2" fillId="0" borderId="426" xfId="0" applyNumberFormat="1" applyFont="1" applyFill="1" applyBorder="1" applyAlignment="1" applyProtection="1">
      <alignment horizontal="right"/>
    </xf>
    <xf numFmtId="1" fontId="6" fillId="4" borderId="421" xfId="0" applyNumberFormat="1" applyFont="1" applyFill="1" applyBorder="1" applyProtection="1"/>
    <xf numFmtId="1" fontId="2" fillId="0" borderId="419" xfId="0" applyNumberFormat="1" applyFont="1" applyBorder="1" applyAlignment="1" applyProtection="1"/>
    <xf numFmtId="1" fontId="2" fillId="0" borderId="419" xfId="0" applyNumberFormat="1" applyFont="1" applyFill="1" applyBorder="1" applyAlignment="1" applyProtection="1"/>
    <xf numFmtId="1" fontId="2" fillId="0" borderId="442" xfId="0" applyNumberFormat="1" applyFont="1" applyBorder="1" applyAlignment="1" applyProtection="1">
      <alignment horizontal="center" vertical="center" wrapText="1"/>
    </xf>
    <xf numFmtId="1" fontId="2" fillId="0" borderId="424" xfId="0" applyNumberFormat="1" applyFont="1" applyBorder="1" applyProtection="1"/>
    <xf numFmtId="1" fontId="2" fillId="0" borderId="420" xfId="0" applyNumberFormat="1" applyFont="1" applyFill="1" applyBorder="1" applyProtection="1"/>
    <xf numFmtId="1" fontId="2" fillId="0" borderId="436" xfId="0" applyNumberFormat="1" applyFont="1" applyFill="1" applyBorder="1" applyProtection="1"/>
    <xf numFmtId="1" fontId="2" fillId="0" borderId="421" xfId="0" applyNumberFormat="1" applyFont="1" applyFill="1" applyBorder="1" applyProtection="1"/>
    <xf numFmtId="1" fontId="10" fillId="0" borderId="419" xfId="0" applyNumberFormat="1" applyFont="1" applyFill="1" applyBorder="1"/>
    <xf numFmtId="1" fontId="10" fillId="0" borderId="419" xfId="0" applyNumberFormat="1" applyFont="1" applyFill="1" applyBorder="1" applyProtection="1">
      <protection locked="0"/>
    </xf>
    <xf numFmtId="1" fontId="10" fillId="3" borderId="419" xfId="0" applyNumberFormat="1" applyFont="1" applyFill="1" applyBorder="1" applyProtection="1">
      <protection locked="0"/>
    </xf>
    <xf numFmtId="1" fontId="10" fillId="5" borderId="419" xfId="0" applyNumberFormat="1" applyFont="1" applyFill="1" applyBorder="1" applyProtection="1">
      <protection locked="0"/>
    </xf>
    <xf numFmtId="1" fontId="2" fillId="4" borderId="431" xfId="0" applyNumberFormat="1" applyFont="1" applyFill="1" applyBorder="1" applyProtection="1"/>
    <xf numFmtId="1" fontId="2" fillId="0" borderId="431" xfId="0" applyNumberFormat="1" applyFont="1" applyBorder="1" applyProtection="1"/>
    <xf numFmtId="1" fontId="15" fillId="0" borderId="443" xfId="0" applyNumberFormat="1" applyFont="1" applyBorder="1" applyAlignment="1" applyProtection="1"/>
    <xf numFmtId="1" fontId="15" fillId="0" borderId="444" xfId="0" applyNumberFormat="1" applyFont="1" applyBorder="1" applyAlignment="1" applyProtection="1"/>
    <xf numFmtId="1" fontId="2" fillId="6" borderId="426" xfId="0" applyNumberFormat="1" applyFont="1" applyFill="1" applyBorder="1" applyAlignment="1" applyProtection="1">
      <protection locked="0"/>
    </xf>
    <xf numFmtId="1" fontId="2" fillId="7" borderId="427" xfId="0" applyNumberFormat="1" applyFont="1" applyFill="1" applyBorder="1" applyAlignment="1" applyProtection="1"/>
    <xf numFmtId="1" fontId="2" fillId="6" borderId="423" xfId="0" applyNumberFormat="1" applyFont="1" applyFill="1" applyBorder="1" applyAlignment="1" applyProtection="1">
      <protection locked="0"/>
    </xf>
    <xf numFmtId="1" fontId="2" fillId="0" borderId="433" xfId="0" applyNumberFormat="1" applyFont="1" applyBorder="1" applyAlignment="1" applyProtection="1">
      <alignment wrapText="1"/>
    </xf>
    <xf numFmtId="1" fontId="2" fillId="0" borderId="446" xfId="0" applyNumberFormat="1" applyFont="1" applyBorder="1" applyAlignment="1" applyProtection="1">
      <alignment wrapText="1"/>
    </xf>
    <xf numFmtId="1" fontId="2" fillId="0" borderId="423" xfId="0" applyNumberFormat="1" applyFont="1" applyBorder="1" applyAlignment="1" applyProtection="1">
      <alignment wrapText="1"/>
    </xf>
    <xf numFmtId="1" fontId="2" fillId="6" borderId="433" xfId="0" applyNumberFormat="1" applyFont="1" applyFill="1" applyBorder="1" applyAlignment="1" applyProtection="1">
      <protection locked="0"/>
    </xf>
    <xf numFmtId="1" fontId="2" fillId="6" borderId="432" xfId="0" applyNumberFormat="1" applyFont="1" applyFill="1" applyBorder="1" applyAlignment="1" applyProtection="1">
      <protection locked="0"/>
    </xf>
    <xf numFmtId="1" fontId="2" fillId="6" borderId="447" xfId="0" applyNumberFormat="1" applyFont="1" applyFill="1" applyBorder="1" applyAlignment="1" applyProtection="1">
      <protection locked="0"/>
    </xf>
    <xf numFmtId="1" fontId="2" fillId="6" borderId="424" xfId="0" applyNumberFormat="1" applyFont="1" applyFill="1" applyBorder="1" applyAlignment="1" applyProtection="1">
      <protection locked="0"/>
    </xf>
    <xf numFmtId="1" fontId="2" fillId="7" borderId="424" xfId="0" applyNumberFormat="1" applyFont="1" applyFill="1" applyBorder="1" applyAlignment="1" applyProtection="1"/>
    <xf numFmtId="1" fontId="21" fillId="0" borderId="442" xfId="0" applyNumberFormat="1" applyFont="1" applyBorder="1" applyAlignment="1" applyProtection="1">
      <alignment horizontal="center" vertical="center" wrapText="1"/>
    </xf>
    <xf numFmtId="1" fontId="21" fillId="0" borderId="427" xfId="0" applyNumberFormat="1" applyFont="1" applyBorder="1" applyAlignment="1" applyProtection="1">
      <alignment horizontal="center" vertical="center" wrapText="1"/>
    </xf>
    <xf numFmtId="1" fontId="2" fillId="0" borderId="422" xfId="0" applyNumberFormat="1" applyFont="1" applyFill="1" applyBorder="1" applyAlignment="1" applyProtection="1"/>
    <xf numFmtId="1" fontId="2" fillId="0" borderId="432" xfId="0" applyNumberFormat="1" applyFont="1" applyFill="1" applyBorder="1" applyAlignment="1" applyProtection="1"/>
    <xf numFmtId="1" fontId="2" fillId="0" borderId="448" xfId="0" applyNumberFormat="1" applyFont="1" applyFill="1" applyBorder="1" applyAlignment="1" applyProtection="1"/>
    <xf numFmtId="1" fontId="2" fillId="0" borderId="449" xfId="0" applyNumberFormat="1" applyFont="1" applyFill="1" applyBorder="1" applyAlignment="1" applyProtection="1"/>
    <xf numFmtId="1" fontId="2" fillId="0" borderId="423" xfId="0" applyNumberFormat="1" applyFont="1" applyFill="1" applyBorder="1" applyAlignment="1" applyProtection="1"/>
    <xf numFmtId="1" fontId="2" fillId="6" borderId="442" xfId="0" applyNumberFormat="1" applyFont="1" applyFill="1" applyBorder="1" applyAlignment="1" applyProtection="1">
      <protection locked="0"/>
    </xf>
    <xf numFmtId="1" fontId="2" fillId="6" borderId="448" xfId="0" applyNumberFormat="1" applyFont="1" applyFill="1" applyBorder="1" applyAlignment="1" applyProtection="1">
      <protection locked="0"/>
    </xf>
    <xf numFmtId="1" fontId="2" fillId="6" borderId="449" xfId="0" applyNumberFormat="1" applyFont="1" applyFill="1" applyBorder="1" applyAlignment="1" applyProtection="1">
      <protection locked="0"/>
    </xf>
    <xf numFmtId="1" fontId="2" fillId="0" borderId="427" xfId="0" applyNumberFormat="1" applyFont="1" applyFill="1" applyBorder="1" applyAlignment="1" applyProtection="1">
      <alignment horizontal="center" vertical="center"/>
    </xf>
    <xf numFmtId="1" fontId="2" fillId="0" borderId="43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4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33" xfId="0" applyNumberFormat="1" applyFont="1" applyFill="1" applyBorder="1" applyAlignment="1" applyProtection="1">
      <alignment horizontal="center" vertical="center"/>
      <protection hidden="1"/>
    </xf>
    <xf numFmtId="1" fontId="2" fillId="0" borderId="423" xfId="0" applyNumberFormat="1" applyFont="1" applyFill="1" applyBorder="1" applyAlignment="1" applyProtection="1">
      <alignment horizontal="center" vertical="center"/>
      <protection hidden="1"/>
    </xf>
    <xf numFmtId="1" fontId="2" fillId="0" borderId="424" xfId="0" applyNumberFormat="1" applyFont="1" applyFill="1" applyBorder="1" applyAlignment="1" applyProtection="1">
      <alignment horizontal="center" vertical="center"/>
      <protection hidden="1"/>
    </xf>
    <xf numFmtId="1" fontId="2" fillId="0" borderId="424" xfId="0" applyNumberFormat="1" applyFont="1" applyFill="1" applyBorder="1" applyAlignment="1" applyProtection="1">
      <alignment horizontal="left" vertical="center" wrapText="1"/>
      <protection hidden="1"/>
    </xf>
    <xf numFmtId="1" fontId="2" fillId="0" borderId="433" xfId="0" applyNumberFormat="1" applyFont="1" applyFill="1" applyBorder="1" applyAlignment="1" applyProtection="1">
      <alignment horizontal="right" wrapText="1"/>
    </xf>
    <xf numFmtId="1" fontId="2" fillId="0" borderId="446" xfId="0" applyNumberFormat="1" applyFont="1" applyFill="1" applyBorder="1" applyAlignment="1" applyProtection="1">
      <alignment horizontal="right" wrapText="1"/>
    </xf>
    <xf numFmtId="1" fontId="2" fillId="4" borderId="440" xfId="0" applyNumberFormat="1" applyFont="1" applyFill="1" applyBorder="1" applyProtection="1"/>
    <xf numFmtId="1" fontId="2" fillId="0" borderId="427" xfId="0" applyNumberFormat="1" applyFont="1" applyFill="1" applyBorder="1" applyAlignment="1" applyProtection="1">
      <alignment wrapText="1"/>
    </xf>
    <xf numFmtId="1" fontId="2" fillId="0" borderId="442" xfId="0" applyNumberFormat="1" applyFont="1" applyFill="1" applyBorder="1" applyAlignment="1" applyProtection="1">
      <alignment wrapText="1"/>
    </xf>
    <xf numFmtId="1" fontId="2" fillId="0" borderId="426" xfId="0" applyNumberFormat="1" applyFont="1" applyFill="1" applyBorder="1" applyAlignment="1" applyProtection="1">
      <alignment wrapText="1"/>
    </xf>
    <xf numFmtId="1" fontId="2" fillId="0" borderId="450" xfId="0" applyNumberFormat="1" applyFont="1" applyFill="1" applyBorder="1" applyAlignment="1" applyProtection="1">
      <alignment horizontal="center" vertical="center" wrapText="1"/>
    </xf>
    <xf numFmtId="1" fontId="2" fillId="0" borderId="446" xfId="0" applyNumberFormat="1" applyFont="1" applyFill="1" applyBorder="1" applyAlignment="1" applyProtection="1">
      <alignment horizontal="center" vertical="center" wrapText="1"/>
    </xf>
    <xf numFmtId="1" fontId="2" fillId="0" borderId="451" xfId="0" applyNumberFormat="1" applyFont="1" applyFill="1" applyBorder="1" applyAlignment="1" applyProtection="1">
      <alignment horizontal="center" vertical="center"/>
    </xf>
    <xf numFmtId="1" fontId="2" fillId="0" borderId="452" xfId="0" applyNumberFormat="1" applyFont="1" applyFill="1" applyBorder="1" applyAlignment="1" applyProtection="1"/>
    <xf numFmtId="1" fontId="9" fillId="0" borderId="442" xfId="0" applyNumberFormat="1" applyFont="1" applyBorder="1" applyAlignment="1" applyProtection="1">
      <alignment horizontal="center" vertical="center" wrapText="1"/>
    </xf>
    <xf numFmtId="1" fontId="2" fillId="0" borderId="433" xfId="0" applyNumberFormat="1" applyFont="1" applyFill="1" applyBorder="1" applyAlignment="1" applyProtection="1"/>
    <xf numFmtId="1" fontId="2" fillId="0" borderId="446" xfId="0" applyNumberFormat="1" applyFont="1" applyFill="1" applyBorder="1" applyAlignment="1" applyProtection="1"/>
    <xf numFmtId="1" fontId="2" fillId="6" borderId="439" xfId="0" applyNumberFormat="1" applyFont="1" applyFill="1" applyBorder="1" applyAlignment="1" applyProtection="1">
      <protection locked="0"/>
    </xf>
    <xf numFmtId="1" fontId="2" fillId="6" borderId="423" xfId="0" applyNumberFormat="1" applyFont="1" applyFill="1" applyBorder="1" applyAlignment="1" applyProtection="1">
      <alignment horizontal="center"/>
      <protection locked="0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2" fillId="2" borderId="419" xfId="0" applyNumberFormat="1" applyFont="1" applyFill="1" applyBorder="1" applyAlignment="1" applyProtection="1"/>
    <xf numFmtId="1" fontId="17" fillId="0" borderId="453" xfId="0" applyNumberFormat="1" applyFont="1" applyBorder="1"/>
    <xf numFmtId="1" fontId="17" fillId="0" borderId="454" xfId="0" applyNumberFormat="1" applyFont="1" applyBorder="1"/>
    <xf numFmtId="1" fontId="17" fillId="0" borderId="455" xfId="0" applyNumberFormat="1" applyFont="1" applyBorder="1"/>
    <xf numFmtId="1" fontId="14" fillId="0" borderId="455" xfId="0" applyNumberFormat="1" applyFont="1" applyBorder="1"/>
    <xf numFmtId="1" fontId="2" fillId="2" borderId="456" xfId="0" applyNumberFormat="1" applyFont="1" applyFill="1" applyBorder="1" applyProtection="1"/>
    <xf numFmtId="1" fontId="2" fillId="0" borderId="456" xfId="0" applyNumberFormat="1" applyFont="1" applyFill="1" applyBorder="1" applyProtection="1"/>
    <xf numFmtId="1" fontId="2" fillId="0" borderId="457" xfId="0" applyNumberFormat="1" applyFont="1" applyFill="1" applyBorder="1" applyAlignment="1" applyProtection="1">
      <alignment horizontal="center" vertical="center" wrapText="1"/>
    </xf>
    <xf numFmtId="1" fontId="2" fillId="0" borderId="458" xfId="0" applyNumberFormat="1" applyFont="1" applyBorder="1" applyAlignment="1" applyProtection="1">
      <alignment horizontal="center" vertical="center" wrapText="1"/>
    </xf>
    <xf numFmtId="1" fontId="2" fillId="0" borderId="457" xfId="0" applyNumberFormat="1" applyFont="1" applyFill="1" applyBorder="1" applyAlignment="1" applyProtection="1">
      <alignment horizontal="left"/>
    </xf>
    <xf numFmtId="1" fontId="2" fillId="6" borderId="458" xfId="0" applyNumberFormat="1" applyFont="1" applyFill="1" applyBorder="1" applyAlignment="1" applyProtection="1">
      <protection locked="0"/>
    </xf>
    <xf numFmtId="1" fontId="2" fillId="0" borderId="458" xfId="0" applyNumberFormat="1" applyFont="1" applyFill="1" applyBorder="1" applyAlignment="1" applyProtection="1"/>
    <xf numFmtId="1" fontId="2" fillId="6" borderId="459" xfId="0" applyNumberFormat="1" applyFont="1" applyFill="1" applyBorder="1" applyAlignment="1" applyProtection="1">
      <protection locked="0"/>
    </xf>
    <xf numFmtId="1" fontId="2" fillId="2" borderId="456" xfId="0" applyNumberFormat="1" applyFont="1" applyFill="1" applyBorder="1" applyAlignment="1" applyProtection="1">
      <alignment wrapText="1"/>
    </xf>
    <xf numFmtId="1" fontId="2" fillId="0" borderId="456" xfId="0" applyNumberFormat="1" applyFont="1" applyFill="1" applyBorder="1" applyAlignment="1" applyProtection="1">
      <alignment wrapText="1"/>
    </xf>
    <xf numFmtId="1" fontId="10" fillId="2" borderId="456" xfId="0" applyNumberFormat="1" applyFont="1" applyFill="1" applyBorder="1"/>
    <xf numFmtId="1" fontId="2" fillId="0" borderId="465" xfId="0" applyNumberFormat="1" applyFont="1" applyFill="1" applyBorder="1" applyAlignment="1" applyProtection="1">
      <alignment horizontal="center" vertical="center" wrapText="1"/>
    </xf>
    <xf numFmtId="1" fontId="2" fillId="0" borderId="459" xfId="0" applyNumberFormat="1" applyFont="1" applyFill="1" applyBorder="1" applyAlignment="1" applyProtection="1">
      <alignment horizontal="center" vertical="center" wrapText="1"/>
    </xf>
    <xf numFmtId="1" fontId="2" fillId="0" borderId="458" xfId="0" applyNumberFormat="1" applyFont="1" applyFill="1" applyBorder="1" applyAlignment="1" applyProtection="1">
      <alignment horizontal="center" vertical="center" wrapText="1"/>
    </xf>
    <xf numFmtId="1" fontId="2" fillId="7" borderId="458" xfId="0" applyNumberFormat="1" applyFont="1" applyFill="1" applyBorder="1" applyAlignment="1" applyProtection="1"/>
    <xf numFmtId="1" fontId="2" fillId="0" borderId="465" xfId="0" applyNumberFormat="1" applyFont="1" applyFill="1" applyBorder="1" applyAlignment="1" applyProtection="1">
      <alignment horizontal="center" vertical="center"/>
    </xf>
    <xf numFmtId="1" fontId="2" fillId="2" borderId="466" xfId="2" applyNumberFormat="1" applyFont="1" applyFill="1" applyBorder="1" applyAlignment="1" applyProtection="1"/>
    <xf numFmtId="1" fontId="2" fillId="0" borderId="459" xfId="0" applyNumberFormat="1" applyFont="1" applyBorder="1" applyAlignment="1" applyProtection="1">
      <alignment horizontal="center" vertical="center" wrapText="1"/>
    </xf>
    <xf numFmtId="1" fontId="2" fillId="0" borderId="465" xfId="0" applyNumberFormat="1" applyFont="1" applyBorder="1" applyAlignment="1" applyProtection="1">
      <alignment horizontal="center" vertical="center" wrapText="1"/>
    </xf>
    <xf numFmtId="1" fontId="2" fillId="0" borderId="467" xfId="0" applyNumberFormat="1" applyFont="1" applyBorder="1" applyAlignment="1" applyProtection="1">
      <alignment horizontal="center" vertical="center" wrapText="1"/>
    </xf>
    <xf numFmtId="1" fontId="2" fillId="0" borderId="459" xfId="0" applyNumberFormat="1" applyFont="1" applyFill="1" applyBorder="1" applyAlignment="1" applyProtection="1"/>
    <xf numFmtId="1" fontId="2" fillId="0" borderId="461" xfId="0" applyNumberFormat="1" applyFont="1" applyBorder="1" applyAlignment="1" applyProtection="1">
      <alignment horizontal="center" vertical="center" wrapText="1"/>
    </xf>
    <xf numFmtId="1" fontId="2" fillId="0" borderId="468" xfId="0" applyNumberFormat="1" applyFont="1" applyBorder="1" applyAlignment="1" applyProtection="1">
      <alignment horizontal="center" vertical="center" wrapText="1"/>
    </xf>
    <xf numFmtId="1" fontId="2" fillId="4" borderId="469" xfId="0" applyNumberFormat="1" applyFont="1" applyFill="1" applyBorder="1" applyProtection="1">
      <protection locked="0"/>
    </xf>
    <xf numFmtId="1" fontId="2" fillId="4" borderId="456" xfId="0" applyNumberFormat="1" applyFont="1" applyFill="1" applyBorder="1" applyProtection="1"/>
    <xf numFmtId="1" fontId="15" fillId="4" borderId="456" xfId="0" applyNumberFormat="1" applyFont="1" applyFill="1" applyBorder="1" applyAlignment="1" applyProtection="1"/>
    <xf numFmtId="1" fontId="15" fillId="4" borderId="456" xfId="0" applyNumberFormat="1" applyFont="1" applyFill="1" applyBorder="1" applyProtection="1"/>
    <xf numFmtId="1" fontId="10" fillId="4" borderId="456" xfId="0" applyNumberFormat="1" applyFont="1" applyFill="1" applyBorder="1"/>
    <xf numFmtId="1" fontId="2" fillId="0" borderId="456" xfId="0" applyNumberFormat="1" applyFont="1" applyBorder="1" applyProtection="1"/>
    <xf numFmtId="1" fontId="15" fillId="0" borderId="456" xfId="0" applyNumberFormat="1" applyFont="1" applyBorder="1" applyProtection="1"/>
    <xf numFmtId="1" fontId="2" fillId="0" borderId="469" xfId="0" applyNumberFormat="1" applyFont="1" applyBorder="1" applyProtection="1"/>
    <xf numFmtId="1" fontId="15" fillId="2" borderId="456" xfId="0" applyNumberFormat="1" applyFont="1" applyFill="1" applyBorder="1" applyAlignment="1" applyProtection="1"/>
    <xf numFmtId="1" fontId="15" fillId="0" borderId="456" xfId="0" applyNumberFormat="1" applyFont="1" applyBorder="1" applyAlignment="1" applyProtection="1"/>
    <xf numFmtId="1" fontId="2" fillId="0" borderId="463" xfId="0" applyNumberFormat="1" applyFont="1" applyBorder="1" applyAlignment="1" applyProtection="1">
      <alignment horizontal="center" vertical="center" wrapText="1"/>
    </xf>
    <xf numFmtId="1" fontId="2" fillId="4" borderId="456" xfId="0" applyNumberFormat="1" applyFont="1" applyFill="1" applyBorder="1" applyAlignment="1" applyProtection="1">
      <alignment horizontal="center" vertical="center" wrapText="1"/>
    </xf>
    <xf numFmtId="1" fontId="2" fillId="4" borderId="456" xfId="0" applyNumberFormat="1" applyFont="1" applyFill="1" applyBorder="1" applyAlignment="1" applyProtection="1"/>
    <xf numFmtId="1" fontId="2" fillId="4" borderId="456" xfId="0" applyNumberFormat="1" applyFont="1" applyFill="1" applyBorder="1" applyAlignment="1" applyProtection="1">
      <protection locked="0"/>
    </xf>
    <xf numFmtId="1" fontId="2" fillId="0" borderId="459" xfId="0" applyNumberFormat="1" applyFont="1" applyFill="1" applyBorder="1" applyAlignment="1" applyProtection="1">
      <alignment horizontal="right"/>
    </xf>
    <xf numFmtId="1" fontId="2" fillId="0" borderId="463" xfId="0" applyNumberFormat="1" applyFont="1" applyFill="1" applyBorder="1" applyAlignment="1" applyProtection="1">
      <alignment horizontal="right"/>
    </xf>
    <xf numFmtId="1" fontId="2" fillId="0" borderId="456" xfId="0" applyNumberFormat="1" applyFont="1" applyBorder="1" applyAlignment="1" applyProtection="1"/>
    <xf numFmtId="1" fontId="2" fillId="0" borderId="456" xfId="0" applyNumberFormat="1" applyFont="1" applyFill="1" applyBorder="1" applyAlignment="1" applyProtection="1"/>
    <xf numFmtId="1" fontId="2" fillId="0" borderId="471" xfId="0" applyNumberFormat="1" applyFont="1" applyBorder="1" applyAlignment="1" applyProtection="1">
      <alignment horizontal="center" vertical="center" wrapText="1"/>
    </xf>
    <xf numFmtId="1" fontId="2" fillId="0" borderId="464" xfId="0" applyNumberFormat="1" applyFont="1" applyBorder="1" applyProtection="1"/>
    <xf numFmtId="1" fontId="10" fillId="0" borderId="456" xfId="0" applyNumberFormat="1" applyFont="1" applyFill="1" applyBorder="1"/>
    <xf numFmtId="1" fontId="10" fillId="0" borderId="456" xfId="0" applyNumberFormat="1" applyFont="1" applyFill="1" applyBorder="1" applyProtection="1">
      <protection locked="0"/>
    </xf>
    <xf numFmtId="1" fontId="10" fillId="3" borderId="456" xfId="0" applyNumberFormat="1" applyFont="1" applyFill="1" applyBorder="1" applyProtection="1">
      <protection locked="0"/>
    </xf>
    <xf numFmtId="1" fontId="10" fillId="5" borderId="456" xfId="0" applyNumberFormat="1" applyFont="1" applyFill="1" applyBorder="1" applyProtection="1">
      <protection locked="0"/>
    </xf>
    <xf numFmtId="1" fontId="15" fillId="0" borderId="472" xfId="0" applyNumberFormat="1" applyFont="1" applyBorder="1" applyAlignment="1" applyProtection="1"/>
    <xf numFmtId="1" fontId="15" fillId="0" borderId="473" xfId="0" applyNumberFormat="1" applyFont="1" applyBorder="1" applyAlignment="1" applyProtection="1"/>
    <xf numFmtId="1" fontId="2" fillId="6" borderId="463" xfId="0" applyNumberFormat="1" applyFont="1" applyFill="1" applyBorder="1" applyAlignment="1" applyProtection="1">
      <protection locked="0"/>
    </xf>
    <xf numFmtId="1" fontId="2" fillId="7" borderId="459" xfId="0" applyNumberFormat="1" applyFont="1" applyFill="1" applyBorder="1" applyAlignment="1" applyProtection="1"/>
    <xf numFmtId="1" fontId="2" fillId="6" borderId="461" xfId="0" applyNumberFormat="1" applyFont="1" applyFill="1" applyBorder="1" applyAlignment="1" applyProtection="1">
      <protection locked="0"/>
    </xf>
    <xf numFmtId="1" fontId="2" fillId="0" borderId="465" xfId="0" applyNumberFormat="1" applyFont="1" applyBorder="1" applyAlignment="1" applyProtection="1">
      <alignment wrapText="1"/>
    </xf>
    <xf numFmtId="1" fontId="2" fillId="0" borderId="475" xfId="0" applyNumberFormat="1" applyFont="1" applyBorder="1" applyAlignment="1" applyProtection="1">
      <alignment wrapText="1"/>
    </xf>
    <xf numFmtId="1" fontId="2" fillId="0" borderId="461" xfId="0" applyNumberFormat="1" applyFont="1" applyBorder="1" applyAlignment="1" applyProtection="1">
      <alignment wrapText="1"/>
    </xf>
    <xf numFmtId="1" fontId="2" fillId="6" borderId="465" xfId="0" applyNumberFormat="1" applyFont="1" applyFill="1" applyBorder="1" applyAlignment="1" applyProtection="1">
      <protection locked="0"/>
    </xf>
    <xf numFmtId="1" fontId="2" fillId="6" borderId="462" xfId="0" applyNumberFormat="1" applyFont="1" applyFill="1" applyBorder="1" applyAlignment="1" applyProtection="1">
      <protection locked="0"/>
    </xf>
    <xf numFmtId="1" fontId="2" fillId="6" borderId="476" xfId="0" applyNumberFormat="1" applyFont="1" applyFill="1" applyBorder="1" applyAlignment="1" applyProtection="1">
      <protection locked="0"/>
    </xf>
    <xf numFmtId="1" fontId="2" fillId="6" borderId="464" xfId="0" applyNumberFormat="1" applyFont="1" applyFill="1" applyBorder="1" applyAlignment="1" applyProtection="1">
      <protection locked="0"/>
    </xf>
    <xf numFmtId="1" fontId="2" fillId="7" borderId="464" xfId="0" applyNumberFormat="1" applyFont="1" applyFill="1" applyBorder="1" applyAlignment="1" applyProtection="1"/>
    <xf numFmtId="1" fontId="21" fillId="0" borderId="471" xfId="0" applyNumberFormat="1" applyFont="1" applyBorder="1" applyAlignment="1" applyProtection="1">
      <alignment horizontal="center" vertical="center" wrapText="1"/>
    </xf>
    <xf numFmtId="1" fontId="21" fillId="0" borderId="459" xfId="0" applyNumberFormat="1" applyFont="1" applyBorder="1" applyAlignment="1" applyProtection="1">
      <alignment horizontal="center" vertical="center" wrapText="1"/>
    </xf>
    <xf numFmtId="1" fontId="2" fillId="0" borderId="460" xfId="0" applyNumberFormat="1" applyFont="1" applyFill="1" applyBorder="1" applyAlignment="1" applyProtection="1"/>
    <xf numFmtId="1" fontId="2" fillId="0" borderId="462" xfId="0" applyNumberFormat="1" applyFont="1" applyFill="1" applyBorder="1" applyAlignment="1" applyProtection="1"/>
    <xf numFmtId="1" fontId="2" fillId="0" borderId="477" xfId="0" applyNumberFormat="1" applyFont="1" applyFill="1" applyBorder="1" applyAlignment="1" applyProtection="1"/>
    <xf numFmtId="1" fontId="2" fillId="0" borderId="478" xfId="0" applyNumberFormat="1" applyFont="1" applyFill="1" applyBorder="1" applyAlignment="1" applyProtection="1"/>
    <xf numFmtId="1" fontId="2" fillId="0" borderId="461" xfId="0" applyNumberFormat="1" applyFont="1" applyFill="1" applyBorder="1" applyAlignment="1" applyProtection="1"/>
    <xf numFmtId="1" fontId="2" fillId="6" borderId="471" xfId="0" applyNumberFormat="1" applyFont="1" applyFill="1" applyBorder="1" applyAlignment="1" applyProtection="1">
      <protection locked="0"/>
    </xf>
    <xf numFmtId="1" fontId="2" fillId="6" borderId="477" xfId="0" applyNumberFormat="1" applyFont="1" applyFill="1" applyBorder="1" applyAlignment="1" applyProtection="1">
      <protection locked="0"/>
    </xf>
    <xf numFmtId="1" fontId="2" fillId="6" borderId="478" xfId="0" applyNumberFormat="1" applyFont="1" applyFill="1" applyBorder="1" applyAlignment="1" applyProtection="1">
      <protection locked="0"/>
    </xf>
    <xf numFmtId="1" fontId="2" fillId="0" borderId="459" xfId="0" applyNumberFormat="1" applyFont="1" applyFill="1" applyBorder="1" applyAlignment="1" applyProtection="1">
      <alignment horizontal="center" vertical="center"/>
    </xf>
    <xf numFmtId="1" fontId="2" fillId="0" borderId="46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7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5" xfId="0" applyNumberFormat="1" applyFont="1" applyFill="1" applyBorder="1" applyAlignment="1" applyProtection="1">
      <alignment horizontal="center" vertical="center"/>
      <protection hidden="1"/>
    </xf>
    <xf numFmtId="1" fontId="2" fillId="0" borderId="461" xfId="0" applyNumberFormat="1" applyFont="1" applyFill="1" applyBorder="1" applyAlignment="1" applyProtection="1">
      <alignment horizontal="center" vertical="center"/>
      <protection hidden="1"/>
    </xf>
    <xf numFmtId="1" fontId="2" fillId="0" borderId="464" xfId="0" applyNumberFormat="1" applyFont="1" applyFill="1" applyBorder="1" applyAlignment="1" applyProtection="1">
      <alignment horizontal="center" vertical="center"/>
      <protection hidden="1"/>
    </xf>
    <xf numFmtId="1" fontId="2" fillId="0" borderId="464" xfId="0" applyNumberFormat="1" applyFont="1" applyFill="1" applyBorder="1" applyAlignment="1" applyProtection="1">
      <alignment horizontal="left" vertical="center" wrapText="1"/>
      <protection hidden="1"/>
    </xf>
    <xf numFmtId="1" fontId="2" fillId="0" borderId="465" xfId="0" applyNumberFormat="1" applyFont="1" applyFill="1" applyBorder="1" applyAlignment="1" applyProtection="1">
      <alignment horizontal="right" wrapText="1"/>
    </xf>
    <xf numFmtId="1" fontId="2" fillId="0" borderId="475" xfId="0" applyNumberFormat="1" applyFont="1" applyFill="1" applyBorder="1" applyAlignment="1" applyProtection="1">
      <alignment horizontal="right" wrapText="1"/>
    </xf>
    <xf numFmtId="1" fontId="2" fillId="4" borderId="469" xfId="0" applyNumberFormat="1" applyFont="1" applyFill="1" applyBorder="1" applyProtection="1"/>
    <xf numFmtId="1" fontId="2" fillId="0" borderId="459" xfId="0" applyNumberFormat="1" applyFont="1" applyFill="1" applyBorder="1" applyAlignment="1" applyProtection="1">
      <alignment wrapText="1"/>
    </xf>
    <xf numFmtId="1" fontId="2" fillId="0" borderId="471" xfId="0" applyNumberFormat="1" applyFont="1" applyFill="1" applyBorder="1" applyAlignment="1" applyProtection="1">
      <alignment wrapText="1"/>
    </xf>
    <xf numFmtId="1" fontId="2" fillId="0" borderId="463" xfId="0" applyNumberFormat="1" applyFont="1" applyFill="1" applyBorder="1" applyAlignment="1" applyProtection="1">
      <alignment wrapText="1"/>
    </xf>
    <xf numFmtId="1" fontId="2" fillId="0" borderId="479" xfId="0" applyNumberFormat="1" applyFont="1" applyFill="1" applyBorder="1" applyAlignment="1" applyProtection="1">
      <alignment horizontal="center" vertical="center" wrapText="1"/>
    </xf>
    <xf numFmtId="1" fontId="2" fillId="0" borderId="475" xfId="0" applyNumberFormat="1" applyFont="1" applyFill="1" applyBorder="1" applyAlignment="1" applyProtection="1">
      <alignment horizontal="center" vertical="center" wrapText="1"/>
    </xf>
    <xf numFmtId="1" fontId="2" fillId="0" borderId="480" xfId="0" applyNumberFormat="1" applyFont="1" applyFill="1" applyBorder="1" applyAlignment="1" applyProtection="1">
      <alignment horizontal="center" vertical="center"/>
    </xf>
    <xf numFmtId="1" fontId="2" fillId="0" borderId="481" xfId="0" applyNumberFormat="1" applyFont="1" applyFill="1" applyBorder="1" applyAlignment="1" applyProtection="1"/>
    <xf numFmtId="1" fontId="2" fillId="6" borderId="482" xfId="0" applyNumberFormat="1" applyFont="1" applyFill="1" applyBorder="1" applyAlignment="1" applyProtection="1">
      <protection locked="0"/>
    </xf>
    <xf numFmtId="1" fontId="2" fillId="6" borderId="479" xfId="0" applyNumberFormat="1" applyFont="1" applyFill="1" applyBorder="1" applyAlignment="1" applyProtection="1">
      <protection locked="0"/>
    </xf>
    <xf numFmtId="1" fontId="2" fillId="6" borderId="480" xfId="0" applyNumberFormat="1" applyFont="1" applyFill="1" applyBorder="1" applyAlignment="1" applyProtection="1">
      <protection locked="0"/>
    </xf>
    <xf numFmtId="1" fontId="2" fillId="6" borderId="483" xfId="0" applyNumberFormat="1" applyFont="1" applyFill="1" applyBorder="1" applyAlignment="1" applyProtection="1">
      <protection locked="0"/>
    </xf>
    <xf numFmtId="1" fontId="2" fillId="6" borderId="484" xfId="0" applyNumberFormat="1" applyFont="1" applyFill="1" applyBorder="1" applyAlignment="1" applyProtection="1">
      <protection locked="0"/>
    </xf>
    <xf numFmtId="1" fontId="2" fillId="6" borderId="485" xfId="0" applyNumberFormat="1" applyFont="1" applyFill="1" applyBorder="1" applyAlignment="1" applyProtection="1">
      <protection locked="0"/>
    </xf>
    <xf numFmtId="1" fontId="2" fillId="6" borderId="486" xfId="0" applyNumberFormat="1" applyFont="1" applyFill="1" applyBorder="1" applyAlignment="1" applyProtection="1">
      <protection locked="0"/>
    </xf>
    <xf numFmtId="1" fontId="15" fillId="2" borderId="487" xfId="0" applyNumberFormat="1" applyFont="1" applyFill="1" applyBorder="1" applyAlignment="1" applyProtection="1"/>
    <xf numFmtId="1" fontId="2" fillId="0" borderId="487" xfId="0" applyNumberFormat="1" applyFont="1" applyFill="1" applyBorder="1" applyAlignment="1" applyProtection="1"/>
    <xf numFmtId="1" fontId="2" fillId="4" borderId="487" xfId="0" applyNumberFormat="1" applyFont="1" applyFill="1" applyBorder="1" applyProtection="1"/>
    <xf numFmtId="1" fontId="2" fillId="4" borderId="494" xfId="0" applyNumberFormat="1" applyFont="1" applyFill="1" applyBorder="1" applyProtection="1"/>
    <xf numFmtId="1" fontId="2" fillId="4" borderId="495" xfId="0" applyNumberFormat="1" applyFont="1" applyFill="1" applyBorder="1" applyProtection="1"/>
    <xf numFmtId="1" fontId="2" fillId="0" borderId="485" xfId="0" applyNumberFormat="1" applyFont="1" applyFill="1" applyBorder="1" applyAlignment="1" applyProtection="1">
      <alignment horizontal="center" vertical="center"/>
    </xf>
    <xf numFmtId="1" fontId="9" fillId="0" borderId="484" xfId="0" applyNumberFormat="1" applyFont="1" applyBorder="1" applyAlignment="1" applyProtection="1">
      <alignment horizontal="center" vertical="center" wrapText="1"/>
    </xf>
    <xf numFmtId="1" fontId="2" fillId="0" borderId="493" xfId="0" applyNumberFormat="1" applyFont="1" applyFill="1" applyBorder="1" applyAlignment="1" applyProtection="1"/>
    <xf numFmtId="1" fontId="2" fillId="0" borderId="497" xfId="0" applyNumberFormat="1" applyFont="1" applyFill="1" applyBorder="1" applyAlignment="1" applyProtection="1"/>
    <xf numFmtId="1" fontId="2" fillId="0" borderId="489" xfId="0" applyNumberFormat="1" applyFont="1" applyBorder="1" applyAlignment="1" applyProtection="1">
      <alignment wrapText="1"/>
    </xf>
    <xf numFmtId="1" fontId="2" fillId="6" borderId="493" xfId="0" applyNumberFormat="1" applyFont="1" applyFill="1" applyBorder="1" applyAlignment="1" applyProtection="1">
      <protection locked="0"/>
    </xf>
    <xf numFmtId="1" fontId="2" fillId="6" borderId="498" xfId="0" applyNumberFormat="1" applyFont="1" applyFill="1" applyBorder="1" applyAlignment="1" applyProtection="1">
      <protection locked="0"/>
    </xf>
    <xf numFmtId="1" fontId="2" fillId="6" borderId="499" xfId="0" applyNumberFormat="1" applyFont="1" applyFill="1" applyBorder="1" applyAlignment="1" applyProtection="1">
      <protection locked="0"/>
    </xf>
    <xf numFmtId="1" fontId="2" fillId="6" borderId="489" xfId="0" applyNumberFormat="1" applyFont="1" applyFill="1" applyBorder="1" applyAlignment="1" applyProtection="1">
      <alignment horizontal="center"/>
      <protection locked="0"/>
    </xf>
    <xf numFmtId="1" fontId="2" fillId="6" borderId="489" xfId="0" applyNumberFormat="1" applyFont="1" applyFill="1" applyBorder="1" applyAlignment="1" applyProtection="1">
      <protection locked="0"/>
    </xf>
    <xf numFmtId="1" fontId="15" fillId="4" borderId="487" xfId="0" applyNumberFormat="1" applyFont="1" applyFill="1" applyBorder="1" applyAlignment="1" applyProtection="1"/>
    <xf numFmtId="1" fontId="15" fillId="4" borderId="487" xfId="0" applyNumberFormat="1" applyFont="1" applyFill="1" applyBorder="1" applyProtection="1"/>
    <xf numFmtId="1" fontId="2" fillId="0" borderId="485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10" fillId="2" borderId="487" xfId="0" applyNumberFormat="1" applyFont="1" applyFill="1" applyBorder="1"/>
    <xf numFmtId="1" fontId="15" fillId="2" borderId="487" xfId="0" applyNumberFormat="1" applyFont="1" applyFill="1" applyBorder="1" applyProtection="1"/>
    <xf numFmtId="1" fontId="10" fillId="2" borderId="487" xfId="0" applyNumberFormat="1" applyFont="1" applyFill="1" applyBorder="1" applyAlignment="1" applyProtection="1"/>
    <xf numFmtId="1" fontId="15" fillId="0" borderId="487" xfId="0" applyNumberFormat="1" applyFont="1" applyFill="1" applyBorder="1" applyProtection="1"/>
    <xf numFmtId="1" fontId="2" fillId="2" borderId="487" xfId="0" applyNumberFormat="1" applyFont="1" applyFill="1" applyBorder="1" applyProtection="1"/>
    <xf numFmtId="1" fontId="2" fillId="0" borderId="487" xfId="0" applyNumberFormat="1" applyFont="1" applyFill="1" applyBorder="1" applyProtection="1"/>
    <xf numFmtId="1" fontId="2" fillId="0" borderId="487" xfId="0" applyNumberFormat="1" applyFont="1" applyBorder="1" applyProtection="1"/>
    <xf numFmtId="1" fontId="2" fillId="2" borderId="481" xfId="0" applyNumberFormat="1" applyFont="1" applyFill="1" applyBorder="1" applyAlignment="1" applyProtection="1"/>
    <xf numFmtId="1" fontId="2" fillId="2" borderId="487" xfId="0" applyNumberFormat="1" applyFont="1" applyFill="1" applyBorder="1" applyAlignment="1" applyProtection="1"/>
    <xf numFmtId="1" fontId="2" fillId="6" borderId="481" xfId="0" applyNumberFormat="1" applyFont="1" applyFill="1" applyBorder="1" applyAlignment="1" applyProtection="1">
      <protection locked="0"/>
    </xf>
    <xf numFmtId="1" fontId="2" fillId="2" borderId="500" xfId="0" applyNumberFormat="1" applyFont="1" applyFill="1" applyBorder="1" applyProtection="1"/>
    <xf numFmtId="1" fontId="2" fillId="0" borderId="500" xfId="0" applyNumberFormat="1" applyFont="1" applyFill="1" applyBorder="1" applyProtection="1"/>
    <xf numFmtId="1" fontId="10" fillId="2" borderId="500" xfId="0" applyNumberFormat="1" applyFont="1" applyFill="1" applyBorder="1"/>
    <xf numFmtId="1" fontId="15" fillId="2" borderId="500" xfId="0" applyNumberFormat="1" applyFont="1" applyFill="1" applyBorder="1" applyProtection="1"/>
    <xf numFmtId="1" fontId="15" fillId="2" borderId="501" xfId="0" applyNumberFormat="1" applyFont="1" applyFill="1" applyBorder="1" applyProtection="1"/>
    <xf numFmtId="1" fontId="10" fillId="2" borderId="502" xfId="0" applyNumberFormat="1" applyFont="1" applyFill="1" applyBorder="1"/>
    <xf numFmtId="1" fontId="15" fillId="2" borderId="500" xfId="0" applyNumberFormat="1" applyFont="1" applyFill="1" applyBorder="1" applyAlignment="1" applyProtection="1"/>
    <xf numFmtId="1" fontId="15" fillId="2" borderId="501" xfId="0" applyNumberFormat="1" applyFont="1" applyFill="1" applyBorder="1" applyAlignment="1" applyProtection="1"/>
    <xf numFmtId="1" fontId="10" fillId="2" borderId="502" xfId="0" applyNumberFormat="1" applyFont="1" applyFill="1" applyBorder="1" applyAlignment="1" applyProtection="1"/>
    <xf numFmtId="1" fontId="15" fillId="0" borderId="500" xfId="0" applyNumberFormat="1" applyFont="1" applyFill="1" applyBorder="1" applyProtection="1"/>
    <xf numFmtId="1" fontId="2" fillId="2" borderId="501" xfId="0" applyNumberFormat="1" applyFont="1" applyFill="1" applyBorder="1" applyProtection="1"/>
    <xf numFmtId="1" fontId="2" fillId="0" borderId="509" xfId="0" applyNumberFormat="1" applyFont="1" applyFill="1" applyBorder="1" applyAlignment="1" applyProtection="1"/>
    <xf numFmtId="1" fontId="17" fillId="0" borderId="510" xfId="0" applyNumberFormat="1" applyFont="1" applyBorder="1"/>
    <xf numFmtId="1" fontId="17" fillId="0" borderId="511" xfId="0" applyNumberFormat="1" applyFont="1" applyBorder="1"/>
    <xf numFmtId="1" fontId="17" fillId="0" borderId="512" xfId="0" applyNumberFormat="1" applyFont="1" applyBorder="1"/>
    <xf numFmtId="1" fontId="14" fillId="0" borderId="512" xfId="0" applyNumberFormat="1" applyFont="1" applyBorder="1"/>
    <xf numFmtId="1" fontId="2" fillId="0" borderId="506" xfId="0" applyNumberFormat="1" applyFont="1" applyFill="1" applyBorder="1" applyAlignment="1" applyProtection="1">
      <alignment horizontal="center" vertical="center" wrapText="1"/>
    </xf>
    <xf numFmtId="1" fontId="2" fillId="0" borderId="509" xfId="0" applyNumberFormat="1" applyFont="1" applyBorder="1" applyAlignment="1" applyProtection="1">
      <alignment horizontal="center" vertical="center" wrapText="1"/>
    </xf>
    <xf numFmtId="1" fontId="2" fillId="0" borderId="506" xfId="0" applyNumberFormat="1" applyFont="1" applyFill="1" applyBorder="1" applyAlignment="1" applyProtection="1">
      <alignment horizontal="left"/>
    </xf>
    <xf numFmtId="1" fontId="2" fillId="6" borderId="509" xfId="0" applyNumberFormat="1" applyFont="1" applyFill="1" applyBorder="1" applyAlignment="1" applyProtection="1">
      <protection locked="0"/>
    </xf>
    <xf numFmtId="1" fontId="15" fillId="2" borderId="511" xfId="0" applyNumberFormat="1" applyFont="1" applyFill="1" applyBorder="1" applyProtection="1"/>
    <xf numFmtId="1" fontId="10" fillId="2" borderId="500" xfId="0" applyNumberFormat="1" applyFont="1" applyFill="1" applyBorder="1" applyAlignment="1" applyProtection="1"/>
    <xf numFmtId="1" fontId="2" fillId="6" borderId="508" xfId="0" applyNumberFormat="1" applyFont="1" applyFill="1" applyBorder="1" applyAlignment="1" applyProtection="1">
      <protection locked="0"/>
    </xf>
    <xf numFmtId="1" fontId="2" fillId="0" borderId="500" xfId="0" applyNumberFormat="1" applyFont="1" applyBorder="1" applyProtection="1"/>
    <xf numFmtId="1" fontId="2" fillId="2" borderId="500" xfId="0" applyNumberFormat="1" applyFont="1" applyFill="1" applyBorder="1" applyAlignment="1" applyProtection="1">
      <alignment wrapText="1"/>
    </xf>
    <xf numFmtId="1" fontId="2" fillId="0" borderId="500" xfId="0" applyNumberFormat="1" applyFont="1" applyFill="1" applyBorder="1" applyAlignment="1" applyProtection="1">
      <alignment wrapText="1"/>
    </xf>
    <xf numFmtId="1" fontId="2" fillId="0" borderId="514" xfId="0" applyNumberFormat="1" applyFont="1" applyFill="1" applyBorder="1" applyAlignment="1" applyProtection="1">
      <alignment horizontal="center" vertical="center" wrapText="1"/>
    </xf>
    <xf numFmtId="1" fontId="2" fillId="0" borderId="508" xfId="0" applyNumberFormat="1" applyFont="1" applyFill="1" applyBorder="1" applyAlignment="1" applyProtection="1">
      <alignment horizontal="center" vertical="center" wrapText="1"/>
    </xf>
    <xf numFmtId="1" fontId="2" fillId="0" borderId="509" xfId="0" applyNumberFormat="1" applyFont="1" applyFill="1" applyBorder="1" applyAlignment="1" applyProtection="1">
      <alignment horizontal="center" vertical="center" wrapText="1"/>
    </xf>
    <xf numFmtId="1" fontId="2" fillId="7" borderId="509" xfId="0" applyNumberFormat="1" applyFont="1" applyFill="1" applyBorder="1" applyAlignment="1" applyProtection="1"/>
    <xf numFmtId="1" fontId="2" fillId="2" borderId="511" xfId="0" applyNumberFormat="1" applyFont="1" applyFill="1" applyBorder="1" applyAlignment="1" applyProtection="1">
      <alignment wrapText="1"/>
    </xf>
    <xf numFmtId="1" fontId="2" fillId="0" borderId="511" xfId="0" applyNumberFormat="1" applyFont="1" applyFill="1" applyBorder="1" applyAlignment="1" applyProtection="1">
      <alignment wrapText="1"/>
    </xf>
    <xf numFmtId="1" fontId="10" fillId="2" borderId="500" xfId="0" applyNumberFormat="1" applyFont="1" applyFill="1" applyBorder="1" applyProtection="1"/>
    <xf numFmtId="1" fontId="2" fillId="0" borderId="514" xfId="0" applyNumberFormat="1" applyFont="1" applyFill="1" applyBorder="1" applyAlignment="1" applyProtection="1">
      <alignment horizontal="center" vertical="center"/>
    </xf>
    <xf numFmtId="1" fontId="2" fillId="2" borderId="515" xfId="2" applyNumberFormat="1" applyFont="1" applyFill="1" applyBorder="1" applyAlignment="1" applyProtection="1"/>
    <xf numFmtId="1" fontId="2" fillId="0" borderId="508" xfId="0" applyNumberFormat="1" applyFont="1" applyBorder="1" applyAlignment="1" applyProtection="1">
      <alignment horizontal="center" vertical="center" wrapText="1"/>
    </xf>
    <xf numFmtId="1" fontId="2" fillId="0" borderId="514" xfId="0" applyNumberFormat="1" applyFont="1" applyBorder="1" applyAlignment="1" applyProtection="1">
      <alignment horizontal="center" vertical="center" wrapText="1"/>
    </xf>
    <xf numFmtId="1" fontId="2" fillId="0" borderId="516" xfId="0" applyNumberFormat="1" applyFont="1" applyBorder="1" applyAlignment="1" applyProtection="1">
      <alignment horizontal="center" vertical="center" wrapText="1"/>
    </xf>
    <xf numFmtId="1" fontId="2" fillId="4" borderId="500" xfId="0" applyNumberFormat="1" applyFont="1" applyFill="1" applyBorder="1" applyProtection="1"/>
    <xf numFmtId="1" fontId="10" fillId="4" borderId="502" xfId="0" applyNumberFormat="1" applyFont="1" applyFill="1" applyBorder="1"/>
    <xf numFmtId="1" fontId="2" fillId="0" borderId="508" xfId="0" applyNumberFormat="1" applyFont="1" applyFill="1" applyBorder="1" applyAlignment="1" applyProtection="1"/>
    <xf numFmtId="1" fontId="2" fillId="4" borderId="511" xfId="0" applyNumberFormat="1" applyFont="1" applyFill="1" applyBorder="1" applyProtection="1"/>
    <xf numFmtId="1" fontId="2" fillId="0" borderId="517" xfId="0" applyNumberFormat="1" applyFont="1" applyBorder="1" applyProtection="1"/>
    <xf numFmtId="1" fontId="2" fillId="0" borderId="510" xfId="0" applyNumberFormat="1" applyFont="1" applyBorder="1" applyProtection="1"/>
    <xf numFmtId="1" fontId="2" fillId="0" borderId="518" xfId="0" applyNumberFormat="1" applyFont="1" applyBorder="1" applyProtection="1"/>
    <xf numFmtId="1" fontId="2" fillId="4" borderId="510" xfId="0" applyNumberFormat="1" applyFont="1" applyFill="1" applyBorder="1" applyProtection="1"/>
    <xf numFmtId="1" fontId="15" fillId="4" borderId="500" xfId="0" applyNumberFormat="1" applyFont="1" applyFill="1" applyBorder="1" applyAlignment="1" applyProtection="1"/>
    <xf numFmtId="1" fontId="10" fillId="4" borderId="502" xfId="0" applyNumberFormat="1" applyFont="1" applyFill="1" applyBorder="1" applyAlignment="1" applyProtection="1"/>
    <xf numFmtId="1" fontId="2" fillId="4" borderId="519" xfId="0" applyNumberFormat="1" applyFont="1" applyFill="1" applyBorder="1" applyProtection="1">
      <protection locked="0"/>
    </xf>
    <xf numFmtId="1" fontId="2" fillId="0" borderId="504" xfId="0" applyNumberFormat="1" applyFont="1" applyBorder="1" applyAlignment="1" applyProtection="1">
      <alignment horizontal="center" vertical="center" wrapText="1"/>
    </xf>
    <xf numFmtId="1" fontId="2" fillId="0" borderId="520" xfId="0" applyNumberFormat="1" applyFont="1" applyBorder="1" applyAlignment="1" applyProtection="1">
      <alignment horizontal="center" vertical="center" wrapText="1"/>
    </xf>
    <xf numFmtId="1" fontId="2" fillId="4" borderId="521" xfId="0" applyNumberFormat="1" applyFont="1" applyFill="1" applyBorder="1" applyProtection="1">
      <protection locked="0"/>
    </xf>
    <xf numFmtId="1" fontId="15" fillId="4" borderId="511" xfId="0" applyNumberFormat="1" applyFont="1" applyFill="1" applyBorder="1" applyAlignment="1" applyProtection="1"/>
    <xf numFmtId="1" fontId="15" fillId="4" borderId="500" xfId="0" applyNumberFormat="1" applyFont="1" applyFill="1" applyBorder="1" applyProtection="1"/>
    <xf numFmtId="1" fontId="15" fillId="4" borderId="501" xfId="0" applyNumberFormat="1" applyFont="1" applyFill="1" applyBorder="1" applyProtection="1"/>
    <xf numFmtId="1" fontId="10" fillId="4" borderId="500" xfId="0" applyNumberFormat="1" applyFont="1" applyFill="1" applyBorder="1"/>
    <xf numFmtId="1" fontId="2" fillId="4" borderId="501" xfId="0" applyNumberFormat="1" applyFont="1" applyFill="1" applyBorder="1" applyProtection="1"/>
    <xf numFmtId="1" fontId="2" fillId="0" borderId="501" xfId="0" applyNumberFormat="1" applyFont="1" applyBorder="1" applyProtection="1"/>
    <xf numFmtId="1" fontId="2" fillId="0" borderId="511" xfId="0" applyNumberFormat="1" applyFont="1" applyBorder="1" applyProtection="1"/>
    <xf numFmtId="1" fontId="15" fillId="0" borderId="500" xfId="0" applyNumberFormat="1" applyFont="1" applyBorder="1" applyProtection="1"/>
    <xf numFmtId="1" fontId="2" fillId="0" borderId="521" xfId="0" applyNumberFormat="1" applyFont="1" applyBorder="1" applyProtection="1"/>
    <xf numFmtId="1" fontId="2" fillId="0" borderId="502" xfId="0" applyNumberFormat="1" applyFont="1" applyBorder="1" applyProtection="1"/>
    <xf numFmtId="1" fontId="15" fillId="0" borderId="500" xfId="0" applyNumberFormat="1" applyFont="1" applyBorder="1" applyAlignment="1" applyProtection="1"/>
    <xf numFmtId="1" fontId="15" fillId="0" borderId="502" xfId="0" applyNumberFormat="1" applyFont="1" applyBorder="1" applyAlignment="1" applyProtection="1"/>
    <xf numFmtId="1" fontId="2" fillId="4" borderId="502" xfId="0" applyNumberFormat="1" applyFont="1" applyFill="1" applyBorder="1" applyProtection="1"/>
    <xf numFmtId="1" fontId="2" fillId="2" borderId="502" xfId="0" applyNumberFormat="1" applyFont="1" applyFill="1" applyBorder="1" applyProtection="1"/>
    <xf numFmtId="1" fontId="2" fillId="0" borderId="507" xfId="0" applyNumberFormat="1" applyFont="1" applyBorder="1" applyAlignment="1" applyProtection="1">
      <alignment horizontal="center" vertical="center" wrapText="1"/>
    </xf>
    <xf numFmtId="1" fontId="2" fillId="4" borderId="502" xfId="0" applyNumberFormat="1" applyFont="1" applyFill="1" applyBorder="1" applyAlignment="1" applyProtection="1">
      <alignment horizontal="center" vertical="center" wrapText="1"/>
    </xf>
    <xf numFmtId="1" fontId="2" fillId="4" borderId="500" xfId="0" applyNumberFormat="1" applyFont="1" applyFill="1" applyBorder="1" applyAlignment="1" applyProtection="1">
      <alignment horizontal="center" vertical="center" wrapText="1"/>
    </xf>
    <xf numFmtId="1" fontId="6" fillId="4" borderId="502" xfId="0" applyNumberFormat="1" applyFont="1" applyFill="1" applyBorder="1" applyAlignment="1" applyProtection="1"/>
    <xf numFmtId="1" fontId="2" fillId="4" borderId="500" xfId="0" applyNumberFormat="1" applyFont="1" applyFill="1" applyBorder="1" applyAlignment="1" applyProtection="1"/>
    <xf numFmtId="1" fontId="2" fillId="4" borderId="500" xfId="0" applyNumberFormat="1" applyFont="1" applyFill="1" applyBorder="1" applyAlignment="1" applyProtection="1">
      <protection locked="0"/>
    </xf>
    <xf numFmtId="1" fontId="2" fillId="4" borderId="511" xfId="0" applyNumberFormat="1" applyFont="1" applyFill="1" applyBorder="1" applyAlignment="1" applyProtection="1">
      <protection locked="0"/>
    </xf>
    <xf numFmtId="1" fontId="15" fillId="4" borderId="511" xfId="0" applyNumberFormat="1" applyFont="1" applyFill="1" applyBorder="1" applyProtection="1"/>
    <xf numFmtId="1" fontId="15" fillId="0" borderId="511" xfId="0" applyNumberFormat="1" applyFont="1" applyBorder="1" applyProtection="1"/>
    <xf numFmtId="1" fontId="2" fillId="2" borderId="511" xfId="0" applyNumberFormat="1" applyFont="1" applyFill="1" applyBorder="1" applyProtection="1"/>
    <xf numFmtId="1" fontId="2" fillId="4" borderId="501" xfId="0" applyNumberFormat="1" applyFont="1" applyFill="1" applyBorder="1" applyAlignment="1" applyProtection="1">
      <protection locked="0"/>
    </xf>
    <xf numFmtId="1" fontId="2" fillId="0" borderId="508" xfId="0" applyNumberFormat="1" applyFont="1" applyFill="1" applyBorder="1" applyAlignment="1" applyProtection="1">
      <alignment horizontal="right"/>
    </xf>
    <xf numFmtId="1" fontId="2" fillId="0" borderId="507" xfId="0" applyNumberFormat="1" applyFont="1" applyFill="1" applyBorder="1" applyAlignment="1" applyProtection="1">
      <alignment horizontal="right"/>
    </xf>
    <xf numFmtId="1" fontId="6" fillId="4" borderId="502" xfId="0" applyNumberFormat="1" applyFont="1" applyFill="1" applyBorder="1" applyProtection="1"/>
    <xf numFmtId="1" fontId="2" fillId="0" borderId="500" xfId="0" applyNumberFormat="1" applyFont="1" applyBorder="1" applyAlignment="1" applyProtection="1"/>
    <xf numFmtId="1" fontId="2" fillId="0" borderId="500" xfId="0" applyNumberFormat="1" applyFont="1" applyFill="1" applyBorder="1" applyAlignment="1" applyProtection="1"/>
    <xf numFmtId="1" fontId="2" fillId="0" borderId="523" xfId="0" applyNumberFormat="1" applyFont="1" applyBorder="1" applyAlignment="1" applyProtection="1">
      <alignment horizontal="center" vertical="center" wrapText="1"/>
    </xf>
    <xf numFmtId="1" fontId="2" fillId="0" borderId="505" xfId="0" applyNumberFormat="1" applyFont="1" applyBorder="1" applyProtection="1"/>
    <xf numFmtId="1" fontId="2" fillId="0" borderId="501" xfId="0" applyNumberFormat="1" applyFont="1" applyFill="1" applyBorder="1" applyProtection="1"/>
    <xf numFmtId="1" fontId="2" fillId="0" borderId="517" xfId="0" applyNumberFormat="1" applyFont="1" applyFill="1" applyBorder="1" applyProtection="1"/>
    <xf numFmtId="1" fontId="2" fillId="0" borderId="502" xfId="0" applyNumberFormat="1" applyFont="1" applyFill="1" applyBorder="1" applyProtection="1"/>
    <xf numFmtId="1" fontId="10" fillId="0" borderId="500" xfId="0" applyNumberFormat="1" applyFont="1" applyFill="1" applyBorder="1"/>
    <xf numFmtId="1" fontId="10" fillId="0" borderId="500" xfId="0" applyNumberFormat="1" applyFont="1" applyFill="1" applyBorder="1" applyProtection="1">
      <protection locked="0"/>
    </xf>
    <xf numFmtId="1" fontId="10" fillId="3" borderId="500" xfId="0" applyNumberFormat="1" applyFont="1" applyFill="1" applyBorder="1" applyProtection="1">
      <protection locked="0"/>
    </xf>
    <xf numFmtId="1" fontId="10" fillId="5" borderId="500" xfId="0" applyNumberFormat="1" applyFont="1" applyFill="1" applyBorder="1" applyProtection="1">
      <protection locked="0"/>
    </xf>
    <xf numFmtId="1" fontId="2" fillId="4" borderId="512" xfId="0" applyNumberFormat="1" applyFont="1" applyFill="1" applyBorder="1" applyProtection="1"/>
    <xf numFmtId="1" fontId="2" fillId="0" borderId="512" xfId="0" applyNumberFormat="1" applyFont="1" applyBorder="1" applyProtection="1"/>
    <xf numFmtId="1" fontId="15" fillId="0" borderId="524" xfId="0" applyNumberFormat="1" applyFont="1" applyBorder="1" applyAlignment="1" applyProtection="1"/>
    <xf numFmtId="1" fontId="15" fillId="0" borderId="525" xfId="0" applyNumberFormat="1" applyFont="1" applyBorder="1" applyAlignment="1" applyProtection="1"/>
    <xf numFmtId="1" fontId="2" fillId="6" borderId="507" xfId="0" applyNumberFormat="1" applyFont="1" applyFill="1" applyBorder="1" applyAlignment="1" applyProtection="1">
      <protection locked="0"/>
    </xf>
    <xf numFmtId="1" fontId="2" fillId="7" borderId="508" xfId="0" applyNumberFormat="1" applyFont="1" applyFill="1" applyBorder="1" applyAlignment="1" applyProtection="1"/>
    <xf numFmtId="1" fontId="2" fillId="6" borderId="504" xfId="0" applyNumberFormat="1" applyFont="1" applyFill="1" applyBorder="1" applyAlignment="1" applyProtection="1">
      <protection locked="0"/>
    </xf>
    <xf numFmtId="1" fontId="2" fillId="0" borderId="514" xfId="0" applyNumberFormat="1" applyFont="1" applyBorder="1" applyAlignment="1" applyProtection="1">
      <alignment wrapText="1"/>
    </xf>
    <xf numFmtId="1" fontId="2" fillId="0" borderId="527" xfId="0" applyNumberFormat="1" applyFont="1" applyBorder="1" applyAlignment="1" applyProtection="1">
      <alignment wrapText="1"/>
    </xf>
    <xf numFmtId="1" fontId="2" fillId="0" borderId="504" xfId="0" applyNumberFormat="1" applyFont="1" applyBorder="1" applyAlignment="1" applyProtection="1">
      <alignment wrapText="1"/>
    </xf>
    <xf numFmtId="1" fontId="2" fillId="6" borderId="514" xfId="0" applyNumberFormat="1" applyFont="1" applyFill="1" applyBorder="1" applyAlignment="1" applyProtection="1">
      <protection locked="0"/>
    </xf>
    <xf numFmtId="1" fontId="2" fillId="6" borderId="513" xfId="0" applyNumberFormat="1" applyFont="1" applyFill="1" applyBorder="1" applyAlignment="1" applyProtection="1">
      <protection locked="0"/>
    </xf>
    <xf numFmtId="1" fontId="2" fillId="6" borderId="528" xfId="0" applyNumberFormat="1" applyFont="1" applyFill="1" applyBorder="1" applyAlignment="1" applyProtection="1">
      <protection locked="0"/>
    </xf>
    <xf numFmtId="1" fontId="2" fillId="6" borderId="505" xfId="0" applyNumberFormat="1" applyFont="1" applyFill="1" applyBorder="1" applyAlignment="1" applyProtection="1">
      <protection locked="0"/>
    </xf>
    <xf numFmtId="1" fontId="2" fillId="7" borderId="505" xfId="0" applyNumberFormat="1" applyFont="1" applyFill="1" applyBorder="1" applyAlignment="1" applyProtection="1"/>
    <xf numFmtId="1" fontId="21" fillId="0" borderId="523" xfId="0" applyNumberFormat="1" applyFont="1" applyBorder="1" applyAlignment="1" applyProtection="1">
      <alignment horizontal="center" vertical="center" wrapText="1"/>
    </xf>
    <xf numFmtId="1" fontId="21" fillId="0" borderId="508" xfId="0" applyNumberFormat="1" applyFont="1" applyBorder="1" applyAlignment="1" applyProtection="1">
      <alignment horizontal="center" vertical="center" wrapText="1"/>
    </xf>
    <xf numFmtId="1" fontId="2" fillId="0" borderId="503" xfId="0" applyNumberFormat="1" applyFont="1" applyFill="1" applyBorder="1" applyAlignment="1" applyProtection="1"/>
    <xf numFmtId="1" fontId="2" fillId="0" borderId="513" xfId="0" applyNumberFormat="1" applyFont="1" applyFill="1" applyBorder="1" applyAlignment="1" applyProtection="1"/>
    <xf numFmtId="1" fontId="2" fillId="0" borderId="529" xfId="0" applyNumberFormat="1" applyFont="1" applyFill="1" applyBorder="1" applyAlignment="1" applyProtection="1"/>
    <xf numFmtId="1" fontId="2" fillId="0" borderId="530" xfId="0" applyNumberFormat="1" applyFont="1" applyFill="1" applyBorder="1" applyAlignment="1" applyProtection="1"/>
    <xf numFmtId="1" fontId="2" fillId="0" borderId="504" xfId="0" applyNumberFormat="1" applyFont="1" applyFill="1" applyBorder="1" applyAlignment="1" applyProtection="1"/>
    <xf numFmtId="1" fontId="2" fillId="6" borderId="523" xfId="0" applyNumberFormat="1" applyFont="1" applyFill="1" applyBorder="1" applyAlignment="1" applyProtection="1">
      <protection locked="0"/>
    </xf>
    <xf numFmtId="1" fontId="2" fillId="6" borderId="529" xfId="0" applyNumberFormat="1" applyFont="1" applyFill="1" applyBorder="1" applyAlignment="1" applyProtection="1">
      <protection locked="0"/>
    </xf>
    <xf numFmtId="1" fontId="2" fillId="6" borderId="530" xfId="0" applyNumberFormat="1" applyFont="1" applyFill="1" applyBorder="1" applyAlignment="1" applyProtection="1">
      <protection locked="0"/>
    </xf>
    <xf numFmtId="1" fontId="2" fillId="0" borderId="508" xfId="0" applyNumberFormat="1" applyFont="1" applyFill="1" applyBorder="1" applyAlignment="1" applyProtection="1">
      <alignment horizontal="center" vertical="center"/>
    </xf>
    <xf numFmtId="1" fontId="2" fillId="0" borderId="51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27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14" xfId="0" applyNumberFormat="1" applyFont="1" applyFill="1" applyBorder="1" applyAlignment="1" applyProtection="1">
      <alignment horizontal="center" vertical="center"/>
      <protection hidden="1"/>
    </xf>
    <xf numFmtId="1" fontId="2" fillId="0" borderId="504" xfId="0" applyNumberFormat="1" applyFont="1" applyFill="1" applyBorder="1" applyAlignment="1" applyProtection="1">
      <alignment horizontal="center" vertical="center"/>
      <protection hidden="1"/>
    </xf>
    <xf numFmtId="1" fontId="2" fillId="0" borderId="505" xfId="0" applyNumberFormat="1" applyFont="1" applyFill="1" applyBorder="1" applyAlignment="1" applyProtection="1">
      <alignment horizontal="center" vertical="center"/>
      <protection hidden="1"/>
    </xf>
    <xf numFmtId="1" fontId="2" fillId="0" borderId="505" xfId="0" applyNumberFormat="1" applyFont="1" applyFill="1" applyBorder="1" applyAlignment="1" applyProtection="1">
      <alignment horizontal="left" vertical="center" wrapText="1"/>
      <protection hidden="1"/>
    </xf>
    <xf numFmtId="1" fontId="2" fillId="0" borderId="514" xfId="0" applyNumberFormat="1" applyFont="1" applyFill="1" applyBorder="1" applyAlignment="1" applyProtection="1">
      <alignment horizontal="right" wrapText="1"/>
    </xf>
    <xf numFmtId="1" fontId="2" fillId="0" borderId="527" xfId="0" applyNumberFormat="1" applyFont="1" applyFill="1" applyBorder="1" applyAlignment="1" applyProtection="1">
      <alignment horizontal="right" wrapText="1"/>
    </xf>
    <xf numFmtId="1" fontId="2" fillId="4" borderId="521" xfId="0" applyNumberFormat="1" applyFont="1" applyFill="1" applyBorder="1" applyProtection="1"/>
    <xf numFmtId="1" fontId="2" fillId="0" borderId="508" xfId="0" applyNumberFormat="1" applyFont="1" applyFill="1" applyBorder="1" applyAlignment="1" applyProtection="1">
      <alignment wrapText="1"/>
    </xf>
    <xf numFmtId="1" fontId="2" fillId="0" borderId="523" xfId="0" applyNumberFormat="1" applyFont="1" applyFill="1" applyBorder="1" applyAlignment="1" applyProtection="1">
      <alignment wrapText="1"/>
    </xf>
    <xf numFmtId="1" fontId="2" fillId="0" borderId="507" xfId="0" applyNumberFormat="1" applyFont="1" applyFill="1" applyBorder="1" applyAlignment="1" applyProtection="1">
      <alignment wrapText="1"/>
    </xf>
    <xf numFmtId="1" fontId="2" fillId="0" borderId="531" xfId="0" applyNumberFormat="1" applyFont="1" applyFill="1" applyBorder="1" applyAlignment="1" applyProtection="1">
      <alignment horizontal="center" vertical="center" wrapText="1"/>
    </xf>
    <xf numFmtId="1" fontId="2" fillId="0" borderId="527" xfId="0" applyNumberFormat="1" applyFont="1" applyFill="1" applyBorder="1" applyAlignment="1" applyProtection="1">
      <alignment horizontal="center" vertical="center" wrapText="1"/>
    </xf>
    <xf numFmtId="1" fontId="2" fillId="0" borderId="532" xfId="0" applyNumberFormat="1" applyFont="1" applyFill="1" applyBorder="1" applyAlignment="1" applyProtection="1">
      <alignment horizontal="center" vertical="center"/>
    </xf>
    <xf numFmtId="1" fontId="2" fillId="0" borderId="533" xfId="0" applyNumberFormat="1" applyFont="1" applyFill="1" applyBorder="1" applyAlignment="1" applyProtection="1"/>
    <xf numFmtId="1" fontId="9" fillId="0" borderId="523" xfId="0" applyNumberFormat="1" applyFont="1" applyBorder="1" applyAlignment="1" applyProtection="1">
      <alignment horizontal="center" vertical="center" wrapText="1"/>
    </xf>
    <xf numFmtId="1" fontId="2" fillId="0" borderId="514" xfId="0" applyNumberFormat="1" applyFont="1" applyFill="1" applyBorder="1" applyAlignment="1" applyProtection="1"/>
    <xf numFmtId="1" fontId="2" fillId="0" borderId="527" xfId="0" applyNumberFormat="1" applyFont="1" applyFill="1" applyBorder="1" applyAlignment="1" applyProtection="1"/>
    <xf numFmtId="1" fontId="2" fillId="6" borderId="520" xfId="0" applyNumberFormat="1" applyFont="1" applyFill="1" applyBorder="1" applyAlignment="1" applyProtection="1">
      <protection locked="0"/>
    </xf>
    <xf numFmtId="1" fontId="2" fillId="6" borderId="504" xfId="0" applyNumberFormat="1" applyFont="1" applyFill="1" applyBorder="1" applyAlignment="1" applyProtection="1">
      <alignment horizontal="center"/>
      <protection locked="0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10" fillId="2" borderId="534" xfId="0" applyNumberFormat="1" applyFont="1" applyFill="1" applyBorder="1"/>
    <xf numFmtId="1" fontId="15" fillId="2" borderId="534" xfId="0" applyNumberFormat="1" applyFont="1" applyFill="1" applyBorder="1" applyProtection="1"/>
    <xf numFmtId="1" fontId="15" fillId="2" borderId="534" xfId="0" applyNumberFormat="1" applyFont="1" applyFill="1" applyBorder="1" applyAlignment="1" applyProtection="1"/>
    <xf numFmtId="1" fontId="10" fillId="2" borderId="534" xfId="0" applyNumberFormat="1" applyFont="1" applyFill="1" applyBorder="1" applyAlignment="1" applyProtection="1"/>
    <xf numFmtId="1" fontId="15" fillId="0" borderId="534" xfId="0" applyNumberFormat="1" applyFont="1" applyFill="1" applyBorder="1" applyProtection="1"/>
    <xf numFmtId="1" fontId="2" fillId="2" borderId="534" xfId="0" applyNumberFormat="1" applyFont="1" applyFill="1" applyBorder="1" applyProtection="1"/>
    <xf numFmtId="1" fontId="2" fillId="0" borderId="534" xfId="0" applyNumberFormat="1" applyFont="1" applyFill="1" applyBorder="1" applyProtection="1"/>
    <xf numFmtId="1" fontId="2" fillId="0" borderId="534" xfId="0" applyNumberFormat="1" applyFont="1" applyBorder="1" applyProtection="1"/>
    <xf numFmtId="1" fontId="2" fillId="2" borderId="542" xfId="0" applyNumberFormat="1" applyFont="1" applyFill="1" applyBorder="1" applyAlignment="1" applyProtection="1"/>
    <xf numFmtId="1" fontId="2" fillId="6" borderId="541" xfId="0" applyNumberFormat="1" applyFont="1" applyFill="1" applyBorder="1" applyAlignment="1" applyProtection="1">
      <protection locked="0"/>
    </xf>
    <xf numFmtId="1" fontId="2" fillId="2" borderId="534" xfId="0" applyNumberFormat="1" applyFont="1" applyFill="1" applyBorder="1" applyAlignment="1" applyProtection="1"/>
    <xf numFmtId="1" fontId="2" fillId="6" borderId="542" xfId="0" applyNumberFormat="1" applyFont="1" applyFill="1" applyBorder="1" applyAlignment="1" applyProtection="1">
      <protection locked="0"/>
    </xf>
    <xf numFmtId="1" fontId="15" fillId="2" borderId="543" xfId="0" applyNumberFormat="1" applyFont="1" applyFill="1" applyBorder="1" applyProtection="1"/>
    <xf numFmtId="1" fontId="10" fillId="2" borderId="544" xfId="0" applyNumberFormat="1" applyFont="1" applyFill="1" applyBorder="1"/>
    <xf numFmtId="1" fontId="15" fillId="2" borderId="543" xfId="0" applyNumberFormat="1" applyFont="1" applyFill="1" applyBorder="1" applyAlignment="1" applyProtection="1"/>
    <xf numFmtId="1" fontId="10" fillId="2" borderId="544" xfId="0" applyNumberFormat="1" applyFont="1" applyFill="1" applyBorder="1" applyAlignment="1" applyProtection="1"/>
    <xf numFmtId="1" fontId="2" fillId="2" borderId="543" xfId="0" applyNumberFormat="1" applyFont="1" applyFill="1" applyBorder="1" applyProtection="1"/>
    <xf numFmtId="1" fontId="2" fillId="0" borderId="542" xfId="0" applyNumberFormat="1" applyFont="1" applyFill="1" applyBorder="1" applyAlignment="1" applyProtection="1"/>
    <xf numFmtId="1" fontId="17" fillId="0" borderId="545" xfId="0" applyNumberFormat="1" applyFont="1" applyBorder="1"/>
    <xf numFmtId="1" fontId="17" fillId="0" borderId="546" xfId="0" applyNumberFormat="1" applyFont="1" applyBorder="1"/>
    <xf numFmtId="1" fontId="17" fillId="0" borderId="547" xfId="0" applyNumberFormat="1" applyFont="1" applyBorder="1"/>
    <xf numFmtId="1" fontId="14" fillId="0" borderId="547" xfId="0" applyNumberFormat="1" applyFont="1" applyBorder="1"/>
    <xf numFmtId="1" fontId="2" fillId="0" borderId="538" xfId="0" applyNumberFormat="1" applyFont="1" applyFill="1" applyBorder="1" applyAlignment="1" applyProtection="1">
      <alignment horizontal="center" vertical="center" wrapText="1"/>
    </xf>
    <xf numFmtId="1" fontId="2" fillId="0" borderId="542" xfId="0" applyNumberFormat="1" applyFont="1" applyBorder="1" applyAlignment="1" applyProtection="1">
      <alignment horizontal="center" vertical="center" wrapText="1"/>
    </xf>
    <xf numFmtId="1" fontId="2" fillId="0" borderId="538" xfId="0" applyNumberFormat="1" applyFont="1" applyFill="1" applyBorder="1" applyAlignment="1" applyProtection="1">
      <alignment horizontal="left"/>
    </xf>
    <xf numFmtId="1" fontId="15" fillId="2" borderId="546" xfId="0" applyNumberFormat="1" applyFont="1" applyFill="1" applyBorder="1" applyProtection="1"/>
    <xf numFmtId="1" fontId="2" fillId="2" borderId="534" xfId="0" applyNumberFormat="1" applyFont="1" applyFill="1" applyBorder="1" applyAlignment="1" applyProtection="1">
      <alignment wrapText="1"/>
    </xf>
    <xf numFmtId="1" fontId="2" fillId="0" borderId="534" xfId="0" applyNumberFormat="1" applyFont="1" applyFill="1" applyBorder="1" applyAlignment="1" applyProtection="1">
      <alignment wrapText="1"/>
    </xf>
    <xf numFmtId="1" fontId="2" fillId="0" borderId="549" xfId="0" applyNumberFormat="1" applyFont="1" applyFill="1" applyBorder="1" applyAlignment="1" applyProtection="1">
      <alignment horizontal="center" vertical="center" wrapText="1"/>
    </xf>
    <xf numFmtId="1" fontId="2" fillId="0" borderId="541" xfId="0" applyNumberFormat="1" applyFont="1" applyFill="1" applyBorder="1" applyAlignment="1" applyProtection="1">
      <alignment horizontal="center" vertical="center" wrapText="1"/>
    </xf>
    <xf numFmtId="1" fontId="2" fillId="0" borderId="542" xfId="0" applyNumberFormat="1" applyFont="1" applyFill="1" applyBorder="1" applyAlignment="1" applyProtection="1">
      <alignment horizontal="center" vertical="center" wrapText="1"/>
    </xf>
    <xf numFmtId="1" fontId="2" fillId="7" borderId="542" xfId="0" applyNumberFormat="1" applyFont="1" applyFill="1" applyBorder="1" applyAlignment="1" applyProtection="1"/>
    <xf numFmtId="1" fontId="2" fillId="2" borderId="546" xfId="0" applyNumberFormat="1" applyFont="1" applyFill="1" applyBorder="1" applyAlignment="1" applyProtection="1">
      <alignment wrapText="1"/>
    </xf>
    <xf numFmtId="1" fontId="2" fillId="0" borderId="546" xfId="0" applyNumberFormat="1" applyFont="1" applyFill="1" applyBorder="1" applyAlignment="1" applyProtection="1">
      <alignment wrapText="1"/>
    </xf>
    <xf numFmtId="1" fontId="10" fillId="2" borderId="534" xfId="0" applyNumberFormat="1" applyFont="1" applyFill="1" applyBorder="1" applyProtection="1"/>
    <xf numFmtId="1" fontId="2" fillId="0" borderId="549" xfId="0" applyNumberFormat="1" applyFont="1" applyFill="1" applyBorder="1" applyAlignment="1" applyProtection="1">
      <alignment horizontal="center" vertical="center"/>
    </xf>
    <xf numFmtId="1" fontId="2" fillId="2" borderId="550" xfId="2" applyNumberFormat="1" applyFont="1" applyFill="1" applyBorder="1" applyAlignment="1" applyProtection="1"/>
    <xf numFmtId="1" fontId="2" fillId="0" borderId="541" xfId="0" applyNumberFormat="1" applyFont="1" applyBorder="1" applyAlignment="1" applyProtection="1">
      <alignment horizontal="center" vertical="center" wrapText="1"/>
    </xf>
    <xf numFmtId="1" fontId="2" fillId="0" borderId="549" xfId="0" applyNumberFormat="1" applyFont="1" applyBorder="1" applyAlignment="1" applyProtection="1">
      <alignment horizontal="center" vertical="center" wrapText="1"/>
    </xf>
    <xf numFmtId="1" fontId="2" fillId="0" borderId="551" xfId="0" applyNumberFormat="1" applyFont="1" applyBorder="1" applyAlignment="1" applyProtection="1">
      <alignment horizontal="center" vertical="center" wrapText="1"/>
    </xf>
    <xf numFmtId="1" fontId="2" fillId="4" borderId="534" xfId="0" applyNumberFormat="1" applyFont="1" applyFill="1" applyBorder="1" applyProtection="1"/>
    <xf numFmtId="1" fontId="10" fillId="4" borderId="544" xfId="0" applyNumberFormat="1" applyFont="1" applyFill="1" applyBorder="1"/>
    <xf numFmtId="1" fontId="2" fillId="0" borderId="541" xfId="0" applyNumberFormat="1" applyFont="1" applyFill="1" applyBorder="1" applyAlignment="1" applyProtection="1"/>
    <xf numFmtId="1" fontId="2" fillId="4" borderId="546" xfId="0" applyNumberFormat="1" applyFont="1" applyFill="1" applyBorder="1" applyProtection="1"/>
    <xf numFmtId="1" fontId="2" fillId="0" borderId="552" xfId="0" applyNumberFormat="1" applyFont="1" applyBorder="1" applyProtection="1"/>
    <xf numFmtId="1" fontId="2" fillId="0" borderId="545" xfId="0" applyNumberFormat="1" applyFont="1" applyBorder="1" applyProtection="1"/>
    <xf numFmtId="1" fontId="2" fillId="4" borderId="545" xfId="0" applyNumberFormat="1" applyFont="1" applyFill="1" applyBorder="1" applyProtection="1"/>
    <xf numFmtId="1" fontId="15" fillId="4" borderId="534" xfId="0" applyNumberFormat="1" applyFont="1" applyFill="1" applyBorder="1" applyAlignment="1" applyProtection="1"/>
    <xf numFmtId="1" fontId="10" fillId="4" borderId="544" xfId="0" applyNumberFormat="1" applyFont="1" applyFill="1" applyBorder="1" applyAlignment="1" applyProtection="1"/>
    <xf numFmtId="1" fontId="2" fillId="4" borderId="553" xfId="0" applyNumberFormat="1" applyFont="1" applyFill="1" applyBorder="1" applyProtection="1">
      <protection locked="0"/>
    </xf>
    <xf numFmtId="1" fontId="2" fillId="0" borderId="536" xfId="0" applyNumberFormat="1" applyFont="1" applyBorder="1" applyAlignment="1" applyProtection="1">
      <alignment horizontal="center" vertical="center" wrapText="1"/>
    </xf>
    <xf numFmtId="1" fontId="2" fillId="0" borderId="554" xfId="0" applyNumberFormat="1" applyFont="1" applyBorder="1" applyAlignment="1" applyProtection="1">
      <alignment horizontal="center" vertical="center" wrapText="1"/>
    </xf>
    <xf numFmtId="1" fontId="2" fillId="4" borderId="555" xfId="0" applyNumberFormat="1" applyFont="1" applyFill="1" applyBorder="1" applyProtection="1">
      <protection locked="0"/>
    </xf>
    <xf numFmtId="1" fontId="15" fillId="4" borderId="546" xfId="0" applyNumberFormat="1" applyFont="1" applyFill="1" applyBorder="1" applyAlignment="1" applyProtection="1"/>
    <xf numFmtId="1" fontId="15" fillId="4" borderId="534" xfId="0" applyNumberFormat="1" applyFont="1" applyFill="1" applyBorder="1" applyProtection="1"/>
    <xf numFmtId="1" fontId="15" fillId="4" borderId="543" xfId="0" applyNumberFormat="1" applyFont="1" applyFill="1" applyBorder="1" applyProtection="1"/>
    <xf numFmtId="1" fontId="10" fillId="4" borderId="534" xfId="0" applyNumberFormat="1" applyFont="1" applyFill="1" applyBorder="1"/>
    <xf numFmtId="1" fontId="2" fillId="4" borderId="543" xfId="0" applyNumberFormat="1" applyFont="1" applyFill="1" applyBorder="1" applyProtection="1"/>
    <xf numFmtId="1" fontId="2" fillId="0" borderId="543" xfId="0" applyNumberFormat="1" applyFont="1" applyBorder="1" applyProtection="1"/>
    <xf numFmtId="1" fontId="2" fillId="0" borderId="546" xfId="0" applyNumberFormat="1" applyFont="1" applyBorder="1" applyProtection="1"/>
    <xf numFmtId="1" fontId="15" fillId="0" borderId="534" xfId="0" applyNumberFormat="1" applyFont="1" applyBorder="1" applyProtection="1"/>
    <xf numFmtId="1" fontId="2" fillId="0" borderId="555" xfId="0" applyNumberFormat="1" applyFont="1" applyBorder="1" applyProtection="1"/>
    <xf numFmtId="1" fontId="2" fillId="0" borderId="544" xfId="0" applyNumberFormat="1" applyFont="1" applyBorder="1" applyProtection="1"/>
    <xf numFmtId="1" fontId="15" fillId="0" borderId="534" xfId="0" applyNumberFormat="1" applyFont="1" applyBorder="1" applyAlignment="1" applyProtection="1"/>
    <xf numFmtId="1" fontId="15" fillId="0" borderId="544" xfId="0" applyNumberFormat="1" applyFont="1" applyBorder="1" applyAlignment="1" applyProtection="1"/>
    <xf numFmtId="1" fontId="2" fillId="4" borderId="544" xfId="0" applyNumberFormat="1" applyFont="1" applyFill="1" applyBorder="1" applyProtection="1"/>
    <xf numFmtId="1" fontId="2" fillId="2" borderId="544" xfId="0" applyNumberFormat="1" applyFont="1" applyFill="1" applyBorder="1" applyProtection="1"/>
    <xf numFmtId="1" fontId="2" fillId="0" borderId="539" xfId="0" applyNumberFormat="1" applyFont="1" applyBorder="1" applyAlignment="1" applyProtection="1">
      <alignment horizontal="center" vertical="center" wrapText="1"/>
    </xf>
    <xf numFmtId="1" fontId="2" fillId="4" borderId="544" xfId="0" applyNumberFormat="1" applyFont="1" applyFill="1" applyBorder="1" applyAlignment="1" applyProtection="1">
      <alignment horizontal="center" vertical="center" wrapText="1"/>
    </xf>
    <xf numFmtId="1" fontId="2" fillId="4" borderId="534" xfId="0" applyNumberFormat="1" applyFont="1" applyFill="1" applyBorder="1" applyAlignment="1" applyProtection="1">
      <alignment horizontal="center" vertical="center" wrapText="1"/>
    </xf>
    <xf numFmtId="1" fontId="6" fillId="4" borderId="544" xfId="0" applyNumberFormat="1" applyFont="1" applyFill="1" applyBorder="1" applyAlignment="1" applyProtection="1"/>
    <xf numFmtId="1" fontId="2" fillId="4" borderId="534" xfId="0" applyNumberFormat="1" applyFont="1" applyFill="1" applyBorder="1" applyAlignment="1" applyProtection="1"/>
    <xf numFmtId="1" fontId="2" fillId="4" borderId="534" xfId="0" applyNumberFormat="1" applyFont="1" applyFill="1" applyBorder="1" applyAlignment="1" applyProtection="1">
      <protection locked="0"/>
    </xf>
    <xf numFmtId="1" fontId="2" fillId="4" borderId="546" xfId="0" applyNumberFormat="1" applyFont="1" applyFill="1" applyBorder="1" applyAlignment="1" applyProtection="1">
      <protection locked="0"/>
    </xf>
    <xf numFmtId="1" fontId="15" fillId="4" borderId="546" xfId="0" applyNumberFormat="1" applyFont="1" applyFill="1" applyBorder="1" applyProtection="1"/>
    <xf numFmtId="1" fontId="15" fillId="0" borderId="546" xfId="0" applyNumberFormat="1" applyFont="1" applyBorder="1" applyProtection="1"/>
    <xf numFmtId="1" fontId="2" fillId="2" borderId="546" xfId="0" applyNumberFormat="1" applyFont="1" applyFill="1" applyBorder="1" applyProtection="1"/>
    <xf numFmtId="1" fontId="2" fillId="4" borderId="543" xfId="0" applyNumberFormat="1" applyFont="1" applyFill="1" applyBorder="1" applyAlignment="1" applyProtection="1">
      <protection locked="0"/>
    </xf>
    <xf numFmtId="1" fontId="2" fillId="0" borderId="541" xfId="0" applyNumberFormat="1" applyFont="1" applyFill="1" applyBorder="1" applyAlignment="1" applyProtection="1">
      <alignment horizontal="right"/>
    </xf>
    <xf numFmtId="1" fontId="2" fillId="0" borderId="539" xfId="0" applyNumberFormat="1" applyFont="1" applyFill="1" applyBorder="1" applyAlignment="1" applyProtection="1">
      <alignment horizontal="right"/>
    </xf>
    <xf numFmtId="1" fontId="6" fillId="4" borderId="544" xfId="0" applyNumberFormat="1" applyFont="1" applyFill="1" applyBorder="1" applyProtection="1"/>
    <xf numFmtId="1" fontId="2" fillId="0" borderId="534" xfId="0" applyNumberFormat="1" applyFont="1" applyBorder="1" applyAlignment="1" applyProtection="1"/>
    <xf numFmtId="1" fontId="2" fillId="0" borderId="534" xfId="0" applyNumberFormat="1" applyFont="1" applyFill="1" applyBorder="1" applyAlignment="1" applyProtection="1"/>
    <xf numFmtId="1" fontId="2" fillId="0" borderId="556" xfId="0" applyNumberFormat="1" applyFont="1" applyBorder="1" applyAlignment="1" applyProtection="1">
      <alignment horizontal="center" vertical="center" wrapText="1"/>
    </xf>
    <xf numFmtId="1" fontId="2" fillId="0" borderId="537" xfId="0" applyNumberFormat="1" applyFont="1" applyBorder="1" applyProtection="1"/>
    <xf numFmtId="1" fontId="2" fillId="0" borderId="543" xfId="0" applyNumberFormat="1" applyFont="1" applyFill="1" applyBorder="1" applyProtection="1"/>
    <xf numFmtId="1" fontId="2" fillId="0" borderId="552" xfId="0" applyNumberFormat="1" applyFont="1" applyFill="1" applyBorder="1" applyProtection="1"/>
    <xf numFmtId="1" fontId="2" fillId="0" borderId="544" xfId="0" applyNumberFormat="1" applyFont="1" applyFill="1" applyBorder="1" applyProtection="1"/>
    <xf numFmtId="1" fontId="10" fillId="0" borderId="534" xfId="0" applyNumberFormat="1" applyFont="1" applyFill="1" applyBorder="1"/>
    <xf numFmtId="1" fontId="10" fillId="0" borderId="534" xfId="0" applyNumberFormat="1" applyFont="1" applyFill="1" applyBorder="1" applyProtection="1">
      <protection locked="0"/>
    </xf>
    <xf numFmtId="1" fontId="10" fillId="3" borderId="534" xfId="0" applyNumberFormat="1" applyFont="1" applyFill="1" applyBorder="1" applyProtection="1">
      <protection locked="0"/>
    </xf>
    <xf numFmtId="1" fontId="10" fillId="5" borderId="534" xfId="0" applyNumberFormat="1" applyFont="1" applyFill="1" applyBorder="1" applyProtection="1">
      <protection locked="0"/>
    </xf>
    <xf numFmtId="1" fontId="2" fillId="4" borderId="547" xfId="0" applyNumberFormat="1" applyFont="1" applyFill="1" applyBorder="1" applyProtection="1"/>
    <xf numFmtId="1" fontId="2" fillId="0" borderId="547" xfId="0" applyNumberFormat="1" applyFont="1" applyBorder="1" applyProtection="1"/>
    <xf numFmtId="1" fontId="15" fillId="0" borderId="557" xfId="0" applyNumberFormat="1" applyFont="1" applyBorder="1" applyAlignment="1" applyProtection="1"/>
    <xf numFmtId="1" fontId="15" fillId="0" borderId="558" xfId="0" applyNumberFormat="1" applyFont="1" applyBorder="1" applyAlignment="1" applyProtection="1"/>
    <xf numFmtId="1" fontId="2" fillId="6" borderId="539" xfId="0" applyNumberFormat="1" applyFont="1" applyFill="1" applyBorder="1" applyAlignment="1" applyProtection="1">
      <protection locked="0"/>
    </xf>
    <xf numFmtId="1" fontId="2" fillId="7" borderId="541" xfId="0" applyNumberFormat="1" applyFont="1" applyFill="1" applyBorder="1" applyAlignment="1" applyProtection="1"/>
    <xf numFmtId="1" fontId="2" fillId="6" borderId="536" xfId="0" applyNumberFormat="1" applyFont="1" applyFill="1" applyBorder="1" applyAlignment="1" applyProtection="1">
      <protection locked="0"/>
    </xf>
    <xf numFmtId="1" fontId="2" fillId="0" borderId="549" xfId="0" applyNumberFormat="1" applyFont="1" applyBorder="1" applyAlignment="1" applyProtection="1">
      <alignment wrapText="1"/>
    </xf>
    <xf numFmtId="1" fontId="2" fillId="0" borderId="560" xfId="0" applyNumberFormat="1" applyFont="1" applyBorder="1" applyAlignment="1" applyProtection="1">
      <alignment wrapText="1"/>
    </xf>
    <xf numFmtId="1" fontId="2" fillId="0" borderId="536" xfId="0" applyNumberFormat="1" applyFont="1" applyBorder="1" applyAlignment="1" applyProtection="1">
      <alignment wrapText="1"/>
    </xf>
    <xf numFmtId="1" fontId="2" fillId="6" borderId="549" xfId="0" applyNumberFormat="1" applyFont="1" applyFill="1" applyBorder="1" applyAlignment="1" applyProtection="1">
      <protection locked="0"/>
    </xf>
    <xf numFmtId="1" fontId="2" fillId="6" borderId="548" xfId="0" applyNumberFormat="1" applyFont="1" applyFill="1" applyBorder="1" applyAlignment="1" applyProtection="1">
      <protection locked="0"/>
    </xf>
    <xf numFmtId="1" fontId="2" fillId="6" borderId="561" xfId="0" applyNumberFormat="1" applyFont="1" applyFill="1" applyBorder="1" applyAlignment="1" applyProtection="1">
      <protection locked="0"/>
    </xf>
    <xf numFmtId="1" fontId="2" fillId="6" borderId="537" xfId="0" applyNumberFormat="1" applyFont="1" applyFill="1" applyBorder="1" applyAlignment="1" applyProtection="1">
      <protection locked="0"/>
    </xf>
    <xf numFmtId="1" fontId="2" fillId="7" borderId="537" xfId="0" applyNumberFormat="1" applyFont="1" applyFill="1" applyBorder="1" applyAlignment="1" applyProtection="1"/>
    <xf numFmtId="1" fontId="21" fillId="0" borderId="556" xfId="0" applyNumberFormat="1" applyFont="1" applyBorder="1" applyAlignment="1" applyProtection="1">
      <alignment horizontal="center" vertical="center" wrapText="1"/>
    </xf>
    <xf numFmtId="1" fontId="21" fillId="0" borderId="541" xfId="0" applyNumberFormat="1" applyFont="1" applyBorder="1" applyAlignment="1" applyProtection="1">
      <alignment horizontal="center" vertical="center" wrapText="1"/>
    </xf>
    <xf numFmtId="1" fontId="2" fillId="0" borderId="535" xfId="0" applyNumberFormat="1" applyFont="1" applyFill="1" applyBorder="1" applyAlignment="1" applyProtection="1"/>
    <xf numFmtId="1" fontId="2" fillId="0" borderId="548" xfId="0" applyNumberFormat="1" applyFont="1" applyFill="1" applyBorder="1" applyAlignment="1" applyProtection="1"/>
    <xf numFmtId="1" fontId="2" fillId="0" borderId="562" xfId="0" applyNumberFormat="1" applyFont="1" applyFill="1" applyBorder="1" applyAlignment="1" applyProtection="1"/>
    <xf numFmtId="1" fontId="2" fillId="0" borderId="563" xfId="0" applyNumberFormat="1" applyFont="1" applyFill="1" applyBorder="1" applyAlignment="1" applyProtection="1"/>
    <xf numFmtId="1" fontId="2" fillId="0" borderId="536" xfId="0" applyNumberFormat="1" applyFont="1" applyFill="1" applyBorder="1" applyAlignment="1" applyProtection="1"/>
    <xf numFmtId="1" fontId="2" fillId="6" borderId="556" xfId="0" applyNumberFormat="1" applyFont="1" applyFill="1" applyBorder="1" applyAlignment="1" applyProtection="1">
      <protection locked="0"/>
    </xf>
    <xf numFmtId="1" fontId="2" fillId="6" borderId="562" xfId="0" applyNumberFormat="1" applyFont="1" applyFill="1" applyBorder="1" applyAlignment="1" applyProtection="1">
      <protection locked="0"/>
    </xf>
    <xf numFmtId="1" fontId="2" fillId="6" borderId="563" xfId="0" applyNumberFormat="1" applyFont="1" applyFill="1" applyBorder="1" applyAlignment="1" applyProtection="1">
      <protection locked="0"/>
    </xf>
    <xf numFmtId="1" fontId="2" fillId="0" borderId="541" xfId="0" applyNumberFormat="1" applyFont="1" applyFill="1" applyBorder="1" applyAlignment="1" applyProtection="1">
      <alignment horizontal="center" vertical="center"/>
    </xf>
    <xf numFmtId="1" fontId="2" fillId="0" borderId="54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60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49" xfId="0" applyNumberFormat="1" applyFont="1" applyFill="1" applyBorder="1" applyAlignment="1" applyProtection="1">
      <alignment horizontal="center" vertical="center"/>
      <protection hidden="1"/>
    </xf>
    <xf numFmtId="1" fontId="2" fillId="0" borderId="536" xfId="0" applyNumberFormat="1" applyFont="1" applyFill="1" applyBorder="1" applyAlignment="1" applyProtection="1">
      <alignment horizontal="center" vertical="center"/>
      <protection hidden="1"/>
    </xf>
    <xf numFmtId="1" fontId="2" fillId="0" borderId="537" xfId="0" applyNumberFormat="1" applyFont="1" applyFill="1" applyBorder="1" applyAlignment="1" applyProtection="1">
      <alignment horizontal="center" vertical="center"/>
      <protection hidden="1"/>
    </xf>
    <xf numFmtId="1" fontId="2" fillId="0" borderId="537" xfId="0" applyNumberFormat="1" applyFont="1" applyFill="1" applyBorder="1" applyAlignment="1" applyProtection="1">
      <alignment horizontal="left" vertical="center" wrapText="1"/>
      <protection hidden="1"/>
    </xf>
    <xf numFmtId="1" fontId="2" fillId="0" borderId="549" xfId="0" applyNumberFormat="1" applyFont="1" applyFill="1" applyBorder="1" applyAlignment="1" applyProtection="1">
      <alignment horizontal="right" wrapText="1"/>
    </xf>
    <xf numFmtId="1" fontId="2" fillId="0" borderId="560" xfId="0" applyNumberFormat="1" applyFont="1" applyFill="1" applyBorder="1" applyAlignment="1" applyProtection="1">
      <alignment horizontal="right" wrapText="1"/>
    </xf>
    <xf numFmtId="1" fontId="2" fillId="4" borderId="555" xfId="0" applyNumberFormat="1" applyFont="1" applyFill="1" applyBorder="1" applyProtection="1"/>
    <xf numFmtId="1" fontId="2" fillId="0" borderId="541" xfId="0" applyNumberFormat="1" applyFont="1" applyFill="1" applyBorder="1" applyAlignment="1" applyProtection="1">
      <alignment wrapText="1"/>
    </xf>
    <xf numFmtId="1" fontId="2" fillId="0" borderId="556" xfId="0" applyNumberFormat="1" applyFont="1" applyFill="1" applyBorder="1" applyAlignment="1" applyProtection="1">
      <alignment wrapText="1"/>
    </xf>
    <xf numFmtId="1" fontId="2" fillId="0" borderId="539" xfId="0" applyNumberFormat="1" applyFont="1" applyFill="1" applyBorder="1" applyAlignment="1" applyProtection="1">
      <alignment wrapText="1"/>
    </xf>
    <xf numFmtId="1" fontId="2" fillId="0" borderId="564" xfId="0" applyNumberFormat="1" applyFont="1" applyFill="1" applyBorder="1" applyAlignment="1" applyProtection="1">
      <alignment horizontal="center" vertical="center" wrapText="1"/>
    </xf>
    <xf numFmtId="1" fontId="2" fillId="0" borderId="560" xfId="0" applyNumberFormat="1" applyFont="1" applyFill="1" applyBorder="1" applyAlignment="1" applyProtection="1">
      <alignment horizontal="center" vertical="center" wrapText="1"/>
    </xf>
    <xf numFmtId="1" fontId="2" fillId="0" borderId="565" xfId="0" applyNumberFormat="1" applyFont="1" applyFill="1" applyBorder="1" applyAlignment="1" applyProtection="1">
      <alignment horizontal="center" vertical="center"/>
    </xf>
    <xf numFmtId="1" fontId="2" fillId="0" borderId="566" xfId="0" applyNumberFormat="1" applyFont="1" applyFill="1" applyBorder="1" applyAlignment="1" applyProtection="1"/>
    <xf numFmtId="1" fontId="9" fillId="0" borderId="556" xfId="0" applyNumberFormat="1" applyFont="1" applyBorder="1" applyAlignment="1" applyProtection="1">
      <alignment horizontal="center" vertical="center" wrapText="1"/>
    </xf>
    <xf numFmtId="1" fontId="2" fillId="0" borderId="549" xfId="0" applyNumberFormat="1" applyFont="1" applyFill="1" applyBorder="1" applyAlignment="1" applyProtection="1"/>
    <xf numFmtId="1" fontId="2" fillId="0" borderId="560" xfId="0" applyNumberFormat="1" applyFont="1" applyFill="1" applyBorder="1" applyAlignment="1" applyProtection="1"/>
    <xf numFmtId="1" fontId="2" fillId="6" borderId="554" xfId="0" applyNumberFormat="1" applyFont="1" applyFill="1" applyBorder="1" applyAlignment="1" applyProtection="1">
      <protection locked="0"/>
    </xf>
    <xf numFmtId="1" fontId="2" fillId="6" borderId="536" xfId="0" applyNumberFormat="1" applyFont="1" applyFill="1" applyBorder="1" applyAlignment="1" applyProtection="1">
      <alignment horizontal="center"/>
      <protection locked="0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2" fillId="0" borderId="23" xfId="0" applyNumberFormat="1" applyFont="1" applyBorder="1" applyAlignment="1" applyProtection="1">
      <alignment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10" fillId="2" borderId="567" xfId="0" applyNumberFormat="1" applyFont="1" applyFill="1" applyBorder="1"/>
    <xf numFmtId="1" fontId="15" fillId="2" borderId="567" xfId="0" applyNumberFormat="1" applyFont="1" applyFill="1" applyBorder="1" applyProtection="1"/>
    <xf numFmtId="1" fontId="15" fillId="2" borderId="567" xfId="0" applyNumberFormat="1" applyFont="1" applyFill="1" applyBorder="1" applyAlignment="1" applyProtection="1"/>
    <xf numFmtId="1" fontId="10" fillId="2" borderId="567" xfId="0" applyNumberFormat="1" applyFont="1" applyFill="1" applyBorder="1" applyAlignment="1" applyProtection="1"/>
    <xf numFmtId="1" fontId="15" fillId="0" borderId="567" xfId="0" applyNumberFormat="1" applyFont="1" applyFill="1" applyBorder="1" applyProtection="1"/>
    <xf numFmtId="1" fontId="2" fillId="2" borderId="567" xfId="0" applyNumberFormat="1" applyFont="1" applyFill="1" applyBorder="1" applyProtection="1"/>
    <xf numFmtId="1" fontId="2" fillId="0" borderId="567" xfId="0" applyNumberFormat="1" applyFont="1" applyFill="1" applyBorder="1" applyProtection="1"/>
    <xf numFmtId="1" fontId="2" fillId="0" borderId="567" xfId="0" applyNumberFormat="1" applyFont="1" applyBorder="1" applyProtection="1"/>
    <xf numFmtId="1" fontId="2" fillId="2" borderId="575" xfId="0" applyNumberFormat="1" applyFont="1" applyFill="1" applyBorder="1" applyAlignment="1" applyProtection="1"/>
    <xf numFmtId="1" fontId="2" fillId="6" borderId="574" xfId="0" applyNumberFormat="1" applyFont="1" applyFill="1" applyBorder="1" applyAlignment="1" applyProtection="1">
      <protection locked="0"/>
    </xf>
    <xf numFmtId="1" fontId="2" fillId="2" borderId="567" xfId="0" applyNumberFormat="1" applyFont="1" applyFill="1" applyBorder="1" applyAlignment="1" applyProtection="1"/>
    <xf numFmtId="1" fontId="2" fillId="6" borderId="575" xfId="0" applyNumberFormat="1" applyFont="1" applyFill="1" applyBorder="1" applyAlignment="1" applyProtection="1">
      <protection locked="0"/>
    </xf>
    <xf numFmtId="1" fontId="15" fillId="2" borderId="576" xfId="0" applyNumberFormat="1" applyFont="1" applyFill="1" applyBorder="1" applyProtection="1"/>
    <xf numFmtId="1" fontId="10" fillId="2" borderId="577" xfId="0" applyNumberFormat="1" applyFont="1" applyFill="1" applyBorder="1"/>
    <xf numFmtId="1" fontId="15" fillId="2" borderId="576" xfId="0" applyNumberFormat="1" applyFont="1" applyFill="1" applyBorder="1" applyAlignment="1" applyProtection="1"/>
    <xf numFmtId="1" fontId="10" fillId="2" borderId="577" xfId="0" applyNumberFormat="1" applyFont="1" applyFill="1" applyBorder="1" applyAlignment="1" applyProtection="1"/>
    <xf numFmtId="1" fontId="2" fillId="2" borderId="576" xfId="0" applyNumberFormat="1" applyFont="1" applyFill="1" applyBorder="1" applyProtection="1"/>
    <xf numFmtId="1" fontId="2" fillId="0" borderId="575" xfId="0" applyNumberFormat="1" applyFont="1" applyFill="1" applyBorder="1" applyAlignment="1" applyProtection="1"/>
    <xf numFmtId="1" fontId="17" fillId="0" borderId="578" xfId="0" applyNumberFormat="1" applyFont="1" applyBorder="1"/>
    <xf numFmtId="1" fontId="17" fillId="0" borderId="579" xfId="0" applyNumberFormat="1" applyFont="1" applyBorder="1"/>
    <xf numFmtId="1" fontId="17" fillId="0" borderId="580" xfId="0" applyNumberFormat="1" applyFont="1" applyBorder="1"/>
    <xf numFmtId="1" fontId="14" fillId="0" borderId="580" xfId="0" applyNumberFormat="1" applyFont="1" applyBorder="1"/>
    <xf numFmtId="1" fontId="2" fillId="0" borderId="571" xfId="0" applyNumberFormat="1" applyFont="1" applyFill="1" applyBorder="1" applyAlignment="1" applyProtection="1">
      <alignment horizontal="center" vertical="center" wrapText="1"/>
    </xf>
    <xf numFmtId="1" fontId="2" fillId="0" borderId="575" xfId="0" applyNumberFormat="1" applyFont="1" applyBorder="1" applyAlignment="1" applyProtection="1">
      <alignment horizontal="center" vertical="center" wrapText="1"/>
    </xf>
    <xf numFmtId="1" fontId="2" fillId="0" borderId="571" xfId="0" applyNumberFormat="1" applyFont="1" applyFill="1" applyBorder="1" applyAlignment="1" applyProtection="1">
      <alignment horizontal="left"/>
    </xf>
    <xf numFmtId="1" fontId="15" fillId="2" borderId="579" xfId="0" applyNumberFormat="1" applyFont="1" applyFill="1" applyBorder="1" applyProtection="1"/>
    <xf numFmtId="1" fontId="2" fillId="2" borderId="567" xfId="0" applyNumberFormat="1" applyFont="1" applyFill="1" applyBorder="1" applyAlignment="1" applyProtection="1">
      <alignment wrapText="1"/>
    </xf>
    <xf numFmtId="1" fontId="2" fillId="0" borderId="567" xfId="0" applyNumberFormat="1" applyFont="1" applyFill="1" applyBorder="1" applyAlignment="1" applyProtection="1">
      <alignment wrapText="1"/>
    </xf>
    <xf numFmtId="1" fontId="2" fillId="0" borderId="582" xfId="0" applyNumberFormat="1" applyFont="1" applyFill="1" applyBorder="1" applyAlignment="1" applyProtection="1">
      <alignment horizontal="center" vertical="center" wrapText="1"/>
    </xf>
    <xf numFmtId="1" fontId="2" fillId="0" borderId="574" xfId="0" applyNumberFormat="1" applyFont="1" applyFill="1" applyBorder="1" applyAlignment="1" applyProtection="1">
      <alignment horizontal="center" vertical="center" wrapText="1"/>
    </xf>
    <xf numFmtId="1" fontId="2" fillId="0" borderId="575" xfId="0" applyNumberFormat="1" applyFont="1" applyFill="1" applyBorder="1" applyAlignment="1" applyProtection="1">
      <alignment horizontal="center" vertical="center" wrapText="1"/>
    </xf>
    <xf numFmtId="1" fontId="2" fillId="7" borderId="575" xfId="0" applyNumberFormat="1" applyFont="1" applyFill="1" applyBorder="1" applyAlignment="1" applyProtection="1"/>
    <xf numFmtId="1" fontId="2" fillId="2" borderId="579" xfId="0" applyNumberFormat="1" applyFont="1" applyFill="1" applyBorder="1" applyAlignment="1" applyProtection="1">
      <alignment wrapText="1"/>
    </xf>
    <xf numFmtId="1" fontId="2" fillId="0" borderId="579" xfId="0" applyNumberFormat="1" applyFont="1" applyFill="1" applyBorder="1" applyAlignment="1" applyProtection="1">
      <alignment wrapText="1"/>
    </xf>
    <xf numFmtId="1" fontId="10" fillId="2" borderId="567" xfId="0" applyNumberFormat="1" applyFont="1" applyFill="1" applyBorder="1" applyProtection="1"/>
    <xf numFmtId="1" fontId="2" fillId="0" borderId="582" xfId="0" applyNumberFormat="1" applyFont="1" applyFill="1" applyBorder="1" applyAlignment="1" applyProtection="1">
      <alignment horizontal="center" vertical="center"/>
    </xf>
    <xf numFmtId="1" fontId="2" fillId="2" borderId="583" xfId="2" applyNumberFormat="1" applyFont="1" applyFill="1" applyBorder="1" applyAlignment="1" applyProtection="1"/>
    <xf numFmtId="1" fontId="2" fillId="0" borderId="574" xfId="0" applyNumberFormat="1" applyFont="1" applyBorder="1" applyAlignment="1" applyProtection="1">
      <alignment horizontal="center" vertical="center" wrapText="1"/>
    </xf>
    <xf numFmtId="1" fontId="2" fillId="0" borderId="582" xfId="0" applyNumberFormat="1" applyFont="1" applyBorder="1" applyAlignment="1" applyProtection="1">
      <alignment horizontal="center" vertical="center" wrapText="1"/>
    </xf>
    <xf numFmtId="1" fontId="2" fillId="0" borderId="584" xfId="0" applyNumberFormat="1" applyFont="1" applyBorder="1" applyAlignment="1" applyProtection="1">
      <alignment horizontal="center" vertical="center" wrapText="1"/>
    </xf>
    <xf numFmtId="1" fontId="2" fillId="4" borderId="567" xfId="0" applyNumberFormat="1" applyFont="1" applyFill="1" applyBorder="1" applyProtection="1"/>
    <xf numFmtId="1" fontId="10" fillId="4" borderId="577" xfId="0" applyNumberFormat="1" applyFont="1" applyFill="1" applyBorder="1"/>
    <xf numFmtId="1" fontId="2" fillId="0" borderId="574" xfId="0" applyNumberFormat="1" applyFont="1" applyFill="1" applyBorder="1" applyAlignment="1" applyProtection="1"/>
    <xf numFmtId="1" fontId="2" fillId="4" borderId="579" xfId="0" applyNumberFormat="1" applyFont="1" applyFill="1" applyBorder="1" applyProtection="1"/>
    <xf numFmtId="1" fontId="2" fillId="0" borderId="585" xfId="0" applyNumberFormat="1" applyFont="1" applyBorder="1" applyProtection="1"/>
    <xf numFmtId="1" fontId="2" fillId="0" borderId="578" xfId="0" applyNumberFormat="1" applyFont="1" applyBorder="1" applyProtection="1"/>
    <xf numFmtId="1" fontId="2" fillId="4" borderId="578" xfId="0" applyNumberFormat="1" applyFont="1" applyFill="1" applyBorder="1" applyProtection="1"/>
    <xf numFmtId="1" fontId="15" fillId="4" borderId="567" xfId="0" applyNumberFormat="1" applyFont="1" applyFill="1" applyBorder="1" applyAlignment="1" applyProtection="1"/>
    <xf numFmtId="1" fontId="10" fillId="4" borderId="577" xfId="0" applyNumberFormat="1" applyFont="1" applyFill="1" applyBorder="1" applyAlignment="1" applyProtection="1"/>
    <xf numFmtId="1" fontId="2" fillId="4" borderId="586" xfId="0" applyNumberFormat="1" applyFont="1" applyFill="1" applyBorder="1" applyProtection="1">
      <protection locked="0"/>
    </xf>
    <xf numFmtId="1" fontId="2" fillId="0" borderId="569" xfId="0" applyNumberFormat="1" applyFont="1" applyBorder="1" applyAlignment="1" applyProtection="1">
      <alignment horizontal="center" vertical="center" wrapText="1"/>
    </xf>
    <xf numFmtId="1" fontId="2" fillId="0" borderId="587" xfId="0" applyNumberFormat="1" applyFont="1" applyBorder="1" applyAlignment="1" applyProtection="1">
      <alignment horizontal="center" vertical="center" wrapText="1"/>
    </xf>
    <xf numFmtId="1" fontId="2" fillId="4" borderId="588" xfId="0" applyNumberFormat="1" applyFont="1" applyFill="1" applyBorder="1" applyProtection="1">
      <protection locked="0"/>
    </xf>
    <xf numFmtId="1" fontId="15" fillId="4" borderId="579" xfId="0" applyNumberFormat="1" applyFont="1" applyFill="1" applyBorder="1" applyAlignment="1" applyProtection="1"/>
    <xf numFmtId="1" fontId="15" fillId="4" borderId="567" xfId="0" applyNumberFormat="1" applyFont="1" applyFill="1" applyBorder="1" applyProtection="1"/>
    <xf numFmtId="1" fontId="15" fillId="4" borderId="576" xfId="0" applyNumberFormat="1" applyFont="1" applyFill="1" applyBorder="1" applyProtection="1"/>
    <xf numFmtId="1" fontId="10" fillId="4" borderId="567" xfId="0" applyNumberFormat="1" applyFont="1" applyFill="1" applyBorder="1"/>
    <xf numFmtId="1" fontId="2" fillId="4" borderId="576" xfId="0" applyNumberFormat="1" applyFont="1" applyFill="1" applyBorder="1" applyProtection="1"/>
    <xf numFmtId="1" fontId="2" fillId="0" borderId="576" xfId="0" applyNumberFormat="1" applyFont="1" applyBorder="1" applyProtection="1"/>
    <xf numFmtId="1" fontId="2" fillId="0" borderId="579" xfId="0" applyNumberFormat="1" applyFont="1" applyBorder="1" applyProtection="1"/>
    <xf numFmtId="1" fontId="15" fillId="0" borderId="567" xfId="0" applyNumberFormat="1" applyFont="1" applyBorder="1" applyProtection="1"/>
    <xf numFmtId="1" fontId="2" fillId="0" borderId="588" xfId="0" applyNumberFormat="1" applyFont="1" applyBorder="1" applyProtection="1"/>
    <xf numFmtId="1" fontId="2" fillId="0" borderId="577" xfId="0" applyNumberFormat="1" applyFont="1" applyBorder="1" applyProtection="1"/>
    <xf numFmtId="1" fontId="15" fillId="0" borderId="567" xfId="0" applyNumberFormat="1" applyFont="1" applyBorder="1" applyAlignment="1" applyProtection="1"/>
    <xf numFmtId="1" fontId="15" fillId="0" borderId="577" xfId="0" applyNumberFormat="1" applyFont="1" applyBorder="1" applyAlignment="1" applyProtection="1"/>
    <xf numFmtId="1" fontId="2" fillId="4" borderId="577" xfId="0" applyNumberFormat="1" applyFont="1" applyFill="1" applyBorder="1" applyProtection="1"/>
    <xf numFmtId="1" fontId="2" fillId="2" borderId="577" xfId="0" applyNumberFormat="1" applyFont="1" applyFill="1" applyBorder="1" applyProtection="1"/>
    <xf numFmtId="1" fontId="2" fillId="0" borderId="572" xfId="0" applyNumberFormat="1" applyFont="1" applyBorder="1" applyAlignment="1" applyProtection="1">
      <alignment horizontal="center" vertical="center" wrapText="1"/>
    </xf>
    <xf numFmtId="1" fontId="2" fillId="4" borderId="577" xfId="0" applyNumberFormat="1" applyFont="1" applyFill="1" applyBorder="1" applyAlignment="1" applyProtection="1">
      <alignment horizontal="center" vertical="center" wrapText="1"/>
    </xf>
    <xf numFmtId="1" fontId="2" fillId="4" borderId="567" xfId="0" applyNumberFormat="1" applyFont="1" applyFill="1" applyBorder="1" applyAlignment="1" applyProtection="1">
      <alignment horizontal="center" vertical="center" wrapText="1"/>
    </xf>
    <xf numFmtId="1" fontId="6" fillId="4" borderId="577" xfId="0" applyNumberFormat="1" applyFont="1" applyFill="1" applyBorder="1" applyAlignment="1" applyProtection="1"/>
    <xf numFmtId="1" fontId="2" fillId="4" borderId="567" xfId="0" applyNumberFormat="1" applyFont="1" applyFill="1" applyBorder="1" applyAlignment="1" applyProtection="1"/>
    <xf numFmtId="1" fontId="2" fillId="4" borderId="567" xfId="0" applyNumberFormat="1" applyFont="1" applyFill="1" applyBorder="1" applyAlignment="1" applyProtection="1">
      <protection locked="0"/>
    </xf>
    <xf numFmtId="1" fontId="2" fillId="4" borderId="579" xfId="0" applyNumberFormat="1" applyFont="1" applyFill="1" applyBorder="1" applyAlignment="1" applyProtection="1">
      <protection locked="0"/>
    </xf>
    <xf numFmtId="1" fontId="15" fillId="4" borderId="579" xfId="0" applyNumberFormat="1" applyFont="1" applyFill="1" applyBorder="1" applyProtection="1"/>
    <xf numFmtId="1" fontId="15" fillId="0" borderId="579" xfId="0" applyNumberFormat="1" applyFont="1" applyBorder="1" applyProtection="1"/>
    <xf numFmtId="1" fontId="2" fillId="2" borderId="579" xfId="0" applyNumberFormat="1" applyFont="1" applyFill="1" applyBorder="1" applyProtection="1"/>
    <xf numFmtId="1" fontId="2" fillId="4" borderId="576" xfId="0" applyNumberFormat="1" applyFont="1" applyFill="1" applyBorder="1" applyAlignment="1" applyProtection="1">
      <protection locked="0"/>
    </xf>
    <xf numFmtId="1" fontId="2" fillId="0" borderId="574" xfId="0" applyNumberFormat="1" applyFont="1" applyFill="1" applyBorder="1" applyAlignment="1" applyProtection="1">
      <alignment horizontal="right"/>
    </xf>
    <xf numFmtId="1" fontId="2" fillId="0" borderId="572" xfId="0" applyNumberFormat="1" applyFont="1" applyFill="1" applyBorder="1" applyAlignment="1" applyProtection="1">
      <alignment horizontal="right"/>
    </xf>
    <xf numFmtId="1" fontId="6" fillId="4" borderId="577" xfId="0" applyNumberFormat="1" applyFont="1" applyFill="1" applyBorder="1" applyProtection="1"/>
    <xf numFmtId="1" fontId="2" fillId="0" borderId="567" xfId="0" applyNumberFormat="1" applyFont="1" applyBorder="1" applyAlignment="1" applyProtection="1"/>
    <xf numFmtId="1" fontId="2" fillId="0" borderId="567" xfId="0" applyNumberFormat="1" applyFont="1" applyFill="1" applyBorder="1" applyAlignment="1" applyProtection="1"/>
    <xf numFmtId="1" fontId="2" fillId="0" borderId="589" xfId="0" applyNumberFormat="1" applyFont="1" applyBorder="1" applyAlignment="1" applyProtection="1">
      <alignment horizontal="center" vertical="center" wrapText="1"/>
    </xf>
    <xf numFmtId="1" fontId="2" fillId="0" borderId="570" xfId="0" applyNumberFormat="1" applyFont="1" applyBorder="1" applyProtection="1"/>
    <xf numFmtId="1" fontId="2" fillId="0" borderId="576" xfId="0" applyNumberFormat="1" applyFont="1" applyFill="1" applyBorder="1" applyProtection="1"/>
    <xf numFmtId="1" fontId="2" fillId="0" borderId="585" xfId="0" applyNumberFormat="1" applyFont="1" applyFill="1" applyBorder="1" applyProtection="1"/>
    <xf numFmtId="1" fontId="2" fillId="0" borderId="577" xfId="0" applyNumberFormat="1" applyFont="1" applyFill="1" applyBorder="1" applyProtection="1"/>
    <xf numFmtId="1" fontId="10" fillId="0" borderId="567" xfId="0" applyNumberFormat="1" applyFont="1" applyFill="1" applyBorder="1"/>
    <xf numFmtId="1" fontId="10" fillId="0" borderId="567" xfId="0" applyNumberFormat="1" applyFont="1" applyFill="1" applyBorder="1" applyProtection="1">
      <protection locked="0"/>
    </xf>
    <xf numFmtId="1" fontId="10" fillId="3" borderId="567" xfId="0" applyNumberFormat="1" applyFont="1" applyFill="1" applyBorder="1" applyProtection="1">
      <protection locked="0"/>
    </xf>
    <xf numFmtId="1" fontId="10" fillId="5" borderId="567" xfId="0" applyNumberFormat="1" applyFont="1" applyFill="1" applyBorder="1" applyProtection="1">
      <protection locked="0"/>
    </xf>
    <xf numFmtId="1" fontId="2" fillId="4" borderId="580" xfId="0" applyNumberFormat="1" applyFont="1" applyFill="1" applyBorder="1" applyProtection="1"/>
    <xf numFmtId="1" fontId="2" fillId="0" borderId="580" xfId="0" applyNumberFormat="1" applyFont="1" applyBorder="1" applyProtection="1"/>
    <xf numFmtId="1" fontId="15" fillId="0" borderId="590" xfId="0" applyNumberFormat="1" applyFont="1" applyBorder="1" applyAlignment="1" applyProtection="1"/>
    <xf numFmtId="1" fontId="15" fillId="0" borderId="591" xfId="0" applyNumberFormat="1" applyFont="1" applyBorder="1" applyAlignment="1" applyProtection="1"/>
    <xf numFmtId="1" fontId="2" fillId="6" borderId="572" xfId="0" applyNumberFormat="1" applyFont="1" applyFill="1" applyBorder="1" applyAlignment="1" applyProtection="1">
      <protection locked="0"/>
    </xf>
    <xf numFmtId="1" fontId="2" fillId="7" borderId="574" xfId="0" applyNumberFormat="1" applyFont="1" applyFill="1" applyBorder="1" applyAlignment="1" applyProtection="1"/>
    <xf numFmtId="1" fontId="2" fillId="6" borderId="569" xfId="0" applyNumberFormat="1" applyFont="1" applyFill="1" applyBorder="1" applyAlignment="1" applyProtection="1">
      <protection locked="0"/>
    </xf>
    <xf numFmtId="1" fontId="2" fillId="0" borderId="582" xfId="0" applyNumberFormat="1" applyFont="1" applyBorder="1" applyAlignment="1" applyProtection="1">
      <alignment wrapText="1"/>
    </xf>
    <xf numFmtId="1" fontId="2" fillId="0" borderId="593" xfId="0" applyNumberFormat="1" applyFont="1" applyBorder="1" applyAlignment="1" applyProtection="1">
      <alignment wrapText="1"/>
    </xf>
    <xf numFmtId="1" fontId="2" fillId="0" borderId="569" xfId="0" applyNumberFormat="1" applyFont="1" applyBorder="1" applyAlignment="1" applyProtection="1">
      <alignment wrapText="1"/>
    </xf>
    <xf numFmtId="1" fontId="2" fillId="6" borderId="582" xfId="0" applyNumberFormat="1" applyFont="1" applyFill="1" applyBorder="1" applyAlignment="1" applyProtection="1">
      <protection locked="0"/>
    </xf>
    <xf numFmtId="1" fontId="2" fillId="6" borderId="581" xfId="0" applyNumberFormat="1" applyFont="1" applyFill="1" applyBorder="1" applyAlignment="1" applyProtection="1">
      <protection locked="0"/>
    </xf>
    <xf numFmtId="1" fontId="2" fillId="6" borderId="594" xfId="0" applyNumberFormat="1" applyFont="1" applyFill="1" applyBorder="1" applyAlignment="1" applyProtection="1">
      <protection locked="0"/>
    </xf>
    <xf numFmtId="1" fontId="2" fillId="6" borderId="570" xfId="0" applyNumberFormat="1" applyFont="1" applyFill="1" applyBorder="1" applyAlignment="1" applyProtection="1">
      <protection locked="0"/>
    </xf>
    <xf numFmtId="1" fontId="2" fillId="7" borderId="570" xfId="0" applyNumberFormat="1" applyFont="1" applyFill="1" applyBorder="1" applyAlignment="1" applyProtection="1"/>
    <xf numFmtId="1" fontId="21" fillId="0" borderId="589" xfId="0" applyNumberFormat="1" applyFont="1" applyBorder="1" applyAlignment="1" applyProtection="1">
      <alignment horizontal="center" vertical="center" wrapText="1"/>
    </xf>
    <xf numFmtId="1" fontId="21" fillId="0" borderId="574" xfId="0" applyNumberFormat="1" applyFont="1" applyBorder="1" applyAlignment="1" applyProtection="1">
      <alignment horizontal="center" vertical="center" wrapText="1"/>
    </xf>
    <xf numFmtId="1" fontId="2" fillId="0" borderId="568" xfId="0" applyNumberFormat="1" applyFont="1" applyFill="1" applyBorder="1" applyAlignment="1" applyProtection="1"/>
    <xf numFmtId="1" fontId="2" fillId="0" borderId="581" xfId="0" applyNumberFormat="1" applyFont="1" applyFill="1" applyBorder="1" applyAlignment="1" applyProtection="1"/>
    <xf numFmtId="1" fontId="2" fillId="0" borderId="595" xfId="0" applyNumberFormat="1" applyFont="1" applyFill="1" applyBorder="1" applyAlignment="1" applyProtection="1"/>
    <xf numFmtId="1" fontId="2" fillId="0" borderId="596" xfId="0" applyNumberFormat="1" applyFont="1" applyFill="1" applyBorder="1" applyAlignment="1" applyProtection="1"/>
    <xf numFmtId="1" fontId="2" fillId="0" borderId="569" xfId="0" applyNumberFormat="1" applyFont="1" applyFill="1" applyBorder="1" applyAlignment="1" applyProtection="1"/>
    <xf numFmtId="1" fontId="2" fillId="6" borderId="589" xfId="0" applyNumberFormat="1" applyFont="1" applyFill="1" applyBorder="1" applyAlignment="1" applyProtection="1">
      <protection locked="0"/>
    </xf>
    <xf numFmtId="1" fontId="2" fillId="6" borderId="595" xfId="0" applyNumberFormat="1" applyFont="1" applyFill="1" applyBorder="1" applyAlignment="1" applyProtection="1">
      <protection locked="0"/>
    </xf>
    <xf numFmtId="1" fontId="2" fillId="6" borderId="596" xfId="0" applyNumberFormat="1" applyFont="1" applyFill="1" applyBorder="1" applyAlignment="1" applyProtection="1">
      <protection locked="0"/>
    </xf>
    <xf numFmtId="1" fontId="2" fillId="0" borderId="574" xfId="0" applyNumberFormat="1" applyFont="1" applyFill="1" applyBorder="1" applyAlignment="1" applyProtection="1">
      <alignment horizontal="center" vertical="center"/>
    </xf>
    <xf numFmtId="1" fontId="2" fillId="0" borderId="58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9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82" xfId="0" applyNumberFormat="1" applyFont="1" applyFill="1" applyBorder="1" applyAlignment="1" applyProtection="1">
      <alignment horizontal="center" vertical="center"/>
      <protection hidden="1"/>
    </xf>
    <xf numFmtId="1" fontId="2" fillId="0" borderId="569" xfId="0" applyNumberFormat="1" applyFont="1" applyFill="1" applyBorder="1" applyAlignment="1" applyProtection="1">
      <alignment horizontal="center" vertical="center"/>
      <protection hidden="1"/>
    </xf>
    <xf numFmtId="1" fontId="2" fillId="0" borderId="570" xfId="0" applyNumberFormat="1" applyFont="1" applyFill="1" applyBorder="1" applyAlignment="1" applyProtection="1">
      <alignment horizontal="center" vertical="center"/>
      <protection hidden="1"/>
    </xf>
    <xf numFmtId="1" fontId="2" fillId="0" borderId="570" xfId="0" applyNumberFormat="1" applyFont="1" applyFill="1" applyBorder="1" applyAlignment="1" applyProtection="1">
      <alignment horizontal="left" vertical="center" wrapText="1"/>
      <protection hidden="1"/>
    </xf>
    <xf numFmtId="1" fontId="2" fillId="0" borderId="582" xfId="0" applyNumberFormat="1" applyFont="1" applyFill="1" applyBorder="1" applyAlignment="1" applyProtection="1">
      <alignment horizontal="right" wrapText="1"/>
    </xf>
    <xf numFmtId="1" fontId="2" fillId="0" borderId="593" xfId="0" applyNumberFormat="1" applyFont="1" applyFill="1" applyBorder="1" applyAlignment="1" applyProtection="1">
      <alignment horizontal="right" wrapText="1"/>
    </xf>
    <xf numFmtId="1" fontId="2" fillId="4" borderId="588" xfId="0" applyNumberFormat="1" applyFont="1" applyFill="1" applyBorder="1" applyProtection="1"/>
    <xf numFmtId="1" fontId="2" fillId="0" borderId="574" xfId="0" applyNumberFormat="1" applyFont="1" applyFill="1" applyBorder="1" applyAlignment="1" applyProtection="1">
      <alignment wrapText="1"/>
    </xf>
    <xf numFmtId="1" fontId="2" fillId="0" borderId="589" xfId="0" applyNumberFormat="1" applyFont="1" applyFill="1" applyBorder="1" applyAlignment="1" applyProtection="1">
      <alignment wrapText="1"/>
    </xf>
    <xf numFmtId="1" fontId="2" fillId="0" borderId="572" xfId="0" applyNumberFormat="1" applyFont="1" applyFill="1" applyBorder="1" applyAlignment="1" applyProtection="1">
      <alignment wrapText="1"/>
    </xf>
    <xf numFmtId="1" fontId="2" fillId="0" borderId="597" xfId="0" applyNumberFormat="1" applyFont="1" applyFill="1" applyBorder="1" applyAlignment="1" applyProtection="1">
      <alignment horizontal="center" vertical="center" wrapText="1"/>
    </xf>
    <xf numFmtId="1" fontId="2" fillId="0" borderId="593" xfId="0" applyNumberFormat="1" applyFont="1" applyFill="1" applyBorder="1" applyAlignment="1" applyProtection="1">
      <alignment horizontal="center" vertical="center" wrapText="1"/>
    </xf>
    <xf numFmtId="1" fontId="2" fillId="0" borderId="598" xfId="0" applyNumberFormat="1" applyFont="1" applyFill="1" applyBorder="1" applyAlignment="1" applyProtection="1">
      <alignment horizontal="center" vertical="center"/>
    </xf>
    <xf numFmtId="1" fontId="2" fillId="0" borderId="599" xfId="0" applyNumberFormat="1" applyFont="1" applyFill="1" applyBorder="1" applyAlignment="1" applyProtection="1"/>
    <xf numFmtId="1" fontId="9" fillId="0" borderId="589" xfId="0" applyNumberFormat="1" applyFont="1" applyBorder="1" applyAlignment="1" applyProtection="1">
      <alignment horizontal="center" vertical="center" wrapText="1"/>
    </xf>
    <xf numFmtId="1" fontId="2" fillId="0" borderId="582" xfId="0" applyNumberFormat="1" applyFont="1" applyFill="1" applyBorder="1" applyAlignment="1" applyProtection="1"/>
    <xf numFmtId="1" fontId="2" fillId="0" borderId="593" xfId="0" applyNumberFormat="1" applyFont="1" applyFill="1" applyBorder="1" applyAlignment="1" applyProtection="1"/>
    <xf numFmtId="1" fontId="2" fillId="6" borderId="587" xfId="0" applyNumberFormat="1" applyFont="1" applyFill="1" applyBorder="1" applyAlignment="1" applyProtection="1">
      <protection locked="0"/>
    </xf>
    <xf numFmtId="1" fontId="2" fillId="6" borderId="569" xfId="0" applyNumberFormat="1" applyFont="1" applyFill="1" applyBorder="1" applyAlignment="1" applyProtection="1">
      <alignment horizontal="center"/>
      <protection locked="0"/>
    </xf>
    <xf numFmtId="1" fontId="2" fillId="0" borderId="6" xfId="0" applyNumberFormat="1" applyFont="1" applyFill="1" applyBorder="1" applyAlignment="1" applyProtection="1">
      <alignment horizontal="center" vertical="center" wrapText="1"/>
    </xf>
    <xf numFmtId="1" fontId="2" fillId="0" borderId="8" xfId="0" applyNumberFormat="1" applyFont="1" applyFill="1" applyBorder="1" applyAlignment="1" applyProtection="1">
      <alignment horizontal="center" vertical="center" wrapText="1"/>
    </xf>
    <xf numFmtId="1" fontId="2" fillId="0" borderId="74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left"/>
    </xf>
    <xf numFmtId="1" fontId="2" fillId="0" borderId="169" xfId="0" applyNumberFormat="1" applyFont="1" applyFill="1" applyBorder="1" applyAlignment="1" applyProtection="1">
      <alignment horizontal="left"/>
    </xf>
    <xf numFmtId="1" fontId="2" fillId="0" borderId="14" xfId="0" applyNumberFormat="1" applyFont="1" applyFill="1" applyBorder="1" applyAlignment="1" applyProtection="1">
      <alignment horizontal="left"/>
    </xf>
    <xf numFmtId="1" fontId="2" fillId="0" borderId="2" xfId="0" applyNumberFormat="1" applyFont="1" applyFill="1" applyBorder="1" applyAlignment="1" applyProtection="1">
      <alignment horizontal="center" vertical="center"/>
    </xf>
    <xf numFmtId="1" fontId="2" fillId="0" borderId="9" xfId="0" applyNumberFormat="1" applyFont="1" applyFill="1" applyBorder="1" applyAlignment="1" applyProtection="1">
      <alignment horizontal="center" vertical="center"/>
    </xf>
    <xf numFmtId="1" fontId="2" fillId="0" borderId="14" xfId="0" applyNumberFormat="1" applyFont="1" applyFill="1" applyBorder="1" applyAlignment="1" applyProtection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 wrapText="1"/>
    </xf>
    <xf numFmtId="1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5" xfId="0" applyNumberFormat="1" applyFont="1" applyFill="1" applyBorder="1" applyAlignment="1" applyProtection="1">
      <alignment horizontal="center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1" xfId="0" applyNumberFormat="1" applyFont="1" applyFill="1" applyBorder="1" applyAlignment="1" applyProtection="1">
      <alignment horizontal="center" vertical="center" wrapText="1"/>
    </xf>
    <xf numFmtId="1" fontId="9" fillId="0" borderId="28" xfId="0" applyNumberFormat="1" applyFont="1" applyBorder="1" applyAlignment="1" applyProtection="1">
      <alignment horizontal="center" vertical="center" wrapText="1"/>
    </xf>
    <xf numFmtId="1" fontId="9" fillId="0" borderId="10" xfId="0" applyNumberFormat="1" applyFont="1" applyBorder="1" applyAlignment="1" applyProtection="1">
      <alignment horizontal="center" vertical="center" wrapText="1"/>
    </xf>
    <xf numFmtId="1" fontId="9" fillId="0" borderId="15" xfId="0" applyNumberFormat="1" applyFont="1" applyBorder="1" applyAlignment="1" applyProtection="1">
      <alignment horizontal="center" vertical="center" wrapText="1"/>
    </xf>
    <xf numFmtId="1" fontId="9" fillId="0" borderId="11" xfId="0" applyNumberFormat="1" applyFont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horizontal="left"/>
    </xf>
    <xf numFmtId="1" fontId="2" fillId="0" borderId="56" xfId="0" applyNumberFormat="1" applyFont="1" applyFill="1" applyBorder="1" applyAlignment="1" applyProtection="1">
      <alignment horizontal="left"/>
    </xf>
    <xf numFmtId="1" fontId="2" fillId="0" borderId="76" xfId="0" applyNumberFormat="1" applyFont="1" applyFill="1" applyBorder="1" applyAlignment="1" applyProtection="1">
      <alignment horizontal="left"/>
    </xf>
    <xf numFmtId="1" fontId="2" fillId="0" borderId="58" xfId="0" applyNumberFormat="1" applyFont="1" applyFill="1" applyBorder="1" applyAlignment="1" applyProtection="1">
      <alignment horizontal="left"/>
    </xf>
    <xf numFmtId="1" fontId="2" fillId="0" borderId="134" xfId="0" applyNumberFormat="1" applyFont="1" applyFill="1" applyBorder="1" applyAlignment="1" applyProtection="1">
      <alignment horizontal="left"/>
    </xf>
    <xf numFmtId="1" fontId="2" fillId="0" borderId="159" xfId="0" applyNumberFormat="1" applyFont="1" applyFill="1" applyBorder="1" applyAlignment="1" applyProtection="1">
      <alignment horizontal="left"/>
    </xf>
    <xf numFmtId="1" fontId="9" fillId="0" borderId="163" xfId="0" applyNumberFormat="1" applyFont="1" applyFill="1" applyBorder="1" applyAlignment="1" applyProtection="1">
      <alignment horizontal="left" wrapText="1"/>
    </xf>
    <xf numFmtId="1" fontId="9" fillId="0" borderId="164" xfId="0" applyNumberFormat="1" applyFont="1" applyFill="1" applyBorder="1" applyAlignment="1" applyProtection="1">
      <alignment horizontal="left" wrapText="1"/>
    </xf>
    <xf numFmtId="1" fontId="2" fillId="0" borderId="28" xfId="0" applyNumberFormat="1" applyFont="1" applyFill="1" applyBorder="1" applyAlignment="1" applyProtection="1">
      <alignment horizontal="center" vertical="center" wrapText="1"/>
    </xf>
    <xf numFmtId="1" fontId="2" fillId="0" borderId="15" xfId="0" applyNumberFormat="1" applyFont="1" applyFill="1" applyBorder="1" applyAlignment="1" applyProtection="1">
      <alignment horizontal="center" vertical="center" wrapText="1"/>
    </xf>
    <xf numFmtId="1" fontId="2" fillId="0" borderId="66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horizontal="center" vertical="center"/>
    </xf>
    <xf numFmtId="1" fontId="2" fillId="0" borderId="74" xfId="0" applyNumberFormat="1" applyFont="1" applyFill="1" applyBorder="1" applyAlignment="1" applyProtection="1">
      <alignment horizontal="center" vertical="center"/>
    </xf>
    <xf numFmtId="1" fontId="9" fillId="4" borderId="4" xfId="0" applyNumberFormat="1" applyFont="1" applyFill="1" applyBorder="1" applyAlignment="1" applyProtection="1">
      <alignment horizontal="center" vertical="center" wrapText="1"/>
    </xf>
    <xf numFmtId="1" fontId="9" fillId="4" borderId="5" xfId="0" applyNumberFormat="1" applyFont="1" applyFill="1" applyBorder="1" applyAlignment="1" applyProtection="1">
      <alignment horizontal="center" vertical="center" wrapText="1"/>
    </xf>
    <xf numFmtId="1" fontId="9" fillId="4" borderId="1" xfId="0" applyNumberFormat="1" applyFont="1" applyFill="1" applyBorder="1" applyAlignment="1" applyProtection="1">
      <alignment horizontal="center" vertical="center" wrapText="1"/>
    </xf>
    <xf numFmtId="1" fontId="9" fillId="4" borderId="11" xfId="0" applyNumberFormat="1" applyFont="1" applyFill="1" applyBorder="1" applyAlignment="1" applyProtection="1">
      <alignment horizontal="center" vertical="center" wrapText="1"/>
    </xf>
    <xf numFmtId="1" fontId="2" fillId="0" borderId="12" xfId="0" applyNumberFormat="1" applyFont="1" applyFill="1" applyBorder="1" applyAlignment="1" applyProtection="1">
      <alignment horizontal="center" vertical="center" wrapText="1"/>
    </xf>
    <xf numFmtId="1" fontId="2" fillId="0" borderId="30" xfId="0" applyNumberFormat="1" applyFont="1" applyFill="1" applyBorder="1" applyAlignment="1" applyProtection="1">
      <alignment horizontal="center" vertical="center" wrapText="1"/>
    </xf>
    <xf numFmtId="1" fontId="2" fillId="0" borderId="17" xfId="0" applyNumberFormat="1" applyFont="1" applyFill="1" applyBorder="1" applyAlignment="1" applyProtection="1">
      <alignment horizontal="center" vertical="center" wrapText="1"/>
    </xf>
    <xf numFmtId="1" fontId="2" fillId="0" borderId="7" xfId="0" applyNumberFormat="1" applyFont="1" applyFill="1" applyBorder="1" applyAlignment="1" applyProtection="1">
      <alignment horizontal="center" vertical="center" wrapText="1"/>
    </xf>
    <xf numFmtId="1" fontId="9" fillId="4" borderId="6" xfId="0" applyNumberFormat="1" applyFont="1" applyFill="1" applyBorder="1" applyAlignment="1" applyProtection="1">
      <alignment horizontal="center" vertical="center" wrapText="1"/>
    </xf>
    <xf numFmtId="1" fontId="9" fillId="4" borderId="8" xfId="0" applyNumberFormat="1" applyFont="1" applyFill="1" applyBorder="1" applyAlignment="1" applyProtection="1">
      <alignment horizontal="center" vertical="center" wrapText="1"/>
    </xf>
    <xf numFmtId="1" fontId="2" fillId="0" borderId="16" xfId="0" applyNumberFormat="1" applyFont="1" applyBorder="1" applyAlignment="1" applyProtection="1">
      <alignment horizontal="center" vertical="center" wrapText="1"/>
    </xf>
    <xf numFmtId="1" fontId="2" fillId="0" borderId="68" xfId="0" applyNumberFormat="1" applyFont="1" applyBorder="1" applyAlignment="1" applyProtection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 wrapText="1"/>
    </xf>
    <xf numFmtId="1" fontId="2" fillId="0" borderId="11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vertical="center" wrapText="1"/>
    </xf>
    <xf numFmtId="1" fontId="2" fillId="0" borderId="8" xfId="0" applyNumberFormat="1" applyFont="1" applyFill="1" applyBorder="1" applyAlignment="1" applyProtection="1">
      <alignment vertical="center" wrapText="1"/>
    </xf>
    <xf numFmtId="1" fontId="7" fillId="0" borderId="0" xfId="0" applyNumberFormat="1" applyFont="1" applyFill="1" applyAlignment="1">
      <alignment horizontal="center" vertical="center"/>
    </xf>
    <xf numFmtId="1" fontId="7" fillId="0" borderId="5" xfId="0" applyNumberFormat="1" applyFont="1" applyFill="1" applyBorder="1" applyAlignment="1">
      <alignment horizontal="center" vertical="center"/>
    </xf>
    <xf numFmtId="1" fontId="7" fillId="0" borderId="15" xfId="0" applyNumberFormat="1" applyFont="1" applyFill="1" applyBorder="1" applyAlignment="1">
      <alignment horizontal="center" vertical="center"/>
    </xf>
    <xf numFmtId="1" fontId="7" fillId="0" borderId="11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 applyProtection="1">
      <alignment horizontal="center" vertical="center"/>
    </xf>
    <xf numFmtId="1" fontId="2" fillId="0" borderId="4" xfId="0" applyNumberFormat="1" applyFont="1" applyFill="1" applyBorder="1" applyAlignment="1" applyProtection="1">
      <alignment horizontal="center" vertical="center"/>
    </xf>
    <xf numFmtId="1" fontId="2" fillId="0" borderId="5" xfId="0" applyNumberFormat="1" applyFont="1" applyFill="1" applyBorder="1" applyAlignment="1" applyProtection="1">
      <alignment horizontal="center" vertical="center"/>
    </xf>
    <xf numFmtId="1" fontId="2" fillId="0" borderId="10" xfId="0" applyNumberFormat="1" applyFont="1" applyFill="1" applyBorder="1" applyAlignment="1" applyProtection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</xf>
    <xf numFmtId="1" fontId="2" fillId="0" borderId="8" xfId="0" applyNumberFormat="1" applyFont="1" applyFill="1" applyBorder="1" applyAlignment="1" applyProtection="1">
      <alignment horizontal="center" vertical="center"/>
    </xf>
    <xf numFmtId="1" fontId="2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7" xfId="0" applyNumberFormat="1" applyFont="1" applyBorder="1" applyAlignment="1" applyProtection="1">
      <alignment horizontal="center" vertical="center" wrapText="1"/>
    </xf>
    <xf numFmtId="1" fontId="2" fillId="0" borderId="8" xfId="0" applyNumberFormat="1" applyFont="1" applyBorder="1" applyAlignment="1" applyProtection="1">
      <alignment horizontal="center" vertical="center" wrapText="1"/>
    </xf>
    <xf numFmtId="1" fontId="9" fillId="4" borderId="3" xfId="0" applyNumberFormat="1" applyFont="1" applyFill="1" applyBorder="1" applyAlignment="1" applyProtection="1">
      <alignment horizontal="center" vertical="center" wrapText="1"/>
    </xf>
    <xf numFmtId="1" fontId="9" fillId="4" borderId="10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9" xfId="0" applyNumberFormat="1" applyFont="1" applyFill="1" applyBorder="1" applyAlignment="1" applyProtection="1">
      <alignment horizontal="center" vertical="center" wrapText="1"/>
    </xf>
    <xf numFmtId="1" fontId="2" fillId="0" borderId="14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/>
      <protection hidden="1"/>
    </xf>
    <xf numFmtId="1" fontId="2" fillId="0" borderId="9" xfId="0" applyNumberFormat="1" applyFont="1" applyFill="1" applyBorder="1" applyAlignment="1" applyProtection="1">
      <alignment horizontal="center" vertical="center"/>
      <protection hidden="1"/>
    </xf>
    <xf numFmtId="1" fontId="2" fillId="0" borderId="14" xfId="0" applyNumberFormat="1" applyFont="1" applyFill="1" applyBorder="1" applyAlignment="1" applyProtection="1">
      <alignment horizontal="center" vertical="center"/>
      <protection hidden="1"/>
    </xf>
    <xf numFmtId="1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" xfId="0" applyNumberFormat="1" applyFont="1" applyBorder="1" applyAlignment="1" applyProtection="1">
      <alignment horizontal="center" vertical="center" wrapText="1"/>
    </xf>
    <xf numFmtId="1" fontId="2" fillId="0" borderId="4" xfId="0" applyNumberFormat="1" applyFont="1" applyBorder="1" applyAlignment="1" applyProtection="1">
      <alignment horizontal="center" vertical="center" wrapText="1"/>
    </xf>
    <xf numFmtId="1" fontId="2" fillId="0" borderId="10" xfId="0" applyNumberFormat="1" applyFont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center" vertical="center"/>
      <protection hidden="1"/>
    </xf>
    <xf numFmtId="1" fontId="2" fillId="0" borderId="7" xfId="0" applyNumberFormat="1" applyFont="1" applyFill="1" applyBorder="1" applyAlignment="1" applyProtection="1">
      <alignment horizontal="center" vertical="center"/>
      <protection hidden="1"/>
    </xf>
    <xf numFmtId="1" fontId="2" fillId="0" borderId="8" xfId="0" applyNumberFormat="1" applyFont="1" applyFill="1" applyBorder="1" applyAlignment="1" applyProtection="1">
      <alignment horizontal="center" vertical="center"/>
      <protection hidden="1"/>
    </xf>
    <xf numFmtId="1" fontId="2" fillId="0" borderId="54" xfId="0" applyNumberFormat="1" applyFont="1" applyFill="1" applyBorder="1" applyAlignment="1" applyProtection="1">
      <alignment horizontal="left" vertical="center" wrapText="1"/>
    </xf>
    <xf numFmtId="1" fontId="2" fillId="0" borderId="36" xfId="0" applyNumberFormat="1" applyFont="1" applyFill="1" applyBorder="1" applyAlignment="1" applyProtection="1">
      <alignment horizontal="left" vertical="center" wrapText="1"/>
    </xf>
    <xf numFmtId="1" fontId="2" fillId="0" borderId="53" xfId="0" applyNumberFormat="1" applyFont="1" applyFill="1" applyBorder="1" applyAlignment="1" applyProtection="1">
      <alignment horizontal="left" vertical="center" wrapText="1"/>
    </xf>
    <xf numFmtId="1" fontId="2" fillId="0" borderId="55" xfId="0" applyNumberFormat="1" applyFont="1" applyFill="1" applyBorder="1" applyAlignment="1" applyProtection="1">
      <alignment horizontal="left" vertical="center" wrapText="1"/>
    </xf>
    <xf numFmtId="1" fontId="2" fillId="0" borderId="45" xfId="0" applyNumberFormat="1" applyFont="1" applyFill="1" applyBorder="1" applyAlignment="1" applyProtection="1">
      <alignment horizontal="left" vertical="center" wrapText="1"/>
    </xf>
    <xf numFmtId="1" fontId="2" fillId="0" borderId="41" xfId="0" applyNumberFormat="1" applyFont="1" applyFill="1" applyBorder="1" applyAlignment="1" applyProtection="1">
      <alignment horizontal="left" vertical="center" wrapText="1"/>
    </xf>
    <xf numFmtId="1" fontId="2" fillId="0" borderId="66" xfId="0" applyNumberFormat="1" applyFont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vertical="center" wrapText="1"/>
    </xf>
    <xf numFmtId="1" fontId="2" fillId="0" borderId="2" xfId="0" applyNumberFormat="1" applyFont="1" applyBorder="1" applyAlignment="1" applyProtection="1">
      <alignment vertical="center" wrapText="1"/>
    </xf>
    <xf numFmtId="1" fontId="2" fillId="0" borderId="56" xfId="0" applyNumberFormat="1" applyFont="1" applyFill="1" applyBorder="1" applyAlignment="1" applyProtection="1">
      <alignment horizontal="left" vertical="center" wrapText="1"/>
    </xf>
    <xf numFmtId="1" fontId="2" fillId="0" borderId="23" xfId="0" applyNumberFormat="1" applyFont="1" applyFill="1" applyBorder="1" applyAlignment="1" applyProtection="1">
      <alignment horizontal="left" vertical="center" wrapText="1"/>
    </xf>
    <xf numFmtId="1" fontId="2" fillId="0" borderId="52" xfId="0" applyNumberFormat="1" applyFont="1" applyFill="1" applyBorder="1" applyAlignment="1" applyProtection="1">
      <alignment vertical="center" wrapText="1"/>
    </xf>
    <xf numFmtId="1" fontId="2" fillId="0" borderId="29" xfId="0" applyNumberFormat="1" applyFont="1" applyFill="1" applyBorder="1" applyAlignment="1" applyProtection="1">
      <alignment vertical="center" wrapText="1"/>
    </xf>
    <xf numFmtId="1" fontId="2" fillId="0" borderId="20" xfId="0" applyNumberFormat="1" applyFont="1" applyFill="1" applyBorder="1" applyAlignment="1" applyProtection="1">
      <alignment horizontal="center" vertical="center" wrapText="1"/>
    </xf>
    <xf numFmtId="1" fontId="2" fillId="0" borderId="29" xfId="0" applyNumberFormat="1" applyFont="1" applyFill="1" applyBorder="1" applyAlignment="1" applyProtection="1">
      <alignment horizontal="center" vertical="center" wrapText="1"/>
    </xf>
    <xf numFmtId="1" fontId="2" fillId="0" borderId="38" xfId="0" applyNumberFormat="1" applyFont="1" applyFill="1" applyBorder="1" applyAlignment="1" applyProtection="1">
      <alignment horizontal="center" vertical="center" wrapText="1"/>
    </xf>
    <xf numFmtId="1" fontId="2" fillId="0" borderId="26" xfId="0" applyNumberFormat="1" applyFont="1" applyFill="1" applyBorder="1" applyAlignment="1" applyProtection="1">
      <alignment horizontal="left" vertical="center" wrapText="1"/>
    </xf>
    <xf numFmtId="1" fontId="2" fillId="0" borderId="33" xfId="0" applyNumberFormat="1" applyFont="1" applyFill="1" applyBorder="1" applyAlignment="1" applyProtection="1">
      <alignment vertical="center" wrapText="1"/>
    </xf>
    <xf numFmtId="1" fontId="2" fillId="0" borderId="29" xfId="0" applyNumberFormat="1" applyFont="1" applyBorder="1" applyAlignment="1" applyProtection="1">
      <alignment vertical="center" wrapText="1"/>
    </xf>
    <xf numFmtId="1" fontId="2" fillId="0" borderId="38" xfId="0" applyNumberFormat="1" applyFont="1" applyFill="1" applyBorder="1" applyAlignment="1" applyProtection="1">
      <alignment vertical="center" wrapText="1"/>
    </xf>
    <xf numFmtId="1" fontId="2" fillId="0" borderId="38" xfId="0" applyNumberFormat="1" applyFont="1" applyBorder="1" applyAlignment="1" applyProtection="1">
      <alignment vertical="center" wrapText="1"/>
    </xf>
    <xf numFmtId="1" fontId="2" fillId="0" borderId="76" xfId="0" applyNumberFormat="1" applyFont="1" applyFill="1" applyBorder="1" applyAlignment="1" applyProtection="1">
      <alignment horizontal="center" vertical="center" wrapText="1"/>
    </xf>
    <xf numFmtId="1" fontId="2" fillId="0" borderId="20" xfId="0" applyNumberFormat="1" applyFont="1" applyFill="1" applyBorder="1" applyAlignment="1" applyProtection="1">
      <alignment vertical="center" wrapText="1"/>
    </xf>
    <xf numFmtId="1" fontId="2" fillId="0" borderId="20" xfId="0" applyNumberFormat="1" applyFont="1" applyBorder="1" applyAlignment="1" applyProtection="1">
      <alignment vertical="center" wrapText="1"/>
    </xf>
    <xf numFmtId="1" fontId="2" fillId="0" borderId="76" xfId="0" applyNumberFormat="1" applyFont="1" applyFill="1" applyBorder="1" applyAlignment="1" applyProtection="1">
      <alignment vertical="center" wrapText="1"/>
    </xf>
    <xf numFmtId="1" fontId="2" fillId="0" borderId="76" xfId="0" applyNumberFormat="1" applyFont="1" applyBorder="1" applyAlignment="1" applyProtection="1">
      <alignment vertical="center" wrapText="1"/>
    </xf>
    <xf numFmtId="1" fontId="8" fillId="0" borderId="9" xfId="0" applyNumberFormat="1" applyFont="1" applyFill="1" applyBorder="1" applyAlignment="1" applyProtection="1">
      <alignment horizontal="left" vertical="center" wrapText="1"/>
    </xf>
    <xf numFmtId="1" fontId="2" fillId="0" borderId="9" xfId="0" applyNumberFormat="1" applyFont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left" vertical="center" wrapText="1"/>
    </xf>
    <xf numFmtId="1" fontId="2" fillId="0" borderId="38" xfId="0" applyNumberFormat="1" applyFont="1" applyFill="1" applyBorder="1" applyAlignment="1" applyProtection="1">
      <alignment horizontal="left" vertical="center" wrapText="1"/>
    </xf>
    <xf numFmtId="1" fontId="8" fillId="0" borderId="6" xfId="0" applyNumberFormat="1" applyFont="1" applyFill="1" applyBorder="1" applyAlignment="1" applyProtection="1">
      <alignment horizontal="left" vertical="center"/>
    </xf>
    <xf numFmtId="1" fontId="8" fillId="0" borderId="7" xfId="0" applyNumberFormat="1" applyFont="1" applyFill="1" applyBorder="1" applyAlignment="1" applyProtection="1">
      <alignment horizontal="left" vertical="center"/>
    </xf>
    <xf numFmtId="1" fontId="8" fillId="0" borderId="8" xfId="0" applyNumberFormat="1" applyFont="1" applyFill="1" applyBorder="1" applyAlignment="1" applyProtection="1">
      <alignment horizontal="left" vertical="center"/>
    </xf>
    <xf numFmtId="1" fontId="2" fillId="0" borderId="52" xfId="0" applyNumberFormat="1" applyFont="1" applyFill="1" applyBorder="1" applyAlignment="1" applyProtection="1">
      <alignment horizontal="left" vertical="center" wrapText="1"/>
    </xf>
    <xf numFmtId="1" fontId="2" fillId="0" borderId="52" xfId="0" applyNumberFormat="1" applyFont="1" applyBorder="1" applyAlignment="1" applyProtection="1">
      <alignment horizontal="left" vertical="center" wrapText="1"/>
    </xf>
    <xf numFmtId="1" fontId="2" fillId="0" borderId="29" xfId="0" applyNumberFormat="1" applyFont="1" applyFill="1" applyBorder="1" applyAlignment="1" applyProtection="1">
      <alignment horizontal="left" vertical="center" wrapText="1"/>
    </xf>
    <xf numFmtId="1" fontId="2" fillId="0" borderId="29" xfId="0" applyNumberFormat="1" applyFont="1" applyBorder="1" applyAlignment="1" applyProtection="1">
      <alignment horizontal="left" vertical="center" wrapText="1"/>
    </xf>
    <xf numFmtId="1" fontId="2" fillId="0" borderId="35" xfId="0" applyNumberFormat="1" applyFont="1" applyFill="1" applyBorder="1" applyAlignment="1" applyProtection="1">
      <alignment horizontal="left" vertical="center" wrapText="1"/>
    </xf>
    <xf numFmtId="1" fontId="2" fillId="0" borderId="29" xfId="5" applyNumberFormat="1" applyFont="1" applyFill="1" applyBorder="1" applyAlignment="1" applyProtection="1">
      <alignment horizontal="left" vertical="center" wrapText="1"/>
    </xf>
    <xf numFmtId="1" fontId="2" fillId="0" borderId="76" xfId="5" applyNumberFormat="1" applyFont="1" applyFill="1" applyBorder="1" applyAlignment="1" applyProtection="1">
      <alignment horizontal="left" vertical="center" wrapText="1"/>
    </xf>
    <xf numFmtId="1" fontId="2" fillId="0" borderId="66" xfId="0" applyNumberFormat="1" applyFont="1" applyFill="1" applyBorder="1" applyAlignment="1" applyProtection="1">
      <alignment horizontal="center" vertical="center" wrapText="1"/>
    </xf>
    <xf numFmtId="1" fontId="20" fillId="0" borderId="121" xfId="0" applyNumberFormat="1" applyFont="1" applyBorder="1" applyAlignment="1" applyProtection="1">
      <alignment horizontal="center" vertical="center" wrapText="1"/>
    </xf>
    <xf numFmtId="1" fontId="20" fillId="0" borderId="7" xfId="0" applyNumberFormat="1" applyFont="1" applyBorder="1" applyAlignment="1" applyProtection="1">
      <alignment horizontal="center" vertical="center" wrapText="1"/>
    </xf>
    <xf numFmtId="1" fontId="20" fillId="0" borderId="8" xfId="0" applyNumberFormat="1" applyFont="1" applyBorder="1" applyAlignment="1" applyProtection="1">
      <alignment horizontal="center" vertical="center" wrapText="1"/>
    </xf>
    <xf numFmtId="1" fontId="2" fillId="0" borderId="23" xfId="0" applyNumberFormat="1" applyFont="1" applyFill="1" applyBorder="1" applyAlignment="1">
      <alignment horizontal="center" vertical="center" wrapText="1"/>
    </xf>
    <xf numFmtId="1" fontId="2" fillId="0" borderId="41" xfId="0" applyNumberFormat="1" applyFont="1" applyFill="1" applyBorder="1" applyAlignment="1">
      <alignment horizontal="center" vertical="center" wrapText="1"/>
    </xf>
    <xf numFmtId="1" fontId="2" fillId="0" borderId="20" xfId="0" applyNumberFormat="1" applyFont="1" applyFill="1" applyBorder="1" applyAlignment="1">
      <alignment horizontal="center" vertical="center" wrapText="1"/>
    </xf>
    <xf numFmtId="1" fontId="2" fillId="0" borderId="38" xfId="0" applyNumberFormat="1" applyFont="1" applyFill="1" applyBorder="1" applyAlignment="1">
      <alignment horizontal="center" vertical="center" wrapText="1"/>
    </xf>
    <xf numFmtId="1" fontId="2" fillId="0" borderId="66" xfId="0" applyNumberFormat="1" applyFont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9" fillId="0" borderId="14" xfId="0" applyNumberFormat="1" applyFont="1" applyBorder="1" applyAlignment="1">
      <alignment horizontal="center" vertical="center" wrapText="1"/>
    </xf>
    <xf numFmtId="1" fontId="8" fillId="0" borderId="66" xfId="0" applyNumberFormat="1" applyFont="1" applyFill="1" applyBorder="1" applyAlignment="1" applyProtection="1">
      <alignment horizontal="left" vertical="center"/>
    </xf>
    <xf numFmtId="1" fontId="2" fillId="0" borderId="58" xfId="0" applyNumberFormat="1" applyFont="1" applyFill="1" applyBorder="1" applyAlignment="1" applyProtection="1">
      <alignment horizontal="left" vertical="center" wrapText="1"/>
    </xf>
    <xf numFmtId="1" fontId="2" fillId="0" borderId="101" xfId="0" applyNumberFormat="1" applyFont="1" applyFill="1" applyBorder="1" applyAlignment="1" applyProtection="1">
      <alignment horizontal="left" vertical="center" wrapText="1"/>
    </xf>
    <xf numFmtId="1" fontId="2" fillId="0" borderId="61" xfId="0" applyNumberFormat="1" applyFont="1" applyFill="1" applyBorder="1" applyAlignment="1" applyProtection="1">
      <alignment horizontal="left" vertical="center" wrapText="1"/>
    </xf>
    <xf numFmtId="1" fontId="2" fillId="0" borderId="20" xfId="0" applyNumberFormat="1" applyFont="1" applyFill="1" applyBorder="1" applyAlignment="1" applyProtection="1">
      <alignment horizontal="center" vertical="center"/>
    </xf>
    <xf numFmtId="1" fontId="2" fillId="0" borderId="38" xfId="0" applyNumberFormat="1" applyFont="1" applyFill="1" applyBorder="1" applyAlignment="1" applyProtection="1">
      <alignment horizontal="center" vertical="center"/>
    </xf>
    <xf numFmtId="1" fontId="2" fillId="0" borderId="44" xfId="0" applyNumberFormat="1" applyFont="1" applyFill="1" applyBorder="1" applyAlignment="1" applyProtection="1">
      <alignment horizontal="left" vertical="center" wrapText="1"/>
    </xf>
    <xf numFmtId="1" fontId="2" fillId="0" borderId="51" xfId="0" applyNumberFormat="1" applyFont="1" applyFill="1" applyBorder="1" applyAlignment="1" applyProtection="1">
      <alignment vertical="center" wrapText="1"/>
    </xf>
    <xf numFmtId="1" fontId="2" fillId="0" borderId="87" xfId="0" applyNumberFormat="1" applyFont="1" applyFill="1" applyBorder="1" applyAlignment="1" applyProtection="1">
      <alignment vertical="center" wrapText="1"/>
    </xf>
    <xf numFmtId="1" fontId="2" fillId="0" borderId="48" xfId="0" applyNumberFormat="1" applyFont="1" applyFill="1" applyBorder="1" applyAlignment="1" applyProtection="1">
      <alignment vertical="center" wrapText="1"/>
    </xf>
    <xf numFmtId="1" fontId="2" fillId="0" borderId="54" xfId="0" applyNumberFormat="1" applyFont="1" applyFill="1" applyBorder="1" applyAlignment="1" applyProtection="1">
      <alignment vertical="center" wrapText="1"/>
    </xf>
    <xf numFmtId="1" fontId="2" fillId="0" borderId="36" xfId="0" applyNumberFormat="1" applyFont="1" applyFill="1" applyBorder="1" applyAlignment="1" applyProtection="1">
      <alignment vertical="center" wrapText="1"/>
    </xf>
    <xf numFmtId="1" fontId="2" fillId="0" borderId="53" xfId="0" applyNumberFormat="1" applyFont="1" applyFill="1" applyBorder="1" applyAlignment="1" applyProtection="1">
      <alignment vertical="center" wrapText="1"/>
    </xf>
    <xf numFmtId="1" fontId="2" fillId="0" borderId="42" xfId="0" applyNumberFormat="1" applyFont="1" applyFill="1" applyBorder="1" applyAlignment="1" applyProtection="1">
      <alignment vertical="center" wrapText="1"/>
    </xf>
    <xf numFmtId="1" fontId="2" fillId="0" borderId="24" xfId="0" applyNumberFormat="1" applyFont="1" applyFill="1" applyBorder="1" applyAlignment="1" applyProtection="1">
      <alignment vertical="center" wrapText="1"/>
    </xf>
    <xf numFmtId="1" fontId="2" fillId="0" borderId="62" xfId="0" applyNumberFormat="1" applyFont="1" applyFill="1" applyBorder="1" applyAlignment="1" applyProtection="1">
      <alignment vertical="center" wrapText="1"/>
    </xf>
    <xf numFmtId="1" fontId="2" fillId="0" borderId="50" xfId="0" applyNumberFormat="1" applyFont="1" applyFill="1" applyBorder="1" applyAlignment="1" applyProtection="1">
      <alignment vertical="center" wrapText="1"/>
    </xf>
    <xf numFmtId="1" fontId="2" fillId="0" borderId="52" xfId="0" applyNumberFormat="1" applyFont="1" applyBorder="1" applyAlignment="1" applyProtection="1">
      <alignment vertical="center" wrapText="1"/>
    </xf>
    <xf numFmtId="1" fontId="2" fillId="0" borderId="144" xfId="5" applyNumberFormat="1" applyFont="1" applyFill="1" applyBorder="1" applyAlignment="1" applyProtection="1">
      <alignment horizontal="left" vertical="center" wrapText="1"/>
    </xf>
    <xf numFmtId="1" fontId="2" fillId="0" borderId="48" xfId="5" applyNumberFormat="1" applyFont="1" applyFill="1" applyBorder="1" applyAlignment="1" applyProtection="1">
      <alignment horizontal="left" vertical="center" wrapText="1"/>
    </xf>
    <xf numFmtId="1" fontId="2" fillId="0" borderId="35" xfId="5" applyNumberFormat="1" applyFont="1" applyFill="1" applyBorder="1" applyAlignment="1" applyProtection="1">
      <alignment horizontal="left" vertical="center" wrapText="1"/>
    </xf>
    <xf numFmtId="1" fontId="2" fillId="0" borderId="53" xfId="5" applyNumberFormat="1" applyFont="1" applyFill="1" applyBorder="1" applyAlignment="1" applyProtection="1">
      <alignment horizontal="left" vertical="center" wrapText="1"/>
    </xf>
    <xf numFmtId="1" fontId="2" fillId="0" borderId="63" xfId="5" applyNumberFormat="1" applyFont="1" applyFill="1" applyBorder="1" applyAlignment="1" applyProtection="1">
      <alignment horizontal="left" vertical="center" wrapText="1"/>
    </xf>
    <xf numFmtId="1" fontId="2" fillId="0" borderId="61" xfId="5" applyNumberFormat="1" applyFont="1" applyFill="1" applyBorder="1" applyAlignment="1" applyProtection="1">
      <alignment horizontal="left" vertical="center" wrapText="1"/>
    </xf>
    <xf numFmtId="1" fontId="2" fillId="0" borderId="137" xfId="0" applyNumberFormat="1" applyFont="1" applyFill="1" applyBorder="1" applyAlignment="1">
      <alignment horizontal="center" vertical="center" wrapText="1"/>
    </xf>
    <xf numFmtId="1" fontId="2" fillId="0" borderId="138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8" fillId="0" borderId="6" xfId="0" applyNumberFormat="1" applyFont="1" applyFill="1" applyBorder="1" applyAlignment="1" applyProtection="1">
      <alignment horizontal="left" vertical="center" wrapText="1"/>
    </xf>
    <xf numFmtId="1" fontId="2" fillId="0" borderId="7" xfId="0" applyNumberFormat="1" applyFont="1" applyBorder="1" applyAlignment="1" applyProtection="1">
      <alignment horizontal="left" vertical="center" wrapText="1"/>
    </xf>
    <xf numFmtId="1" fontId="2" fillId="0" borderId="8" xfId="0" applyNumberFormat="1" applyFont="1" applyBorder="1" applyAlignment="1" applyProtection="1">
      <alignment horizontal="left" vertical="center" wrapText="1"/>
    </xf>
    <xf numFmtId="1" fontId="2" fillId="0" borderId="6" xfId="0" applyNumberFormat="1" applyFont="1" applyFill="1" applyBorder="1" applyAlignment="1" applyProtection="1">
      <alignment horizontal="center"/>
    </xf>
    <xf numFmtId="1" fontId="2" fillId="0" borderId="7" xfId="0" applyNumberFormat="1" applyFont="1" applyFill="1" applyBorder="1" applyAlignment="1" applyProtection="1">
      <alignment horizontal="center"/>
    </xf>
    <xf numFmtId="1" fontId="2" fillId="0" borderId="140" xfId="0" applyNumberFormat="1" applyFont="1" applyFill="1" applyBorder="1" applyAlignment="1" applyProtection="1">
      <alignment horizontal="center"/>
    </xf>
    <xf numFmtId="1" fontId="2" fillId="0" borderId="15" xfId="0" applyNumberFormat="1" applyFont="1" applyFill="1" applyBorder="1" applyAlignment="1" applyProtection="1">
      <alignment horizontal="center" vertical="center"/>
    </xf>
    <xf numFmtId="1" fontId="2" fillId="0" borderId="128" xfId="0" applyNumberFormat="1" applyFont="1" applyFill="1" applyBorder="1" applyAlignment="1" applyProtection="1">
      <alignment horizontal="center" vertical="center"/>
    </xf>
    <xf numFmtId="1" fontId="2" fillId="0" borderId="133" xfId="0" applyNumberFormat="1" applyFont="1" applyFill="1" applyBorder="1" applyAlignment="1" applyProtection="1">
      <alignment horizontal="center" vertical="center"/>
    </xf>
    <xf numFmtId="1" fontId="2" fillId="4" borderId="85" xfId="0" applyNumberFormat="1" applyFont="1" applyFill="1" applyBorder="1" applyAlignment="1" applyProtection="1">
      <alignment horizontal="center" vertical="center" wrapText="1"/>
    </xf>
    <xf numFmtId="1" fontId="20" fillId="0" borderId="5" xfId="0" applyNumberFormat="1" applyFont="1" applyFill="1" applyBorder="1" applyAlignment="1" applyProtection="1">
      <alignment horizontal="center" vertical="center"/>
    </xf>
    <xf numFmtId="1" fontId="20" fillId="0" borderId="15" xfId="0" applyNumberFormat="1" applyFont="1" applyFill="1" applyBorder="1" applyAlignment="1" applyProtection="1">
      <alignment horizontal="center" vertical="center"/>
    </xf>
    <xf numFmtId="1" fontId="20" fillId="0" borderId="11" xfId="0" applyNumberFormat="1" applyFont="1" applyFill="1" applyBorder="1" applyAlignment="1" applyProtection="1">
      <alignment horizontal="center" vertical="center"/>
    </xf>
    <xf numFmtId="1" fontId="8" fillId="0" borderId="66" xfId="0" applyNumberFormat="1" applyFont="1" applyFill="1" applyBorder="1" applyAlignment="1" applyProtection="1">
      <alignment horizontal="left"/>
    </xf>
    <xf numFmtId="1" fontId="20" fillId="0" borderId="5" xfId="0" applyNumberFormat="1" applyFont="1" applyFill="1" applyBorder="1" applyAlignment="1">
      <alignment horizontal="center" vertical="center"/>
    </xf>
    <xf numFmtId="1" fontId="20" fillId="0" borderId="15" xfId="0" applyNumberFormat="1" applyFont="1" applyFill="1" applyBorder="1" applyAlignment="1">
      <alignment horizontal="center" vertical="center"/>
    </xf>
    <xf numFmtId="1" fontId="20" fillId="0" borderId="11" xfId="0" applyNumberFormat="1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 applyProtection="1">
      <alignment horizontal="left"/>
    </xf>
    <xf numFmtId="1" fontId="2" fillId="0" borderId="121" xfId="0" applyNumberFormat="1" applyFont="1" applyFill="1" applyBorder="1" applyAlignment="1" applyProtection="1">
      <alignment horizontal="center" vertical="center" wrapText="1"/>
    </xf>
    <xf numFmtId="1" fontId="2" fillId="4" borderId="111" xfId="0" applyNumberFormat="1" applyFont="1" applyFill="1" applyBorder="1" applyAlignment="1" applyProtection="1">
      <alignment horizontal="center" vertical="center" wrapText="1"/>
    </xf>
    <xf numFmtId="1" fontId="2" fillId="4" borderId="82" xfId="0" applyNumberFormat="1" applyFont="1" applyFill="1" applyBorder="1" applyAlignment="1" applyProtection="1">
      <alignment horizontal="center" vertical="center" wrapText="1"/>
    </xf>
    <xf numFmtId="1" fontId="2" fillId="0" borderId="58" xfId="0" applyNumberFormat="1" applyFont="1" applyFill="1" applyBorder="1" applyAlignment="1" applyProtection="1">
      <alignment wrapText="1"/>
    </xf>
    <xf numFmtId="1" fontId="2" fillId="0" borderId="61" xfId="0" applyNumberFormat="1" applyFont="1" applyFill="1" applyBorder="1" applyAlignment="1" applyProtection="1">
      <alignment wrapText="1"/>
    </xf>
    <xf numFmtId="1" fontId="2" fillId="0" borderId="10" xfId="0" applyNumberFormat="1" applyFont="1" applyFill="1" applyBorder="1" applyAlignment="1" applyProtection="1">
      <alignment horizontal="left"/>
    </xf>
    <xf numFmtId="1" fontId="2" fillId="0" borderId="11" xfId="0" applyNumberFormat="1" applyFont="1" applyFill="1" applyBorder="1" applyAlignment="1" applyProtection="1">
      <alignment horizontal="left"/>
    </xf>
    <xf numFmtId="1" fontId="2" fillId="0" borderId="2" xfId="0" applyNumberFormat="1" applyFont="1" applyBorder="1" applyAlignment="1" applyProtection="1">
      <alignment horizontal="left" vertical="center"/>
    </xf>
    <xf numFmtId="1" fontId="2" fillId="0" borderId="14" xfId="0" applyNumberFormat="1" applyFont="1" applyBorder="1" applyAlignment="1" applyProtection="1">
      <alignment horizontal="left" vertical="center"/>
    </xf>
    <xf numFmtId="1" fontId="2" fillId="0" borderId="8" xfId="0" applyNumberFormat="1" applyFont="1" applyFill="1" applyBorder="1" applyAlignment="1" applyProtection="1">
      <alignment horizontal="center"/>
    </xf>
    <xf numFmtId="1" fontId="2" fillId="0" borderId="66" xfId="0" applyNumberFormat="1" applyFont="1" applyFill="1" applyBorder="1" applyAlignment="1" applyProtection="1">
      <alignment horizontal="center"/>
    </xf>
    <xf numFmtId="1" fontId="2" fillId="0" borderId="2" xfId="0" applyNumberFormat="1" applyFont="1" applyBorder="1" applyAlignment="1" applyProtection="1">
      <alignment horizontal="center" vertical="center" wrapText="1"/>
    </xf>
    <xf numFmtId="1" fontId="2" fillId="0" borderId="14" xfId="0" applyNumberFormat="1" applyFont="1" applyBorder="1" applyAlignment="1" applyProtection="1">
      <alignment horizontal="center" vertical="center" wrapText="1"/>
    </xf>
    <xf numFmtId="1" fontId="2" fillId="0" borderId="75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8" xfId="0" applyNumberFormat="1" applyFont="1" applyFill="1" applyBorder="1" applyAlignment="1" applyProtection="1">
      <alignment horizontal="left" vertical="center"/>
    </xf>
    <xf numFmtId="1" fontId="2" fillId="0" borderId="0" xfId="0" applyNumberFormat="1" applyFont="1" applyFill="1" applyBorder="1" applyAlignment="1" applyProtection="1">
      <alignment horizontal="center" vertical="center" wrapText="1"/>
    </xf>
    <xf numFmtId="1" fontId="2" fillId="0" borderId="28" xfId="0" applyNumberFormat="1" applyFont="1" applyBorder="1" applyAlignment="1" applyProtection="1">
      <alignment horizontal="center" vertical="center" wrapText="1"/>
    </xf>
    <xf numFmtId="1" fontId="2" fillId="0" borderId="15" xfId="0" applyNumberFormat="1" applyFont="1" applyBorder="1" applyAlignment="1" applyProtection="1">
      <alignment horizontal="center" vertical="center" wrapText="1"/>
    </xf>
    <xf numFmtId="1" fontId="2" fillId="0" borderId="75" xfId="0" applyNumberFormat="1" applyFont="1" applyBorder="1" applyAlignment="1" applyProtection="1">
      <alignment horizontal="center" vertical="center" wrapText="1"/>
    </xf>
    <xf numFmtId="1" fontId="1" fillId="2" borderId="0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Border="1" applyAlignment="1" applyProtection="1">
      <alignment horizontal="center" vertical="center"/>
    </xf>
    <xf numFmtId="1" fontId="2" fillId="0" borderId="7" xfId="0" applyNumberFormat="1" applyFont="1" applyBorder="1" applyAlignment="1" applyProtection="1">
      <alignment horizontal="center" vertical="center"/>
    </xf>
    <xf numFmtId="1" fontId="2" fillId="0" borderId="74" xfId="0" applyNumberFormat="1" applyFont="1" applyBorder="1" applyAlignment="1" applyProtection="1">
      <alignment horizontal="center" vertical="center"/>
    </xf>
    <xf numFmtId="1" fontId="8" fillId="0" borderId="20" xfId="0" applyNumberFormat="1" applyFont="1" applyFill="1" applyBorder="1" applyAlignment="1" applyProtection="1">
      <alignment horizontal="left"/>
    </xf>
    <xf numFmtId="1" fontId="2" fillId="0" borderId="20" xfId="0" applyNumberFormat="1" applyFont="1" applyBorder="1" applyAlignment="1" applyProtection="1">
      <alignment horizontal="left"/>
    </xf>
    <xf numFmtId="1" fontId="2" fillId="0" borderId="29" xfId="0" applyNumberFormat="1" applyFont="1" applyFill="1" applyBorder="1" applyAlignment="1" applyProtection="1">
      <alignment horizontal="left"/>
    </xf>
    <xf numFmtId="1" fontId="2" fillId="0" borderId="54" xfId="0" applyNumberFormat="1" applyFont="1" applyFill="1" applyBorder="1" applyAlignment="1" applyProtection="1">
      <alignment horizontal="left" wrapText="1"/>
    </xf>
    <xf numFmtId="1" fontId="2" fillId="0" borderId="53" xfId="0" applyNumberFormat="1" applyFont="1" applyFill="1" applyBorder="1" applyAlignment="1" applyProtection="1">
      <alignment horizontal="left" wrapText="1"/>
    </xf>
    <xf numFmtId="1" fontId="2" fillId="0" borderId="58" xfId="0" applyNumberFormat="1" applyFont="1" applyFill="1" applyBorder="1" applyAlignment="1" applyProtection="1">
      <alignment horizontal="left" wrapText="1"/>
    </xf>
    <xf numFmtId="1" fontId="2" fillId="0" borderId="61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left" wrapText="1"/>
    </xf>
    <xf numFmtId="1" fontId="2" fillId="0" borderId="8" xfId="0" applyNumberFormat="1" applyFont="1" applyFill="1" applyBorder="1" applyAlignment="1" applyProtection="1">
      <alignment horizontal="left" wrapText="1"/>
    </xf>
    <xf numFmtId="1" fontId="2" fillId="0" borderId="76" xfId="0" applyNumberFormat="1" applyFont="1" applyBorder="1" applyAlignment="1" applyProtection="1">
      <alignment horizontal="left" vertical="center" wrapText="1"/>
    </xf>
    <xf numFmtId="1" fontId="2" fillId="0" borderId="102" xfId="0" applyNumberFormat="1" applyFont="1" applyFill="1" applyBorder="1" applyAlignment="1" applyProtection="1">
      <alignment horizontal="left" vertical="center"/>
    </xf>
    <xf numFmtId="1" fontId="2" fillId="0" borderId="103" xfId="0" applyNumberFormat="1" applyFont="1" applyFill="1" applyBorder="1" applyAlignment="1" applyProtection="1">
      <alignment horizontal="left" vertical="center"/>
    </xf>
    <xf numFmtId="1" fontId="2" fillId="0" borderId="54" xfId="0" applyNumberFormat="1" applyFont="1" applyBorder="1" applyAlignment="1" applyProtection="1">
      <alignment wrapText="1"/>
    </xf>
    <xf numFmtId="1" fontId="2" fillId="0" borderId="53" xfId="0" applyNumberFormat="1" applyFont="1" applyBorder="1" applyAlignment="1" applyProtection="1">
      <alignment wrapText="1"/>
    </xf>
    <xf numFmtId="1" fontId="2" fillId="0" borderId="54" xfId="0" applyNumberFormat="1" applyFont="1" applyFill="1" applyBorder="1" applyAlignment="1" applyProtection="1">
      <alignment wrapText="1"/>
    </xf>
    <xf numFmtId="1" fontId="2" fillId="0" borderId="53" xfId="0" applyNumberFormat="1" applyFont="1" applyFill="1" applyBorder="1" applyAlignment="1" applyProtection="1">
      <alignment wrapText="1"/>
    </xf>
    <xf numFmtId="1" fontId="2" fillId="0" borderId="55" xfId="0" applyNumberFormat="1" applyFont="1" applyFill="1" applyBorder="1" applyAlignment="1" applyProtection="1">
      <alignment horizontal="left" wrapText="1"/>
    </xf>
    <xf numFmtId="1" fontId="2" fillId="0" borderId="41" xfId="0" applyNumberFormat="1" applyFont="1" applyFill="1" applyBorder="1" applyAlignment="1" applyProtection="1">
      <alignment horizontal="left" wrapText="1"/>
    </xf>
    <xf numFmtId="1" fontId="2" fillId="0" borderId="6" xfId="0" applyNumberFormat="1" applyFont="1" applyFill="1" applyBorder="1" applyAlignment="1" applyProtection="1">
      <alignment horizontal="center" wrapText="1"/>
    </xf>
    <xf numFmtId="1" fontId="2" fillId="0" borderId="8" xfId="0" applyNumberFormat="1" applyFont="1" applyFill="1" applyBorder="1" applyAlignment="1" applyProtection="1">
      <alignment horizontal="center" wrapText="1"/>
    </xf>
    <xf numFmtId="1" fontId="2" fillId="0" borderId="56" xfId="0" applyNumberFormat="1" applyFont="1" applyBorder="1" applyAlignment="1" applyProtection="1">
      <alignment wrapText="1"/>
    </xf>
    <xf numFmtId="1" fontId="2" fillId="0" borderId="23" xfId="0" applyNumberFormat="1" applyFont="1" applyBorder="1" applyAlignment="1" applyProtection="1">
      <alignment wrapText="1"/>
    </xf>
    <xf numFmtId="1" fontId="2" fillId="0" borderId="8" xfId="0" applyNumberFormat="1" applyFont="1" applyBorder="1" applyAlignment="1" applyProtection="1">
      <alignment horizontal="center" vertical="center"/>
    </xf>
    <xf numFmtId="1" fontId="9" fillId="0" borderId="56" xfId="0" applyNumberFormat="1" applyFont="1" applyFill="1" applyBorder="1" applyAlignment="1" applyProtection="1">
      <alignment horizontal="left"/>
    </xf>
    <xf numFmtId="1" fontId="9" fillId="0" borderId="23" xfId="0" applyNumberFormat="1" applyFont="1" applyFill="1" applyBorder="1" applyAlignment="1" applyProtection="1">
      <alignment horizontal="left"/>
    </xf>
    <xf numFmtId="1" fontId="2" fillId="0" borderId="55" xfId="0" applyNumberFormat="1" applyFont="1" applyFill="1" applyBorder="1" applyAlignment="1" applyProtection="1">
      <alignment horizontal="left"/>
    </xf>
    <xf numFmtId="1" fontId="2" fillId="0" borderId="41" xfId="0" applyNumberFormat="1" applyFont="1" applyFill="1" applyBorder="1" applyAlignment="1" applyProtection="1">
      <alignment horizontal="left"/>
    </xf>
    <xf numFmtId="1" fontId="2" fillId="0" borderId="55" xfId="0" applyNumberFormat="1" applyFont="1" applyFill="1" applyBorder="1" applyAlignment="1" applyProtection="1">
      <alignment vertical="center" wrapText="1"/>
    </xf>
    <xf numFmtId="1" fontId="2" fillId="0" borderId="41" xfId="0" applyNumberFormat="1" applyFont="1" applyFill="1" applyBorder="1" applyAlignment="1" applyProtection="1">
      <alignment vertical="center" wrapText="1"/>
    </xf>
    <xf numFmtId="1" fontId="2" fillId="0" borderId="28" xfId="0" applyNumberFormat="1" applyFont="1" applyFill="1" applyBorder="1" applyAlignment="1" applyProtection="1">
      <alignment horizontal="center" vertical="center"/>
    </xf>
    <xf numFmtId="1" fontId="2" fillId="0" borderId="0" xfId="0" applyNumberFormat="1" applyFont="1" applyBorder="1" applyAlignment="1" applyProtection="1">
      <alignment horizontal="center" vertical="center" wrapText="1"/>
    </xf>
    <xf numFmtId="1" fontId="2" fillId="0" borderId="56" xfId="0" applyNumberFormat="1" applyFont="1" applyFill="1" applyBorder="1" applyAlignment="1" applyProtection="1">
      <alignment vertical="center" wrapText="1"/>
    </xf>
    <xf numFmtId="1" fontId="2" fillId="0" borderId="23" xfId="0" applyNumberFormat="1" applyFont="1" applyFill="1" applyBorder="1" applyAlignment="1" applyProtection="1">
      <alignment vertical="center" wrapText="1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0" borderId="6" xfId="0" applyNumberFormat="1" applyFont="1" applyBorder="1" applyAlignment="1" applyProtection="1">
      <alignment horizontal="center" vertical="center" wrapText="1"/>
    </xf>
    <xf numFmtId="1" fontId="2" fillId="0" borderId="74" xfId="0" applyNumberFormat="1" applyFont="1" applyBorder="1" applyAlignment="1" applyProtection="1">
      <alignment horizontal="center" vertical="center" wrapText="1"/>
    </xf>
    <xf numFmtId="1" fontId="2" fillId="0" borderId="56" xfId="0" applyNumberFormat="1" applyFont="1" applyFill="1" applyBorder="1" applyAlignment="1" applyProtection="1">
      <alignment horizontal="left" wrapText="1"/>
    </xf>
    <xf numFmtId="1" fontId="2" fillId="0" borderId="23" xfId="0" applyNumberFormat="1" applyFont="1" applyFill="1" applyBorder="1" applyAlignment="1" applyProtection="1">
      <alignment horizontal="left" wrapText="1"/>
    </xf>
    <xf numFmtId="1" fontId="2" fillId="0" borderId="215" xfId="0" applyNumberFormat="1" applyFont="1" applyFill="1" applyBorder="1" applyAlignment="1" applyProtection="1">
      <alignment horizontal="center" vertical="center" wrapText="1"/>
    </xf>
    <xf numFmtId="1" fontId="2" fillId="0" borderId="210" xfId="0" applyNumberFormat="1" applyFont="1" applyFill="1" applyBorder="1" applyAlignment="1" applyProtection="1">
      <alignment horizontal="center" vertical="center" wrapText="1"/>
    </xf>
    <xf numFmtId="1" fontId="2" fillId="0" borderId="216" xfId="0" applyNumberFormat="1" applyFont="1" applyFill="1" applyBorder="1" applyAlignment="1" applyProtection="1">
      <alignment horizontal="center" vertical="center" wrapText="1"/>
    </xf>
    <xf numFmtId="1" fontId="2" fillId="0" borderId="221" xfId="0" applyNumberFormat="1" applyFont="1" applyFill="1" applyBorder="1" applyAlignment="1" applyProtection="1">
      <alignment horizontal="left"/>
    </xf>
    <xf numFmtId="1" fontId="2" fillId="0" borderId="221" xfId="0" applyNumberFormat="1" applyFont="1" applyFill="1" applyBorder="1" applyAlignment="1" applyProtection="1">
      <alignment horizontal="center" vertical="center"/>
    </xf>
    <xf numFmtId="1" fontId="2" fillId="0" borderId="213" xfId="0" applyNumberFormat="1" applyFont="1" applyFill="1" applyBorder="1" applyAlignment="1" applyProtection="1">
      <alignment horizontal="center" vertical="center" wrapText="1"/>
    </xf>
    <xf numFmtId="1" fontId="2" fillId="0" borderId="217" xfId="0" applyNumberFormat="1" applyFont="1" applyFill="1" applyBorder="1" applyAlignment="1" applyProtection="1">
      <alignment horizontal="center" vertical="center" wrapText="1"/>
    </xf>
    <xf numFmtId="1" fontId="2" fillId="0" borderId="214" xfId="0" applyNumberFormat="1" applyFont="1" applyFill="1" applyBorder="1" applyAlignment="1" applyProtection="1">
      <alignment horizontal="center" vertical="center" wrapText="1"/>
    </xf>
    <xf numFmtId="1" fontId="2" fillId="0" borderId="208" xfId="0" applyNumberFormat="1" applyFont="1" applyFill="1" applyBorder="1" applyAlignment="1" applyProtection="1">
      <alignment horizontal="center" vertical="center"/>
    </xf>
    <xf numFmtId="1" fontId="2" fillId="0" borderId="215" xfId="0" applyNumberFormat="1" applyFont="1" applyFill="1" applyBorder="1" applyAlignment="1" applyProtection="1">
      <alignment horizontal="center" vertical="center"/>
    </xf>
    <xf numFmtId="1" fontId="2" fillId="0" borderId="211" xfId="0" applyNumberFormat="1" applyFont="1" applyFill="1" applyBorder="1" applyAlignment="1" applyProtection="1">
      <alignment horizontal="center" vertical="center"/>
    </xf>
    <xf numFmtId="1" fontId="2" fillId="0" borderId="216" xfId="0" applyNumberFormat="1" applyFont="1" applyFill="1" applyBorder="1" applyAlignment="1" applyProtection="1">
      <alignment horizontal="center" vertical="center"/>
    </xf>
    <xf numFmtId="1" fontId="9" fillId="4" borderId="217" xfId="0" applyNumberFormat="1" applyFont="1" applyFill="1" applyBorder="1" applyAlignment="1" applyProtection="1">
      <alignment horizontal="center" vertical="center" wrapText="1"/>
    </xf>
    <xf numFmtId="1" fontId="9" fillId="4" borderId="214" xfId="0" applyNumberFormat="1" applyFont="1" applyFill="1" applyBorder="1" applyAlignment="1" applyProtection="1">
      <alignment horizontal="center" vertical="center" wrapText="1"/>
    </xf>
    <xf numFmtId="1" fontId="2" fillId="0" borderId="218" xfId="0" applyNumberFormat="1" applyFont="1" applyFill="1" applyBorder="1" applyAlignment="1" applyProtection="1">
      <alignment horizontal="center" vertical="center" wrapText="1"/>
    </xf>
    <xf numFmtId="1" fontId="2" fillId="0" borderId="211" xfId="0" applyNumberFormat="1" applyFont="1" applyFill="1" applyBorder="1" applyAlignment="1" applyProtection="1">
      <alignment horizontal="center" vertical="center" wrapText="1"/>
    </xf>
    <xf numFmtId="1" fontId="2" fillId="4" borderId="194" xfId="0" applyNumberFormat="1" applyFont="1" applyFill="1" applyBorder="1" applyAlignment="1" applyProtection="1">
      <alignment horizontal="center" vertical="center" wrapText="1"/>
    </xf>
    <xf numFmtId="1" fontId="2" fillId="0" borderId="239" xfId="0" applyNumberFormat="1" applyFont="1" applyFill="1" applyBorder="1" applyAlignment="1" applyProtection="1">
      <alignment horizontal="center" vertical="center" wrapText="1"/>
    </xf>
    <xf numFmtId="1" fontId="2" fillId="0" borderId="234" xfId="0" applyNumberFormat="1" applyFont="1" applyFill="1" applyBorder="1" applyAlignment="1" applyProtection="1">
      <alignment horizontal="center" vertical="center" wrapText="1"/>
    </xf>
    <xf numFmtId="1" fontId="2" fillId="0" borderId="240" xfId="0" applyNumberFormat="1" applyFont="1" applyFill="1" applyBorder="1" applyAlignment="1" applyProtection="1">
      <alignment horizontal="center" vertical="center" wrapText="1"/>
    </xf>
    <xf numFmtId="1" fontId="2" fillId="0" borderId="245" xfId="0" applyNumberFormat="1" applyFont="1" applyFill="1" applyBorder="1" applyAlignment="1" applyProtection="1">
      <alignment horizontal="left"/>
    </xf>
    <xf numFmtId="1" fontId="2" fillId="0" borderId="245" xfId="0" applyNumberFormat="1" applyFont="1" applyFill="1" applyBorder="1" applyAlignment="1" applyProtection="1">
      <alignment horizontal="center" vertical="center"/>
    </xf>
    <xf numFmtId="1" fontId="2" fillId="0" borderId="237" xfId="0" applyNumberFormat="1" applyFont="1" applyFill="1" applyBorder="1" applyAlignment="1" applyProtection="1">
      <alignment horizontal="center" vertical="center" wrapText="1"/>
    </xf>
    <xf numFmtId="1" fontId="2" fillId="0" borderId="241" xfId="0" applyNumberFormat="1" applyFont="1" applyFill="1" applyBorder="1" applyAlignment="1" applyProtection="1">
      <alignment horizontal="center" vertical="center" wrapText="1"/>
    </xf>
    <xf numFmtId="1" fontId="2" fillId="0" borderId="238" xfId="0" applyNumberFormat="1" applyFont="1" applyFill="1" applyBorder="1" applyAlignment="1" applyProtection="1">
      <alignment horizontal="center" vertical="center" wrapText="1"/>
    </xf>
    <xf numFmtId="1" fontId="2" fillId="0" borderId="232" xfId="0" applyNumberFormat="1" applyFont="1" applyFill="1" applyBorder="1" applyAlignment="1" applyProtection="1">
      <alignment horizontal="center" vertical="center"/>
    </xf>
    <xf numFmtId="1" fontId="2" fillId="0" borderId="239" xfId="0" applyNumberFormat="1" applyFont="1" applyFill="1" applyBorder="1" applyAlignment="1" applyProtection="1">
      <alignment horizontal="center" vertical="center"/>
    </xf>
    <xf numFmtId="1" fontId="2" fillId="0" borderId="235" xfId="0" applyNumberFormat="1" applyFont="1" applyFill="1" applyBorder="1" applyAlignment="1" applyProtection="1">
      <alignment horizontal="center" vertical="center"/>
    </xf>
    <xf numFmtId="1" fontId="2" fillId="0" borderId="240" xfId="0" applyNumberFormat="1" applyFont="1" applyFill="1" applyBorder="1" applyAlignment="1" applyProtection="1">
      <alignment horizontal="center" vertical="center"/>
    </xf>
    <xf numFmtId="1" fontId="9" fillId="4" borderId="241" xfId="0" applyNumberFormat="1" applyFont="1" applyFill="1" applyBorder="1" applyAlignment="1" applyProtection="1">
      <alignment horizontal="center" vertical="center" wrapText="1"/>
    </xf>
    <xf numFmtId="1" fontId="9" fillId="4" borderId="238" xfId="0" applyNumberFormat="1" applyFont="1" applyFill="1" applyBorder="1" applyAlignment="1" applyProtection="1">
      <alignment horizontal="center" vertical="center" wrapText="1"/>
    </xf>
    <xf numFmtId="1" fontId="2" fillId="0" borderId="242" xfId="0" applyNumberFormat="1" applyFont="1" applyFill="1" applyBorder="1" applyAlignment="1" applyProtection="1">
      <alignment horizontal="center" vertical="center" wrapText="1"/>
    </xf>
    <xf numFmtId="1" fontId="2" fillId="0" borderId="235" xfId="0" applyNumberFormat="1" applyFont="1" applyFill="1" applyBorder="1" applyAlignment="1" applyProtection="1">
      <alignment horizontal="center" vertical="center" wrapText="1"/>
    </xf>
    <xf numFmtId="1" fontId="2" fillId="0" borderId="221" xfId="0" applyNumberFormat="1" applyFont="1" applyFill="1" applyBorder="1" applyAlignment="1" applyProtection="1">
      <alignment horizontal="center" vertical="center" wrapText="1"/>
    </xf>
    <xf numFmtId="1" fontId="2" fillId="0" borderId="213" xfId="0" applyNumberFormat="1" applyFont="1" applyFill="1" applyBorder="1" applyAlignment="1" applyProtection="1">
      <alignment horizontal="center" vertical="center"/>
    </xf>
    <xf numFmtId="1" fontId="2" fillId="0" borderId="214" xfId="0" applyNumberFormat="1" applyFont="1" applyFill="1" applyBorder="1" applyAlignment="1" applyProtection="1">
      <alignment horizontal="center" vertical="center"/>
    </xf>
    <xf numFmtId="1" fontId="2" fillId="0" borderId="221" xfId="0" applyNumberFormat="1" applyFont="1" applyBorder="1" applyAlignment="1" applyProtection="1">
      <alignment horizontal="center" vertical="center" wrapText="1"/>
    </xf>
    <xf numFmtId="1" fontId="2" fillId="0" borderId="215" xfId="0" applyNumberFormat="1" applyFont="1" applyBorder="1" applyAlignment="1" applyProtection="1">
      <alignment horizontal="center" vertical="center"/>
    </xf>
    <xf numFmtId="1" fontId="2" fillId="0" borderId="211" xfId="0" applyNumberFormat="1" applyFont="1" applyBorder="1" applyAlignment="1" applyProtection="1">
      <alignment horizontal="center" vertical="center"/>
    </xf>
    <xf numFmtId="1" fontId="2" fillId="0" borderId="216" xfId="0" applyNumberFormat="1" applyFont="1" applyBorder="1" applyAlignment="1" applyProtection="1">
      <alignment horizontal="center" vertical="center"/>
    </xf>
    <xf numFmtId="1" fontId="2" fillId="0" borderId="215" xfId="0" applyNumberFormat="1" applyFont="1" applyFill="1" applyBorder="1" applyAlignment="1" applyProtection="1">
      <alignment horizontal="left" wrapText="1"/>
    </xf>
    <xf numFmtId="1" fontId="2" fillId="0" borderId="210" xfId="0" applyNumberFormat="1" applyFont="1" applyFill="1" applyBorder="1" applyAlignment="1" applyProtection="1">
      <alignment horizontal="left" wrapText="1"/>
    </xf>
    <xf numFmtId="1" fontId="2" fillId="0" borderId="215" xfId="0" applyNumberFormat="1" applyFont="1" applyFill="1" applyBorder="1" applyAlignment="1" applyProtection="1">
      <alignment horizontal="center" wrapText="1"/>
    </xf>
    <xf numFmtId="1" fontId="2" fillId="0" borderId="210" xfId="0" applyNumberFormat="1" applyFont="1" applyFill="1" applyBorder="1" applyAlignment="1" applyProtection="1">
      <alignment horizontal="center" wrapText="1"/>
    </xf>
    <xf numFmtId="1" fontId="2" fillId="0" borderId="210" xfId="0" applyNumberFormat="1" applyFont="1" applyBorder="1" applyAlignment="1" applyProtection="1">
      <alignment horizontal="center" vertical="center"/>
    </xf>
    <xf numFmtId="1" fontId="2" fillId="0" borderId="285" xfId="0" applyNumberFormat="1" applyFont="1" applyFill="1" applyBorder="1" applyAlignment="1" applyProtection="1">
      <alignment horizontal="center" vertical="center" wrapText="1"/>
    </xf>
    <xf numFmtId="1" fontId="2" fillId="0" borderId="280" xfId="0" applyNumberFormat="1" applyFont="1" applyFill="1" applyBorder="1" applyAlignment="1" applyProtection="1">
      <alignment horizontal="center" vertical="center" wrapText="1"/>
    </xf>
    <xf numFmtId="1" fontId="2" fillId="0" borderId="286" xfId="0" applyNumberFormat="1" applyFont="1" applyFill="1" applyBorder="1" applyAlignment="1" applyProtection="1">
      <alignment horizontal="center" vertical="center" wrapText="1"/>
    </xf>
    <xf numFmtId="1" fontId="2" fillId="0" borderId="291" xfId="0" applyNumberFormat="1" applyFont="1" applyFill="1" applyBorder="1" applyAlignment="1" applyProtection="1">
      <alignment horizontal="left"/>
    </xf>
    <xf numFmtId="1" fontId="2" fillId="0" borderId="291" xfId="0" applyNumberFormat="1" applyFont="1" applyFill="1" applyBorder="1" applyAlignment="1" applyProtection="1">
      <alignment horizontal="center" vertical="center"/>
    </xf>
    <xf numFmtId="1" fontId="2" fillId="0" borderId="283" xfId="0" applyNumberFormat="1" applyFont="1" applyFill="1" applyBorder="1" applyAlignment="1" applyProtection="1">
      <alignment horizontal="center" vertical="center" wrapText="1"/>
    </xf>
    <xf numFmtId="1" fontId="2" fillId="0" borderId="287" xfId="0" applyNumberFormat="1" applyFont="1" applyFill="1" applyBorder="1" applyAlignment="1" applyProtection="1">
      <alignment horizontal="center" vertical="center" wrapText="1"/>
    </xf>
    <xf numFmtId="1" fontId="2" fillId="0" borderId="284" xfId="0" applyNumberFormat="1" applyFont="1" applyFill="1" applyBorder="1" applyAlignment="1" applyProtection="1">
      <alignment horizontal="center" vertical="center" wrapText="1"/>
    </xf>
    <xf numFmtId="1" fontId="2" fillId="0" borderId="277" xfId="0" applyNumberFormat="1" applyFont="1" applyFill="1" applyBorder="1" applyAlignment="1" applyProtection="1">
      <alignment horizontal="center" vertical="center"/>
    </xf>
    <xf numFmtId="1" fontId="2" fillId="0" borderId="285" xfId="0" applyNumberFormat="1" applyFont="1" applyFill="1" applyBorder="1" applyAlignment="1" applyProtection="1">
      <alignment horizontal="center" vertical="center"/>
    </xf>
    <xf numFmtId="1" fontId="2" fillId="0" borderId="281" xfId="0" applyNumberFormat="1" applyFont="1" applyFill="1" applyBorder="1" applyAlignment="1" applyProtection="1">
      <alignment horizontal="center" vertical="center"/>
    </xf>
    <xf numFmtId="1" fontId="2" fillId="0" borderId="286" xfId="0" applyNumberFormat="1" applyFont="1" applyFill="1" applyBorder="1" applyAlignment="1" applyProtection="1">
      <alignment horizontal="center" vertical="center"/>
    </xf>
    <xf numFmtId="1" fontId="9" fillId="4" borderId="287" xfId="0" applyNumberFormat="1" applyFont="1" applyFill="1" applyBorder="1" applyAlignment="1" applyProtection="1">
      <alignment horizontal="center" vertical="center" wrapText="1"/>
    </xf>
    <xf numFmtId="1" fontId="9" fillId="4" borderId="284" xfId="0" applyNumberFormat="1" applyFont="1" applyFill="1" applyBorder="1" applyAlignment="1" applyProtection="1">
      <alignment horizontal="center" vertical="center" wrapText="1"/>
    </xf>
    <xf numFmtId="1" fontId="2" fillId="0" borderId="288" xfId="0" applyNumberFormat="1" applyFont="1" applyFill="1" applyBorder="1" applyAlignment="1" applyProtection="1">
      <alignment horizontal="center" vertical="center" wrapText="1"/>
    </xf>
    <xf numFmtId="1" fontId="2" fillId="0" borderId="281" xfId="0" applyNumberFormat="1" applyFont="1" applyFill="1" applyBorder="1" applyAlignment="1" applyProtection="1">
      <alignment horizontal="center" vertical="center" wrapText="1"/>
    </xf>
    <xf numFmtId="1" fontId="9" fillId="4" borderId="188" xfId="0" applyNumberFormat="1" applyFont="1" applyFill="1" applyBorder="1" applyAlignment="1" applyProtection="1">
      <alignment horizontal="center" vertical="center" wrapText="1"/>
    </xf>
    <xf numFmtId="1" fontId="9" fillId="4" borderId="184" xfId="0" applyNumberFormat="1" applyFont="1" applyFill="1" applyBorder="1" applyAlignment="1" applyProtection="1">
      <alignment horizontal="center" vertical="center" wrapText="1"/>
    </xf>
    <xf numFmtId="1" fontId="2" fillId="0" borderId="186" xfId="0" applyNumberFormat="1" applyFont="1" applyFill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horizontal="center" vertical="center" wrapText="1"/>
    </xf>
    <xf numFmtId="1" fontId="2" fillId="0" borderId="185" xfId="0" applyNumberFormat="1" applyFont="1" applyFill="1" applyBorder="1" applyAlignment="1" applyProtection="1">
      <alignment horizontal="center" vertical="center" wrapText="1"/>
    </xf>
    <xf numFmtId="1" fontId="2" fillId="0" borderId="184" xfId="0" applyNumberFormat="1" applyFont="1" applyFill="1" applyBorder="1" applyAlignment="1" applyProtection="1">
      <alignment horizontal="center" vertical="center" wrapText="1"/>
    </xf>
    <xf numFmtId="1" fontId="2" fillId="0" borderId="189" xfId="0" applyNumberFormat="1" applyFont="1" applyFill="1" applyBorder="1" applyAlignment="1" applyProtection="1">
      <alignment horizontal="center" vertical="center" wrapText="1"/>
    </xf>
    <xf numFmtId="1" fontId="2" fillId="0" borderId="200" xfId="0" applyNumberFormat="1" applyFont="1" applyBorder="1" applyAlignment="1" applyProtection="1">
      <alignment horizontal="center" vertical="center" wrapText="1"/>
    </xf>
    <xf numFmtId="1" fontId="2" fillId="0" borderId="214" xfId="0" applyNumberFormat="1" applyFont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vertical="center" wrapText="1"/>
    </xf>
    <xf numFmtId="1" fontId="2" fillId="0" borderId="184" xfId="0" applyNumberFormat="1" applyFont="1" applyFill="1" applyBorder="1" applyAlignment="1" applyProtection="1">
      <alignment vertical="center" wrapText="1"/>
    </xf>
    <xf numFmtId="1" fontId="7" fillId="0" borderId="214" xfId="0" applyNumberFormat="1" applyFont="1" applyFill="1" applyBorder="1" applyAlignment="1">
      <alignment horizontal="center" vertical="center"/>
    </xf>
    <xf numFmtId="1" fontId="2" fillId="0" borderId="186" xfId="0" applyNumberFormat="1" applyFont="1" applyFill="1" applyBorder="1" applyAlignment="1" applyProtection="1">
      <alignment horizontal="center" vertical="center"/>
    </xf>
    <xf numFmtId="1" fontId="2" fillId="0" borderId="217" xfId="0" applyNumberFormat="1" applyFont="1" applyFill="1" applyBorder="1" applyAlignment="1" applyProtection="1">
      <alignment horizontal="center" vertical="center"/>
    </xf>
    <xf numFmtId="1" fontId="2" fillId="0" borderId="188" xfId="0" applyNumberFormat="1" applyFont="1" applyFill="1" applyBorder="1" applyAlignment="1" applyProtection="1">
      <alignment horizontal="center" vertical="center"/>
    </xf>
    <xf numFmtId="1" fontId="2" fillId="0" borderId="185" xfId="0" applyNumberFormat="1" applyFont="1" applyFill="1" applyBorder="1" applyAlignment="1" applyProtection="1">
      <alignment horizontal="center" vertical="center"/>
    </xf>
    <xf numFmtId="1" fontId="2" fillId="0" borderId="184" xfId="0" applyNumberFormat="1" applyFont="1" applyFill="1" applyBorder="1" applyAlignment="1" applyProtection="1">
      <alignment horizontal="center" vertical="center"/>
    </xf>
    <xf numFmtId="1" fontId="2" fillId="0" borderId="19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258" xfId="0" applyNumberFormat="1" applyFont="1" applyFill="1" applyBorder="1" applyAlignment="1" applyProtection="1">
      <alignment horizontal="center" vertical="center"/>
    </xf>
    <xf numFmtId="1" fontId="2" fillId="0" borderId="189" xfId="0" applyNumberFormat="1" applyFont="1" applyFill="1" applyBorder="1" applyAlignment="1" applyProtection="1">
      <alignment horizontal="center" vertical="center"/>
    </xf>
    <xf numFmtId="1" fontId="2" fillId="0" borderId="185" xfId="0" applyNumberFormat="1" applyFont="1" applyBorder="1" applyAlignment="1" applyProtection="1">
      <alignment horizontal="center" vertical="center" wrapText="1"/>
    </xf>
    <xf numFmtId="1" fontId="2" fillId="0" borderId="184" xfId="0" applyNumberFormat="1" applyFont="1" applyBorder="1" applyAlignment="1" applyProtection="1">
      <alignment horizontal="center" vertical="center" wrapText="1"/>
    </xf>
    <xf numFmtId="1" fontId="9" fillId="4" borderId="186" xfId="0" applyNumberFormat="1" applyFont="1" applyFill="1" applyBorder="1" applyAlignment="1" applyProtection="1">
      <alignment horizontal="center" vertical="center" wrapText="1"/>
    </xf>
    <xf numFmtId="1" fontId="2" fillId="0" borderId="192" xfId="0" applyNumberFormat="1" applyFont="1" applyFill="1" applyBorder="1" applyAlignment="1" applyProtection="1">
      <alignment horizontal="center" vertical="center" wrapText="1"/>
    </xf>
    <xf numFmtId="1" fontId="2" fillId="0" borderId="192" xfId="0" applyNumberFormat="1" applyFont="1" applyFill="1" applyBorder="1" applyAlignment="1" applyProtection="1">
      <alignment horizontal="center" vertical="center"/>
    </xf>
    <xf numFmtId="1" fontId="2" fillId="0" borderId="192" xfId="0" applyNumberFormat="1" applyFont="1" applyFill="1" applyBorder="1" applyAlignment="1" applyProtection="1">
      <alignment horizontal="center" vertical="center"/>
      <protection hidden="1"/>
    </xf>
    <xf numFmtId="1" fontId="2" fillId="0" borderId="21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186" xfId="0" applyNumberFormat="1" applyFont="1" applyBorder="1" applyAlignment="1" applyProtection="1">
      <alignment horizontal="center" vertical="center" wrapText="1"/>
    </xf>
    <xf numFmtId="1" fontId="2" fillId="0" borderId="217" xfId="0" applyNumberFormat="1" applyFont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horizontal="center" vertical="center"/>
      <protection hidden="1"/>
    </xf>
    <xf numFmtId="1" fontId="2" fillId="0" borderId="185" xfId="0" applyNumberFormat="1" applyFont="1" applyFill="1" applyBorder="1" applyAlignment="1" applyProtection="1">
      <alignment horizontal="center" vertical="center"/>
      <protection hidden="1"/>
    </xf>
    <xf numFmtId="1" fontId="2" fillId="0" borderId="184" xfId="0" applyNumberFormat="1" applyFont="1" applyFill="1" applyBorder="1" applyAlignment="1" applyProtection="1">
      <alignment horizontal="center" vertical="center"/>
      <protection hidden="1"/>
    </xf>
    <xf numFmtId="1" fontId="2" fillId="0" borderId="258" xfId="0" applyNumberFormat="1" applyFont="1" applyBorder="1" applyAlignment="1" applyProtection="1">
      <alignment horizontal="center" vertical="center" wrapText="1"/>
    </xf>
    <xf numFmtId="1" fontId="2" fillId="0" borderId="192" xfId="0" applyNumberFormat="1" applyFont="1" applyFill="1" applyBorder="1" applyAlignment="1" applyProtection="1">
      <alignment vertical="center" wrapText="1"/>
    </xf>
    <xf numFmtId="1" fontId="2" fillId="0" borderId="192" xfId="0" applyNumberFormat="1" applyFont="1" applyBorder="1" applyAlignment="1" applyProtection="1">
      <alignment vertical="center" wrapText="1"/>
    </xf>
    <xf numFmtId="1" fontId="8" fillId="0" borderId="188" xfId="0" applyNumberFormat="1" applyFont="1" applyFill="1" applyBorder="1" applyAlignment="1" applyProtection="1">
      <alignment horizontal="left" vertical="center"/>
    </xf>
    <xf numFmtId="1" fontId="8" fillId="0" borderId="185" xfId="0" applyNumberFormat="1" applyFont="1" applyFill="1" applyBorder="1" applyAlignment="1" applyProtection="1">
      <alignment horizontal="left" vertical="center"/>
    </xf>
    <xf numFmtId="1" fontId="8" fillId="0" borderId="184" xfId="0" applyNumberFormat="1" applyFont="1" applyFill="1" applyBorder="1" applyAlignment="1" applyProtection="1">
      <alignment horizontal="left" vertical="center"/>
    </xf>
    <xf numFmtId="1" fontId="2" fillId="0" borderId="258" xfId="0" applyNumberFormat="1" applyFont="1" applyFill="1" applyBorder="1" applyAlignment="1" applyProtection="1">
      <alignment horizontal="center" vertical="center" wrapText="1"/>
    </xf>
    <xf numFmtId="1" fontId="20" fillId="0" borderId="185" xfId="0" applyNumberFormat="1" applyFont="1" applyBorder="1" applyAlignment="1" applyProtection="1">
      <alignment horizontal="center" vertical="center" wrapText="1"/>
    </xf>
    <xf numFmtId="1" fontId="20" fillId="0" borderId="184" xfId="0" applyNumberFormat="1" applyFont="1" applyBorder="1" applyAlignment="1" applyProtection="1">
      <alignment horizontal="center" vertical="center" wrapText="1"/>
    </xf>
    <xf numFmtId="1" fontId="2" fillId="0" borderId="258" xfId="0" applyNumberFormat="1" applyFont="1" applyBorder="1" applyAlignment="1">
      <alignment horizontal="center" vertical="center" wrapText="1"/>
    </xf>
    <xf numFmtId="1" fontId="9" fillId="0" borderId="192" xfId="0" applyNumberFormat="1" applyFont="1" applyBorder="1" applyAlignment="1">
      <alignment horizontal="center" vertical="center" wrapText="1"/>
    </xf>
    <xf numFmtId="1" fontId="8" fillId="0" borderId="258" xfId="0" applyNumberFormat="1" applyFont="1" applyFill="1" applyBorder="1" applyAlignment="1" applyProtection="1">
      <alignment horizontal="left" vertical="center"/>
    </xf>
    <xf numFmtId="1" fontId="2" fillId="0" borderId="190" xfId="0" applyNumberFormat="1" applyFont="1" applyFill="1" applyBorder="1" applyAlignment="1" applyProtection="1">
      <alignment horizontal="center" vertical="center" wrapText="1"/>
    </xf>
    <xf numFmtId="1" fontId="2" fillId="0" borderId="188" xfId="0" applyNumberFormat="1" applyFont="1" applyBorder="1" applyAlignment="1">
      <alignment horizontal="center" vertical="center" wrapText="1"/>
    </xf>
    <xf numFmtId="1" fontId="2" fillId="0" borderId="184" xfId="0" applyNumberFormat="1" applyFont="1" applyBorder="1" applyAlignment="1">
      <alignment horizontal="center" vertical="center" wrapText="1"/>
    </xf>
    <xf numFmtId="1" fontId="8" fillId="0" borderId="188" xfId="0" applyNumberFormat="1" applyFont="1" applyFill="1" applyBorder="1" applyAlignment="1" applyProtection="1">
      <alignment horizontal="left" vertical="center" wrapText="1"/>
    </xf>
    <xf numFmtId="1" fontId="2" fillId="0" borderId="185" xfId="0" applyNumberFormat="1" applyFont="1" applyBorder="1" applyAlignment="1" applyProtection="1">
      <alignment horizontal="left" vertical="center" wrapText="1"/>
    </xf>
    <xf numFmtId="1" fontId="2" fillId="0" borderId="184" xfId="0" applyNumberFormat="1" applyFont="1" applyBorder="1" applyAlignment="1" applyProtection="1">
      <alignment horizontal="left" vertical="center" wrapText="1"/>
    </xf>
    <xf numFmtId="1" fontId="2" fillId="0" borderId="188" xfId="0" applyNumberFormat="1" applyFont="1" applyFill="1" applyBorder="1" applyAlignment="1" applyProtection="1">
      <alignment horizontal="center"/>
    </xf>
    <xf numFmtId="1" fontId="2" fillId="0" borderId="185" xfId="0" applyNumberFormat="1" applyFont="1" applyFill="1" applyBorder="1" applyAlignment="1" applyProtection="1">
      <alignment horizontal="center"/>
    </xf>
    <xf numFmtId="1" fontId="2" fillId="0" borderId="273" xfId="0" applyNumberFormat="1" applyFont="1" applyFill="1" applyBorder="1" applyAlignment="1" applyProtection="1">
      <alignment horizontal="center"/>
    </xf>
    <xf numFmtId="1" fontId="2" fillId="4" borderId="212" xfId="0" applyNumberFormat="1" applyFont="1" applyFill="1" applyBorder="1" applyAlignment="1" applyProtection="1">
      <alignment horizontal="center" vertical="center" wrapText="1"/>
    </xf>
    <xf numFmtId="1" fontId="20" fillId="0" borderId="214" xfId="0" applyNumberFormat="1" applyFont="1" applyFill="1" applyBorder="1" applyAlignment="1" applyProtection="1">
      <alignment horizontal="center" vertical="center"/>
    </xf>
    <xf numFmtId="1" fontId="8" fillId="0" borderId="258" xfId="0" applyNumberFormat="1" applyFont="1" applyFill="1" applyBorder="1" applyAlignment="1" applyProtection="1">
      <alignment horizontal="left"/>
    </xf>
    <xf numFmtId="1" fontId="20" fillId="0" borderId="214" xfId="0" applyNumberFormat="1" applyFont="1" applyFill="1" applyBorder="1" applyAlignment="1">
      <alignment horizontal="center" vertical="center"/>
    </xf>
    <xf numFmtId="1" fontId="2" fillId="0" borderId="192" xfId="0" applyNumberFormat="1" applyFont="1" applyBorder="1" applyAlignment="1" applyProtection="1">
      <alignment horizontal="left" vertical="center"/>
    </xf>
    <xf numFmtId="1" fontId="2" fillId="0" borderId="184" xfId="0" applyNumberFormat="1" applyFont="1" applyFill="1" applyBorder="1" applyAlignment="1" applyProtection="1">
      <alignment horizontal="center"/>
    </xf>
    <xf numFmtId="1" fontId="2" fillId="0" borderId="258" xfId="0" applyNumberFormat="1" applyFont="1" applyFill="1" applyBorder="1" applyAlignment="1" applyProtection="1">
      <alignment horizontal="center"/>
    </xf>
    <xf numFmtId="1" fontId="2" fillId="0" borderId="192" xfId="0" applyNumberFormat="1" applyFont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horizontal="left" vertical="center"/>
    </xf>
    <xf numFmtId="1" fontId="2" fillId="0" borderId="184" xfId="0" applyNumberFormat="1" applyFont="1" applyFill="1" applyBorder="1" applyAlignment="1" applyProtection="1">
      <alignment horizontal="left" vertical="center"/>
    </xf>
    <xf numFmtId="1" fontId="2" fillId="0" borderId="245" xfId="0" applyNumberFormat="1" applyFont="1" applyFill="1" applyBorder="1" applyAlignment="1" applyProtection="1">
      <alignment horizontal="center" vertical="center" wrapText="1"/>
    </xf>
    <xf numFmtId="1" fontId="2" fillId="0" borderId="237" xfId="0" applyNumberFormat="1" applyFont="1" applyFill="1" applyBorder="1" applyAlignment="1" applyProtection="1">
      <alignment horizontal="center" vertical="center"/>
    </xf>
    <xf numFmtId="1" fontId="2" fillId="0" borderId="196" xfId="0" applyNumberFormat="1" applyFont="1" applyFill="1" applyBorder="1" applyAlignment="1" applyProtection="1">
      <alignment horizontal="center" vertical="center"/>
    </xf>
    <xf numFmtId="1" fontId="2" fillId="0" borderId="245" xfId="0" applyNumberFormat="1" applyFont="1" applyBorder="1" applyAlignment="1" applyProtection="1">
      <alignment horizontal="center" vertical="center" wrapText="1"/>
    </xf>
    <xf numFmtId="1" fontId="2" fillId="0" borderId="239" xfId="0" applyNumberFormat="1" applyFont="1" applyBorder="1" applyAlignment="1" applyProtection="1">
      <alignment horizontal="center" vertical="center"/>
    </xf>
    <xf numFmtId="1" fontId="2" fillId="0" borderId="235" xfId="0" applyNumberFormat="1" applyFont="1" applyBorder="1" applyAlignment="1" applyProtection="1">
      <alignment horizontal="center" vertical="center"/>
    </xf>
    <xf numFmtId="1" fontId="2" fillId="0" borderId="240" xfId="0" applyNumberFormat="1" applyFont="1" applyBorder="1" applyAlignment="1" applyProtection="1">
      <alignment horizontal="center" vertical="center"/>
    </xf>
    <xf numFmtId="1" fontId="2" fillId="0" borderId="196" xfId="0" applyNumberFormat="1" applyFont="1" applyFill="1" applyBorder="1" applyAlignment="1" applyProtection="1">
      <alignment horizontal="center" vertical="center" wrapText="1"/>
    </xf>
    <xf numFmtId="1" fontId="2" fillId="0" borderId="239" xfId="0" applyNumberFormat="1" applyFont="1" applyFill="1" applyBorder="1" applyAlignment="1" applyProtection="1">
      <alignment horizontal="left" wrapText="1"/>
    </xf>
    <xf numFmtId="1" fontId="2" fillId="0" borderId="234" xfId="0" applyNumberFormat="1" applyFont="1" applyFill="1" applyBorder="1" applyAlignment="1" applyProtection="1">
      <alignment horizontal="left" wrapText="1"/>
    </xf>
    <xf numFmtId="1" fontId="2" fillId="0" borderId="251" xfId="0" applyNumberFormat="1" applyFont="1" applyFill="1" applyBorder="1" applyAlignment="1" applyProtection="1">
      <alignment horizontal="center" vertical="center" wrapText="1"/>
    </xf>
    <xf numFmtId="1" fontId="2" fillId="0" borderId="256" xfId="0" applyNumberFormat="1" applyFont="1" applyFill="1" applyBorder="1" applyAlignment="1" applyProtection="1">
      <alignment horizontal="center" vertical="center"/>
    </xf>
    <xf numFmtId="1" fontId="2" fillId="0" borderId="257" xfId="0" applyNumberFormat="1" applyFont="1" applyFill="1" applyBorder="1" applyAlignment="1" applyProtection="1">
      <alignment horizontal="center" vertical="center"/>
    </xf>
    <xf numFmtId="1" fontId="2" fillId="0" borderId="256" xfId="0" applyNumberFormat="1" applyFont="1" applyFill="1" applyBorder="1" applyAlignment="1" applyProtection="1">
      <alignment horizontal="left" vertical="center"/>
    </xf>
    <xf numFmtId="1" fontId="2" fillId="0" borderId="257" xfId="0" applyNumberFormat="1" applyFont="1" applyFill="1" applyBorder="1" applyAlignment="1" applyProtection="1">
      <alignment horizontal="left" vertical="center"/>
    </xf>
    <xf numFmtId="1" fontId="2" fillId="0" borderId="251" xfId="0" applyNumberFormat="1" applyFont="1" applyFill="1" applyBorder="1" applyAlignment="1" applyProtection="1">
      <alignment horizontal="center" vertical="center"/>
    </xf>
    <xf numFmtId="1" fontId="2" fillId="0" borderId="239" xfId="0" applyNumberFormat="1" applyFont="1" applyFill="1" applyBorder="1" applyAlignment="1" applyProtection="1">
      <alignment horizontal="center" wrapText="1"/>
    </xf>
    <xf numFmtId="1" fontId="2" fillId="0" borderId="234" xfId="0" applyNumberFormat="1" applyFont="1" applyFill="1" applyBorder="1" applyAlignment="1" applyProtection="1">
      <alignment horizontal="center" wrapText="1"/>
    </xf>
    <xf numFmtId="1" fontId="2" fillId="0" borderId="234" xfId="0" applyNumberFormat="1" applyFont="1" applyBorder="1" applyAlignment="1" applyProtection="1">
      <alignment horizontal="center" vertical="center"/>
    </xf>
    <xf numFmtId="1" fontId="2" fillId="0" borderId="262" xfId="0" applyNumberFormat="1" applyFont="1" applyFill="1" applyBorder="1" applyAlignment="1" applyProtection="1">
      <alignment horizontal="center" vertical="center" wrapText="1"/>
    </xf>
    <xf numFmtId="1" fontId="2" fillId="0" borderId="257" xfId="0" applyNumberFormat="1" applyFont="1" applyFill="1" applyBorder="1" applyAlignment="1" applyProtection="1">
      <alignment horizontal="center" vertical="center" wrapText="1"/>
    </xf>
    <xf numFmtId="1" fontId="2" fillId="0" borderId="259" xfId="0" applyNumberFormat="1" applyFont="1" applyFill="1" applyBorder="1" applyAlignment="1" applyProtection="1">
      <alignment horizontal="center" vertical="center" wrapText="1"/>
    </xf>
    <xf numFmtId="1" fontId="2" fillId="0" borderId="260" xfId="0" applyNumberFormat="1" applyFont="1" applyFill="1" applyBorder="1" applyAlignment="1" applyProtection="1">
      <alignment horizontal="center" vertical="center" wrapText="1"/>
    </xf>
    <xf numFmtId="1" fontId="2" fillId="0" borderId="261" xfId="0" applyNumberFormat="1" applyFont="1" applyFill="1" applyBorder="1" applyAlignment="1" applyProtection="1">
      <alignment horizontal="center" vertical="center" wrapText="1"/>
    </xf>
    <xf numFmtId="1" fontId="2" fillId="2" borderId="256" xfId="0" applyNumberFormat="1" applyFont="1" applyFill="1" applyBorder="1" applyAlignment="1" applyProtection="1">
      <alignment horizontal="center" vertical="center"/>
    </xf>
    <xf numFmtId="1" fontId="2" fillId="2" borderId="262" xfId="0" applyNumberFormat="1" applyFont="1" applyFill="1" applyBorder="1" applyAlignment="1" applyProtection="1">
      <alignment horizontal="center" vertical="center"/>
    </xf>
    <xf numFmtId="1" fontId="2" fillId="2" borderId="257" xfId="0" applyNumberFormat="1" applyFont="1" applyFill="1" applyBorder="1" applyAlignment="1" applyProtection="1">
      <alignment horizontal="center" vertical="center"/>
    </xf>
    <xf numFmtId="1" fontId="2" fillId="0" borderId="188" xfId="0" applyNumberFormat="1" applyFont="1" applyBorder="1" applyAlignment="1" applyProtection="1">
      <alignment horizontal="center" vertical="center" wrapText="1"/>
    </xf>
    <xf numFmtId="1" fontId="2" fillId="0" borderId="189" xfId="0" applyNumberFormat="1" applyFont="1" applyBorder="1" applyAlignment="1" applyProtection="1">
      <alignment horizontal="center" vertical="center" wrapText="1"/>
    </xf>
    <xf numFmtId="1" fontId="2" fillId="0" borderId="300" xfId="0" applyNumberFormat="1" applyFont="1" applyFill="1" applyBorder="1" applyAlignment="1" applyProtection="1">
      <alignment horizontal="center" vertical="center" wrapText="1"/>
    </xf>
    <xf numFmtId="1" fontId="2" fillId="0" borderId="302" xfId="0" applyNumberFormat="1" applyFont="1" applyFill="1" applyBorder="1" applyAlignment="1" applyProtection="1">
      <alignment horizontal="center" vertical="center" wrapText="1"/>
    </xf>
    <xf numFmtId="1" fontId="2" fillId="0" borderId="319" xfId="0" applyNumberFormat="1" applyFont="1" applyFill="1" applyBorder="1" applyAlignment="1" applyProtection="1">
      <alignment horizontal="center" vertical="center" wrapText="1"/>
    </xf>
    <xf numFmtId="1" fontId="2" fillId="0" borderId="307" xfId="0" applyNumberFormat="1" applyFont="1" applyFill="1" applyBorder="1" applyAlignment="1" applyProtection="1">
      <alignment horizontal="left"/>
    </xf>
    <xf numFmtId="1" fontId="2" fillId="0" borderId="307" xfId="0" applyNumberFormat="1" applyFont="1" applyFill="1" applyBorder="1" applyAlignment="1" applyProtection="1">
      <alignment horizontal="center" vertical="center"/>
    </xf>
    <xf numFmtId="1" fontId="2" fillId="0" borderId="303" xfId="0" applyNumberFormat="1" applyFont="1" applyFill="1" applyBorder="1" applyAlignment="1" applyProtection="1">
      <alignment horizontal="center" vertical="center" wrapText="1"/>
    </xf>
    <xf numFmtId="1" fontId="2" fillId="0" borderId="305" xfId="0" applyNumberFormat="1" applyFont="1" applyFill="1" applyBorder="1" applyAlignment="1" applyProtection="1">
      <alignment horizontal="center" vertical="center" wrapText="1"/>
    </xf>
    <xf numFmtId="1" fontId="2" fillId="0" borderId="304" xfId="0" applyNumberFormat="1" applyFont="1" applyFill="1" applyBorder="1" applyAlignment="1" applyProtection="1">
      <alignment horizontal="center" vertical="center" wrapText="1"/>
    </xf>
    <xf numFmtId="1" fontId="2" fillId="0" borderId="301" xfId="0" applyNumberFormat="1" applyFont="1" applyFill="1" applyBorder="1" applyAlignment="1" applyProtection="1">
      <alignment horizontal="center" vertical="center"/>
    </xf>
    <xf numFmtId="1" fontId="2" fillId="0" borderId="300" xfId="0" applyNumberFormat="1" applyFont="1" applyFill="1" applyBorder="1" applyAlignment="1" applyProtection="1">
      <alignment horizontal="center" vertical="center"/>
    </xf>
    <xf numFmtId="1" fontId="2" fillId="0" borderId="306" xfId="0" applyNumberFormat="1" applyFont="1" applyFill="1" applyBorder="1" applyAlignment="1" applyProtection="1">
      <alignment horizontal="center" vertical="center"/>
    </xf>
    <xf numFmtId="1" fontId="2" fillId="0" borderId="319" xfId="0" applyNumberFormat="1" applyFont="1" applyFill="1" applyBorder="1" applyAlignment="1" applyProtection="1">
      <alignment horizontal="center" vertical="center"/>
    </xf>
    <xf numFmtId="1" fontId="9" fillId="4" borderId="305" xfId="0" applyNumberFormat="1" applyFont="1" applyFill="1" applyBorder="1" applyAlignment="1" applyProtection="1">
      <alignment horizontal="center" vertical="center" wrapText="1"/>
    </xf>
    <xf numFmtId="1" fontId="9" fillId="4" borderId="304" xfId="0" applyNumberFormat="1" applyFont="1" applyFill="1" applyBorder="1" applyAlignment="1" applyProtection="1">
      <alignment horizontal="center" vertical="center" wrapText="1"/>
    </xf>
    <xf numFmtId="1" fontId="2" fillId="0" borderId="308" xfId="0" applyNumberFormat="1" applyFont="1" applyFill="1" applyBorder="1" applyAlignment="1" applyProtection="1">
      <alignment horizontal="center" vertical="center" wrapText="1"/>
    </xf>
    <xf numFmtId="1" fontId="2" fillId="0" borderId="306" xfId="0" applyNumberFormat="1" applyFont="1" applyFill="1" applyBorder="1" applyAlignment="1" applyProtection="1">
      <alignment horizontal="center" vertical="center" wrapText="1"/>
    </xf>
    <xf numFmtId="1" fontId="9" fillId="4" borderId="300" xfId="0" applyNumberFormat="1" applyFont="1" applyFill="1" applyBorder="1" applyAlignment="1" applyProtection="1">
      <alignment horizontal="center" vertical="center" wrapText="1"/>
    </xf>
    <xf numFmtId="1" fontId="9" fillId="4" borderId="302" xfId="0" applyNumberFormat="1" applyFont="1" applyFill="1" applyBorder="1" applyAlignment="1" applyProtection="1">
      <alignment horizontal="center" vertical="center" wrapText="1"/>
    </xf>
    <xf numFmtId="1" fontId="2" fillId="0" borderId="330" xfId="0" applyNumberFormat="1" applyFont="1" applyBorder="1" applyAlignment="1" applyProtection="1">
      <alignment horizontal="center" vertical="center" wrapText="1"/>
    </xf>
    <xf numFmtId="1" fontId="2" fillId="0" borderId="304" xfId="0" applyNumberFormat="1" applyFont="1" applyBorder="1" applyAlignment="1" applyProtection="1">
      <alignment horizontal="center" vertical="center" wrapText="1"/>
    </xf>
    <xf numFmtId="1" fontId="2" fillId="0" borderId="300" xfId="0" applyNumberFormat="1" applyFont="1" applyFill="1" applyBorder="1" applyAlignment="1" applyProtection="1">
      <alignment vertical="center" wrapText="1"/>
    </xf>
    <xf numFmtId="1" fontId="2" fillId="0" borderId="302" xfId="0" applyNumberFormat="1" applyFont="1" applyFill="1" applyBorder="1" applyAlignment="1" applyProtection="1">
      <alignment vertical="center" wrapText="1"/>
    </xf>
    <xf numFmtId="1" fontId="7" fillId="0" borderId="304" xfId="0" applyNumberFormat="1" applyFont="1" applyFill="1" applyBorder="1" applyAlignment="1">
      <alignment horizontal="center" vertical="center"/>
    </xf>
    <xf numFmtId="1" fontId="2" fillId="0" borderId="303" xfId="0" applyNumberFormat="1" applyFont="1" applyFill="1" applyBorder="1" applyAlignment="1" applyProtection="1">
      <alignment horizontal="center" vertical="center"/>
    </xf>
    <xf numFmtId="1" fontId="2" fillId="0" borderId="305" xfId="0" applyNumberFormat="1" applyFont="1" applyFill="1" applyBorder="1" applyAlignment="1" applyProtection="1">
      <alignment horizontal="center" vertical="center"/>
    </xf>
    <xf numFmtId="1" fontId="2" fillId="0" borderId="304" xfId="0" applyNumberFormat="1" applyFont="1" applyFill="1" applyBorder="1" applyAlignment="1" applyProtection="1">
      <alignment horizontal="center" vertical="center"/>
    </xf>
    <xf numFmtId="1" fontId="2" fillId="0" borderId="302" xfId="0" applyNumberFormat="1" applyFont="1" applyFill="1" applyBorder="1" applyAlignment="1" applyProtection="1">
      <alignment horizontal="center" vertical="center"/>
    </xf>
    <xf numFmtId="1" fontId="2" fillId="0" borderId="307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06" xfId="0" applyNumberFormat="1" applyFont="1" applyBorder="1" applyAlignment="1" applyProtection="1">
      <alignment horizontal="center" vertical="center" wrapText="1"/>
    </xf>
    <xf numFmtId="1" fontId="2" fillId="0" borderId="302" xfId="0" applyNumberFormat="1" applyFont="1" applyBorder="1" applyAlignment="1" applyProtection="1">
      <alignment horizontal="center" vertical="center" wrapText="1"/>
    </xf>
    <xf numFmtId="1" fontId="9" fillId="4" borderId="303" xfId="0" applyNumberFormat="1" applyFont="1" applyFill="1" applyBorder="1" applyAlignment="1" applyProtection="1">
      <alignment horizontal="center" vertical="center" wrapText="1"/>
    </xf>
    <xf numFmtId="1" fontId="2" fillId="0" borderId="307" xfId="0" applyNumberFormat="1" applyFont="1" applyFill="1" applyBorder="1" applyAlignment="1" applyProtection="1">
      <alignment horizontal="center" vertical="center" wrapText="1"/>
    </xf>
    <xf numFmtId="1" fontId="2" fillId="0" borderId="307" xfId="0" applyNumberFormat="1" applyFont="1" applyFill="1" applyBorder="1" applyAlignment="1" applyProtection="1">
      <alignment horizontal="center" vertical="center"/>
      <protection hidden="1"/>
    </xf>
    <xf numFmtId="1" fontId="2" fillId="0" borderId="30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03" xfId="0" applyNumberFormat="1" applyFont="1" applyBorder="1" applyAlignment="1" applyProtection="1">
      <alignment horizontal="center" vertical="center" wrapText="1"/>
    </xf>
    <xf numFmtId="1" fontId="2" fillId="0" borderId="305" xfId="0" applyNumberFormat="1" applyFont="1" applyBorder="1" applyAlignment="1" applyProtection="1">
      <alignment horizontal="center" vertical="center" wrapText="1"/>
    </xf>
    <xf numFmtId="1" fontId="2" fillId="0" borderId="300" xfId="0" applyNumberFormat="1" applyFont="1" applyFill="1" applyBorder="1" applyAlignment="1" applyProtection="1">
      <alignment horizontal="center" vertical="center"/>
      <protection hidden="1"/>
    </xf>
    <xf numFmtId="1" fontId="2" fillId="0" borderId="306" xfId="0" applyNumberFormat="1" applyFont="1" applyFill="1" applyBorder="1" applyAlignment="1" applyProtection="1">
      <alignment horizontal="center" vertical="center"/>
      <protection hidden="1"/>
    </xf>
    <xf numFmtId="1" fontId="2" fillId="0" borderId="302" xfId="0" applyNumberFormat="1" applyFont="1" applyFill="1" applyBorder="1" applyAlignment="1" applyProtection="1">
      <alignment horizontal="center" vertical="center"/>
      <protection hidden="1"/>
    </xf>
    <xf numFmtId="1" fontId="2" fillId="0" borderId="301" xfId="0" applyNumberFormat="1" applyFont="1" applyBorder="1" applyAlignment="1" applyProtection="1">
      <alignment horizontal="center" vertical="center" wrapText="1"/>
    </xf>
    <xf numFmtId="1" fontId="2" fillId="0" borderId="307" xfId="0" applyNumberFormat="1" applyFont="1" applyFill="1" applyBorder="1" applyAlignment="1" applyProtection="1">
      <alignment vertical="center" wrapText="1"/>
    </xf>
    <xf numFmtId="1" fontId="2" fillId="0" borderId="307" xfId="0" applyNumberFormat="1" applyFont="1" applyBorder="1" applyAlignment="1" applyProtection="1">
      <alignment vertical="center" wrapText="1"/>
    </xf>
    <xf numFmtId="1" fontId="8" fillId="0" borderId="300" xfId="0" applyNumberFormat="1" applyFont="1" applyFill="1" applyBorder="1" applyAlignment="1" applyProtection="1">
      <alignment horizontal="left" vertical="center"/>
    </xf>
    <xf numFmtId="1" fontId="8" fillId="0" borderId="306" xfId="0" applyNumberFormat="1" applyFont="1" applyFill="1" applyBorder="1" applyAlignment="1" applyProtection="1">
      <alignment horizontal="left" vertical="center"/>
    </xf>
    <xf numFmtId="1" fontId="8" fillId="0" borderId="302" xfId="0" applyNumberFormat="1" applyFont="1" applyFill="1" applyBorder="1" applyAlignment="1" applyProtection="1">
      <alignment horizontal="left" vertical="center"/>
    </xf>
    <xf numFmtId="1" fontId="2" fillId="0" borderId="301" xfId="0" applyNumberFormat="1" applyFont="1" applyFill="1" applyBorder="1" applyAlignment="1" applyProtection="1">
      <alignment horizontal="center" vertical="center" wrapText="1"/>
    </xf>
    <xf numFmtId="1" fontId="20" fillId="0" borderId="306" xfId="0" applyNumberFormat="1" applyFont="1" applyBorder="1" applyAlignment="1" applyProtection="1">
      <alignment horizontal="center" vertical="center" wrapText="1"/>
    </xf>
    <xf numFmtId="1" fontId="20" fillId="0" borderId="302" xfId="0" applyNumberFormat="1" applyFont="1" applyBorder="1" applyAlignment="1" applyProtection="1">
      <alignment horizontal="center" vertical="center" wrapText="1"/>
    </xf>
    <xf numFmtId="1" fontId="2" fillId="0" borderId="301" xfId="0" applyNumberFormat="1" applyFont="1" applyBorder="1" applyAlignment="1">
      <alignment horizontal="center" vertical="center" wrapText="1"/>
    </xf>
    <xf numFmtId="1" fontId="9" fillId="0" borderId="307" xfId="0" applyNumberFormat="1" applyFont="1" applyBorder="1" applyAlignment="1">
      <alignment horizontal="center" vertical="center" wrapText="1"/>
    </xf>
    <xf numFmtId="1" fontId="8" fillId="0" borderId="301" xfId="0" applyNumberFormat="1" applyFont="1" applyFill="1" applyBorder="1" applyAlignment="1" applyProtection="1">
      <alignment horizontal="left" vertical="center"/>
    </xf>
    <xf numFmtId="1" fontId="2" fillId="0" borderId="300" xfId="0" applyNumberFormat="1" applyFont="1" applyBorder="1" applyAlignment="1">
      <alignment horizontal="center" vertical="center" wrapText="1"/>
    </xf>
    <xf numFmtId="1" fontId="2" fillId="0" borderId="302" xfId="0" applyNumberFormat="1" applyFont="1" applyBorder="1" applyAlignment="1">
      <alignment horizontal="center" vertical="center" wrapText="1"/>
    </xf>
    <xf numFmtId="1" fontId="8" fillId="0" borderId="300" xfId="0" applyNumberFormat="1" applyFont="1" applyFill="1" applyBorder="1" applyAlignment="1" applyProtection="1">
      <alignment horizontal="left" vertical="center" wrapText="1"/>
    </xf>
    <xf numFmtId="1" fontId="2" fillId="0" borderId="306" xfId="0" applyNumberFormat="1" applyFont="1" applyBorder="1" applyAlignment="1" applyProtection="1">
      <alignment horizontal="left" vertical="center" wrapText="1"/>
    </xf>
    <xf numFmtId="1" fontId="2" fillId="0" borderId="302" xfId="0" applyNumberFormat="1" applyFont="1" applyBorder="1" applyAlignment="1" applyProtection="1">
      <alignment horizontal="left" vertical="center" wrapText="1"/>
    </xf>
    <xf numFmtId="1" fontId="2" fillId="0" borderId="300" xfId="0" applyNumberFormat="1" applyFont="1" applyFill="1" applyBorder="1" applyAlignment="1" applyProtection="1">
      <alignment horizontal="center"/>
    </xf>
    <xf numFmtId="1" fontId="2" fillId="0" borderId="306" xfId="0" applyNumberFormat="1" applyFont="1" applyFill="1" applyBorder="1" applyAlignment="1" applyProtection="1">
      <alignment horizontal="center"/>
    </xf>
    <xf numFmtId="1" fontId="2" fillId="0" borderId="326" xfId="0" applyNumberFormat="1" applyFont="1" applyFill="1" applyBorder="1" applyAlignment="1" applyProtection="1">
      <alignment horizontal="center"/>
    </xf>
    <xf numFmtId="1" fontId="2" fillId="4" borderId="299" xfId="0" applyNumberFormat="1" applyFont="1" applyFill="1" applyBorder="1" applyAlignment="1" applyProtection="1">
      <alignment horizontal="center" vertical="center" wrapText="1"/>
    </xf>
    <xf numFmtId="1" fontId="20" fillId="0" borderId="304" xfId="0" applyNumberFormat="1" applyFont="1" applyFill="1" applyBorder="1" applyAlignment="1" applyProtection="1">
      <alignment horizontal="center" vertical="center"/>
    </xf>
    <xf numFmtId="1" fontId="8" fillId="0" borderId="301" xfId="0" applyNumberFormat="1" applyFont="1" applyFill="1" applyBorder="1" applyAlignment="1" applyProtection="1">
      <alignment horizontal="left"/>
    </xf>
    <xf numFmtId="1" fontId="20" fillId="0" borderId="304" xfId="0" applyNumberFormat="1" applyFont="1" applyFill="1" applyBorder="1" applyAlignment="1">
      <alignment horizontal="center" vertical="center"/>
    </xf>
    <xf numFmtId="1" fontId="2" fillId="0" borderId="307" xfId="0" applyNumberFormat="1" applyFont="1" applyBorder="1" applyAlignment="1" applyProtection="1">
      <alignment horizontal="left" vertical="center"/>
    </xf>
    <xf numFmtId="1" fontId="2" fillId="0" borderId="302" xfId="0" applyNumberFormat="1" applyFont="1" applyFill="1" applyBorder="1" applyAlignment="1" applyProtection="1">
      <alignment horizontal="center"/>
    </xf>
    <xf numFmtId="1" fontId="2" fillId="0" borderId="301" xfId="0" applyNumberFormat="1" applyFont="1" applyFill="1" applyBorder="1" applyAlignment="1" applyProtection="1">
      <alignment horizontal="center"/>
    </xf>
    <xf numFmtId="1" fontId="2" fillId="0" borderId="307" xfId="0" applyNumberFormat="1" applyFont="1" applyBorder="1" applyAlignment="1" applyProtection="1">
      <alignment horizontal="center" vertical="center" wrapText="1"/>
    </xf>
    <xf numFmtId="1" fontId="2" fillId="0" borderId="300" xfId="0" applyNumberFormat="1" applyFont="1" applyFill="1" applyBorder="1" applyAlignment="1" applyProtection="1">
      <alignment horizontal="left" vertical="center"/>
    </xf>
    <xf numFmtId="1" fontId="2" fillId="0" borderId="302" xfId="0" applyNumberFormat="1" applyFont="1" applyFill="1" applyBorder="1" applyAlignment="1" applyProtection="1">
      <alignment horizontal="left" vertical="center"/>
    </xf>
    <xf numFmtId="1" fontId="2" fillId="0" borderId="291" xfId="0" applyNumberFormat="1" applyFont="1" applyFill="1" applyBorder="1" applyAlignment="1" applyProtection="1">
      <alignment horizontal="center" vertical="center" wrapText="1"/>
    </xf>
    <xf numFmtId="1" fontId="2" fillId="0" borderId="283" xfId="0" applyNumberFormat="1" applyFont="1" applyFill="1" applyBorder="1" applyAlignment="1" applyProtection="1">
      <alignment horizontal="center" vertical="center"/>
    </xf>
    <xf numFmtId="1" fontId="2" fillId="0" borderId="284" xfId="0" applyNumberFormat="1" applyFont="1" applyFill="1" applyBorder="1" applyAlignment="1" applyProtection="1">
      <alignment horizontal="center" vertical="center"/>
    </xf>
    <xf numFmtId="1" fontId="2" fillId="0" borderId="291" xfId="0" applyNumberFormat="1" applyFont="1" applyBorder="1" applyAlignment="1" applyProtection="1">
      <alignment horizontal="center" vertical="center" wrapText="1"/>
    </xf>
    <xf numFmtId="1" fontId="2" fillId="0" borderId="285" xfId="0" applyNumberFormat="1" applyFont="1" applyBorder="1" applyAlignment="1" applyProtection="1">
      <alignment horizontal="center" vertical="center"/>
    </xf>
    <xf numFmtId="1" fontId="2" fillId="0" borderId="281" xfId="0" applyNumberFormat="1" applyFont="1" applyBorder="1" applyAlignment="1" applyProtection="1">
      <alignment horizontal="center" vertical="center"/>
    </xf>
    <xf numFmtId="1" fontId="2" fillId="0" borderId="286" xfId="0" applyNumberFormat="1" applyFont="1" applyBorder="1" applyAlignment="1" applyProtection="1">
      <alignment horizontal="center" vertical="center"/>
    </xf>
    <xf numFmtId="1" fontId="2" fillId="0" borderId="285" xfId="0" applyNumberFormat="1" applyFont="1" applyFill="1" applyBorder="1" applyAlignment="1" applyProtection="1">
      <alignment horizontal="left" wrapText="1"/>
    </xf>
    <xf numFmtId="1" fontId="2" fillId="0" borderId="280" xfId="0" applyNumberFormat="1" applyFont="1" applyFill="1" applyBorder="1" applyAlignment="1" applyProtection="1">
      <alignment horizontal="left" wrapText="1"/>
    </xf>
    <xf numFmtId="1" fontId="2" fillId="0" borderId="187" xfId="0" applyNumberFormat="1" applyFont="1" applyFill="1" applyBorder="1" applyAlignment="1" applyProtection="1">
      <alignment horizontal="center" vertical="center"/>
    </xf>
    <xf numFmtId="1" fontId="2" fillId="0" borderId="285" xfId="0" applyNumberFormat="1" applyFont="1" applyFill="1" applyBorder="1" applyAlignment="1" applyProtection="1">
      <alignment horizontal="center" wrapText="1"/>
    </xf>
    <xf numFmtId="1" fontId="2" fillId="0" borderId="280" xfId="0" applyNumberFormat="1" applyFont="1" applyFill="1" applyBorder="1" applyAlignment="1" applyProtection="1">
      <alignment horizontal="center" wrapText="1"/>
    </xf>
    <xf numFmtId="1" fontId="2" fillId="0" borderId="188" xfId="0" applyNumberFormat="1" applyFont="1" applyBorder="1" applyAlignment="1" applyProtection="1">
      <alignment horizontal="center" vertical="center"/>
    </xf>
    <xf numFmtId="1" fontId="2" fillId="0" borderId="185" xfId="0" applyNumberFormat="1" applyFont="1" applyBorder="1" applyAlignment="1" applyProtection="1">
      <alignment horizontal="center" vertical="center"/>
    </xf>
    <xf numFmtId="1" fontId="2" fillId="0" borderId="184" xfId="0" applyNumberFormat="1" applyFont="1" applyBorder="1" applyAlignment="1" applyProtection="1">
      <alignment horizontal="center" vertical="center"/>
    </xf>
    <xf numFmtId="1" fontId="2" fillId="0" borderId="157" xfId="0" applyNumberFormat="1" applyFont="1" applyFill="1" applyBorder="1" applyAlignment="1" applyProtection="1">
      <alignment horizontal="center" vertical="center"/>
    </xf>
    <xf numFmtId="1" fontId="2" fillId="2" borderId="300" xfId="0" applyNumberFormat="1" applyFont="1" applyFill="1" applyBorder="1" applyAlignment="1" applyProtection="1">
      <alignment horizontal="center" vertical="center"/>
    </xf>
    <xf numFmtId="1" fontId="2" fillId="2" borderId="306" xfId="0" applyNumberFormat="1" applyFont="1" applyFill="1" applyBorder="1" applyAlignment="1" applyProtection="1">
      <alignment horizontal="center" vertical="center"/>
    </xf>
    <xf numFmtId="1" fontId="2" fillId="2" borderId="302" xfId="0" applyNumberFormat="1" applyFont="1" applyFill="1" applyBorder="1" applyAlignment="1" applyProtection="1">
      <alignment horizontal="center" vertical="center"/>
    </xf>
    <xf numFmtId="1" fontId="2" fillId="0" borderId="300" xfId="0" applyNumberFormat="1" applyFont="1" applyBorder="1" applyAlignment="1" applyProtection="1">
      <alignment horizontal="center" vertical="center" wrapText="1"/>
    </xf>
    <xf numFmtId="1" fontId="2" fillId="0" borderId="319" xfId="0" applyNumberFormat="1" applyFont="1" applyBorder="1" applyAlignment="1" applyProtection="1">
      <alignment horizontal="center" vertical="center" wrapText="1"/>
    </xf>
    <xf numFmtId="1" fontId="2" fillId="0" borderId="376" xfId="0" applyNumberFormat="1" applyFont="1" applyFill="1" applyBorder="1" applyAlignment="1" applyProtection="1">
      <alignment horizontal="center" vertical="center" wrapText="1"/>
    </xf>
    <xf numFmtId="1" fontId="2" fillId="0" borderId="371" xfId="0" applyNumberFormat="1" applyFont="1" applyFill="1" applyBorder="1" applyAlignment="1" applyProtection="1">
      <alignment horizontal="center" vertical="center" wrapText="1"/>
    </xf>
    <xf numFmtId="1" fontId="2" fillId="0" borderId="377" xfId="0" applyNumberFormat="1" applyFont="1" applyFill="1" applyBorder="1" applyAlignment="1" applyProtection="1">
      <alignment horizontal="center" vertical="center" wrapText="1"/>
    </xf>
    <xf numFmtId="1" fontId="2" fillId="0" borderId="382" xfId="0" applyNumberFormat="1" applyFont="1" applyFill="1" applyBorder="1" applyAlignment="1" applyProtection="1">
      <alignment horizontal="left"/>
    </xf>
    <xf numFmtId="1" fontId="2" fillId="0" borderId="382" xfId="0" applyNumberFormat="1" applyFont="1" applyFill="1" applyBorder="1" applyAlignment="1" applyProtection="1">
      <alignment horizontal="center" vertical="center"/>
    </xf>
    <xf numFmtId="1" fontId="2" fillId="0" borderId="374" xfId="0" applyNumberFormat="1" applyFont="1" applyFill="1" applyBorder="1" applyAlignment="1" applyProtection="1">
      <alignment horizontal="center" vertical="center" wrapText="1"/>
    </xf>
    <xf numFmtId="1" fontId="2" fillId="0" borderId="378" xfId="0" applyNumberFormat="1" applyFont="1" applyFill="1" applyBorder="1" applyAlignment="1" applyProtection="1">
      <alignment horizontal="center" vertical="center" wrapText="1"/>
    </xf>
    <xf numFmtId="1" fontId="2" fillId="0" borderId="375" xfId="0" applyNumberFormat="1" applyFont="1" applyFill="1" applyBorder="1" applyAlignment="1" applyProtection="1">
      <alignment horizontal="center" vertical="center" wrapText="1"/>
    </xf>
    <xf numFmtId="1" fontId="2" fillId="0" borderId="369" xfId="0" applyNumberFormat="1" applyFont="1" applyFill="1" applyBorder="1" applyAlignment="1" applyProtection="1">
      <alignment horizontal="center" vertical="center"/>
    </xf>
    <xf numFmtId="1" fontId="2" fillId="0" borderId="376" xfId="0" applyNumberFormat="1" applyFont="1" applyFill="1" applyBorder="1" applyAlignment="1" applyProtection="1">
      <alignment horizontal="center" vertical="center"/>
    </xf>
    <xf numFmtId="1" fontId="2" fillId="0" borderId="372" xfId="0" applyNumberFormat="1" applyFont="1" applyFill="1" applyBorder="1" applyAlignment="1" applyProtection="1">
      <alignment horizontal="center" vertical="center"/>
    </xf>
    <xf numFmtId="1" fontId="2" fillId="0" borderId="377" xfId="0" applyNumberFormat="1" applyFont="1" applyFill="1" applyBorder="1" applyAlignment="1" applyProtection="1">
      <alignment horizontal="center" vertical="center"/>
    </xf>
    <xf numFmtId="1" fontId="9" fillId="4" borderId="378" xfId="0" applyNumberFormat="1" applyFont="1" applyFill="1" applyBorder="1" applyAlignment="1" applyProtection="1">
      <alignment horizontal="center" vertical="center" wrapText="1"/>
    </xf>
    <xf numFmtId="1" fontId="9" fillId="4" borderId="375" xfId="0" applyNumberFormat="1" applyFont="1" applyFill="1" applyBorder="1" applyAlignment="1" applyProtection="1">
      <alignment horizontal="center" vertical="center" wrapText="1"/>
    </xf>
    <xf numFmtId="1" fontId="2" fillId="0" borderId="379" xfId="0" applyNumberFormat="1" applyFont="1" applyFill="1" applyBorder="1" applyAlignment="1" applyProtection="1">
      <alignment horizontal="center" vertical="center" wrapText="1"/>
    </xf>
    <xf numFmtId="1" fontId="2" fillId="0" borderId="372" xfId="0" applyNumberFormat="1" applyFont="1" applyFill="1" applyBorder="1" applyAlignment="1" applyProtection="1">
      <alignment horizontal="center" vertical="center" wrapText="1"/>
    </xf>
    <xf numFmtId="1" fontId="2" fillId="0" borderId="342" xfId="0" applyNumberFormat="1" applyFont="1" applyFill="1" applyBorder="1" applyAlignment="1" applyProtection="1">
      <alignment horizontal="center" vertical="center" wrapText="1"/>
    </xf>
    <xf numFmtId="1" fontId="9" fillId="4" borderId="338" xfId="0" applyNumberFormat="1" applyFont="1" applyFill="1" applyBorder="1" applyAlignment="1" applyProtection="1">
      <alignment horizontal="center" vertical="center" wrapText="1"/>
    </xf>
    <xf numFmtId="1" fontId="9" fillId="4" borderId="340" xfId="0" applyNumberFormat="1" applyFont="1" applyFill="1" applyBorder="1" applyAlignment="1" applyProtection="1">
      <alignment horizontal="center" vertical="center" wrapText="1"/>
    </xf>
    <xf numFmtId="1" fontId="2" fillId="0" borderId="341" xfId="0" applyNumberFormat="1" applyFont="1" applyFill="1" applyBorder="1" applyAlignment="1" applyProtection="1">
      <alignment horizontal="center" vertical="center" wrapText="1"/>
    </xf>
    <xf numFmtId="1" fontId="2" fillId="0" borderId="338" xfId="0" applyNumberFormat="1" applyFont="1" applyFill="1" applyBorder="1" applyAlignment="1" applyProtection="1">
      <alignment horizontal="center" vertical="center" wrapText="1"/>
    </xf>
    <xf numFmtId="1" fontId="2" fillId="0" borderId="344" xfId="0" applyNumberFormat="1" applyFont="1" applyFill="1" applyBorder="1" applyAlignment="1" applyProtection="1">
      <alignment horizontal="center" vertical="center" wrapText="1"/>
    </xf>
    <xf numFmtId="1" fontId="2" fillId="0" borderId="340" xfId="0" applyNumberFormat="1" applyFont="1" applyFill="1" applyBorder="1" applyAlignment="1" applyProtection="1">
      <alignment horizontal="center" vertical="center" wrapText="1"/>
    </xf>
    <xf numFmtId="1" fontId="2" fillId="0" borderId="356" xfId="0" applyNumberFormat="1" applyFont="1" applyFill="1" applyBorder="1" applyAlignment="1" applyProtection="1">
      <alignment horizontal="center" vertical="center" wrapText="1"/>
    </xf>
    <xf numFmtId="1" fontId="2" fillId="0" borderId="367" xfId="0" applyNumberFormat="1" applyFont="1" applyBorder="1" applyAlignment="1" applyProtection="1">
      <alignment horizontal="center" vertical="center" wrapText="1"/>
    </xf>
    <xf numFmtId="1" fontId="2" fillId="0" borderId="342" xfId="0" applyNumberFormat="1" applyFont="1" applyBorder="1" applyAlignment="1" applyProtection="1">
      <alignment horizontal="center" vertical="center" wrapText="1"/>
    </xf>
    <xf numFmtId="1" fontId="2" fillId="0" borderId="338" xfId="0" applyNumberFormat="1" applyFont="1" applyFill="1" applyBorder="1" applyAlignment="1" applyProtection="1">
      <alignment vertical="center" wrapText="1"/>
    </xf>
    <xf numFmtId="1" fontId="2" fillId="0" borderId="340" xfId="0" applyNumberFormat="1" applyFont="1" applyFill="1" applyBorder="1" applyAlignment="1" applyProtection="1">
      <alignment vertical="center" wrapText="1"/>
    </xf>
    <xf numFmtId="1" fontId="7" fillId="0" borderId="342" xfId="0" applyNumberFormat="1" applyFont="1" applyFill="1" applyBorder="1" applyAlignment="1">
      <alignment horizontal="center" vertical="center"/>
    </xf>
    <xf numFmtId="1" fontId="2" fillId="0" borderId="341" xfId="0" applyNumberFormat="1" applyFont="1" applyFill="1" applyBorder="1" applyAlignment="1" applyProtection="1">
      <alignment horizontal="center" vertical="center"/>
    </xf>
    <xf numFmtId="1" fontId="2" fillId="0" borderId="343" xfId="0" applyNumberFormat="1" applyFont="1" applyFill="1" applyBorder="1" applyAlignment="1" applyProtection="1">
      <alignment horizontal="center" vertical="center"/>
    </xf>
    <xf numFmtId="1" fontId="2" fillId="0" borderId="342" xfId="0" applyNumberFormat="1" applyFont="1" applyFill="1" applyBorder="1" applyAlignment="1" applyProtection="1">
      <alignment horizontal="center" vertical="center"/>
    </xf>
    <xf numFmtId="1" fontId="2" fillId="0" borderId="338" xfId="0" applyNumberFormat="1" applyFont="1" applyFill="1" applyBorder="1" applyAlignment="1" applyProtection="1">
      <alignment horizontal="center" vertical="center"/>
    </xf>
    <xf numFmtId="1" fontId="2" fillId="0" borderId="344" xfId="0" applyNumberFormat="1" applyFont="1" applyFill="1" applyBorder="1" applyAlignment="1" applyProtection="1">
      <alignment horizontal="center" vertical="center"/>
    </xf>
    <xf numFmtId="1" fontId="2" fillId="0" borderId="340" xfId="0" applyNumberFormat="1" applyFont="1" applyFill="1" applyBorder="1" applyAlignment="1" applyProtection="1">
      <alignment horizontal="center" vertical="center"/>
    </xf>
    <xf numFmtId="1" fontId="2" fillId="0" borderId="34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39" xfId="0" applyNumberFormat="1" applyFont="1" applyFill="1" applyBorder="1" applyAlignment="1" applyProtection="1">
      <alignment horizontal="center" vertical="center"/>
    </xf>
    <xf numFmtId="1" fontId="2" fillId="0" borderId="356" xfId="0" applyNumberFormat="1" applyFont="1" applyFill="1" applyBorder="1" applyAlignment="1" applyProtection="1">
      <alignment horizontal="center" vertical="center"/>
    </xf>
    <xf numFmtId="1" fontId="2" fillId="0" borderId="344" xfId="0" applyNumberFormat="1" applyFont="1" applyBorder="1" applyAlignment="1" applyProtection="1">
      <alignment horizontal="center" vertical="center" wrapText="1"/>
    </xf>
    <xf numFmtId="1" fontId="2" fillId="0" borderId="340" xfId="0" applyNumberFormat="1" applyFont="1" applyBorder="1" applyAlignment="1" applyProtection="1">
      <alignment horizontal="center" vertical="center" wrapText="1"/>
    </xf>
    <xf numFmtId="1" fontId="9" fillId="4" borderId="341" xfId="0" applyNumberFormat="1" applyFont="1" applyFill="1" applyBorder="1" applyAlignment="1" applyProtection="1">
      <alignment horizontal="center" vertical="center" wrapText="1"/>
    </xf>
    <xf numFmtId="1" fontId="9" fillId="4" borderId="342" xfId="0" applyNumberFormat="1" applyFont="1" applyFill="1" applyBorder="1" applyAlignment="1" applyProtection="1">
      <alignment horizontal="center" vertical="center" wrapText="1"/>
    </xf>
    <xf numFmtId="1" fontId="2" fillId="0" borderId="345" xfId="0" applyNumberFormat="1" applyFont="1" applyFill="1" applyBorder="1" applyAlignment="1" applyProtection="1">
      <alignment horizontal="center" vertical="center" wrapText="1"/>
    </xf>
    <xf numFmtId="1" fontId="2" fillId="0" borderId="345" xfId="0" applyNumberFormat="1" applyFont="1" applyFill="1" applyBorder="1" applyAlignment="1" applyProtection="1">
      <alignment horizontal="center" vertical="center"/>
    </xf>
    <xf numFmtId="1" fontId="2" fillId="0" borderId="345" xfId="0" applyNumberFormat="1" applyFont="1" applyFill="1" applyBorder="1" applyAlignment="1" applyProtection="1">
      <alignment horizontal="center" vertical="center"/>
      <protection hidden="1"/>
    </xf>
    <xf numFmtId="1" fontId="2" fillId="0" borderId="34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41" xfId="0" applyNumberFormat="1" applyFont="1" applyBorder="1" applyAlignment="1" applyProtection="1">
      <alignment horizontal="center" vertical="center" wrapText="1"/>
    </xf>
    <xf numFmtId="1" fontId="2" fillId="0" borderId="343" xfId="0" applyNumberFormat="1" applyFont="1" applyBorder="1" applyAlignment="1" applyProtection="1">
      <alignment horizontal="center" vertical="center" wrapText="1"/>
    </xf>
    <xf numFmtId="1" fontId="2" fillId="0" borderId="338" xfId="0" applyNumberFormat="1" applyFont="1" applyFill="1" applyBorder="1" applyAlignment="1" applyProtection="1">
      <alignment horizontal="center" vertical="center"/>
      <protection hidden="1"/>
    </xf>
    <xf numFmtId="1" fontId="2" fillId="0" borderId="344" xfId="0" applyNumberFormat="1" applyFont="1" applyFill="1" applyBorder="1" applyAlignment="1" applyProtection="1">
      <alignment horizontal="center" vertical="center"/>
      <protection hidden="1"/>
    </xf>
    <xf numFmtId="1" fontId="2" fillId="0" borderId="340" xfId="0" applyNumberFormat="1" applyFont="1" applyFill="1" applyBorder="1" applyAlignment="1" applyProtection="1">
      <alignment horizontal="center" vertical="center"/>
      <protection hidden="1"/>
    </xf>
    <xf numFmtId="1" fontId="2" fillId="0" borderId="339" xfId="0" applyNumberFormat="1" applyFont="1" applyBorder="1" applyAlignment="1" applyProtection="1">
      <alignment horizontal="center" vertical="center" wrapText="1"/>
    </xf>
    <xf numFmtId="1" fontId="2" fillId="0" borderId="345" xfId="0" applyNumberFormat="1" applyFont="1" applyFill="1" applyBorder="1" applyAlignment="1" applyProtection="1">
      <alignment vertical="center" wrapText="1"/>
    </xf>
    <xf numFmtId="1" fontId="2" fillId="0" borderId="345" xfId="0" applyNumberFormat="1" applyFont="1" applyBorder="1" applyAlignment="1" applyProtection="1">
      <alignment vertical="center" wrapText="1"/>
    </xf>
    <xf numFmtId="1" fontId="8" fillId="0" borderId="338" xfId="0" applyNumberFormat="1" applyFont="1" applyFill="1" applyBorder="1" applyAlignment="1" applyProtection="1">
      <alignment horizontal="left" vertical="center"/>
    </xf>
    <xf numFmtId="1" fontId="8" fillId="0" borderId="344" xfId="0" applyNumberFormat="1" applyFont="1" applyFill="1" applyBorder="1" applyAlignment="1" applyProtection="1">
      <alignment horizontal="left" vertical="center"/>
    </xf>
    <xf numFmtId="1" fontId="8" fillId="0" borderId="340" xfId="0" applyNumberFormat="1" applyFont="1" applyFill="1" applyBorder="1" applyAlignment="1" applyProtection="1">
      <alignment horizontal="left" vertical="center"/>
    </xf>
    <xf numFmtId="1" fontId="2" fillId="0" borderId="339" xfId="0" applyNumberFormat="1" applyFont="1" applyFill="1" applyBorder="1" applyAlignment="1" applyProtection="1">
      <alignment horizontal="center" vertical="center" wrapText="1"/>
    </xf>
    <xf numFmtId="1" fontId="20" fillId="0" borderId="344" xfId="0" applyNumberFormat="1" applyFont="1" applyBorder="1" applyAlignment="1" applyProtection="1">
      <alignment horizontal="center" vertical="center" wrapText="1"/>
    </xf>
    <xf numFmtId="1" fontId="20" fillId="0" borderId="340" xfId="0" applyNumberFormat="1" applyFont="1" applyBorder="1" applyAlignment="1" applyProtection="1">
      <alignment horizontal="center" vertical="center" wrapText="1"/>
    </xf>
    <xf numFmtId="1" fontId="2" fillId="0" borderId="339" xfId="0" applyNumberFormat="1" applyFont="1" applyBorder="1" applyAlignment="1">
      <alignment horizontal="center" vertical="center" wrapText="1"/>
    </xf>
    <xf numFmtId="1" fontId="9" fillId="0" borderId="345" xfId="0" applyNumberFormat="1" applyFont="1" applyBorder="1" applyAlignment="1">
      <alignment horizontal="center" vertical="center" wrapText="1"/>
    </xf>
    <xf numFmtId="1" fontId="8" fillId="0" borderId="339" xfId="0" applyNumberFormat="1" applyFont="1" applyFill="1" applyBorder="1" applyAlignment="1" applyProtection="1">
      <alignment horizontal="left" vertical="center"/>
    </xf>
    <xf numFmtId="1" fontId="2" fillId="0" borderId="346" xfId="0" applyNumberFormat="1" applyFont="1" applyFill="1" applyBorder="1" applyAlignment="1" applyProtection="1">
      <alignment horizontal="center" vertical="center" wrapText="1"/>
    </xf>
    <xf numFmtId="1" fontId="2" fillId="0" borderId="338" xfId="0" applyNumberFormat="1" applyFont="1" applyBorder="1" applyAlignment="1">
      <alignment horizontal="center" vertical="center" wrapText="1"/>
    </xf>
    <xf numFmtId="1" fontId="2" fillId="0" borderId="340" xfId="0" applyNumberFormat="1" applyFont="1" applyBorder="1" applyAlignment="1">
      <alignment horizontal="center" vertical="center" wrapText="1"/>
    </xf>
    <xf numFmtId="1" fontId="8" fillId="0" borderId="338" xfId="0" applyNumberFormat="1" applyFont="1" applyFill="1" applyBorder="1" applyAlignment="1" applyProtection="1">
      <alignment horizontal="left" vertical="center" wrapText="1"/>
    </xf>
    <xf numFmtId="1" fontId="2" fillId="0" borderId="344" xfId="0" applyNumberFormat="1" applyFont="1" applyBorder="1" applyAlignment="1" applyProtection="1">
      <alignment horizontal="left" vertical="center" wrapText="1"/>
    </xf>
    <xf numFmtId="1" fontId="2" fillId="0" borderId="340" xfId="0" applyNumberFormat="1" applyFont="1" applyBorder="1" applyAlignment="1" applyProtection="1">
      <alignment horizontal="left" vertical="center" wrapText="1"/>
    </xf>
    <xf numFmtId="1" fontId="2" fillId="0" borderId="338" xfId="0" applyNumberFormat="1" applyFont="1" applyFill="1" applyBorder="1" applyAlignment="1" applyProtection="1">
      <alignment horizontal="center"/>
    </xf>
    <xf numFmtId="1" fontId="2" fillId="0" borderId="344" xfId="0" applyNumberFormat="1" applyFont="1" applyFill="1" applyBorder="1" applyAlignment="1" applyProtection="1">
      <alignment horizontal="center"/>
    </xf>
    <xf numFmtId="1" fontId="2" fillId="0" borderId="363" xfId="0" applyNumberFormat="1" applyFont="1" applyFill="1" applyBorder="1" applyAlignment="1" applyProtection="1">
      <alignment horizontal="center"/>
    </xf>
    <xf numFmtId="1" fontId="2" fillId="4" borderId="337" xfId="0" applyNumberFormat="1" applyFont="1" applyFill="1" applyBorder="1" applyAlignment="1" applyProtection="1">
      <alignment horizontal="center" vertical="center" wrapText="1"/>
    </xf>
    <xf numFmtId="1" fontId="20" fillId="0" borderId="342" xfId="0" applyNumberFormat="1" applyFont="1" applyFill="1" applyBorder="1" applyAlignment="1" applyProtection="1">
      <alignment horizontal="center" vertical="center"/>
    </xf>
    <xf numFmtId="1" fontId="8" fillId="0" borderId="339" xfId="0" applyNumberFormat="1" applyFont="1" applyFill="1" applyBorder="1" applyAlignment="1" applyProtection="1">
      <alignment horizontal="left"/>
    </xf>
    <xf numFmtId="1" fontId="20" fillId="0" borderId="342" xfId="0" applyNumberFormat="1" applyFont="1" applyFill="1" applyBorder="1" applyAlignment="1">
      <alignment horizontal="center" vertical="center"/>
    </xf>
    <xf numFmtId="1" fontId="2" fillId="0" borderId="345" xfId="0" applyNumberFormat="1" applyFont="1" applyBorder="1" applyAlignment="1" applyProtection="1">
      <alignment horizontal="left" vertical="center"/>
    </xf>
    <xf numFmtId="1" fontId="2" fillId="0" borderId="340" xfId="0" applyNumberFormat="1" applyFont="1" applyFill="1" applyBorder="1" applyAlignment="1" applyProtection="1">
      <alignment horizontal="center"/>
    </xf>
    <xf numFmtId="1" fontId="2" fillId="0" borderId="339" xfId="0" applyNumberFormat="1" applyFont="1" applyFill="1" applyBorder="1" applyAlignment="1" applyProtection="1">
      <alignment horizontal="center"/>
    </xf>
    <xf numFmtId="1" fontId="2" fillId="0" borderId="345" xfId="0" applyNumberFormat="1" applyFont="1" applyBorder="1" applyAlignment="1" applyProtection="1">
      <alignment horizontal="center" vertical="center" wrapText="1"/>
    </xf>
    <xf numFmtId="1" fontId="2" fillId="0" borderId="338" xfId="0" applyNumberFormat="1" applyFont="1" applyFill="1" applyBorder="1" applyAlignment="1" applyProtection="1">
      <alignment horizontal="left" vertical="center"/>
    </xf>
    <xf numFmtId="1" fontId="2" fillId="0" borderId="340" xfId="0" applyNumberFormat="1" applyFont="1" applyFill="1" applyBorder="1" applyAlignment="1" applyProtection="1">
      <alignment horizontal="left" vertical="center"/>
    </xf>
    <xf numFmtId="1" fontId="2" fillId="0" borderId="343" xfId="0" applyNumberFormat="1" applyFont="1" applyFill="1" applyBorder="1" applyAlignment="1" applyProtection="1">
      <alignment horizontal="center" vertical="center" wrapText="1"/>
    </xf>
    <xf numFmtId="1" fontId="2" fillId="2" borderId="338" xfId="0" applyNumberFormat="1" applyFont="1" applyFill="1" applyBorder="1" applyAlignment="1" applyProtection="1">
      <alignment horizontal="center" vertical="center"/>
    </xf>
    <xf numFmtId="1" fontId="2" fillId="2" borderId="344" xfId="0" applyNumberFormat="1" applyFont="1" applyFill="1" applyBorder="1" applyAlignment="1" applyProtection="1">
      <alignment horizontal="center" vertical="center"/>
    </xf>
    <xf numFmtId="1" fontId="2" fillId="2" borderId="340" xfId="0" applyNumberFormat="1" applyFont="1" applyFill="1" applyBorder="1" applyAlignment="1" applyProtection="1">
      <alignment horizontal="center" vertical="center"/>
    </xf>
    <xf numFmtId="1" fontId="2" fillId="0" borderId="338" xfId="0" applyNumberFormat="1" applyFont="1" applyBorder="1" applyAlignment="1" applyProtection="1">
      <alignment horizontal="center" vertical="center" wrapText="1"/>
    </xf>
    <xf numFmtId="1" fontId="2" fillId="0" borderId="356" xfId="0" applyNumberFormat="1" applyFont="1" applyBorder="1" applyAlignment="1" applyProtection="1">
      <alignment horizontal="center" vertical="center" wrapText="1"/>
    </xf>
    <xf numFmtId="1" fontId="2" fillId="0" borderId="390" xfId="0" applyNumberFormat="1" applyFont="1" applyFill="1" applyBorder="1" applyAlignment="1" applyProtection="1">
      <alignment horizontal="center" vertical="center" wrapText="1"/>
    </xf>
    <xf numFmtId="1" fontId="2" fillId="0" borderId="392" xfId="0" applyNumberFormat="1" applyFont="1" applyFill="1" applyBorder="1" applyAlignment="1" applyProtection="1">
      <alignment horizontal="center" vertical="center" wrapText="1"/>
    </xf>
    <xf numFmtId="1" fontId="2" fillId="0" borderId="406" xfId="0" applyNumberFormat="1" applyFont="1" applyFill="1" applyBorder="1" applyAlignment="1" applyProtection="1">
      <alignment horizontal="center" vertical="center" wrapText="1"/>
    </xf>
    <xf numFmtId="1" fontId="2" fillId="0" borderId="397" xfId="0" applyNumberFormat="1" applyFont="1" applyFill="1" applyBorder="1" applyAlignment="1" applyProtection="1">
      <alignment horizontal="left"/>
    </xf>
    <xf numFmtId="1" fontId="2" fillId="0" borderId="397" xfId="0" applyNumberFormat="1" applyFont="1" applyFill="1" applyBorder="1" applyAlignment="1" applyProtection="1">
      <alignment horizontal="center" vertical="center"/>
    </xf>
    <xf numFmtId="1" fontId="2" fillId="0" borderId="393" xfId="0" applyNumberFormat="1" applyFont="1" applyFill="1" applyBorder="1" applyAlignment="1" applyProtection="1">
      <alignment horizontal="center" vertical="center" wrapText="1"/>
    </xf>
    <xf numFmtId="1" fontId="2" fillId="0" borderId="395" xfId="0" applyNumberFormat="1" applyFont="1" applyFill="1" applyBorder="1" applyAlignment="1" applyProtection="1">
      <alignment horizontal="center" vertical="center" wrapText="1"/>
    </xf>
    <xf numFmtId="1" fontId="2" fillId="0" borderId="394" xfId="0" applyNumberFormat="1" applyFont="1" applyFill="1" applyBorder="1" applyAlignment="1" applyProtection="1">
      <alignment horizontal="center" vertical="center" wrapText="1"/>
    </xf>
    <xf numFmtId="1" fontId="2" fillId="0" borderId="391" xfId="0" applyNumberFormat="1" applyFont="1" applyFill="1" applyBorder="1" applyAlignment="1" applyProtection="1">
      <alignment horizontal="center" vertical="center"/>
    </xf>
    <xf numFmtId="1" fontId="2" fillId="0" borderId="390" xfId="0" applyNumberFormat="1" applyFont="1" applyFill="1" applyBorder="1" applyAlignment="1" applyProtection="1">
      <alignment horizontal="center" vertical="center"/>
    </xf>
    <xf numFmtId="1" fontId="2" fillId="0" borderId="396" xfId="0" applyNumberFormat="1" applyFont="1" applyFill="1" applyBorder="1" applyAlignment="1" applyProtection="1">
      <alignment horizontal="center" vertical="center"/>
    </xf>
    <xf numFmtId="1" fontId="2" fillId="0" borderId="406" xfId="0" applyNumberFormat="1" applyFont="1" applyFill="1" applyBorder="1" applyAlignment="1" applyProtection="1">
      <alignment horizontal="center" vertical="center"/>
    </xf>
    <xf numFmtId="1" fontId="9" fillId="4" borderId="395" xfId="0" applyNumberFormat="1" applyFont="1" applyFill="1" applyBorder="1" applyAlignment="1" applyProtection="1">
      <alignment horizontal="center" vertical="center" wrapText="1"/>
    </xf>
    <xf numFmtId="1" fontId="9" fillId="4" borderId="394" xfId="0" applyNumberFormat="1" applyFont="1" applyFill="1" applyBorder="1" applyAlignment="1" applyProtection="1">
      <alignment horizontal="center" vertical="center" wrapText="1"/>
    </xf>
    <xf numFmtId="1" fontId="2" fillId="0" borderId="398" xfId="0" applyNumberFormat="1" applyFont="1" applyFill="1" applyBorder="1" applyAlignment="1" applyProtection="1">
      <alignment horizontal="center" vertical="center" wrapText="1"/>
    </xf>
    <xf numFmtId="1" fontId="2" fillId="0" borderId="396" xfId="0" applyNumberFormat="1" applyFont="1" applyFill="1" applyBorder="1" applyAlignment="1" applyProtection="1">
      <alignment horizontal="center" vertical="center" wrapText="1"/>
    </xf>
    <xf numFmtId="1" fontId="9" fillId="4" borderId="390" xfId="0" applyNumberFormat="1" applyFont="1" applyFill="1" applyBorder="1" applyAlignment="1" applyProtection="1">
      <alignment horizontal="center" vertical="center" wrapText="1"/>
    </xf>
    <xf numFmtId="1" fontId="9" fillId="4" borderId="392" xfId="0" applyNumberFormat="1" applyFont="1" applyFill="1" applyBorder="1" applyAlignment="1" applyProtection="1">
      <alignment horizontal="center" vertical="center" wrapText="1"/>
    </xf>
    <xf numFmtId="1" fontId="2" fillId="0" borderId="415" xfId="0" applyNumberFormat="1" applyFont="1" applyBorder="1" applyAlignment="1" applyProtection="1">
      <alignment horizontal="center" vertical="center" wrapText="1"/>
    </xf>
    <xf numFmtId="1" fontId="2" fillId="0" borderId="394" xfId="0" applyNumberFormat="1" applyFont="1" applyBorder="1" applyAlignment="1" applyProtection="1">
      <alignment horizontal="center" vertical="center" wrapText="1"/>
    </xf>
    <xf numFmtId="1" fontId="2" fillId="0" borderId="390" xfId="0" applyNumberFormat="1" applyFont="1" applyFill="1" applyBorder="1" applyAlignment="1" applyProtection="1">
      <alignment vertical="center" wrapText="1"/>
    </xf>
    <xf numFmtId="1" fontId="2" fillId="0" borderId="392" xfId="0" applyNumberFormat="1" applyFont="1" applyFill="1" applyBorder="1" applyAlignment="1" applyProtection="1">
      <alignment vertical="center" wrapText="1"/>
    </xf>
    <xf numFmtId="1" fontId="7" fillId="0" borderId="394" xfId="0" applyNumberFormat="1" applyFont="1" applyFill="1" applyBorder="1" applyAlignment="1">
      <alignment horizontal="center" vertical="center"/>
    </xf>
    <xf numFmtId="1" fontId="2" fillId="0" borderId="393" xfId="0" applyNumberFormat="1" applyFont="1" applyFill="1" applyBorder="1" applyAlignment="1" applyProtection="1">
      <alignment horizontal="center" vertical="center"/>
    </xf>
    <xf numFmtId="1" fontId="2" fillId="0" borderId="395" xfId="0" applyNumberFormat="1" applyFont="1" applyFill="1" applyBorder="1" applyAlignment="1" applyProtection="1">
      <alignment horizontal="center" vertical="center"/>
    </xf>
    <xf numFmtId="1" fontId="2" fillId="0" borderId="394" xfId="0" applyNumberFormat="1" applyFont="1" applyFill="1" applyBorder="1" applyAlignment="1" applyProtection="1">
      <alignment horizontal="center" vertical="center"/>
    </xf>
    <xf numFmtId="1" fontId="2" fillId="0" borderId="392" xfId="0" applyNumberFormat="1" applyFont="1" applyFill="1" applyBorder="1" applyAlignment="1" applyProtection="1">
      <alignment horizontal="center" vertical="center"/>
    </xf>
    <xf numFmtId="1" fontId="2" fillId="0" borderId="397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96" xfId="0" applyNumberFormat="1" applyFont="1" applyBorder="1" applyAlignment="1" applyProtection="1">
      <alignment horizontal="center" vertical="center" wrapText="1"/>
    </xf>
    <xf numFmtId="1" fontId="2" fillId="0" borderId="392" xfId="0" applyNumberFormat="1" applyFont="1" applyBorder="1" applyAlignment="1" applyProtection="1">
      <alignment horizontal="center" vertical="center" wrapText="1"/>
    </xf>
    <xf numFmtId="1" fontId="9" fillId="4" borderId="393" xfId="0" applyNumberFormat="1" applyFont="1" applyFill="1" applyBorder="1" applyAlignment="1" applyProtection="1">
      <alignment horizontal="center" vertical="center" wrapText="1"/>
    </xf>
    <xf numFmtId="1" fontId="2" fillId="0" borderId="397" xfId="0" applyNumberFormat="1" applyFont="1" applyFill="1" applyBorder="1" applyAlignment="1" applyProtection="1">
      <alignment horizontal="center" vertical="center" wrapText="1"/>
    </xf>
    <xf numFmtId="1" fontId="2" fillId="0" borderId="397" xfId="0" applyNumberFormat="1" applyFont="1" applyFill="1" applyBorder="1" applyAlignment="1" applyProtection="1">
      <alignment horizontal="center" vertical="center"/>
      <protection hidden="1"/>
    </xf>
    <xf numFmtId="1" fontId="2" fillId="0" borderId="39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393" xfId="0" applyNumberFormat="1" applyFont="1" applyBorder="1" applyAlignment="1" applyProtection="1">
      <alignment horizontal="center" vertical="center" wrapText="1"/>
    </xf>
    <xf numFmtId="1" fontId="2" fillId="0" borderId="395" xfId="0" applyNumberFormat="1" applyFont="1" applyBorder="1" applyAlignment="1" applyProtection="1">
      <alignment horizontal="center" vertical="center" wrapText="1"/>
    </xf>
    <xf numFmtId="1" fontId="2" fillId="0" borderId="390" xfId="0" applyNumberFormat="1" applyFont="1" applyFill="1" applyBorder="1" applyAlignment="1" applyProtection="1">
      <alignment horizontal="center" vertical="center"/>
      <protection hidden="1"/>
    </xf>
    <xf numFmtId="1" fontId="2" fillId="0" borderId="396" xfId="0" applyNumberFormat="1" applyFont="1" applyFill="1" applyBorder="1" applyAlignment="1" applyProtection="1">
      <alignment horizontal="center" vertical="center"/>
      <protection hidden="1"/>
    </xf>
    <xf numFmtId="1" fontId="2" fillId="0" borderId="392" xfId="0" applyNumberFormat="1" applyFont="1" applyFill="1" applyBorder="1" applyAlignment="1" applyProtection="1">
      <alignment horizontal="center" vertical="center"/>
      <protection hidden="1"/>
    </xf>
    <xf numFmtId="1" fontId="2" fillId="0" borderId="391" xfId="0" applyNumberFormat="1" applyFont="1" applyBorder="1" applyAlignment="1" applyProtection="1">
      <alignment horizontal="center" vertical="center" wrapText="1"/>
    </xf>
    <xf numFmtId="1" fontId="2" fillId="0" borderId="397" xfId="0" applyNumberFormat="1" applyFont="1" applyFill="1" applyBorder="1" applyAlignment="1" applyProtection="1">
      <alignment vertical="center" wrapText="1"/>
    </xf>
    <xf numFmtId="1" fontId="2" fillId="0" borderId="397" xfId="0" applyNumberFormat="1" applyFont="1" applyBorder="1" applyAlignment="1" applyProtection="1">
      <alignment vertical="center" wrapText="1"/>
    </xf>
    <xf numFmtId="1" fontId="8" fillId="0" borderId="390" xfId="0" applyNumberFormat="1" applyFont="1" applyFill="1" applyBorder="1" applyAlignment="1" applyProtection="1">
      <alignment horizontal="left" vertical="center"/>
    </xf>
    <xf numFmtId="1" fontId="8" fillId="0" borderId="396" xfId="0" applyNumberFormat="1" applyFont="1" applyFill="1" applyBorder="1" applyAlignment="1" applyProtection="1">
      <alignment horizontal="left" vertical="center"/>
    </xf>
    <xf numFmtId="1" fontId="8" fillId="0" borderId="392" xfId="0" applyNumberFormat="1" applyFont="1" applyFill="1" applyBorder="1" applyAlignment="1" applyProtection="1">
      <alignment horizontal="left" vertical="center"/>
    </xf>
    <xf numFmtId="1" fontId="2" fillId="0" borderId="391" xfId="0" applyNumberFormat="1" applyFont="1" applyFill="1" applyBorder="1" applyAlignment="1" applyProtection="1">
      <alignment horizontal="center" vertical="center" wrapText="1"/>
    </xf>
    <xf numFmtId="1" fontId="20" fillId="0" borderId="396" xfId="0" applyNumberFormat="1" applyFont="1" applyBorder="1" applyAlignment="1" applyProtection="1">
      <alignment horizontal="center" vertical="center" wrapText="1"/>
    </xf>
    <xf numFmtId="1" fontId="20" fillId="0" borderId="392" xfId="0" applyNumberFormat="1" applyFont="1" applyBorder="1" applyAlignment="1" applyProtection="1">
      <alignment horizontal="center" vertical="center" wrapText="1"/>
    </xf>
    <xf numFmtId="1" fontId="2" fillId="0" borderId="391" xfId="0" applyNumberFormat="1" applyFont="1" applyBorder="1" applyAlignment="1">
      <alignment horizontal="center" vertical="center" wrapText="1"/>
    </xf>
    <xf numFmtId="1" fontId="9" fillId="0" borderId="397" xfId="0" applyNumberFormat="1" applyFont="1" applyBorder="1" applyAlignment="1">
      <alignment horizontal="center" vertical="center" wrapText="1"/>
    </xf>
    <xf numFmtId="1" fontId="8" fillId="0" borderId="391" xfId="0" applyNumberFormat="1" applyFont="1" applyFill="1" applyBorder="1" applyAlignment="1" applyProtection="1">
      <alignment horizontal="left" vertical="center"/>
    </xf>
    <xf numFmtId="1" fontId="2" fillId="0" borderId="390" xfId="0" applyNumberFormat="1" applyFont="1" applyBorder="1" applyAlignment="1">
      <alignment horizontal="center" vertical="center" wrapText="1"/>
    </xf>
    <xf numFmtId="1" fontId="2" fillId="0" borderId="392" xfId="0" applyNumberFormat="1" applyFont="1" applyBorder="1" applyAlignment="1">
      <alignment horizontal="center" vertical="center" wrapText="1"/>
    </xf>
    <xf numFmtId="1" fontId="8" fillId="0" borderId="390" xfId="0" applyNumberFormat="1" applyFont="1" applyFill="1" applyBorder="1" applyAlignment="1" applyProtection="1">
      <alignment horizontal="left" vertical="center" wrapText="1"/>
    </xf>
    <xf numFmtId="1" fontId="2" fillId="0" borderId="396" xfId="0" applyNumberFormat="1" applyFont="1" applyBorder="1" applyAlignment="1" applyProtection="1">
      <alignment horizontal="left" vertical="center" wrapText="1"/>
    </xf>
    <xf numFmtId="1" fontId="2" fillId="0" borderId="392" xfId="0" applyNumberFormat="1" applyFont="1" applyBorder="1" applyAlignment="1" applyProtection="1">
      <alignment horizontal="left" vertical="center" wrapText="1"/>
    </xf>
    <xf numFmtId="1" fontId="2" fillId="0" borderId="390" xfId="0" applyNumberFormat="1" applyFont="1" applyFill="1" applyBorder="1" applyAlignment="1" applyProtection="1">
      <alignment horizontal="center"/>
    </xf>
    <xf numFmtId="1" fontId="2" fillId="0" borderId="396" xfId="0" applyNumberFormat="1" applyFont="1" applyFill="1" applyBorder="1" applyAlignment="1" applyProtection="1">
      <alignment horizontal="center"/>
    </xf>
    <xf numFmtId="1" fontId="2" fillId="0" borderId="411" xfId="0" applyNumberFormat="1" applyFont="1" applyFill="1" applyBorder="1" applyAlignment="1" applyProtection="1">
      <alignment horizontal="center"/>
    </xf>
    <xf numFmtId="1" fontId="2" fillId="4" borderId="389" xfId="0" applyNumberFormat="1" applyFont="1" applyFill="1" applyBorder="1" applyAlignment="1" applyProtection="1">
      <alignment horizontal="center" vertical="center" wrapText="1"/>
    </xf>
    <xf numFmtId="1" fontId="20" fillId="0" borderId="394" xfId="0" applyNumberFormat="1" applyFont="1" applyFill="1" applyBorder="1" applyAlignment="1" applyProtection="1">
      <alignment horizontal="center" vertical="center"/>
    </xf>
    <xf numFmtId="1" fontId="8" fillId="0" borderId="391" xfId="0" applyNumberFormat="1" applyFont="1" applyFill="1" applyBorder="1" applyAlignment="1" applyProtection="1">
      <alignment horizontal="left"/>
    </xf>
    <xf numFmtId="1" fontId="20" fillId="0" borderId="394" xfId="0" applyNumberFormat="1" applyFont="1" applyFill="1" applyBorder="1" applyAlignment="1">
      <alignment horizontal="center" vertical="center"/>
    </xf>
    <xf numFmtId="1" fontId="2" fillId="0" borderId="397" xfId="0" applyNumberFormat="1" applyFont="1" applyBorder="1" applyAlignment="1" applyProtection="1">
      <alignment horizontal="left" vertical="center"/>
    </xf>
    <xf numFmtId="1" fontId="2" fillId="0" borderId="392" xfId="0" applyNumberFormat="1" applyFont="1" applyFill="1" applyBorder="1" applyAlignment="1" applyProtection="1">
      <alignment horizontal="center"/>
    </xf>
    <xf numFmtId="1" fontId="2" fillId="0" borderId="391" xfId="0" applyNumberFormat="1" applyFont="1" applyFill="1" applyBorder="1" applyAlignment="1" applyProtection="1">
      <alignment horizontal="center"/>
    </xf>
    <xf numFmtId="1" fontId="2" fillId="0" borderId="397" xfId="0" applyNumberFormat="1" applyFont="1" applyBorder="1" applyAlignment="1" applyProtection="1">
      <alignment horizontal="center" vertical="center" wrapText="1"/>
    </xf>
    <xf numFmtId="1" fontId="2" fillId="0" borderId="390" xfId="0" applyNumberFormat="1" applyFont="1" applyFill="1" applyBorder="1" applyAlignment="1" applyProtection="1">
      <alignment horizontal="left" vertical="center"/>
    </xf>
    <xf numFmtId="1" fontId="2" fillId="0" borderId="392" xfId="0" applyNumberFormat="1" applyFont="1" applyFill="1" applyBorder="1" applyAlignment="1" applyProtection="1">
      <alignment horizontal="left" vertical="center"/>
    </xf>
    <xf numFmtId="1" fontId="2" fillId="0" borderId="382" xfId="0" applyNumberFormat="1" applyFont="1" applyFill="1" applyBorder="1" applyAlignment="1" applyProtection="1">
      <alignment horizontal="center" vertical="center" wrapText="1"/>
    </xf>
    <xf numFmtId="1" fontId="2" fillId="0" borderId="374" xfId="0" applyNumberFormat="1" applyFont="1" applyFill="1" applyBorder="1" applyAlignment="1" applyProtection="1">
      <alignment horizontal="center" vertical="center"/>
    </xf>
    <xf numFmtId="1" fontId="2" fillId="0" borderId="375" xfId="0" applyNumberFormat="1" applyFont="1" applyFill="1" applyBorder="1" applyAlignment="1" applyProtection="1">
      <alignment horizontal="center" vertical="center"/>
    </xf>
    <xf numFmtId="1" fontId="2" fillId="0" borderId="382" xfId="0" applyNumberFormat="1" applyFont="1" applyBorder="1" applyAlignment="1" applyProtection="1">
      <alignment horizontal="center" vertical="center" wrapText="1"/>
    </xf>
    <xf numFmtId="1" fontId="2" fillId="0" borderId="376" xfId="0" applyNumberFormat="1" applyFont="1" applyBorder="1" applyAlignment="1" applyProtection="1">
      <alignment horizontal="center" vertical="center"/>
    </xf>
    <xf numFmtId="1" fontId="2" fillId="0" borderId="372" xfId="0" applyNumberFormat="1" applyFont="1" applyBorder="1" applyAlignment="1" applyProtection="1">
      <alignment horizontal="center" vertical="center"/>
    </xf>
    <xf numFmtId="1" fontId="2" fillId="0" borderId="377" xfId="0" applyNumberFormat="1" applyFont="1" applyBorder="1" applyAlignment="1" applyProtection="1">
      <alignment horizontal="center" vertical="center"/>
    </xf>
    <xf numFmtId="1" fontId="2" fillId="0" borderId="376" xfId="0" applyNumberFormat="1" applyFont="1" applyFill="1" applyBorder="1" applyAlignment="1" applyProtection="1">
      <alignment horizontal="left" wrapText="1"/>
    </xf>
    <xf numFmtId="1" fontId="2" fillId="0" borderId="371" xfId="0" applyNumberFormat="1" applyFont="1" applyFill="1" applyBorder="1" applyAlignment="1" applyProtection="1">
      <alignment horizontal="left" wrapText="1"/>
    </xf>
    <xf numFmtId="1" fontId="2" fillId="0" borderId="376" xfId="0" applyNumberFormat="1" applyFont="1" applyFill="1" applyBorder="1" applyAlignment="1" applyProtection="1">
      <alignment horizontal="center" wrapText="1"/>
    </xf>
    <xf numFmtId="1" fontId="2" fillId="0" borderId="371" xfId="0" applyNumberFormat="1" applyFont="1" applyFill="1" applyBorder="1" applyAlignment="1" applyProtection="1">
      <alignment horizontal="center" wrapText="1"/>
    </xf>
    <xf numFmtId="1" fontId="2" fillId="0" borderId="371" xfId="0" applyNumberFormat="1" applyFont="1" applyBorder="1" applyAlignment="1" applyProtection="1">
      <alignment horizontal="center" vertical="center"/>
    </xf>
    <xf numFmtId="1" fontId="2" fillId="2" borderId="390" xfId="0" applyNumberFormat="1" applyFont="1" applyFill="1" applyBorder="1" applyAlignment="1" applyProtection="1">
      <alignment horizontal="center" vertical="center"/>
    </xf>
    <xf numFmtId="1" fontId="2" fillId="2" borderId="396" xfId="0" applyNumberFormat="1" applyFont="1" applyFill="1" applyBorder="1" applyAlignment="1" applyProtection="1">
      <alignment horizontal="center" vertical="center"/>
    </xf>
    <xf numFmtId="1" fontId="2" fillId="2" borderId="392" xfId="0" applyNumberFormat="1" applyFont="1" applyFill="1" applyBorder="1" applyAlignment="1" applyProtection="1">
      <alignment horizontal="center" vertical="center"/>
    </xf>
    <xf numFmtId="1" fontId="2" fillId="0" borderId="390" xfId="0" applyNumberFormat="1" applyFont="1" applyBorder="1" applyAlignment="1" applyProtection="1">
      <alignment horizontal="center" vertical="center" wrapText="1"/>
    </xf>
    <xf numFmtId="1" fontId="2" fillId="0" borderId="406" xfId="0" applyNumberFormat="1" applyFont="1" applyBorder="1" applyAlignment="1" applyProtection="1">
      <alignment horizontal="center" vertical="center" wrapText="1"/>
    </xf>
    <xf numFmtId="1" fontId="2" fillId="0" borderId="425" xfId="0" applyNumberFormat="1" applyFont="1" applyFill="1" applyBorder="1" applyAlignment="1" applyProtection="1">
      <alignment horizontal="center" vertical="center" wrapText="1"/>
    </xf>
    <xf numFmtId="1" fontId="2" fillId="0" borderId="427" xfId="0" applyNumberFormat="1" applyFont="1" applyFill="1" applyBorder="1" applyAlignment="1" applyProtection="1">
      <alignment horizontal="center" vertical="center" wrapText="1"/>
    </xf>
    <xf numFmtId="1" fontId="2" fillId="0" borderId="441" xfId="0" applyNumberFormat="1" applyFont="1" applyFill="1" applyBorder="1" applyAlignment="1" applyProtection="1">
      <alignment horizontal="center" vertical="center" wrapText="1"/>
    </xf>
    <xf numFmtId="1" fontId="2" fillId="0" borderId="424" xfId="0" applyNumberFormat="1" applyFont="1" applyFill="1" applyBorder="1" applyAlignment="1" applyProtection="1">
      <alignment horizontal="left"/>
    </xf>
    <xf numFmtId="1" fontId="2" fillId="0" borderId="424" xfId="0" applyNumberFormat="1" applyFont="1" applyFill="1" applyBorder="1" applyAlignment="1" applyProtection="1">
      <alignment horizontal="center" vertical="center"/>
    </xf>
    <xf numFmtId="1" fontId="2" fillId="0" borderId="422" xfId="0" applyNumberFormat="1" applyFont="1" applyFill="1" applyBorder="1" applyAlignment="1" applyProtection="1">
      <alignment horizontal="center" vertical="center" wrapText="1"/>
    </xf>
    <xf numFmtId="1" fontId="2" fillId="0" borderId="432" xfId="0" applyNumberFormat="1" applyFont="1" applyFill="1" applyBorder="1" applyAlignment="1" applyProtection="1">
      <alignment horizontal="center" vertical="center" wrapText="1"/>
    </xf>
    <xf numFmtId="1" fontId="2" fillId="0" borderId="423" xfId="0" applyNumberFormat="1" applyFont="1" applyFill="1" applyBorder="1" applyAlignment="1" applyProtection="1">
      <alignment horizontal="center" vertical="center" wrapText="1"/>
    </xf>
    <xf numFmtId="1" fontId="2" fillId="0" borderId="428" xfId="0" applyNumberFormat="1" applyFont="1" applyFill="1" applyBorder="1" applyAlignment="1" applyProtection="1">
      <alignment horizontal="center" vertical="center"/>
    </xf>
    <xf numFmtId="1" fontId="2" fillId="0" borderId="425" xfId="0" applyNumberFormat="1" applyFont="1" applyFill="1" applyBorder="1" applyAlignment="1" applyProtection="1">
      <alignment horizontal="center" vertical="center"/>
    </xf>
    <xf numFmtId="1" fontId="2" fillId="0" borderId="426" xfId="0" applyNumberFormat="1" applyFont="1" applyFill="1" applyBorder="1" applyAlignment="1" applyProtection="1">
      <alignment horizontal="center" vertical="center"/>
    </xf>
    <xf numFmtId="1" fontId="2" fillId="0" borderId="441" xfId="0" applyNumberFormat="1" applyFont="1" applyFill="1" applyBorder="1" applyAlignment="1" applyProtection="1">
      <alignment horizontal="center" vertical="center"/>
    </xf>
    <xf numFmtId="1" fontId="9" fillId="4" borderId="432" xfId="0" applyNumberFormat="1" applyFont="1" applyFill="1" applyBorder="1" applyAlignment="1" applyProtection="1">
      <alignment horizontal="center" vertical="center" wrapText="1"/>
    </xf>
    <xf numFmtId="1" fontId="9" fillId="4" borderId="423" xfId="0" applyNumberFormat="1" applyFont="1" applyFill="1" applyBorder="1" applyAlignment="1" applyProtection="1">
      <alignment horizontal="center" vertical="center" wrapText="1"/>
    </xf>
    <xf numFmtId="1" fontId="2" fillId="0" borderId="433" xfId="0" applyNumberFormat="1" applyFont="1" applyFill="1" applyBorder="1" applyAlignment="1" applyProtection="1">
      <alignment horizontal="center" vertical="center" wrapText="1"/>
    </xf>
    <xf numFmtId="1" fontId="2" fillId="0" borderId="426" xfId="0" applyNumberFormat="1" applyFont="1" applyFill="1" applyBorder="1" applyAlignment="1" applyProtection="1">
      <alignment horizontal="center" vertical="center" wrapText="1"/>
    </xf>
    <xf numFmtId="1" fontId="9" fillId="4" borderId="425" xfId="0" applyNumberFormat="1" applyFont="1" applyFill="1" applyBorder="1" applyAlignment="1" applyProtection="1">
      <alignment horizontal="center" vertical="center" wrapText="1"/>
    </xf>
    <xf numFmtId="1" fontId="9" fillId="4" borderId="427" xfId="0" applyNumberFormat="1" applyFont="1" applyFill="1" applyBorder="1" applyAlignment="1" applyProtection="1">
      <alignment horizontal="center" vertical="center" wrapText="1"/>
    </xf>
    <xf numFmtId="1" fontId="2" fillId="0" borderId="449" xfId="0" applyNumberFormat="1" applyFont="1" applyBorder="1" applyAlignment="1" applyProtection="1">
      <alignment horizontal="center" vertical="center" wrapText="1"/>
    </xf>
    <xf numFmtId="1" fontId="2" fillId="0" borderId="423" xfId="0" applyNumberFormat="1" applyFont="1" applyBorder="1" applyAlignment="1" applyProtection="1">
      <alignment horizontal="center" vertical="center" wrapText="1"/>
    </xf>
    <xf numFmtId="1" fontId="2" fillId="0" borderId="425" xfId="0" applyNumberFormat="1" applyFont="1" applyFill="1" applyBorder="1" applyAlignment="1" applyProtection="1">
      <alignment vertical="center" wrapText="1"/>
    </xf>
    <xf numFmtId="1" fontId="2" fillId="0" borderId="427" xfId="0" applyNumberFormat="1" applyFont="1" applyFill="1" applyBorder="1" applyAlignment="1" applyProtection="1">
      <alignment vertical="center" wrapText="1"/>
    </xf>
    <xf numFmtId="1" fontId="7" fillId="0" borderId="423" xfId="0" applyNumberFormat="1" applyFont="1" applyFill="1" applyBorder="1" applyAlignment="1">
      <alignment horizontal="center" vertical="center"/>
    </xf>
    <xf numFmtId="1" fontId="2" fillId="0" borderId="422" xfId="0" applyNumberFormat="1" applyFont="1" applyFill="1" applyBorder="1" applyAlignment="1" applyProtection="1">
      <alignment horizontal="center" vertical="center"/>
    </xf>
    <xf numFmtId="1" fontId="2" fillId="0" borderId="432" xfId="0" applyNumberFormat="1" applyFont="1" applyFill="1" applyBorder="1" applyAlignment="1" applyProtection="1">
      <alignment horizontal="center" vertical="center"/>
    </xf>
    <xf numFmtId="1" fontId="2" fillId="0" borderId="423" xfId="0" applyNumberFormat="1" applyFont="1" applyFill="1" applyBorder="1" applyAlignment="1" applyProtection="1">
      <alignment horizontal="center" vertical="center"/>
    </xf>
    <xf numFmtId="1" fontId="2" fillId="0" borderId="427" xfId="0" applyNumberFormat="1" applyFont="1" applyFill="1" applyBorder="1" applyAlignment="1" applyProtection="1">
      <alignment horizontal="center" vertical="center"/>
    </xf>
    <xf numFmtId="1" fontId="2" fillId="0" borderId="42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26" xfId="0" applyNumberFormat="1" applyFont="1" applyBorder="1" applyAlignment="1" applyProtection="1">
      <alignment horizontal="center" vertical="center" wrapText="1"/>
    </xf>
    <xf numFmtId="1" fontId="2" fillId="0" borderId="427" xfId="0" applyNumberFormat="1" applyFont="1" applyBorder="1" applyAlignment="1" applyProtection="1">
      <alignment horizontal="center" vertical="center" wrapText="1"/>
    </xf>
    <xf numFmtId="1" fontId="9" fillId="4" borderId="422" xfId="0" applyNumberFormat="1" applyFont="1" applyFill="1" applyBorder="1" applyAlignment="1" applyProtection="1">
      <alignment horizontal="center" vertical="center" wrapText="1"/>
    </xf>
    <xf numFmtId="1" fontId="2" fillId="0" borderId="424" xfId="0" applyNumberFormat="1" applyFont="1" applyFill="1" applyBorder="1" applyAlignment="1" applyProtection="1">
      <alignment horizontal="center" vertical="center" wrapText="1"/>
    </xf>
    <xf numFmtId="1" fontId="2" fillId="0" borderId="424" xfId="0" applyNumberFormat="1" applyFont="1" applyFill="1" applyBorder="1" applyAlignment="1" applyProtection="1">
      <alignment horizontal="center" vertical="center"/>
      <protection hidden="1"/>
    </xf>
    <xf numFmtId="1" fontId="2" fillId="0" borderId="42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22" xfId="0" applyNumberFormat="1" applyFont="1" applyBorder="1" applyAlignment="1" applyProtection="1">
      <alignment horizontal="center" vertical="center" wrapText="1"/>
    </xf>
    <xf numFmtId="1" fontId="2" fillId="0" borderId="432" xfId="0" applyNumberFormat="1" applyFont="1" applyBorder="1" applyAlignment="1" applyProtection="1">
      <alignment horizontal="center" vertical="center" wrapText="1"/>
    </xf>
    <xf numFmtId="1" fontId="2" fillId="0" borderId="425" xfId="0" applyNumberFormat="1" applyFont="1" applyFill="1" applyBorder="1" applyAlignment="1" applyProtection="1">
      <alignment horizontal="center" vertical="center"/>
      <protection hidden="1"/>
    </xf>
    <xf numFmtId="1" fontId="2" fillId="0" borderId="426" xfId="0" applyNumberFormat="1" applyFont="1" applyFill="1" applyBorder="1" applyAlignment="1" applyProtection="1">
      <alignment horizontal="center" vertical="center"/>
      <protection hidden="1"/>
    </xf>
    <xf numFmtId="1" fontId="2" fillId="0" borderId="427" xfId="0" applyNumberFormat="1" applyFont="1" applyFill="1" applyBorder="1" applyAlignment="1" applyProtection="1">
      <alignment horizontal="center" vertical="center"/>
      <protection hidden="1"/>
    </xf>
    <xf numFmtId="1" fontId="2" fillId="0" borderId="428" xfId="0" applyNumberFormat="1" applyFont="1" applyBorder="1" applyAlignment="1" applyProtection="1">
      <alignment horizontal="center" vertical="center" wrapText="1"/>
    </xf>
    <xf numFmtId="1" fontId="2" fillId="0" borderId="424" xfId="0" applyNumberFormat="1" applyFont="1" applyFill="1" applyBorder="1" applyAlignment="1" applyProtection="1">
      <alignment vertical="center" wrapText="1"/>
    </xf>
    <xf numFmtId="1" fontId="2" fillId="0" borderId="424" xfId="0" applyNumberFormat="1" applyFont="1" applyBorder="1" applyAlignment="1" applyProtection="1">
      <alignment vertical="center" wrapText="1"/>
    </xf>
    <xf numFmtId="1" fontId="8" fillId="0" borderId="425" xfId="0" applyNumberFormat="1" applyFont="1" applyFill="1" applyBorder="1" applyAlignment="1" applyProtection="1">
      <alignment horizontal="left" vertical="center"/>
    </xf>
    <xf numFmtId="1" fontId="8" fillId="0" borderId="426" xfId="0" applyNumberFormat="1" applyFont="1" applyFill="1" applyBorder="1" applyAlignment="1" applyProtection="1">
      <alignment horizontal="left" vertical="center"/>
    </xf>
    <xf numFmtId="1" fontId="8" fillId="0" borderId="427" xfId="0" applyNumberFormat="1" applyFont="1" applyFill="1" applyBorder="1" applyAlignment="1" applyProtection="1">
      <alignment horizontal="left" vertical="center"/>
    </xf>
    <xf numFmtId="1" fontId="2" fillId="0" borderId="428" xfId="0" applyNumberFormat="1" applyFont="1" applyFill="1" applyBorder="1" applyAlignment="1" applyProtection="1">
      <alignment horizontal="center" vertical="center" wrapText="1"/>
    </xf>
    <xf numFmtId="1" fontId="20" fillId="0" borderId="426" xfId="0" applyNumberFormat="1" applyFont="1" applyBorder="1" applyAlignment="1" applyProtection="1">
      <alignment horizontal="center" vertical="center" wrapText="1"/>
    </xf>
    <xf numFmtId="1" fontId="20" fillId="0" borderId="427" xfId="0" applyNumberFormat="1" applyFont="1" applyBorder="1" applyAlignment="1" applyProtection="1">
      <alignment horizontal="center" vertical="center" wrapText="1"/>
    </xf>
    <xf numFmtId="1" fontId="2" fillId="0" borderId="428" xfId="0" applyNumberFormat="1" applyFont="1" applyBorder="1" applyAlignment="1">
      <alignment horizontal="center" vertical="center" wrapText="1"/>
    </xf>
    <xf numFmtId="1" fontId="9" fillId="0" borderId="424" xfId="0" applyNumberFormat="1" applyFont="1" applyBorder="1" applyAlignment="1">
      <alignment horizontal="center" vertical="center" wrapText="1"/>
    </xf>
    <xf numFmtId="1" fontId="8" fillId="0" borderId="428" xfId="0" applyNumberFormat="1" applyFont="1" applyFill="1" applyBorder="1" applyAlignment="1" applyProtection="1">
      <alignment horizontal="left" vertical="center"/>
    </xf>
    <xf numFmtId="1" fontId="2" fillId="0" borderId="425" xfId="0" applyNumberFormat="1" applyFont="1" applyBorder="1" applyAlignment="1">
      <alignment horizontal="center" vertical="center" wrapText="1"/>
    </xf>
    <xf numFmtId="1" fontId="2" fillId="0" borderId="427" xfId="0" applyNumberFormat="1" applyFont="1" applyBorder="1" applyAlignment="1">
      <alignment horizontal="center" vertical="center" wrapText="1"/>
    </xf>
    <xf numFmtId="1" fontId="8" fillId="0" borderId="425" xfId="0" applyNumberFormat="1" applyFont="1" applyFill="1" applyBorder="1" applyAlignment="1" applyProtection="1">
      <alignment horizontal="left" vertical="center" wrapText="1"/>
    </xf>
    <xf numFmtId="1" fontId="2" fillId="0" borderId="426" xfId="0" applyNumberFormat="1" applyFont="1" applyBorder="1" applyAlignment="1" applyProtection="1">
      <alignment horizontal="left" vertical="center" wrapText="1"/>
    </xf>
    <xf numFmtId="1" fontId="2" fillId="0" borderId="427" xfId="0" applyNumberFormat="1" applyFont="1" applyBorder="1" applyAlignment="1" applyProtection="1">
      <alignment horizontal="left" vertical="center" wrapText="1"/>
    </xf>
    <xf numFmtId="1" fontId="2" fillId="0" borderId="425" xfId="0" applyNumberFormat="1" applyFont="1" applyFill="1" applyBorder="1" applyAlignment="1" applyProtection="1">
      <alignment horizontal="center"/>
    </xf>
    <xf numFmtId="1" fontId="2" fillId="0" borderId="426" xfId="0" applyNumberFormat="1" applyFont="1" applyFill="1" applyBorder="1" applyAlignment="1" applyProtection="1">
      <alignment horizontal="center"/>
    </xf>
    <xf numFmtId="1" fontId="2" fillId="0" borderId="445" xfId="0" applyNumberFormat="1" applyFont="1" applyFill="1" applyBorder="1" applyAlignment="1" applyProtection="1">
      <alignment horizontal="center"/>
    </xf>
    <xf numFmtId="1" fontId="2" fillId="4" borderId="419" xfId="0" applyNumberFormat="1" applyFont="1" applyFill="1" applyBorder="1" applyAlignment="1" applyProtection="1">
      <alignment horizontal="center" vertical="center" wrapText="1"/>
    </xf>
    <xf numFmtId="1" fontId="20" fillId="0" borderId="423" xfId="0" applyNumberFormat="1" applyFont="1" applyFill="1" applyBorder="1" applyAlignment="1" applyProtection="1">
      <alignment horizontal="center" vertical="center"/>
    </xf>
    <xf numFmtId="1" fontId="8" fillId="0" borderId="428" xfId="0" applyNumberFormat="1" applyFont="1" applyFill="1" applyBorder="1" applyAlignment="1" applyProtection="1">
      <alignment horizontal="left"/>
    </xf>
    <xf numFmtId="1" fontId="20" fillId="0" borderId="423" xfId="0" applyNumberFormat="1" applyFont="1" applyFill="1" applyBorder="1" applyAlignment="1">
      <alignment horizontal="center" vertical="center"/>
    </xf>
    <xf numFmtId="1" fontId="2" fillId="0" borderId="424" xfId="0" applyNumberFormat="1" applyFont="1" applyBorder="1" applyAlignment="1" applyProtection="1">
      <alignment horizontal="left" vertical="center"/>
    </xf>
    <xf numFmtId="1" fontId="2" fillId="0" borderId="427" xfId="0" applyNumberFormat="1" applyFont="1" applyFill="1" applyBorder="1" applyAlignment="1" applyProtection="1">
      <alignment horizontal="center"/>
    </xf>
    <xf numFmtId="1" fontId="2" fillId="0" borderId="428" xfId="0" applyNumberFormat="1" applyFont="1" applyFill="1" applyBorder="1" applyAlignment="1" applyProtection="1">
      <alignment horizontal="center"/>
    </xf>
    <xf numFmtId="1" fontId="2" fillId="0" borderId="424" xfId="0" applyNumberFormat="1" applyFont="1" applyBorder="1" applyAlignment="1" applyProtection="1">
      <alignment horizontal="center" vertical="center" wrapText="1"/>
    </xf>
    <xf numFmtId="1" fontId="2" fillId="0" borderId="425" xfId="0" applyNumberFormat="1" applyFont="1" applyFill="1" applyBorder="1" applyAlignment="1" applyProtection="1">
      <alignment horizontal="left" vertical="center"/>
    </xf>
    <xf numFmtId="1" fontId="2" fillId="0" borderId="427" xfId="0" applyNumberFormat="1" applyFont="1" applyFill="1" applyBorder="1" applyAlignment="1" applyProtection="1">
      <alignment horizontal="left" vertical="center"/>
    </xf>
    <xf numFmtId="1" fontId="2" fillId="0" borderId="189" xfId="0" applyNumberFormat="1" applyFont="1" applyBorder="1" applyAlignment="1" applyProtection="1">
      <alignment horizontal="center" vertical="center"/>
    </xf>
    <xf numFmtId="1" fontId="2" fillId="0" borderId="187" xfId="0" applyNumberFormat="1" applyFont="1" applyFill="1" applyBorder="1" applyAlignment="1" applyProtection="1">
      <alignment horizontal="center" vertical="center" wrapText="1"/>
    </xf>
    <xf numFmtId="1" fontId="2" fillId="0" borderId="188" xfId="0" applyNumberFormat="1" applyFont="1" applyFill="1" applyBorder="1" applyAlignment="1" applyProtection="1">
      <alignment horizontal="left" wrapText="1"/>
    </xf>
    <xf numFmtId="1" fontId="2" fillId="0" borderId="184" xfId="0" applyNumberFormat="1" applyFont="1" applyFill="1" applyBorder="1" applyAlignment="1" applyProtection="1">
      <alignment horizontal="left" wrapText="1"/>
    </xf>
    <xf numFmtId="1" fontId="2" fillId="0" borderId="188" xfId="0" applyNumberFormat="1" applyFont="1" applyFill="1" applyBorder="1" applyAlignment="1" applyProtection="1">
      <alignment horizontal="center" wrapText="1"/>
    </xf>
    <xf numFmtId="1" fontId="2" fillId="0" borderId="184" xfId="0" applyNumberFormat="1" applyFont="1" applyFill="1" applyBorder="1" applyAlignment="1" applyProtection="1">
      <alignment horizontal="center" wrapText="1"/>
    </xf>
    <xf numFmtId="1" fontId="2" fillId="0" borderId="425" xfId="0" applyNumberFormat="1" applyFont="1" applyBorder="1" applyAlignment="1" applyProtection="1">
      <alignment horizontal="center" vertical="center"/>
    </xf>
    <xf numFmtId="1" fontId="2" fillId="0" borderId="426" xfId="0" applyNumberFormat="1" applyFont="1" applyBorder="1" applyAlignment="1" applyProtection="1">
      <alignment horizontal="center" vertical="center"/>
    </xf>
    <xf numFmtId="1" fontId="2" fillId="0" borderId="427" xfId="0" applyNumberFormat="1" applyFont="1" applyBorder="1" applyAlignment="1" applyProtection="1">
      <alignment horizontal="center" vertical="center"/>
    </xf>
    <xf numFmtId="1" fontId="2" fillId="2" borderId="425" xfId="0" applyNumberFormat="1" applyFont="1" applyFill="1" applyBorder="1" applyAlignment="1" applyProtection="1">
      <alignment horizontal="center" vertical="center"/>
    </xf>
    <xf numFmtId="1" fontId="2" fillId="2" borderId="426" xfId="0" applyNumberFormat="1" applyFont="1" applyFill="1" applyBorder="1" applyAlignment="1" applyProtection="1">
      <alignment horizontal="center" vertical="center"/>
    </xf>
    <xf numFmtId="1" fontId="2" fillId="2" borderId="427" xfId="0" applyNumberFormat="1" applyFont="1" applyFill="1" applyBorder="1" applyAlignment="1" applyProtection="1">
      <alignment horizontal="center" vertical="center"/>
    </xf>
    <xf numFmtId="1" fontId="2" fillId="0" borderId="425" xfId="0" applyNumberFormat="1" applyFont="1" applyBorder="1" applyAlignment="1" applyProtection="1">
      <alignment horizontal="center" vertical="center" wrapText="1"/>
    </xf>
    <xf numFmtId="1" fontId="2" fillId="0" borderId="441" xfId="0" applyNumberFormat="1" applyFont="1" applyBorder="1" applyAlignment="1" applyProtection="1">
      <alignment horizontal="center" vertical="center" wrapText="1"/>
    </xf>
    <xf numFmtId="1" fontId="2" fillId="0" borderId="490" xfId="0" applyNumberFormat="1" applyFont="1" applyFill="1" applyBorder="1" applyAlignment="1" applyProtection="1">
      <alignment horizontal="center" vertical="center" wrapText="1"/>
    </xf>
    <xf numFmtId="1" fontId="2" fillId="0" borderId="485" xfId="0" applyNumberFormat="1" applyFont="1" applyFill="1" applyBorder="1" applyAlignment="1" applyProtection="1">
      <alignment horizontal="center" vertical="center" wrapText="1"/>
    </xf>
    <xf numFmtId="1" fontId="2" fillId="0" borderId="491" xfId="0" applyNumberFormat="1" applyFont="1" applyFill="1" applyBorder="1" applyAlignment="1" applyProtection="1">
      <alignment horizontal="center" vertical="center" wrapText="1"/>
    </xf>
    <xf numFmtId="1" fontId="2" fillId="0" borderId="496" xfId="0" applyNumberFormat="1" applyFont="1" applyFill="1" applyBorder="1" applyAlignment="1" applyProtection="1">
      <alignment horizontal="left"/>
    </xf>
    <xf numFmtId="1" fontId="2" fillId="0" borderId="496" xfId="0" applyNumberFormat="1" applyFont="1" applyFill="1" applyBorder="1" applyAlignment="1" applyProtection="1">
      <alignment horizontal="center" vertical="center"/>
    </xf>
    <xf numFmtId="1" fontId="2" fillId="0" borderId="488" xfId="0" applyNumberFormat="1" applyFont="1" applyFill="1" applyBorder="1" applyAlignment="1" applyProtection="1">
      <alignment horizontal="center" vertical="center" wrapText="1"/>
    </xf>
    <xf numFmtId="1" fontId="2" fillId="0" borderId="492" xfId="0" applyNumberFormat="1" applyFont="1" applyFill="1" applyBorder="1" applyAlignment="1" applyProtection="1">
      <alignment horizontal="center" vertical="center" wrapText="1"/>
    </xf>
    <xf numFmtId="1" fontId="2" fillId="0" borderId="489" xfId="0" applyNumberFormat="1" applyFont="1" applyFill="1" applyBorder="1" applyAlignment="1" applyProtection="1">
      <alignment horizontal="center" vertical="center" wrapText="1"/>
    </xf>
    <xf numFmtId="1" fontId="2" fillId="0" borderId="481" xfId="0" applyNumberFormat="1" applyFont="1" applyFill="1" applyBorder="1" applyAlignment="1" applyProtection="1">
      <alignment horizontal="center" vertical="center"/>
    </xf>
    <xf numFmtId="1" fontId="2" fillId="0" borderId="490" xfId="0" applyNumberFormat="1" applyFont="1" applyFill="1" applyBorder="1" applyAlignment="1" applyProtection="1">
      <alignment horizontal="center" vertical="center"/>
    </xf>
    <xf numFmtId="1" fontId="2" fillId="0" borderId="486" xfId="0" applyNumberFormat="1" applyFont="1" applyFill="1" applyBorder="1" applyAlignment="1" applyProtection="1">
      <alignment horizontal="center" vertical="center"/>
    </xf>
    <xf numFmtId="1" fontId="2" fillId="0" borderId="491" xfId="0" applyNumberFormat="1" applyFont="1" applyFill="1" applyBorder="1" applyAlignment="1" applyProtection="1">
      <alignment horizontal="center" vertical="center"/>
    </xf>
    <xf numFmtId="1" fontId="9" fillId="4" borderId="492" xfId="0" applyNumberFormat="1" applyFont="1" applyFill="1" applyBorder="1" applyAlignment="1" applyProtection="1">
      <alignment horizontal="center" vertical="center" wrapText="1"/>
    </xf>
    <xf numFmtId="1" fontId="9" fillId="4" borderId="489" xfId="0" applyNumberFormat="1" applyFont="1" applyFill="1" applyBorder="1" applyAlignment="1" applyProtection="1">
      <alignment horizontal="center" vertical="center" wrapText="1"/>
    </xf>
    <xf numFmtId="1" fontId="2" fillId="0" borderId="493" xfId="0" applyNumberFormat="1" applyFont="1" applyFill="1" applyBorder="1" applyAlignment="1" applyProtection="1">
      <alignment horizontal="center" vertical="center" wrapText="1"/>
    </xf>
    <xf numFmtId="1" fontId="2" fillId="0" borderId="486" xfId="0" applyNumberFormat="1" applyFont="1" applyFill="1" applyBorder="1" applyAlignment="1" applyProtection="1">
      <alignment horizontal="center" vertical="center" wrapText="1"/>
    </xf>
    <xf numFmtId="1" fontId="2" fillId="0" borderId="461" xfId="0" applyNumberFormat="1" applyFont="1" applyFill="1" applyBorder="1" applyAlignment="1" applyProtection="1">
      <alignment horizontal="center" vertical="center" wrapText="1"/>
    </xf>
    <xf numFmtId="1" fontId="9" fillId="4" borderId="457" xfId="0" applyNumberFormat="1" applyFont="1" applyFill="1" applyBorder="1" applyAlignment="1" applyProtection="1">
      <alignment horizontal="center" vertical="center" wrapText="1"/>
    </xf>
    <xf numFmtId="1" fontId="9" fillId="4" borderId="459" xfId="0" applyNumberFormat="1" applyFont="1" applyFill="1" applyBorder="1" applyAlignment="1" applyProtection="1">
      <alignment horizontal="center" vertical="center" wrapText="1"/>
    </xf>
    <xf numFmtId="1" fontId="2" fillId="0" borderId="460" xfId="0" applyNumberFormat="1" applyFont="1" applyFill="1" applyBorder="1" applyAlignment="1" applyProtection="1">
      <alignment horizontal="center" vertical="center" wrapText="1"/>
    </xf>
    <xf numFmtId="1" fontId="2" fillId="0" borderId="457" xfId="0" applyNumberFormat="1" applyFont="1" applyFill="1" applyBorder="1" applyAlignment="1" applyProtection="1">
      <alignment horizontal="center" vertical="center" wrapText="1"/>
    </xf>
    <xf numFmtId="1" fontId="2" fillId="0" borderId="463" xfId="0" applyNumberFormat="1" applyFont="1" applyFill="1" applyBorder="1" applyAlignment="1" applyProtection="1">
      <alignment horizontal="center" vertical="center" wrapText="1"/>
    </xf>
    <xf numFmtId="1" fontId="2" fillId="0" borderId="459" xfId="0" applyNumberFormat="1" applyFont="1" applyFill="1" applyBorder="1" applyAlignment="1" applyProtection="1">
      <alignment horizontal="center" vertical="center" wrapText="1"/>
    </xf>
    <xf numFmtId="1" fontId="2" fillId="0" borderId="470" xfId="0" applyNumberFormat="1" applyFont="1" applyFill="1" applyBorder="1" applyAlignment="1" applyProtection="1">
      <alignment horizontal="center" vertical="center" wrapText="1"/>
    </xf>
    <xf numFmtId="1" fontId="2" fillId="0" borderId="478" xfId="0" applyNumberFormat="1" applyFont="1" applyBorder="1" applyAlignment="1" applyProtection="1">
      <alignment horizontal="center" vertical="center" wrapText="1"/>
    </xf>
    <xf numFmtId="1" fontId="2" fillId="0" borderId="461" xfId="0" applyNumberFormat="1" applyFont="1" applyBorder="1" applyAlignment="1" applyProtection="1">
      <alignment horizontal="center" vertical="center" wrapText="1"/>
    </xf>
    <xf numFmtId="1" fontId="2" fillId="0" borderId="457" xfId="0" applyNumberFormat="1" applyFont="1" applyFill="1" applyBorder="1" applyAlignment="1" applyProtection="1">
      <alignment vertical="center" wrapText="1"/>
    </xf>
    <xf numFmtId="1" fontId="2" fillId="0" borderId="459" xfId="0" applyNumberFormat="1" applyFont="1" applyFill="1" applyBorder="1" applyAlignment="1" applyProtection="1">
      <alignment vertical="center" wrapText="1"/>
    </xf>
    <xf numFmtId="1" fontId="7" fillId="0" borderId="461" xfId="0" applyNumberFormat="1" applyFont="1" applyFill="1" applyBorder="1" applyAlignment="1">
      <alignment horizontal="center" vertical="center"/>
    </xf>
    <xf numFmtId="1" fontId="2" fillId="0" borderId="460" xfId="0" applyNumberFormat="1" applyFont="1" applyFill="1" applyBorder="1" applyAlignment="1" applyProtection="1">
      <alignment horizontal="center" vertical="center"/>
    </xf>
    <xf numFmtId="1" fontId="2" fillId="0" borderId="462" xfId="0" applyNumberFormat="1" applyFont="1" applyFill="1" applyBorder="1" applyAlignment="1" applyProtection="1">
      <alignment horizontal="center" vertical="center"/>
    </xf>
    <xf numFmtId="1" fontId="2" fillId="0" borderId="461" xfId="0" applyNumberFormat="1" applyFont="1" applyFill="1" applyBorder="1" applyAlignment="1" applyProtection="1">
      <alignment horizontal="center" vertical="center"/>
    </xf>
    <xf numFmtId="1" fontId="2" fillId="0" borderId="457" xfId="0" applyNumberFormat="1" applyFont="1" applyFill="1" applyBorder="1" applyAlignment="1" applyProtection="1">
      <alignment horizontal="center" vertical="center"/>
    </xf>
    <xf numFmtId="1" fontId="2" fillId="0" borderId="463" xfId="0" applyNumberFormat="1" applyFont="1" applyFill="1" applyBorder="1" applyAlignment="1" applyProtection="1">
      <alignment horizontal="center" vertical="center"/>
    </xf>
    <xf numFmtId="1" fontId="2" fillId="0" borderId="459" xfId="0" applyNumberFormat="1" applyFont="1" applyFill="1" applyBorder="1" applyAlignment="1" applyProtection="1">
      <alignment horizontal="center" vertical="center"/>
    </xf>
    <xf numFmtId="1" fontId="2" fillId="0" borderId="46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58" xfId="0" applyNumberFormat="1" applyFont="1" applyFill="1" applyBorder="1" applyAlignment="1" applyProtection="1">
      <alignment horizontal="center" vertical="center"/>
    </xf>
    <xf numFmtId="1" fontId="2" fillId="0" borderId="470" xfId="0" applyNumberFormat="1" applyFont="1" applyFill="1" applyBorder="1" applyAlignment="1" applyProtection="1">
      <alignment horizontal="center" vertical="center"/>
    </xf>
    <xf numFmtId="1" fontId="2" fillId="0" borderId="463" xfId="0" applyNumberFormat="1" applyFont="1" applyBorder="1" applyAlignment="1" applyProtection="1">
      <alignment horizontal="center" vertical="center" wrapText="1"/>
    </xf>
    <xf numFmtId="1" fontId="2" fillId="0" borderId="459" xfId="0" applyNumberFormat="1" applyFont="1" applyBorder="1" applyAlignment="1" applyProtection="1">
      <alignment horizontal="center" vertical="center" wrapText="1"/>
    </xf>
    <xf numFmtId="1" fontId="9" fillId="4" borderId="460" xfId="0" applyNumberFormat="1" applyFont="1" applyFill="1" applyBorder="1" applyAlignment="1" applyProtection="1">
      <alignment horizontal="center" vertical="center" wrapText="1"/>
    </xf>
    <xf numFmtId="1" fontId="9" fillId="4" borderId="461" xfId="0" applyNumberFormat="1" applyFont="1" applyFill="1" applyBorder="1" applyAlignment="1" applyProtection="1">
      <alignment horizontal="center" vertical="center" wrapText="1"/>
    </xf>
    <xf numFmtId="1" fontId="2" fillId="0" borderId="464" xfId="0" applyNumberFormat="1" applyFont="1" applyFill="1" applyBorder="1" applyAlignment="1" applyProtection="1">
      <alignment horizontal="center" vertical="center" wrapText="1"/>
    </xf>
    <xf numFmtId="1" fontId="2" fillId="0" borderId="464" xfId="0" applyNumberFormat="1" applyFont="1" applyFill="1" applyBorder="1" applyAlignment="1" applyProtection="1">
      <alignment horizontal="center" vertical="center"/>
    </xf>
    <xf numFmtId="1" fontId="2" fillId="0" borderId="464" xfId="0" applyNumberFormat="1" applyFont="1" applyFill="1" applyBorder="1" applyAlignment="1" applyProtection="1">
      <alignment horizontal="center" vertical="center"/>
      <protection hidden="1"/>
    </xf>
    <xf numFmtId="1" fontId="2" fillId="0" borderId="461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460" xfId="0" applyNumberFormat="1" applyFont="1" applyBorder="1" applyAlignment="1" applyProtection="1">
      <alignment horizontal="center" vertical="center" wrapText="1"/>
    </xf>
    <xf numFmtId="1" fontId="2" fillId="0" borderId="462" xfId="0" applyNumberFormat="1" applyFont="1" applyBorder="1" applyAlignment="1" applyProtection="1">
      <alignment horizontal="center" vertical="center" wrapText="1"/>
    </xf>
    <xf numFmtId="1" fontId="2" fillId="0" borderId="457" xfId="0" applyNumberFormat="1" applyFont="1" applyFill="1" applyBorder="1" applyAlignment="1" applyProtection="1">
      <alignment horizontal="center" vertical="center"/>
      <protection hidden="1"/>
    </xf>
    <xf numFmtId="1" fontId="2" fillId="0" borderId="463" xfId="0" applyNumberFormat="1" applyFont="1" applyFill="1" applyBorder="1" applyAlignment="1" applyProtection="1">
      <alignment horizontal="center" vertical="center"/>
      <protection hidden="1"/>
    </xf>
    <xf numFmtId="1" fontId="2" fillId="0" borderId="459" xfId="0" applyNumberFormat="1" applyFont="1" applyFill="1" applyBorder="1" applyAlignment="1" applyProtection="1">
      <alignment horizontal="center" vertical="center"/>
      <protection hidden="1"/>
    </xf>
    <xf numFmtId="1" fontId="2" fillId="0" borderId="458" xfId="0" applyNumberFormat="1" applyFont="1" applyBorder="1" applyAlignment="1" applyProtection="1">
      <alignment horizontal="center" vertical="center" wrapText="1"/>
    </xf>
    <xf numFmtId="1" fontId="2" fillId="0" borderId="464" xfId="0" applyNumberFormat="1" applyFont="1" applyFill="1" applyBorder="1" applyAlignment="1" applyProtection="1">
      <alignment vertical="center" wrapText="1"/>
    </xf>
    <xf numFmtId="1" fontId="2" fillId="0" borderId="464" xfId="0" applyNumberFormat="1" applyFont="1" applyBorder="1" applyAlignment="1" applyProtection="1">
      <alignment vertical="center" wrapText="1"/>
    </xf>
    <xf numFmtId="1" fontId="8" fillId="0" borderId="457" xfId="0" applyNumberFormat="1" applyFont="1" applyFill="1" applyBorder="1" applyAlignment="1" applyProtection="1">
      <alignment horizontal="left" vertical="center"/>
    </xf>
    <xf numFmtId="1" fontId="8" fillId="0" borderId="463" xfId="0" applyNumberFormat="1" applyFont="1" applyFill="1" applyBorder="1" applyAlignment="1" applyProtection="1">
      <alignment horizontal="left" vertical="center"/>
    </xf>
    <xf numFmtId="1" fontId="8" fillId="0" borderId="459" xfId="0" applyNumberFormat="1" applyFont="1" applyFill="1" applyBorder="1" applyAlignment="1" applyProtection="1">
      <alignment horizontal="left" vertical="center"/>
    </xf>
    <xf numFmtId="1" fontId="2" fillId="0" borderId="458" xfId="0" applyNumberFormat="1" applyFont="1" applyFill="1" applyBorder="1" applyAlignment="1" applyProtection="1">
      <alignment horizontal="center" vertical="center" wrapText="1"/>
    </xf>
    <xf numFmtId="1" fontId="20" fillId="0" borderId="463" xfId="0" applyNumberFormat="1" applyFont="1" applyBorder="1" applyAlignment="1" applyProtection="1">
      <alignment horizontal="center" vertical="center" wrapText="1"/>
    </xf>
    <xf numFmtId="1" fontId="20" fillId="0" borderId="459" xfId="0" applyNumberFormat="1" applyFont="1" applyBorder="1" applyAlignment="1" applyProtection="1">
      <alignment horizontal="center" vertical="center" wrapText="1"/>
    </xf>
    <xf numFmtId="1" fontId="2" fillId="0" borderId="458" xfId="0" applyNumberFormat="1" applyFont="1" applyBorder="1" applyAlignment="1">
      <alignment horizontal="center" vertical="center" wrapText="1"/>
    </xf>
    <xf numFmtId="1" fontId="9" fillId="0" borderId="464" xfId="0" applyNumberFormat="1" applyFont="1" applyBorder="1" applyAlignment="1">
      <alignment horizontal="center" vertical="center" wrapText="1"/>
    </xf>
    <xf numFmtId="1" fontId="8" fillId="0" borderId="458" xfId="0" applyNumberFormat="1" applyFont="1" applyFill="1" applyBorder="1" applyAlignment="1" applyProtection="1">
      <alignment horizontal="left" vertical="center"/>
    </xf>
    <xf numFmtId="1" fontId="2" fillId="0" borderId="465" xfId="0" applyNumberFormat="1" applyFont="1" applyFill="1" applyBorder="1" applyAlignment="1" applyProtection="1">
      <alignment horizontal="center" vertical="center" wrapText="1"/>
    </xf>
    <xf numFmtId="1" fontId="2" fillId="0" borderId="457" xfId="0" applyNumberFormat="1" applyFont="1" applyBorder="1" applyAlignment="1">
      <alignment horizontal="center" vertical="center" wrapText="1"/>
    </xf>
    <xf numFmtId="1" fontId="2" fillId="0" borderId="459" xfId="0" applyNumberFormat="1" applyFont="1" applyBorder="1" applyAlignment="1">
      <alignment horizontal="center" vertical="center" wrapText="1"/>
    </xf>
    <xf numFmtId="1" fontId="8" fillId="0" borderId="457" xfId="0" applyNumberFormat="1" applyFont="1" applyFill="1" applyBorder="1" applyAlignment="1" applyProtection="1">
      <alignment horizontal="left" vertical="center" wrapText="1"/>
    </xf>
    <xf numFmtId="1" fontId="2" fillId="0" borderId="463" xfId="0" applyNumberFormat="1" applyFont="1" applyBorder="1" applyAlignment="1" applyProtection="1">
      <alignment horizontal="left" vertical="center" wrapText="1"/>
    </xf>
    <xf numFmtId="1" fontId="2" fillId="0" borderId="459" xfId="0" applyNumberFormat="1" applyFont="1" applyBorder="1" applyAlignment="1" applyProtection="1">
      <alignment horizontal="left" vertical="center" wrapText="1"/>
    </xf>
    <xf numFmtId="1" fontId="2" fillId="0" borderId="457" xfId="0" applyNumberFormat="1" applyFont="1" applyFill="1" applyBorder="1" applyAlignment="1" applyProtection="1">
      <alignment horizontal="center"/>
    </xf>
    <xf numFmtId="1" fontId="2" fillId="0" borderId="463" xfId="0" applyNumberFormat="1" applyFont="1" applyFill="1" applyBorder="1" applyAlignment="1" applyProtection="1">
      <alignment horizontal="center"/>
    </xf>
    <xf numFmtId="1" fontId="2" fillId="0" borderId="474" xfId="0" applyNumberFormat="1" applyFont="1" applyFill="1" applyBorder="1" applyAlignment="1" applyProtection="1">
      <alignment horizontal="center"/>
    </xf>
    <xf numFmtId="1" fontId="2" fillId="4" borderId="456" xfId="0" applyNumberFormat="1" applyFont="1" applyFill="1" applyBorder="1" applyAlignment="1" applyProtection="1">
      <alignment horizontal="center" vertical="center" wrapText="1"/>
    </xf>
    <xf numFmtId="1" fontId="20" fillId="0" borderId="461" xfId="0" applyNumberFormat="1" applyFont="1" applyFill="1" applyBorder="1" applyAlignment="1" applyProtection="1">
      <alignment horizontal="center" vertical="center"/>
    </xf>
    <xf numFmtId="1" fontId="8" fillId="0" borderId="458" xfId="0" applyNumberFormat="1" applyFont="1" applyFill="1" applyBorder="1" applyAlignment="1" applyProtection="1">
      <alignment horizontal="left"/>
    </xf>
    <xf numFmtId="1" fontId="20" fillId="0" borderId="461" xfId="0" applyNumberFormat="1" applyFont="1" applyFill="1" applyBorder="1" applyAlignment="1">
      <alignment horizontal="center" vertical="center"/>
    </xf>
    <xf numFmtId="1" fontId="2" fillId="0" borderId="464" xfId="0" applyNumberFormat="1" applyFont="1" applyBorder="1" applyAlignment="1" applyProtection="1">
      <alignment horizontal="left" vertical="center"/>
    </xf>
    <xf numFmtId="1" fontId="2" fillId="0" borderId="459" xfId="0" applyNumberFormat="1" applyFont="1" applyFill="1" applyBorder="1" applyAlignment="1" applyProtection="1">
      <alignment horizontal="center"/>
    </xf>
    <xf numFmtId="1" fontId="2" fillId="0" borderId="458" xfId="0" applyNumberFormat="1" applyFont="1" applyFill="1" applyBorder="1" applyAlignment="1" applyProtection="1">
      <alignment horizontal="center"/>
    </xf>
    <xf numFmtId="1" fontId="2" fillId="0" borderId="464" xfId="0" applyNumberFormat="1" applyFont="1" applyBorder="1" applyAlignment="1" applyProtection="1">
      <alignment horizontal="center" vertical="center" wrapText="1"/>
    </xf>
    <xf numFmtId="1" fontId="2" fillId="0" borderId="457" xfId="0" applyNumberFormat="1" applyFont="1" applyFill="1" applyBorder="1" applyAlignment="1" applyProtection="1">
      <alignment horizontal="left" vertical="center"/>
    </xf>
    <xf numFmtId="1" fontId="2" fillId="0" borderId="459" xfId="0" applyNumberFormat="1" applyFont="1" applyFill="1" applyBorder="1" applyAlignment="1" applyProtection="1">
      <alignment horizontal="left" vertical="center"/>
    </xf>
    <xf numFmtId="1" fontId="2" fillId="0" borderId="462" xfId="0" applyNumberFormat="1" applyFont="1" applyFill="1" applyBorder="1" applyAlignment="1" applyProtection="1">
      <alignment horizontal="center" vertical="center" wrapText="1"/>
    </xf>
    <xf numFmtId="1" fontId="2" fillId="0" borderId="182" xfId="0" applyNumberFormat="1" applyFont="1" applyFill="1" applyBorder="1" applyAlignment="1" applyProtection="1">
      <alignment horizontal="center" vertical="center" wrapText="1"/>
    </xf>
    <xf numFmtId="1" fontId="2" fillId="0" borderId="178" xfId="0" applyNumberFormat="1" applyFont="1" applyFill="1" applyBorder="1" applyAlignment="1" applyProtection="1">
      <alignment horizontal="center" vertical="center"/>
    </xf>
    <xf numFmtId="1" fontId="2" fillId="0" borderId="179" xfId="0" applyNumberFormat="1" applyFont="1" applyFill="1" applyBorder="1" applyAlignment="1" applyProtection="1">
      <alignment horizontal="center" vertical="center"/>
    </xf>
    <xf numFmtId="1" fontId="2" fillId="0" borderId="182" xfId="0" applyNumberFormat="1" applyFont="1" applyBorder="1" applyAlignment="1" applyProtection="1">
      <alignment horizontal="center" vertical="center" wrapText="1"/>
    </xf>
    <xf numFmtId="1" fontId="2" fillId="0" borderId="180" xfId="0" applyNumberFormat="1" applyFont="1" applyBorder="1" applyAlignment="1" applyProtection="1">
      <alignment horizontal="center" vertical="center"/>
    </xf>
    <xf numFmtId="1" fontId="2" fillId="0" borderId="177" xfId="0" applyNumberFormat="1" applyFont="1" applyBorder="1" applyAlignment="1" applyProtection="1">
      <alignment horizontal="center" vertical="center"/>
    </xf>
    <xf numFmtId="1" fontId="2" fillId="0" borderId="181" xfId="0" applyNumberFormat="1" applyFont="1" applyBorder="1" applyAlignment="1" applyProtection="1">
      <alignment horizontal="center" vertical="center"/>
    </xf>
    <xf numFmtId="1" fontId="2" fillId="0" borderId="179" xfId="0" applyNumberFormat="1" applyFont="1" applyFill="1" applyBorder="1" applyAlignment="1" applyProtection="1">
      <alignment horizontal="center" vertical="center" wrapText="1"/>
    </xf>
    <xf numFmtId="1" fontId="2" fillId="0" borderId="180" xfId="0" applyNumberFormat="1" applyFont="1" applyFill="1" applyBorder="1" applyAlignment="1" applyProtection="1">
      <alignment horizontal="left" wrapText="1"/>
    </xf>
    <xf numFmtId="1" fontId="2" fillId="0" borderId="176" xfId="0" applyNumberFormat="1" applyFont="1" applyFill="1" applyBorder="1" applyAlignment="1" applyProtection="1">
      <alignment horizontal="left" wrapText="1"/>
    </xf>
    <xf numFmtId="1" fontId="2" fillId="0" borderId="178" xfId="0" applyNumberFormat="1" applyFont="1" applyFill="1" applyBorder="1" applyAlignment="1" applyProtection="1">
      <alignment horizontal="center" vertical="center" wrapText="1"/>
    </xf>
    <xf numFmtId="1" fontId="2" fillId="0" borderId="180" xfId="0" applyNumberFormat="1" applyFont="1" applyFill="1" applyBorder="1" applyAlignment="1" applyProtection="1">
      <alignment horizontal="center" wrapText="1"/>
    </xf>
    <xf numFmtId="1" fontId="2" fillId="0" borderId="176" xfId="0" applyNumberFormat="1" applyFont="1" applyFill="1" applyBorder="1" applyAlignment="1" applyProtection="1">
      <alignment horizontal="center" wrapText="1"/>
    </xf>
    <xf numFmtId="1" fontId="2" fillId="0" borderId="176" xfId="0" applyNumberFormat="1" applyFont="1" applyBorder="1" applyAlignment="1" applyProtection="1">
      <alignment horizontal="center" vertical="center"/>
    </xf>
    <xf numFmtId="1" fontId="2" fillId="2" borderId="457" xfId="0" applyNumberFormat="1" applyFont="1" applyFill="1" applyBorder="1" applyAlignment="1" applyProtection="1">
      <alignment horizontal="center" vertical="center"/>
    </xf>
    <xf numFmtId="1" fontId="2" fillId="2" borderId="463" xfId="0" applyNumberFormat="1" applyFont="1" applyFill="1" applyBorder="1" applyAlignment="1" applyProtection="1">
      <alignment horizontal="center" vertical="center"/>
    </xf>
    <xf numFmtId="1" fontId="2" fillId="2" borderId="459" xfId="0" applyNumberFormat="1" applyFont="1" applyFill="1" applyBorder="1" applyAlignment="1" applyProtection="1">
      <alignment horizontal="center" vertical="center"/>
    </xf>
    <xf numFmtId="1" fontId="2" fillId="0" borderId="457" xfId="0" applyNumberFormat="1" applyFont="1" applyBorder="1" applyAlignment="1" applyProtection="1">
      <alignment horizontal="center" vertical="center" wrapText="1"/>
    </xf>
    <xf numFmtId="1" fontId="2" fillId="0" borderId="470" xfId="0" applyNumberFormat="1" applyFont="1" applyBorder="1" applyAlignment="1" applyProtection="1">
      <alignment horizontal="center" vertical="center" wrapText="1"/>
    </xf>
    <xf numFmtId="1" fontId="2" fillId="0" borderId="506" xfId="0" applyNumberFormat="1" applyFont="1" applyFill="1" applyBorder="1" applyAlignment="1" applyProtection="1">
      <alignment horizontal="center" vertical="center" wrapText="1"/>
    </xf>
    <xf numFmtId="1" fontId="2" fillId="0" borderId="508" xfId="0" applyNumberFormat="1" applyFont="1" applyFill="1" applyBorder="1" applyAlignment="1" applyProtection="1">
      <alignment horizontal="center" vertical="center" wrapText="1"/>
    </xf>
    <xf numFmtId="1" fontId="2" fillId="0" borderId="522" xfId="0" applyNumberFormat="1" applyFont="1" applyFill="1" applyBorder="1" applyAlignment="1" applyProtection="1">
      <alignment horizontal="center" vertical="center" wrapText="1"/>
    </xf>
    <xf numFmtId="1" fontId="2" fillId="0" borderId="505" xfId="0" applyNumberFormat="1" applyFont="1" applyFill="1" applyBorder="1" applyAlignment="1" applyProtection="1">
      <alignment horizontal="left"/>
    </xf>
    <xf numFmtId="1" fontId="2" fillId="0" borderId="505" xfId="0" applyNumberFormat="1" applyFont="1" applyFill="1" applyBorder="1" applyAlignment="1" applyProtection="1">
      <alignment horizontal="center" vertical="center"/>
    </xf>
    <xf numFmtId="1" fontId="2" fillId="0" borderId="503" xfId="0" applyNumberFormat="1" applyFont="1" applyFill="1" applyBorder="1" applyAlignment="1" applyProtection="1">
      <alignment horizontal="center" vertical="center" wrapText="1"/>
    </xf>
    <xf numFmtId="1" fontId="2" fillId="0" borderId="513" xfId="0" applyNumberFormat="1" applyFont="1" applyFill="1" applyBorder="1" applyAlignment="1" applyProtection="1">
      <alignment horizontal="center" vertical="center" wrapText="1"/>
    </xf>
    <xf numFmtId="1" fontId="2" fillId="0" borderId="504" xfId="0" applyNumberFormat="1" applyFont="1" applyFill="1" applyBorder="1" applyAlignment="1" applyProtection="1">
      <alignment horizontal="center" vertical="center" wrapText="1"/>
    </xf>
    <xf numFmtId="1" fontId="2" fillId="0" borderId="509" xfId="0" applyNumberFormat="1" applyFont="1" applyFill="1" applyBorder="1" applyAlignment="1" applyProtection="1">
      <alignment horizontal="center" vertical="center"/>
    </xf>
    <xf numFmtId="1" fontId="2" fillId="0" borderId="506" xfId="0" applyNumberFormat="1" applyFont="1" applyFill="1" applyBorder="1" applyAlignment="1" applyProtection="1">
      <alignment horizontal="center" vertical="center"/>
    </xf>
    <xf numFmtId="1" fontId="2" fillId="0" borderId="507" xfId="0" applyNumberFormat="1" applyFont="1" applyFill="1" applyBorder="1" applyAlignment="1" applyProtection="1">
      <alignment horizontal="center" vertical="center"/>
    </xf>
    <xf numFmtId="1" fontId="2" fillId="0" borderId="522" xfId="0" applyNumberFormat="1" applyFont="1" applyFill="1" applyBorder="1" applyAlignment="1" applyProtection="1">
      <alignment horizontal="center" vertical="center"/>
    </xf>
    <xf numFmtId="1" fontId="9" fillId="4" borderId="513" xfId="0" applyNumberFormat="1" applyFont="1" applyFill="1" applyBorder="1" applyAlignment="1" applyProtection="1">
      <alignment horizontal="center" vertical="center" wrapText="1"/>
    </xf>
    <xf numFmtId="1" fontId="9" fillId="4" borderId="504" xfId="0" applyNumberFormat="1" applyFont="1" applyFill="1" applyBorder="1" applyAlignment="1" applyProtection="1">
      <alignment horizontal="center" vertical="center" wrapText="1"/>
    </xf>
    <xf numFmtId="1" fontId="2" fillId="0" borderId="514" xfId="0" applyNumberFormat="1" applyFont="1" applyFill="1" applyBorder="1" applyAlignment="1" applyProtection="1">
      <alignment horizontal="center" vertical="center" wrapText="1"/>
    </xf>
    <xf numFmtId="1" fontId="2" fillId="0" borderId="507" xfId="0" applyNumberFormat="1" applyFont="1" applyFill="1" applyBorder="1" applyAlignment="1" applyProtection="1">
      <alignment horizontal="center" vertical="center" wrapText="1"/>
    </xf>
    <xf numFmtId="1" fontId="9" fillId="4" borderId="506" xfId="0" applyNumberFormat="1" applyFont="1" applyFill="1" applyBorder="1" applyAlignment="1" applyProtection="1">
      <alignment horizontal="center" vertical="center" wrapText="1"/>
    </xf>
    <xf numFmtId="1" fontId="9" fillId="4" borderId="508" xfId="0" applyNumberFormat="1" applyFont="1" applyFill="1" applyBorder="1" applyAlignment="1" applyProtection="1">
      <alignment horizontal="center" vertical="center" wrapText="1"/>
    </xf>
    <xf numFmtId="1" fontId="2" fillId="0" borderId="530" xfId="0" applyNumberFormat="1" applyFont="1" applyBorder="1" applyAlignment="1" applyProtection="1">
      <alignment horizontal="center" vertical="center" wrapText="1"/>
    </xf>
    <xf numFmtId="1" fontId="2" fillId="0" borderId="504" xfId="0" applyNumberFormat="1" applyFont="1" applyBorder="1" applyAlignment="1" applyProtection="1">
      <alignment horizontal="center" vertical="center" wrapText="1"/>
    </xf>
    <xf numFmtId="1" fontId="2" fillId="0" borderId="506" xfId="0" applyNumberFormat="1" applyFont="1" applyFill="1" applyBorder="1" applyAlignment="1" applyProtection="1">
      <alignment vertical="center" wrapText="1"/>
    </xf>
    <xf numFmtId="1" fontId="2" fillId="0" borderId="508" xfId="0" applyNumberFormat="1" applyFont="1" applyFill="1" applyBorder="1" applyAlignment="1" applyProtection="1">
      <alignment vertical="center" wrapText="1"/>
    </xf>
    <xf numFmtId="1" fontId="7" fillId="0" borderId="504" xfId="0" applyNumberFormat="1" applyFont="1" applyFill="1" applyBorder="1" applyAlignment="1">
      <alignment horizontal="center" vertical="center"/>
    </xf>
    <xf numFmtId="1" fontId="2" fillId="0" borderId="503" xfId="0" applyNumberFormat="1" applyFont="1" applyFill="1" applyBorder="1" applyAlignment="1" applyProtection="1">
      <alignment horizontal="center" vertical="center"/>
    </xf>
    <xf numFmtId="1" fontId="2" fillId="0" borderId="513" xfId="0" applyNumberFormat="1" applyFont="1" applyFill="1" applyBorder="1" applyAlignment="1" applyProtection="1">
      <alignment horizontal="center" vertical="center"/>
    </xf>
    <xf numFmtId="1" fontId="2" fillId="0" borderId="504" xfId="0" applyNumberFormat="1" applyFont="1" applyFill="1" applyBorder="1" applyAlignment="1" applyProtection="1">
      <alignment horizontal="center" vertical="center"/>
    </xf>
    <xf numFmtId="1" fontId="2" fillId="0" borderId="508" xfId="0" applyNumberFormat="1" applyFont="1" applyFill="1" applyBorder="1" applyAlignment="1" applyProtection="1">
      <alignment horizontal="center" vertical="center"/>
    </xf>
    <xf numFmtId="1" fontId="2" fillId="0" borderId="50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07" xfId="0" applyNumberFormat="1" applyFont="1" applyBorder="1" applyAlignment="1" applyProtection="1">
      <alignment horizontal="center" vertical="center" wrapText="1"/>
    </xf>
    <xf numFmtId="1" fontId="2" fillId="0" borderId="508" xfId="0" applyNumberFormat="1" applyFont="1" applyBorder="1" applyAlignment="1" applyProtection="1">
      <alignment horizontal="center" vertical="center" wrapText="1"/>
    </xf>
    <xf numFmtId="1" fontId="9" fillId="4" borderId="503" xfId="0" applyNumberFormat="1" applyFont="1" applyFill="1" applyBorder="1" applyAlignment="1" applyProtection="1">
      <alignment horizontal="center" vertical="center" wrapText="1"/>
    </xf>
    <xf numFmtId="1" fontId="2" fillId="0" borderId="505" xfId="0" applyNumberFormat="1" applyFont="1" applyFill="1" applyBorder="1" applyAlignment="1" applyProtection="1">
      <alignment horizontal="center" vertical="center" wrapText="1"/>
    </xf>
    <xf numFmtId="1" fontId="2" fillId="0" borderId="505" xfId="0" applyNumberFormat="1" applyFont="1" applyFill="1" applyBorder="1" applyAlignment="1" applyProtection="1">
      <alignment horizontal="center" vertical="center"/>
      <protection hidden="1"/>
    </xf>
    <xf numFmtId="1" fontId="2" fillId="0" borderId="504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03" xfId="0" applyNumberFormat="1" applyFont="1" applyBorder="1" applyAlignment="1" applyProtection="1">
      <alignment horizontal="center" vertical="center" wrapText="1"/>
    </xf>
    <xf numFmtId="1" fontId="2" fillId="0" borderId="513" xfId="0" applyNumberFormat="1" applyFont="1" applyBorder="1" applyAlignment="1" applyProtection="1">
      <alignment horizontal="center" vertical="center" wrapText="1"/>
    </xf>
    <xf numFmtId="1" fontId="2" fillId="0" borderId="506" xfId="0" applyNumberFormat="1" applyFont="1" applyFill="1" applyBorder="1" applyAlignment="1" applyProtection="1">
      <alignment horizontal="center" vertical="center"/>
      <protection hidden="1"/>
    </xf>
    <xf numFmtId="1" fontId="2" fillId="0" borderId="507" xfId="0" applyNumberFormat="1" applyFont="1" applyFill="1" applyBorder="1" applyAlignment="1" applyProtection="1">
      <alignment horizontal="center" vertical="center"/>
      <protection hidden="1"/>
    </xf>
    <xf numFmtId="1" fontId="2" fillId="0" borderId="508" xfId="0" applyNumberFormat="1" applyFont="1" applyFill="1" applyBorder="1" applyAlignment="1" applyProtection="1">
      <alignment horizontal="center" vertical="center"/>
      <protection hidden="1"/>
    </xf>
    <xf numFmtId="1" fontId="2" fillId="0" borderId="509" xfId="0" applyNumberFormat="1" applyFont="1" applyBorder="1" applyAlignment="1" applyProtection="1">
      <alignment horizontal="center" vertical="center" wrapText="1"/>
    </xf>
    <xf numFmtId="1" fontId="2" fillId="0" borderId="505" xfId="0" applyNumberFormat="1" applyFont="1" applyFill="1" applyBorder="1" applyAlignment="1" applyProtection="1">
      <alignment vertical="center" wrapText="1"/>
    </xf>
    <xf numFmtId="1" fontId="2" fillId="0" borderId="505" xfId="0" applyNumberFormat="1" applyFont="1" applyBorder="1" applyAlignment="1" applyProtection="1">
      <alignment vertical="center" wrapText="1"/>
    </xf>
    <xf numFmtId="1" fontId="8" fillId="0" borderId="506" xfId="0" applyNumberFormat="1" applyFont="1" applyFill="1" applyBorder="1" applyAlignment="1" applyProtection="1">
      <alignment horizontal="left" vertical="center"/>
    </xf>
    <xf numFmtId="1" fontId="8" fillId="0" borderId="507" xfId="0" applyNumberFormat="1" applyFont="1" applyFill="1" applyBorder="1" applyAlignment="1" applyProtection="1">
      <alignment horizontal="left" vertical="center"/>
    </xf>
    <xf numFmtId="1" fontId="8" fillId="0" borderId="508" xfId="0" applyNumberFormat="1" applyFont="1" applyFill="1" applyBorder="1" applyAlignment="1" applyProtection="1">
      <alignment horizontal="left" vertical="center"/>
    </xf>
    <xf numFmtId="1" fontId="2" fillId="0" borderId="509" xfId="0" applyNumberFormat="1" applyFont="1" applyFill="1" applyBorder="1" applyAlignment="1" applyProtection="1">
      <alignment horizontal="center" vertical="center" wrapText="1"/>
    </xf>
    <xf numFmtId="1" fontId="20" fillId="0" borderId="507" xfId="0" applyNumberFormat="1" applyFont="1" applyBorder="1" applyAlignment="1" applyProtection="1">
      <alignment horizontal="center" vertical="center" wrapText="1"/>
    </xf>
    <xf numFmtId="1" fontId="20" fillId="0" borderId="508" xfId="0" applyNumberFormat="1" applyFont="1" applyBorder="1" applyAlignment="1" applyProtection="1">
      <alignment horizontal="center" vertical="center" wrapText="1"/>
    </xf>
    <xf numFmtId="1" fontId="2" fillId="0" borderId="509" xfId="0" applyNumberFormat="1" applyFont="1" applyBorder="1" applyAlignment="1">
      <alignment horizontal="center" vertical="center" wrapText="1"/>
    </xf>
    <xf numFmtId="1" fontId="9" fillId="0" borderId="505" xfId="0" applyNumberFormat="1" applyFont="1" applyBorder="1" applyAlignment="1">
      <alignment horizontal="center" vertical="center" wrapText="1"/>
    </xf>
    <xf numFmtId="1" fontId="8" fillId="0" borderId="509" xfId="0" applyNumberFormat="1" applyFont="1" applyFill="1" applyBorder="1" applyAlignment="1" applyProtection="1">
      <alignment horizontal="left" vertical="center"/>
    </xf>
    <xf numFmtId="1" fontId="2" fillId="0" borderId="506" xfId="0" applyNumberFormat="1" applyFont="1" applyBorder="1" applyAlignment="1">
      <alignment horizontal="center" vertical="center" wrapText="1"/>
    </xf>
    <xf numFmtId="1" fontId="2" fillId="0" borderId="508" xfId="0" applyNumberFormat="1" applyFont="1" applyBorder="1" applyAlignment="1">
      <alignment horizontal="center" vertical="center" wrapText="1"/>
    </xf>
    <xf numFmtId="1" fontId="8" fillId="0" borderId="506" xfId="0" applyNumberFormat="1" applyFont="1" applyFill="1" applyBorder="1" applyAlignment="1" applyProtection="1">
      <alignment horizontal="left" vertical="center" wrapText="1"/>
    </xf>
    <xf numFmtId="1" fontId="2" fillId="0" borderId="507" xfId="0" applyNumberFormat="1" applyFont="1" applyBorder="1" applyAlignment="1" applyProtection="1">
      <alignment horizontal="left" vertical="center" wrapText="1"/>
    </xf>
    <xf numFmtId="1" fontId="2" fillId="0" borderId="508" xfId="0" applyNumberFormat="1" applyFont="1" applyBorder="1" applyAlignment="1" applyProtection="1">
      <alignment horizontal="left" vertical="center" wrapText="1"/>
    </xf>
    <xf numFmtId="1" fontId="2" fillId="0" borderId="506" xfId="0" applyNumberFormat="1" applyFont="1" applyFill="1" applyBorder="1" applyAlignment="1" applyProtection="1">
      <alignment horizontal="center"/>
    </xf>
    <xf numFmtId="1" fontId="2" fillId="0" borderId="507" xfId="0" applyNumberFormat="1" applyFont="1" applyFill="1" applyBorder="1" applyAlignment="1" applyProtection="1">
      <alignment horizontal="center"/>
    </xf>
    <xf numFmtId="1" fontId="2" fillId="0" borderId="526" xfId="0" applyNumberFormat="1" applyFont="1" applyFill="1" applyBorder="1" applyAlignment="1" applyProtection="1">
      <alignment horizontal="center"/>
    </xf>
    <xf numFmtId="1" fontId="2" fillId="4" borderId="500" xfId="0" applyNumberFormat="1" applyFont="1" applyFill="1" applyBorder="1" applyAlignment="1" applyProtection="1">
      <alignment horizontal="center" vertical="center" wrapText="1"/>
    </xf>
    <xf numFmtId="1" fontId="20" fillId="0" borderId="504" xfId="0" applyNumberFormat="1" applyFont="1" applyFill="1" applyBorder="1" applyAlignment="1" applyProtection="1">
      <alignment horizontal="center" vertical="center"/>
    </xf>
    <xf numFmtId="1" fontId="8" fillId="0" borderId="509" xfId="0" applyNumberFormat="1" applyFont="1" applyFill="1" applyBorder="1" applyAlignment="1" applyProtection="1">
      <alignment horizontal="left"/>
    </xf>
    <xf numFmtId="1" fontId="20" fillId="0" borderId="504" xfId="0" applyNumberFormat="1" applyFont="1" applyFill="1" applyBorder="1" applyAlignment="1">
      <alignment horizontal="center" vertical="center"/>
    </xf>
    <xf numFmtId="1" fontId="2" fillId="0" borderId="505" xfId="0" applyNumberFormat="1" applyFont="1" applyBorder="1" applyAlignment="1" applyProtection="1">
      <alignment horizontal="left" vertical="center"/>
    </xf>
    <xf numFmtId="1" fontId="2" fillId="0" borderId="508" xfId="0" applyNumberFormat="1" applyFont="1" applyFill="1" applyBorder="1" applyAlignment="1" applyProtection="1">
      <alignment horizontal="center"/>
    </xf>
    <xf numFmtId="1" fontId="2" fillId="0" borderId="509" xfId="0" applyNumberFormat="1" applyFont="1" applyFill="1" applyBorder="1" applyAlignment="1" applyProtection="1">
      <alignment horizontal="center"/>
    </xf>
    <xf numFmtId="1" fontId="2" fillId="0" borderId="505" xfId="0" applyNumberFormat="1" applyFont="1" applyBorder="1" applyAlignment="1" applyProtection="1">
      <alignment horizontal="center" vertical="center" wrapText="1"/>
    </xf>
    <xf numFmtId="1" fontId="2" fillId="0" borderId="506" xfId="0" applyNumberFormat="1" applyFont="1" applyFill="1" applyBorder="1" applyAlignment="1" applyProtection="1">
      <alignment horizontal="left" vertical="center"/>
    </xf>
    <xf numFmtId="1" fontId="2" fillId="0" borderId="508" xfId="0" applyNumberFormat="1" applyFont="1" applyFill="1" applyBorder="1" applyAlignment="1" applyProtection="1">
      <alignment horizontal="left" vertical="center"/>
    </xf>
    <xf numFmtId="1" fontId="2" fillId="0" borderId="496" xfId="0" applyNumberFormat="1" applyFont="1" applyFill="1" applyBorder="1" applyAlignment="1" applyProtection="1">
      <alignment horizontal="center" vertical="center" wrapText="1"/>
    </xf>
    <xf numFmtId="1" fontId="2" fillId="0" borderId="488" xfId="0" applyNumberFormat="1" applyFont="1" applyFill="1" applyBorder="1" applyAlignment="1" applyProtection="1">
      <alignment horizontal="center" vertical="center"/>
    </xf>
    <xf numFmtId="1" fontId="2" fillId="0" borderId="489" xfId="0" applyNumberFormat="1" applyFont="1" applyFill="1" applyBorder="1" applyAlignment="1" applyProtection="1">
      <alignment horizontal="center" vertical="center"/>
    </xf>
    <xf numFmtId="1" fontId="2" fillId="0" borderId="496" xfId="0" applyNumberFormat="1" applyFont="1" applyBorder="1" applyAlignment="1" applyProtection="1">
      <alignment horizontal="center" vertical="center" wrapText="1"/>
    </xf>
    <xf numFmtId="1" fontId="2" fillId="0" borderId="490" xfId="0" applyNumberFormat="1" applyFont="1" applyBorder="1" applyAlignment="1" applyProtection="1">
      <alignment horizontal="center" vertical="center"/>
    </xf>
    <xf numFmtId="1" fontId="2" fillId="0" borderId="486" xfId="0" applyNumberFormat="1" applyFont="1" applyBorder="1" applyAlignment="1" applyProtection="1">
      <alignment horizontal="center" vertical="center"/>
    </xf>
    <xf numFmtId="1" fontId="2" fillId="0" borderId="491" xfId="0" applyNumberFormat="1" applyFont="1" applyBorder="1" applyAlignment="1" applyProtection="1">
      <alignment horizontal="center" vertical="center"/>
    </xf>
    <xf numFmtId="1" fontId="2" fillId="0" borderId="490" xfId="0" applyNumberFormat="1" applyFont="1" applyFill="1" applyBorder="1" applyAlignment="1" applyProtection="1">
      <alignment horizontal="left" wrapText="1"/>
    </xf>
    <xf numFmtId="1" fontId="2" fillId="0" borderId="485" xfId="0" applyNumberFormat="1" applyFont="1" applyFill="1" applyBorder="1" applyAlignment="1" applyProtection="1">
      <alignment horizontal="left" wrapText="1"/>
    </xf>
    <xf numFmtId="1" fontId="2" fillId="0" borderId="490" xfId="0" applyNumberFormat="1" applyFont="1" applyFill="1" applyBorder="1" applyAlignment="1" applyProtection="1">
      <alignment horizontal="center" wrapText="1"/>
    </xf>
    <xf numFmtId="1" fontId="2" fillId="0" borderId="485" xfId="0" applyNumberFormat="1" applyFont="1" applyFill="1" applyBorder="1" applyAlignment="1" applyProtection="1">
      <alignment horizontal="center" wrapText="1"/>
    </xf>
    <xf numFmtId="1" fontId="2" fillId="0" borderId="506" xfId="0" applyNumberFormat="1" applyFont="1" applyBorder="1" applyAlignment="1" applyProtection="1">
      <alignment horizontal="center" vertical="center"/>
    </xf>
    <xf numFmtId="1" fontId="2" fillId="0" borderId="507" xfId="0" applyNumberFormat="1" applyFont="1" applyBorder="1" applyAlignment="1" applyProtection="1">
      <alignment horizontal="center" vertical="center"/>
    </xf>
    <xf numFmtId="1" fontId="2" fillId="0" borderId="508" xfId="0" applyNumberFormat="1" applyFont="1" applyBorder="1" applyAlignment="1" applyProtection="1">
      <alignment horizontal="center" vertical="center"/>
    </xf>
    <xf numFmtId="1" fontId="2" fillId="2" borderId="506" xfId="0" applyNumberFormat="1" applyFont="1" applyFill="1" applyBorder="1" applyAlignment="1" applyProtection="1">
      <alignment horizontal="center" vertical="center"/>
    </xf>
    <xf numFmtId="1" fontId="2" fillId="2" borderId="507" xfId="0" applyNumberFormat="1" applyFont="1" applyFill="1" applyBorder="1" applyAlignment="1" applyProtection="1">
      <alignment horizontal="center" vertical="center"/>
    </xf>
    <xf numFmtId="1" fontId="2" fillId="2" borderId="508" xfId="0" applyNumberFormat="1" applyFont="1" applyFill="1" applyBorder="1" applyAlignment="1" applyProtection="1">
      <alignment horizontal="center" vertical="center"/>
    </xf>
    <xf numFmtId="1" fontId="2" fillId="0" borderId="506" xfId="0" applyNumberFormat="1" applyFont="1" applyBorder="1" applyAlignment="1" applyProtection="1">
      <alignment horizontal="center" vertical="center" wrapText="1"/>
    </xf>
    <xf numFmtId="1" fontId="2" fillId="0" borderId="522" xfId="0" applyNumberFormat="1" applyFont="1" applyBorder="1" applyAlignment="1" applyProtection="1">
      <alignment horizontal="center" vertical="center" wrapText="1"/>
    </xf>
    <xf numFmtId="1" fontId="2" fillId="0" borderId="538" xfId="0" applyNumberFormat="1" applyFont="1" applyFill="1" applyBorder="1" applyAlignment="1" applyProtection="1">
      <alignment horizontal="center" vertical="center" wrapText="1"/>
    </xf>
    <xf numFmtId="1" fontId="2" fillId="0" borderId="541" xfId="0" applyNumberFormat="1" applyFont="1" applyFill="1" applyBorder="1" applyAlignment="1" applyProtection="1">
      <alignment horizontal="center" vertical="center" wrapText="1"/>
    </xf>
    <xf numFmtId="1" fontId="2" fillId="0" borderId="540" xfId="0" applyNumberFormat="1" applyFont="1" applyFill="1" applyBorder="1" applyAlignment="1" applyProtection="1">
      <alignment horizontal="center" vertical="center" wrapText="1"/>
    </xf>
    <xf numFmtId="1" fontId="2" fillId="0" borderId="537" xfId="0" applyNumberFormat="1" applyFont="1" applyFill="1" applyBorder="1" applyAlignment="1" applyProtection="1">
      <alignment horizontal="left"/>
    </xf>
    <xf numFmtId="1" fontId="2" fillId="0" borderId="537" xfId="0" applyNumberFormat="1" applyFont="1" applyFill="1" applyBorder="1" applyAlignment="1" applyProtection="1">
      <alignment horizontal="center" vertical="center"/>
    </xf>
    <xf numFmtId="1" fontId="2" fillId="0" borderId="535" xfId="0" applyNumberFormat="1" applyFont="1" applyFill="1" applyBorder="1" applyAlignment="1" applyProtection="1">
      <alignment horizontal="center" vertical="center" wrapText="1"/>
    </xf>
    <xf numFmtId="1" fontId="2" fillId="0" borderId="548" xfId="0" applyNumberFormat="1" applyFont="1" applyFill="1" applyBorder="1" applyAlignment="1" applyProtection="1">
      <alignment horizontal="center" vertical="center" wrapText="1"/>
    </xf>
    <xf numFmtId="1" fontId="2" fillId="0" borderId="536" xfId="0" applyNumberFormat="1" applyFont="1" applyFill="1" applyBorder="1" applyAlignment="1" applyProtection="1">
      <alignment horizontal="center" vertical="center" wrapText="1"/>
    </xf>
    <xf numFmtId="1" fontId="2" fillId="0" borderId="542" xfId="0" applyNumberFormat="1" applyFont="1" applyFill="1" applyBorder="1" applyAlignment="1" applyProtection="1">
      <alignment horizontal="center" vertical="center"/>
    </xf>
    <xf numFmtId="1" fontId="2" fillId="0" borderId="538" xfId="0" applyNumberFormat="1" applyFont="1" applyFill="1" applyBorder="1" applyAlignment="1" applyProtection="1">
      <alignment horizontal="center" vertical="center"/>
    </xf>
    <xf numFmtId="1" fontId="2" fillId="0" borderId="539" xfId="0" applyNumberFormat="1" applyFont="1" applyFill="1" applyBorder="1" applyAlignment="1" applyProtection="1">
      <alignment horizontal="center" vertical="center"/>
    </xf>
    <xf numFmtId="1" fontId="2" fillId="0" borderId="540" xfId="0" applyNumberFormat="1" applyFont="1" applyFill="1" applyBorder="1" applyAlignment="1" applyProtection="1">
      <alignment horizontal="center" vertical="center"/>
    </xf>
    <xf numFmtId="1" fontId="9" fillId="4" borderId="548" xfId="0" applyNumberFormat="1" applyFont="1" applyFill="1" applyBorder="1" applyAlignment="1" applyProtection="1">
      <alignment horizontal="center" vertical="center" wrapText="1"/>
    </xf>
    <xf numFmtId="1" fontId="9" fillId="4" borderId="536" xfId="0" applyNumberFormat="1" applyFont="1" applyFill="1" applyBorder="1" applyAlignment="1" applyProtection="1">
      <alignment horizontal="center" vertical="center" wrapText="1"/>
    </xf>
    <xf numFmtId="1" fontId="2" fillId="0" borderId="549" xfId="0" applyNumberFormat="1" applyFont="1" applyFill="1" applyBorder="1" applyAlignment="1" applyProtection="1">
      <alignment horizontal="center" vertical="center" wrapText="1"/>
    </xf>
    <xf numFmtId="1" fontId="2" fillId="0" borderId="539" xfId="0" applyNumberFormat="1" applyFont="1" applyFill="1" applyBorder="1" applyAlignment="1" applyProtection="1">
      <alignment horizontal="center" vertical="center" wrapText="1"/>
    </xf>
    <xf numFmtId="1" fontId="9" fillId="4" borderId="538" xfId="0" applyNumberFormat="1" applyFont="1" applyFill="1" applyBorder="1" applyAlignment="1" applyProtection="1">
      <alignment horizontal="center" vertical="center" wrapText="1"/>
    </xf>
    <xf numFmtId="1" fontId="9" fillId="4" borderId="541" xfId="0" applyNumberFormat="1" applyFont="1" applyFill="1" applyBorder="1" applyAlignment="1" applyProtection="1">
      <alignment horizontal="center" vertical="center" wrapText="1"/>
    </xf>
    <xf numFmtId="1" fontId="2" fillId="0" borderId="563" xfId="0" applyNumberFormat="1" applyFont="1" applyBorder="1" applyAlignment="1" applyProtection="1">
      <alignment horizontal="center" vertical="center" wrapText="1"/>
    </xf>
    <xf numFmtId="1" fontId="2" fillId="0" borderId="536" xfId="0" applyNumberFormat="1" applyFont="1" applyBorder="1" applyAlignment="1" applyProtection="1">
      <alignment horizontal="center" vertical="center" wrapText="1"/>
    </xf>
    <xf numFmtId="1" fontId="2" fillId="0" borderId="538" xfId="0" applyNumberFormat="1" applyFont="1" applyFill="1" applyBorder="1" applyAlignment="1" applyProtection="1">
      <alignment vertical="center" wrapText="1"/>
    </xf>
    <xf numFmtId="1" fontId="2" fillId="0" borderId="541" xfId="0" applyNumberFormat="1" applyFont="1" applyFill="1" applyBorder="1" applyAlignment="1" applyProtection="1">
      <alignment vertical="center" wrapText="1"/>
    </xf>
    <xf numFmtId="1" fontId="7" fillId="0" borderId="536" xfId="0" applyNumberFormat="1" applyFont="1" applyFill="1" applyBorder="1" applyAlignment="1">
      <alignment horizontal="center" vertical="center"/>
    </xf>
    <xf numFmtId="1" fontId="2" fillId="0" borderId="535" xfId="0" applyNumberFormat="1" applyFont="1" applyFill="1" applyBorder="1" applyAlignment="1" applyProtection="1">
      <alignment horizontal="center" vertical="center"/>
    </xf>
    <xf numFmtId="1" fontId="2" fillId="0" borderId="548" xfId="0" applyNumberFormat="1" applyFont="1" applyFill="1" applyBorder="1" applyAlignment="1" applyProtection="1">
      <alignment horizontal="center" vertical="center"/>
    </xf>
    <xf numFmtId="1" fontId="2" fillId="0" borderId="536" xfId="0" applyNumberFormat="1" applyFont="1" applyFill="1" applyBorder="1" applyAlignment="1" applyProtection="1">
      <alignment horizontal="center" vertical="center"/>
    </xf>
    <xf numFmtId="1" fontId="2" fillId="0" borderId="541" xfId="0" applyNumberFormat="1" applyFont="1" applyFill="1" applyBorder="1" applyAlignment="1" applyProtection="1">
      <alignment horizontal="center" vertical="center"/>
    </xf>
    <xf numFmtId="1" fontId="2" fillId="0" borderId="537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39" xfId="0" applyNumberFormat="1" applyFont="1" applyBorder="1" applyAlignment="1" applyProtection="1">
      <alignment horizontal="center" vertical="center" wrapText="1"/>
    </xf>
    <xf numFmtId="1" fontId="2" fillId="0" borderId="541" xfId="0" applyNumberFormat="1" applyFont="1" applyBorder="1" applyAlignment="1" applyProtection="1">
      <alignment horizontal="center" vertical="center" wrapText="1"/>
    </xf>
    <xf numFmtId="1" fontId="9" fillId="4" borderId="535" xfId="0" applyNumberFormat="1" applyFont="1" applyFill="1" applyBorder="1" applyAlignment="1" applyProtection="1">
      <alignment horizontal="center" vertical="center" wrapText="1"/>
    </xf>
    <xf numFmtId="1" fontId="2" fillId="0" borderId="537" xfId="0" applyNumberFormat="1" applyFont="1" applyFill="1" applyBorder="1" applyAlignment="1" applyProtection="1">
      <alignment horizontal="center" vertical="center" wrapText="1"/>
    </xf>
    <xf numFmtId="1" fontId="2" fillId="0" borderId="537" xfId="0" applyNumberFormat="1" applyFont="1" applyFill="1" applyBorder="1" applyAlignment="1" applyProtection="1">
      <alignment horizontal="center" vertical="center"/>
      <protection hidden="1"/>
    </xf>
    <xf numFmtId="1" fontId="2" fillId="0" borderId="53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35" xfId="0" applyNumberFormat="1" applyFont="1" applyBorder="1" applyAlignment="1" applyProtection="1">
      <alignment horizontal="center" vertical="center" wrapText="1"/>
    </xf>
    <xf numFmtId="1" fontId="2" fillId="0" borderId="548" xfId="0" applyNumberFormat="1" applyFont="1" applyBorder="1" applyAlignment="1" applyProtection="1">
      <alignment horizontal="center" vertical="center" wrapText="1"/>
    </xf>
    <xf numFmtId="1" fontId="2" fillId="0" borderId="538" xfId="0" applyNumberFormat="1" applyFont="1" applyFill="1" applyBorder="1" applyAlignment="1" applyProtection="1">
      <alignment horizontal="center" vertical="center"/>
      <protection hidden="1"/>
    </xf>
    <xf numFmtId="1" fontId="2" fillId="0" borderId="539" xfId="0" applyNumberFormat="1" applyFont="1" applyFill="1" applyBorder="1" applyAlignment="1" applyProtection="1">
      <alignment horizontal="center" vertical="center"/>
      <protection hidden="1"/>
    </xf>
    <xf numFmtId="1" fontId="2" fillId="0" borderId="541" xfId="0" applyNumberFormat="1" applyFont="1" applyFill="1" applyBorder="1" applyAlignment="1" applyProtection="1">
      <alignment horizontal="center" vertical="center"/>
      <protection hidden="1"/>
    </xf>
    <xf numFmtId="1" fontId="2" fillId="0" borderId="542" xfId="0" applyNumberFormat="1" applyFont="1" applyBorder="1" applyAlignment="1" applyProtection="1">
      <alignment horizontal="center" vertical="center" wrapText="1"/>
    </xf>
    <xf numFmtId="1" fontId="2" fillId="0" borderId="537" xfId="0" applyNumberFormat="1" applyFont="1" applyFill="1" applyBorder="1" applyAlignment="1" applyProtection="1">
      <alignment vertical="center" wrapText="1"/>
    </xf>
    <xf numFmtId="1" fontId="2" fillId="0" borderId="537" xfId="0" applyNumberFormat="1" applyFont="1" applyBorder="1" applyAlignment="1" applyProtection="1">
      <alignment vertical="center" wrapText="1"/>
    </xf>
    <xf numFmtId="1" fontId="8" fillId="0" borderId="538" xfId="0" applyNumberFormat="1" applyFont="1" applyFill="1" applyBorder="1" applyAlignment="1" applyProtection="1">
      <alignment horizontal="left" vertical="center"/>
    </xf>
    <xf numFmtId="1" fontId="8" fillId="0" borderId="539" xfId="0" applyNumberFormat="1" applyFont="1" applyFill="1" applyBorder="1" applyAlignment="1" applyProtection="1">
      <alignment horizontal="left" vertical="center"/>
    </xf>
    <xf numFmtId="1" fontId="8" fillId="0" borderId="541" xfId="0" applyNumberFormat="1" applyFont="1" applyFill="1" applyBorder="1" applyAlignment="1" applyProtection="1">
      <alignment horizontal="left" vertical="center"/>
    </xf>
    <xf numFmtId="1" fontId="2" fillId="0" borderId="542" xfId="0" applyNumberFormat="1" applyFont="1" applyFill="1" applyBorder="1" applyAlignment="1" applyProtection="1">
      <alignment horizontal="center" vertical="center" wrapText="1"/>
    </xf>
    <xf numFmtId="1" fontId="20" fillId="0" borderId="539" xfId="0" applyNumberFormat="1" applyFont="1" applyBorder="1" applyAlignment="1" applyProtection="1">
      <alignment horizontal="center" vertical="center" wrapText="1"/>
    </xf>
    <xf numFmtId="1" fontId="20" fillId="0" borderId="541" xfId="0" applyNumberFormat="1" applyFont="1" applyBorder="1" applyAlignment="1" applyProtection="1">
      <alignment horizontal="center" vertical="center" wrapText="1"/>
    </xf>
    <xf numFmtId="1" fontId="2" fillId="0" borderId="542" xfId="0" applyNumberFormat="1" applyFont="1" applyBorder="1" applyAlignment="1">
      <alignment horizontal="center" vertical="center" wrapText="1"/>
    </xf>
    <xf numFmtId="1" fontId="9" fillId="0" borderId="537" xfId="0" applyNumberFormat="1" applyFont="1" applyBorder="1" applyAlignment="1">
      <alignment horizontal="center" vertical="center" wrapText="1"/>
    </xf>
    <xf numFmtId="1" fontId="8" fillId="0" borderId="542" xfId="0" applyNumberFormat="1" applyFont="1" applyFill="1" applyBorder="1" applyAlignment="1" applyProtection="1">
      <alignment horizontal="left" vertical="center"/>
    </xf>
    <xf numFmtId="1" fontId="2" fillId="0" borderId="538" xfId="0" applyNumberFormat="1" applyFont="1" applyBorder="1" applyAlignment="1">
      <alignment horizontal="center" vertical="center" wrapText="1"/>
    </xf>
    <xf numFmtId="1" fontId="2" fillId="0" borderId="541" xfId="0" applyNumberFormat="1" applyFont="1" applyBorder="1" applyAlignment="1">
      <alignment horizontal="center" vertical="center" wrapText="1"/>
    </xf>
    <xf numFmtId="1" fontId="8" fillId="0" borderId="538" xfId="0" applyNumberFormat="1" applyFont="1" applyFill="1" applyBorder="1" applyAlignment="1" applyProtection="1">
      <alignment horizontal="left" vertical="center" wrapText="1"/>
    </xf>
    <xf numFmtId="1" fontId="2" fillId="0" borderId="539" xfId="0" applyNumberFormat="1" applyFont="1" applyBorder="1" applyAlignment="1" applyProtection="1">
      <alignment horizontal="left" vertical="center" wrapText="1"/>
    </xf>
    <xf numFmtId="1" fontId="2" fillId="0" borderId="541" xfId="0" applyNumberFormat="1" applyFont="1" applyBorder="1" applyAlignment="1" applyProtection="1">
      <alignment horizontal="left" vertical="center" wrapText="1"/>
    </xf>
    <xf numFmtId="1" fontId="2" fillId="0" borderId="538" xfId="0" applyNumberFormat="1" applyFont="1" applyFill="1" applyBorder="1" applyAlignment="1" applyProtection="1">
      <alignment horizontal="center"/>
    </xf>
    <xf numFmtId="1" fontId="2" fillId="0" borderId="539" xfId="0" applyNumberFormat="1" applyFont="1" applyFill="1" applyBorder="1" applyAlignment="1" applyProtection="1">
      <alignment horizontal="center"/>
    </xf>
    <xf numFmtId="1" fontId="2" fillId="0" borderId="559" xfId="0" applyNumberFormat="1" applyFont="1" applyFill="1" applyBorder="1" applyAlignment="1" applyProtection="1">
      <alignment horizontal="center"/>
    </xf>
    <xf numFmtId="1" fontId="2" fillId="4" borderId="534" xfId="0" applyNumberFormat="1" applyFont="1" applyFill="1" applyBorder="1" applyAlignment="1" applyProtection="1">
      <alignment horizontal="center" vertical="center" wrapText="1"/>
    </xf>
    <xf numFmtId="1" fontId="20" fillId="0" borderId="536" xfId="0" applyNumberFormat="1" applyFont="1" applyFill="1" applyBorder="1" applyAlignment="1" applyProtection="1">
      <alignment horizontal="center" vertical="center"/>
    </xf>
    <xf numFmtId="1" fontId="8" fillId="0" borderId="542" xfId="0" applyNumberFormat="1" applyFont="1" applyFill="1" applyBorder="1" applyAlignment="1" applyProtection="1">
      <alignment horizontal="left"/>
    </xf>
    <xf numFmtId="1" fontId="20" fillId="0" borderId="536" xfId="0" applyNumberFormat="1" applyFont="1" applyFill="1" applyBorder="1" applyAlignment="1">
      <alignment horizontal="center" vertical="center"/>
    </xf>
    <xf numFmtId="1" fontId="2" fillId="0" borderId="537" xfId="0" applyNumberFormat="1" applyFont="1" applyBorder="1" applyAlignment="1" applyProtection="1">
      <alignment horizontal="left" vertical="center"/>
    </xf>
    <xf numFmtId="1" fontId="2" fillId="0" borderId="541" xfId="0" applyNumberFormat="1" applyFont="1" applyFill="1" applyBorder="1" applyAlignment="1" applyProtection="1">
      <alignment horizontal="center"/>
    </xf>
    <xf numFmtId="1" fontId="2" fillId="0" borderId="542" xfId="0" applyNumberFormat="1" applyFont="1" applyFill="1" applyBorder="1" applyAlignment="1" applyProtection="1">
      <alignment horizontal="center"/>
    </xf>
    <xf numFmtId="1" fontId="2" fillId="0" borderId="537" xfId="0" applyNumberFormat="1" applyFont="1" applyBorder="1" applyAlignment="1" applyProtection="1">
      <alignment horizontal="center" vertical="center" wrapText="1"/>
    </xf>
    <xf numFmtId="1" fontId="2" fillId="0" borderId="538" xfId="0" applyNumberFormat="1" applyFont="1" applyFill="1" applyBorder="1" applyAlignment="1" applyProtection="1">
      <alignment horizontal="left" vertical="center"/>
    </xf>
    <xf numFmtId="1" fontId="2" fillId="0" borderId="541" xfId="0" applyNumberFormat="1" applyFont="1" applyFill="1" applyBorder="1" applyAlignment="1" applyProtection="1">
      <alignment horizontal="left" vertical="center"/>
    </xf>
    <xf numFmtId="1" fontId="2" fillId="0" borderId="538" xfId="0" applyNumberFormat="1" applyFont="1" applyBorder="1" applyAlignment="1" applyProtection="1">
      <alignment horizontal="center" vertical="center"/>
    </xf>
    <xf numFmtId="1" fontId="2" fillId="0" borderId="539" xfId="0" applyNumberFormat="1" applyFont="1" applyBorder="1" applyAlignment="1" applyProtection="1">
      <alignment horizontal="center" vertical="center"/>
    </xf>
    <xf numFmtId="1" fontId="2" fillId="0" borderId="540" xfId="0" applyNumberFormat="1" applyFont="1" applyBorder="1" applyAlignment="1" applyProtection="1">
      <alignment horizontal="center" vertical="center"/>
    </xf>
    <xf numFmtId="1" fontId="2" fillId="0" borderId="538" xfId="0" applyNumberFormat="1" applyFont="1" applyFill="1" applyBorder="1" applyAlignment="1" applyProtection="1">
      <alignment horizontal="left" wrapText="1"/>
    </xf>
    <xf numFmtId="1" fontId="2" fillId="0" borderId="541" xfId="0" applyNumberFormat="1" applyFont="1" applyFill="1" applyBorder="1" applyAlignment="1" applyProtection="1">
      <alignment horizontal="left" wrapText="1"/>
    </xf>
    <xf numFmtId="1" fontId="2" fillId="0" borderId="538" xfId="0" applyNumberFormat="1" applyFont="1" applyFill="1" applyBorder="1" applyAlignment="1" applyProtection="1">
      <alignment horizontal="center" wrapText="1"/>
    </xf>
    <xf numFmtId="1" fontId="2" fillId="0" borderId="541" xfId="0" applyNumberFormat="1" applyFont="1" applyFill="1" applyBorder="1" applyAlignment="1" applyProtection="1">
      <alignment horizontal="center" wrapText="1"/>
    </xf>
    <xf numFmtId="1" fontId="2" fillId="0" borderId="541" xfId="0" applyNumberFormat="1" applyFont="1" applyBorder="1" applyAlignment="1" applyProtection="1">
      <alignment horizontal="center" vertical="center"/>
    </xf>
    <xf numFmtId="1" fontId="2" fillId="2" borderId="538" xfId="0" applyNumberFormat="1" applyFont="1" applyFill="1" applyBorder="1" applyAlignment="1" applyProtection="1">
      <alignment horizontal="center" vertical="center"/>
    </xf>
    <xf numFmtId="1" fontId="2" fillId="2" borderId="539" xfId="0" applyNumberFormat="1" applyFont="1" applyFill="1" applyBorder="1" applyAlignment="1" applyProtection="1">
      <alignment horizontal="center" vertical="center"/>
    </xf>
    <xf numFmtId="1" fontId="2" fillId="2" borderId="541" xfId="0" applyNumberFormat="1" applyFont="1" applyFill="1" applyBorder="1" applyAlignment="1" applyProtection="1">
      <alignment horizontal="center" vertical="center"/>
    </xf>
    <xf numFmtId="1" fontId="2" fillId="0" borderId="538" xfId="0" applyNumberFormat="1" applyFont="1" applyBorder="1" applyAlignment="1" applyProtection="1">
      <alignment horizontal="center" vertical="center" wrapText="1"/>
    </xf>
    <xf numFmtId="1" fontId="2" fillId="0" borderId="540" xfId="0" applyNumberFormat="1" applyFont="1" applyBorder="1" applyAlignment="1" applyProtection="1">
      <alignment horizontal="center" vertical="center" wrapText="1"/>
    </xf>
    <xf numFmtId="1" fontId="2" fillId="0" borderId="571" xfId="0" applyNumberFormat="1" applyFont="1" applyFill="1" applyBorder="1" applyAlignment="1" applyProtection="1">
      <alignment horizontal="center" vertical="center" wrapText="1"/>
    </xf>
    <xf numFmtId="1" fontId="2" fillId="0" borderId="574" xfId="0" applyNumberFormat="1" applyFont="1" applyFill="1" applyBorder="1" applyAlignment="1" applyProtection="1">
      <alignment horizontal="center" vertical="center" wrapText="1"/>
    </xf>
    <xf numFmtId="1" fontId="2" fillId="0" borderId="573" xfId="0" applyNumberFormat="1" applyFont="1" applyFill="1" applyBorder="1" applyAlignment="1" applyProtection="1">
      <alignment horizontal="center" vertical="center" wrapText="1"/>
    </xf>
    <xf numFmtId="1" fontId="2" fillId="0" borderId="570" xfId="0" applyNumberFormat="1" applyFont="1" applyFill="1" applyBorder="1" applyAlignment="1" applyProtection="1">
      <alignment horizontal="left"/>
    </xf>
    <xf numFmtId="1" fontId="2" fillId="0" borderId="570" xfId="0" applyNumberFormat="1" applyFont="1" applyFill="1" applyBorder="1" applyAlignment="1" applyProtection="1">
      <alignment horizontal="center" vertical="center"/>
    </xf>
    <xf numFmtId="1" fontId="2" fillId="0" borderId="568" xfId="0" applyNumberFormat="1" applyFont="1" applyFill="1" applyBorder="1" applyAlignment="1" applyProtection="1">
      <alignment horizontal="center" vertical="center" wrapText="1"/>
    </xf>
    <xf numFmtId="1" fontId="2" fillId="0" borderId="581" xfId="0" applyNumberFormat="1" applyFont="1" applyFill="1" applyBorder="1" applyAlignment="1" applyProtection="1">
      <alignment horizontal="center" vertical="center" wrapText="1"/>
    </xf>
    <xf numFmtId="1" fontId="2" fillId="0" borderId="569" xfId="0" applyNumberFormat="1" applyFont="1" applyFill="1" applyBorder="1" applyAlignment="1" applyProtection="1">
      <alignment horizontal="center" vertical="center" wrapText="1"/>
    </xf>
    <xf numFmtId="1" fontId="2" fillId="0" borderId="575" xfId="0" applyNumberFormat="1" applyFont="1" applyFill="1" applyBorder="1" applyAlignment="1" applyProtection="1">
      <alignment horizontal="center" vertical="center"/>
    </xf>
    <xf numFmtId="1" fontId="2" fillId="0" borderId="571" xfId="0" applyNumberFormat="1" applyFont="1" applyFill="1" applyBorder="1" applyAlignment="1" applyProtection="1">
      <alignment horizontal="center" vertical="center"/>
    </xf>
    <xf numFmtId="1" fontId="2" fillId="0" borderId="572" xfId="0" applyNumberFormat="1" applyFont="1" applyFill="1" applyBorder="1" applyAlignment="1" applyProtection="1">
      <alignment horizontal="center" vertical="center"/>
    </xf>
    <xf numFmtId="1" fontId="2" fillId="0" borderId="573" xfId="0" applyNumberFormat="1" applyFont="1" applyFill="1" applyBorder="1" applyAlignment="1" applyProtection="1">
      <alignment horizontal="center" vertical="center"/>
    </xf>
    <xf numFmtId="1" fontId="9" fillId="4" borderId="581" xfId="0" applyNumberFormat="1" applyFont="1" applyFill="1" applyBorder="1" applyAlignment="1" applyProtection="1">
      <alignment horizontal="center" vertical="center" wrapText="1"/>
    </xf>
    <xf numFmtId="1" fontId="9" fillId="4" borderId="569" xfId="0" applyNumberFormat="1" applyFont="1" applyFill="1" applyBorder="1" applyAlignment="1" applyProtection="1">
      <alignment horizontal="center" vertical="center" wrapText="1"/>
    </xf>
    <xf numFmtId="1" fontId="2" fillId="0" borderId="582" xfId="0" applyNumberFormat="1" applyFont="1" applyFill="1" applyBorder="1" applyAlignment="1" applyProtection="1">
      <alignment horizontal="center" vertical="center" wrapText="1"/>
    </xf>
    <xf numFmtId="1" fontId="2" fillId="0" borderId="572" xfId="0" applyNumberFormat="1" applyFont="1" applyFill="1" applyBorder="1" applyAlignment="1" applyProtection="1">
      <alignment horizontal="center" vertical="center" wrapText="1"/>
    </xf>
    <xf numFmtId="1" fontId="9" fillId="4" borderId="571" xfId="0" applyNumberFormat="1" applyFont="1" applyFill="1" applyBorder="1" applyAlignment="1" applyProtection="1">
      <alignment horizontal="center" vertical="center" wrapText="1"/>
    </xf>
    <xf numFmtId="1" fontId="9" fillId="4" borderId="574" xfId="0" applyNumberFormat="1" applyFont="1" applyFill="1" applyBorder="1" applyAlignment="1" applyProtection="1">
      <alignment horizontal="center" vertical="center" wrapText="1"/>
    </xf>
    <xf numFmtId="1" fontId="2" fillId="0" borderId="596" xfId="0" applyNumberFormat="1" applyFont="1" applyBorder="1" applyAlignment="1" applyProtection="1">
      <alignment horizontal="center" vertical="center" wrapText="1"/>
    </xf>
    <xf numFmtId="1" fontId="2" fillId="0" borderId="569" xfId="0" applyNumberFormat="1" applyFont="1" applyBorder="1" applyAlignment="1" applyProtection="1">
      <alignment horizontal="center" vertical="center" wrapText="1"/>
    </xf>
    <xf numFmtId="1" fontId="2" fillId="0" borderId="571" xfId="0" applyNumberFormat="1" applyFont="1" applyFill="1" applyBorder="1" applyAlignment="1" applyProtection="1">
      <alignment vertical="center" wrapText="1"/>
    </xf>
    <xf numFmtId="1" fontId="2" fillId="0" borderId="574" xfId="0" applyNumberFormat="1" applyFont="1" applyFill="1" applyBorder="1" applyAlignment="1" applyProtection="1">
      <alignment vertical="center" wrapText="1"/>
    </xf>
    <xf numFmtId="1" fontId="7" fillId="0" borderId="569" xfId="0" applyNumberFormat="1" applyFont="1" applyFill="1" applyBorder="1" applyAlignment="1">
      <alignment horizontal="center" vertical="center"/>
    </xf>
    <xf numFmtId="1" fontId="2" fillId="0" borderId="568" xfId="0" applyNumberFormat="1" applyFont="1" applyFill="1" applyBorder="1" applyAlignment="1" applyProtection="1">
      <alignment horizontal="center" vertical="center"/>
    </xf>
    <xf numFmtId="1" fontId="2" fillId="0" borderId="581" xfId="0" applyNumberFormat="1" applyFont="1" applyFill="1" applyBorder="1" applyAlignment="1" applyProtection="1">
      <alignment horizontal="center" vertical="center"/>
    </xf>
    <xf numFmtId="1" fontId="2" fillId="0" borderId="569" xfId="0" applyNumberFormat="1" applyFont="1" applyFill="1" applyBorder="1" applyAlignment="1" applyProtection="1">
      <alignment horizontal="center" vertical="center"/>
    </xf>
    <xf numFmtId="1" fontId="2" fillId="0" borderId="574" xfId="0" applyNumberFormat="1" applyFont="1" applyFill="1" applyBorder="1" applyAlignment="1" applyProtection="1">
      <alignment horizontal="center" vertical="center"/>
    </xf>
    <xf numFmtId="1" fontId="2" fillId="0" borderId="570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72" xfId="0" applyNumberFormat="1" applyFont="1" applyBorder="1" applyAlignment="1" applyProtection="1">
      <alignment horizontal="center" vertical="center" wrapText="1"/>
    </xf>
    <xf numFmtId="1" fontId="2" fillId="0" borderId="574" xfId="0" applyNumberFormat="1" applyFont="1" applyBorder="1" applyAlignment="1" applyProtection="1">
      <alignment horizontal="center" vertical="center" wrapText="1"/>
    </xf>
    <xf numFmtId="1" fontId="9" fillId="4" borderId="568" xfId="0" applyNumberFormat="1" applyFont="1" applyFill="1" applyBorder="1" applyAlignment="1" applyProtection="1">
      <alignment horizontal="center" vertical="center" wrapText="1"/>
    </xf>
    <xf numFmtId="1" fontId="2" fillId="0" borderId="570" xfId="0" applyNumberFormat="1" applyFont="1" applyFill="1" applyBorder="1" applyAlignment="1" applyProtection="1">
      <alignment horizontal="center" vertical="center" wrapText="1"/>
    </xf>
    <xf numFmtId="1" fontId="2" fillId="0" borderId="570" xfId="0" applyNumberFormat="1" applyFont="1" applyFill="1" applyBorder="1" applyAlignment="1" applyProtection="1">
      <alignment horizontal="center" vertical="center"/>
      <protection hidden="1"/>
    </xf>
    <xf numFmtId="1" fontId="2" fillId="0" borderId="569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568" xfId="0" applyNumberFormat="1" applyFont="1" applyBorder="1" applyAlignment="1" applyProtection="1">
      <alignment horizontal="center" vertical="center" wrapText="1"/>
    </xf>
    <xf numFmtId="1" fontId="2" fillId="0" borderId="581" xfId="0" applyNumberFormat="1" applyFont="1" applyBorder="1" applyAlignment="1" applyProtection="1">
      <alignment horizontal="center" vertical="center" wrapText="1"/>
    </xf>
    <xf numFmtId="1" fontId="2" fillId="0" borderId="571" xfId="0" applyNumberFormat="1" applyFont="1" applyFill="1" applyBorder="1" applyAlignment="1" applyProtection="1">
      <alignment horizontal="center" vertical="center"/>
      <protection hidden="1"/>
    </xf>
    <xf numFmtId="1" fontId="2" fillId="0" borderId="572" xfId="0" applyNumberFormat="1" applyFont="1" applyFill="1" applyBorder="1" applyAlignment="1" applyProtection="1">
      <alignment horizontal="center" vertical="center"/>
      <protection hidden="1"/>
    </xf>
    <xf numFmtId="1" fontId="2" fillId="0" borderId="574" xfId="0" applyNumberFormat="1" applyFont="1" applyFill="1" applyBorder="1" applyAlignment="1" applyProtection="1">
      <alignment horizontal="center" vertical="center"/>
      <protection hidden="1"/>
    </xf>
    <xf numFmtId="1" fontId="2" fillId="0" borderId="575" xfId="0" applyNumberFormat="1" applyFont="1" applyBorder="1" applyAlignment="1" applyProtection="1">
      <alignment horizontal="center" vertical="center" wrapText="1"/>
    </xf>
    <xf numFmtId="1" fontId="2" fillId="0" borderId="570" xfId="0" applyNumberFormat="1" applyFont="1" applyFill="1" applyBorder="1" applyAlignment="1" applyProtection="1">
      <alignment vertical="center" wrapText="1"/>
    </xf>
    <xf numFmtId="1" fontId="2" fillId="0" borderId="570" xfId="0" applyNumberFormat="1" applyFont="1" applyBorder="1" applyAlignment="1" applyProtection="1">
      <alignment vertical="center" wrapText="1"/>
    </xf>
    <xf numFmtId="1" fontId="8" fillId="0" borderId="571" xfId="0" applyNumberFormat="1" applyFont="1" applyFill="1" applyBorder="1" applyAlignment="1" applyProtection="1">
      <alignment horizontal="left" vertical="center"/>
    </xf>
    <xf numFmtId="1" fontId="8" fillId="0" borderId="572" xfId="0" applyNumberFormat="1" applyFont="1" applyFill="1" applyBorder="1" applyAlignment="1" applyProtection="1">
      <alignment horizontal="left" vertical="center"/>
    </xf>
    <xf numFmtId="1" fontId="8" fillId="0" borderId="574" xfId="0" applyNumberFormat="1" applyFont="1" applyFill="1" applyBorder="1" applyAlignment="1" applyProtection="1">
      <alignment horizontal="left" vertical="center"/>
    </xf>
    <xf numFmtId="1" fontId="2" fillId="0" borderId="575" xfId="0" applyNumberFormat="1" applyFont="1" applyFill="1" applyBorder="1" applyAlignment="1" applyProtection="1">
      <alignment horizontal="center" vertical="center" wrapText="1"/>
    </xf>
    <xf numFmtId="1" fontId="20" fillId="0" borderId="572" xfId="0" applyNumberFormat="1" applyFont="1" applyBorder="1" applyAlignment="1" applyProtection="1">
      <alignment horizontal="center" vertical="center" wrapText="1"/>
    </xf>
    <xf numFmtId="1" fontId="20" fillId="0" borderId="574" xfId="0" applyNumberFormat="1" applyFont="1" applyBorder="1" applyAlignment="1" applyProtection="1">
      <alignment horizontal="center" vertical="center" wrapText="1"/>
    </xf>
    <xf numFmtId="1" fontId="2" fillId="0" borderId="575" xfId="0" applyNumberFormat="1" applyFont="1" applyBorder="1" applyAlignment="1">
      <alignment horizontal="center" vertical="center" wrapText="1"/>
    </xf>
    <xf numFmtId="1" fontId="9" fillId="0" borderId="570" xfId="0" applyNumberFormat="1" applyFont="1" applyBorder="1" applyAlignment="1">
      <alignment horizontal="center" vertical="center" wrapText="1"/>
    </xf>
    <xf numFmtId="1" fontId="8" fillId="0" borderId="575" xfId="0" applyNumberFormat="1" applyFont="1" applyFill="1" applyBorder="1" applyAlignment="1" applyProtection="1">
      <alignment horizontal="left" vertical="center"/>
    </xf>
    <xf numFmtId="1" fontId="2" fillId="0" borderId="571" xfId="0" applyNumberFormat="1" applyFont="1" applyBorder="1" applyAlignment="1">
      <alignment horizontal="center" vertical="center" wrapText="1"/>
    </xf>
    <xf numFmtId="1" fontId="2" fillId="0" borderId="574" xfId="0" applyNumberFormat="1" applyFont="1" applyBorder="1" applyAlignment="1">
      <alignment horizontal="center" vertical="center" wrapText="1"/>
    </xf>
    <xf numFmtId="1" fontId="8" fillId="0" borderId="571" xfId="0" applyNumberFormat="1" applyFont="1" applyFill="1" applyBorder="1" applyAlignment="1" applyProtection="1">
      <alignment horizontal="left" vertical="center" wrapText="1"/>
    </xf>
    <xf numFmtId="1" fontId="2" fillId="0" borderId="572" xfId="0" applyNumberFormat="1" applyFont="1" applyBorder="1" applyAlignment="1" applyProtection="1">
      <alignment horizontal="left" vertical="center" wrapText="1"/>
    </xf>
    <xf numFmtId="1" fontId="2" fillId="0" borderId="574" xfId="0" applyNumberFormat="1" applyFont="1" applyBorder="1" applyAlignment="1" applyProtection="1">
      <alignment horizontal="left" vertical="center" wrapText="1"/>
    </xf>
    <xf numFmtId="1" fontId="2" fillId="0" borderId="571" xfId="0" applyNumberFormat="1" applyFont="1" applyFill="1" applyBorder="1" applyAlignment="1" applyProtection="1">
      <alignment horizontal="center"/>
    </xf>
    <xf numFmtId="1" fontId="2" fillId="0" borderId="572" xfId="0" applyNumberFormat="1" applyFont="1" applyFill="1" applyBorder="1" applyAlignment="1" applyProtection="1">
      <alignment horizontal="center"/>
    </xf>
    <xf numFmtId="1" fontId="2" fillId="0" borderId="592" xfId="0" applyNumberFormat="1" applyFont="1" applyFill="1" applyBorder="1" applyAlignment="1" applyProtection="1">
      <alignment horizontal="center"/>
    </xf>
    <xf numFmtId="1" fontId="2" fillId="4" borderId="567" xfId="0" applyNumberFormat="1" applyFont="1" applyFill="1" applyBorder="1" applyAlignment="1" applyProtection="1">
      <alignment horizontal="center" vertical="center" wrapText="1"/>
    </xf>
    <xf numFmtId="1" fontId="20" fillId="0" borderId="569" xfId="0" applyNumberFormat="1" applyFont="1" applyFill="1" applyBorder="1" applyAlignment="1" applyProtection="1">
      <alignment horizontal="center" vertical="center"/>
    </xf>
    <xf numFmtId="1" fontId="8" fillId="0" borderId="575" xfId="0" applyNumberFormat="1" applyFont="1" applyFill="1" applyBorder="1" applyAlignment="1" applyProtection="1">
      <alignment horizontal="left"/>
    </xf>
    <xf numFmtId="1" fontId="20" fillId="0" borderId="569" xfId="0" applyNumberFormat="1" applyFont="1" applyFill="1" applyBorder="1" applyAlignment="1">
      <alignment horizontal="center" vertical="center"/>
    </xf>
    <xf numFmtId="1" fontId="2" fillId="0" borderId="570" xfId="0" applyNumberFormat="1" applyFont="1" applyBorder="1" applyAlignment="1" applyProtection="1">
      <alignment horizontal="left" vertical="center"/>
    </xf>
    <xf numFmtId="1" fontId="2" fillId="0" borderId="574" xfId="0" applyNumberFormat="1" applyFont="1" applyFill="1" applyBorder="1" applyAlignment="1" applyProtection="1">
      <alignment horizontal="center"/>
    </xf>
    <xf numFmtId="1" fontId="2" fillId="0" borderId="575" xfId="0" applyNumberFormat="1" applyFont="1" applyFill="1" applyBorder="1" applyAlignment="1" applyProtection="1">
      <alignment horizontal="center"/>
    </xf>
    <xf numFmtId="1" fontId="2" fillId="0" borderId="570" xfId="0" applyNumberFormat="1" applyFont="1" applyBorder="1" applyAlignment="1" applyProtection="1">
      <alignment horizontal="center" vertical="center" wrapText="1"/>
    </xf>
    <xf numFmtId="1" fontId="2" fillId="0" borderId="571" xfId="0" applyNumberFormat="1" applyFont="1" applyFill="1" applyBorder="1" applyAlignment="1" applyProtection="1">
      <alignment horizontal="left" vertical="center"/>
    </xf>
    <xf numFmtId="1" fontId="2" fillId="0" borderId="574" xfId="0" applyNumberFormat="1" applyFont="1" applyFill="1" applyBorder="1" applyAlignment="1" applyProtection="1">
      <alignment horizontal="left" vertical="center"/>
    </xf>
    <xf numFmtId="1" fontId="2" fillId="0" borderId="571" xfId="0" applyNumberFormat="1" applyFont="1" applyBorder="1" applyAlignment="1" applyProtection="1">
      <alignment horizontal="center" vertical="center"/>
    </xf>
    <xf numFmtId="1" fontId="2" fillId="0" borderId="572" xfId="0" applyNumberFormat="1" applyFont="1" applyBorder="1" applyAlignment="1" applyProtection="1">
      <alignment horizontal="center" vertical="center"/>
    </xf>
    <xf numFmtId="1" fontId="2" fillId="0" borderId="573" xfId="0" applyNumberFormat="1" applyFont="1" applyBorder="1" applyAlignment="1" applyProtection="1">
      <alignment horizontal="center" vertical="center"/>
    </xf>
    <xf numFmtId="1" fontId="2" fillId="0" borderId="571" xfId="0" applyNumberFormat="1" applyFont="1" applyFill="1" applyBorder="1" applyAlignment="1" applyProtection="1">
      <alignment horizontal="left" wrapText="1"/>
    </xf>
    <xf numFmtId="1" fontId="2" fillId="0" borderId="574" xfId="0" applyNumberFormat="1" applyFont="1" applyFill="1" applyBorder="1" applyAlignment="1" applyProtection="1">
      <alignment horizontal="left" wrapText="1"/>
    </xf>
    <xf numFmtId="1" fontId="2" fillId="0" borderId="571" xfId="0" applyNumberFormat="1" applyFont="1" applyFill="1" applyBorder="1" applyAlignment="1" applyProtection="1">
      <alignment horizontal="center" wrapText="1"/>
    </xf>
    <xf numFmtId="1" fontId="2" fillId="0" borderId="574" xfId="0" applyNumberFormat="1" applyFont="1" applyFill="1" applyBorder="1" applyAlignment="1" applyProtection="1">
      <alignment horizontal="center" wrapText="1"/>
    </xf>
    <xf numFmtId="1" fontId="2" fillId="0" borderId="574" xfId="0" applyNumberFormat="1" applyFont="1" applyBorder="1" applyAlignment="1" applyProtection="1">
      <alignment horizontal="center" vertical="center"/>
    </xf>
    <xf numFmtId="1" fontId="2" fillId="2" borderId="571" xfId="0" applyNumberFormat="1" applyFont="1" applyFill="1" applyBorder="1" applyAlignment="1" applyProtection="1">
      <alignment horizontal="center" vertical="center"/>
    </xf>
    <xf numFmtId="1" fontId="2" fillId="2" borderId="572" xfId="0" applyNumberFormat="1" applyFont="1" applyFill="1" applyBorder="1" applyAlignment="1" applyProtection="1">
      <alignment horizontal="center" vertical="center"/>
    </xf>
    <xf numFmtId="1" fontId="2" fillId="2" borderId="574" xfId="0" applyNumberFormat="1" applyFont="1" applyFill="1" applyBorder="1" applyAlignment="1" applyProtection="1">
      <alignment horizontal="center" vertical="center"/>
    </xf>
    <xf numFmtId="1" fontId="2" fillId="0" borderId="571" xfId="0" applyNumberFormat="1" applyFont="1" applyBorder="1" applyAlignment="1" applyProtection="1">
      <alignment horizontal="center" vertical="center" wrapText="1"/>
    </xf>
    <xf numFmtId="1" fontId="2" fillId="0" borderId="573" xfId="0" applyNumberFormat="1" applyFont="1" applyBorder="1" applyAlignment="1" applyProtection="1">
      <alignment horizontal="center" vertical="center" wrapText="1"/>
    </xf>
    <xf numFmtId="1" fontId="10" fillId="2" borderId="600" xfId="0" applyNumberFormat="1" applyFont="1" applyFill="1" applyBorder="1"/>
    <xf numFmtId="1" fontId="15" fillId="2" borderId="600" xfId="0" applyNumberFormat="1" applyFont="1" applyFill="1" applyBorder="1" applyProtection="1"/>
    <xf numFmtId="1" fontId="15" fillId="2" borderId="600" xfId="0" applyNumberFormat="1" applyFont="1" applyFill="1" applyBorder="1" applyAlignment="1" applyProtection="1"/>
    <xf numFmtId="1" fontId="10" fillId="2" borderId="600" xfId="0" applyNumberFormat="1" applyFont="1" applyFill="1" applyBorder="1" applyAlignment="1" applyProtection="1"/>
    <xf numFmtId="1" fontId="2" fillId="0" borderId="601" xfId="0" applyNumberFormat="1" applyFont="1" applyFill="1" applyBorder="1" applyAlignment="1" applyProtection="1">
      <alignment horizontal="center" vertical="center"/>
    </xf>
    <xf numFmtId="1" fontId="2" fillId="0" borderId="602" xfId="0" applyNumberFormat="1" applyFont="1" applyFill="1" applyBorder="1" applyAlignment="1" applyProtection="1">
      <alignment horizontal="center" vertical="center"/>
    </xf>
    <xf numFmtId="1" fontId="2" fillId="0" borderId="603" xfId="0" applyNumberFormat="1" applyFont="1" applyBorder="1" applyAlignment="1" applyProtection="1">
      <alignment horizontal="center" vertical="center" wrapText="1"/>
    </xf>
    <xf numFmtId="1" fontId="2" fillId="0" borderId="604" xfId="0" applyNumberFormat="1" applyFont="1" applyBorder="1" applyAlignment="1" applyProtection="1">
      <alignment horizontal="center" vertical="center"/>
    </xf>
    <xf numFmtId="1" fontId="2" fillId="0" borderId="605" xfId="0" applyNumberFormat="1" applyFont="1" applyBorder="1" applyAlignment="1" applyProtection="1">
      <alignment horizontal="center" vertical="center"/>
    </xf>
    <xf numFmtId="1" fontId="2" fillId="0" borderId="606" xfId="0" applyNumberFormat="1" applyFont="1" applyBorder="1" applyAlignment="1" applyProtection="1">
      <alignment horizontal="center" vertical="center"/>
    </xf>
    <xf numFmtId="1" fontId="2" fillId="0" borderId="602" xfId="0" applyNumberFormat="1" applyFont="1" applyFill="1" applyBorder="1" applyAlignment="1" applyProtection="1">
      <alignment horizontal="center" vertical="center" wrapText="1"/>
    </xf>
    <xf numFmtId="1" fontId="2" fillId="0" borderId="603" xfId="0" applyNumberFormat="1" applyFont="1" applyFill="1" applyBorder="1" applyAlignment="1" applyProtection="1">
      <alignment horizontal="center" vertical="center" wrapText="1"/>
    </xf>
    <xf numFmtId="1" fontId="15" fillId="0" borderId="600" xfId="0" applyNumberFormat="1" applyFont="1" applyFill="1" applyBorder="1" applyProtection="1"/>
    <xf numFmtId="1" fontId="2" fillId="2" borderId="600" xfId="0" applyNumberFormat="1" applyFont="1" applyFill="1" applyBorder="1" applyProtection="1"/>
    <xf numFmtId="1" fontId="2" fillId="0" borderId="600" xfId="0" applyNumberFormat="1" applyFont="1" applyFill="1" applyBorder="1" applyProtection="1"/>
    <xf numFmtId="1" fontId="2" fillId="0" borderId="600" xfId="0" applyNumberFormat="1" applyFont="1" applyBorder="1" applyProtection="1"/>
    <xf numFmtId="1" fontId="2" fillId="0" borderId="604" xfId="0" applyNumberFormat="1" applyFont="1" applyFill="1" applyBorder="1" applyAlignment="1" applyProtection="1">
      <alignment horizontal="left" wrapText="1"/>
    </xf>
    <xf numFmtId="1" fontId="2" fillId="0" borderId="607" xfId="0" applyNumberFormat="1" applyFont="1" applyFill="1" applyBorder="1" applyAlignment="1" applyProtection="1">
      <alignment horizontal="left" wrapText="1"/>
    </xf>
    <xf numFmtId="1" fontId="2" fillId="2" borderId="608" xfId="0" applyNumberFormat="1" applyFont="1" applyFill="1" applyBorder="1" applyAlignment="1" applyProtection="1"/>
    <xf numFmtId="1" fontId="2" fillId="6" borderId="607" xfId="0" applyNumberFormat="1" applyFont="1" applyFill="1" applyBorder="1" applyAlignment="1" applyProtection="1">
      <protection locked="0"/>
    </xf>
    <xf numFmtId="1" fontId="2" fillId="2" borderId="600" xfId="0" applyNumberFormat="1" applyFont="1" applyFill="1" applyBorder="1" applyAlignment="1" applyProtection="1"/>
    <xf numFmtId="1" fontId="2" fillId="0" borderId="601" xfId="0" applyNumberFormat="1" applyFont="1" applyFill="1" applyBorder="1" applyAlignment="1" applyProtection="1">
      <alignment horizontal="center" vertical="center" wrapText="1"/>
    </xf>
    <xf numFmtId="1" fontId="2" fillId="0" borderId="604" xfId="0" applyNumberFormat="1" applyFont="1" applyFill="1" applyBorder="1" applyAlignment="1" applyProtection="1">
      <alignment horizontal="center" wrapText="1"/>
    </xf>
    <xf numFmtId="1" fontId="2" fillId="0" borderId="607" xfId="0" applyNumberFormat="1" applyFont="1" applyFill="1" applyBorder="1" applyAlignment="1" applyProtection="1">
      <alignment horizontal="center" wrapText="1"/>
    </xf>
    <xf numFmtId="1" fontId="2" fillId="6" borderId="608" xfId="0" applyNumberFormat="1" applyFont="1" applyFill="1" applyBorder="1" applyAlignment="1" applyProtection="1">
      <protection locked="0"/>
    </xf>
    <xf numFmtId="1" fontId="15" fillId="2" borderId="609" xfId="0" applyNumberFormat="1" applyFont="1" applyFill="1" applyBorder="1" applyProtection="1"/>
    <xf numFmtId="1" fontId="10" fillId="2" borderId="610" xfId="0" applyNumberFormat="1" applyFont="1" applyFill="1" applyBorder="1"/>
    <xf numFmtId="1" fontId="15" fillId="2" borderId="609" xfId="0" applyNumberFormat="1" applyFont="1" applyFill="1" applyBorder="1" applyAlignment="1" applyProtection="1"/>
    <xf numFmtId="1" fontId="10" fillId="2" borderId="610" xfId="0" applyNumberFormat="1" applyFont="1" applyFill="1" applyBorder="1" applyAlignment="1" applyProtection="1"/>
    <xf numFmtId="1" fontId="2" fillId="0" borderId="607" xfId="0" applyNumberFormat="1" applyFont="1" applyBorder="1" applyAlignment="1" applyProtection="1">
      <alignment horizontal="center" vertical="center"/>
    </xf>
    <xf numFmtId="1" fontId="2" fillId="2" borderId="609" xfId="0" applyNumberFormat="1" applyFont="1" applyFill="1" applyBorder="1" applyProtection="1"/>
    <xf numFmtId="1" fontId="2" fillId="0" borderId="608" xfId="0" applyNumberFormat="1" applyFont="1" applyFill="1" applyBorder="1" applyAlignment="1" applyProtection="1">
      <alignment horizontal="center" vertical="center"/>
    </xf>
    <xf numFmtId="1" fontId="2" fillId="0" borderId="608" xfId="0" applyNumberFormat="1" applyFont="1" applyFill="1" applyBorder="1" applyAlignment="1" applyProtection="1"/>
    <xf numFmtId="1" fontId="17" fillId="0" borderId="611" xfId="0" applyNumberFormat="1" applyFont="1" applyBorder="1"/>
    <xf numFmtId="1" fontId="17" fillId="0" borderId="612" xfId="0" applyNumberFormat="1" applyFont="1" applyBorder="1"/>
    <xf numFmtId="1" fontId="17" fillId="0" borderId="613" xfId="0" applyNumberFormat="1" applyFont="1" applyBorder="1"/>
    <xf numFmtId="1" fontId="14" fillId="0" borderId="613" xfId="0" applyNumberFormat="1" applyFont="1" applyBorder="1"/>
    <xf numFmtId="1" fontId="2" fillId="0" borderId="604" xfId="0" applyNumberFormat="1" applyFont="1" applyFill="1" applyBorder="1" applyAlignment="1" applyProtection="1">
      <alignment horizontal="center" vertical="center" wrapText="1"/>
    </xf>
    <xf numFmtId="1" fontId="2" fillId="0" borderId="608" xfId="0" applyNumberFormat="1" applyFont="1" applyBorder="1" applyAlignment="1" applyProtection="1">
      <alignment horizontal="center" vertical="center" wrapText="1"/>
    </xf>
    <xf numFmtId="1" fontId="2" fillId="0" borderId="604" xfId="0" applyNumberFormat="1" applyFont="1" applyFill="1" applyBorder="1" applyAlignment="1" applyProtection="1">
      <alignment horizontal="left"/>
    </xf>
    <xf numFmtId="1" fontId="15" fillId="2" borderId="612" xfId="0" applyNumberFormat="1" applyFont="1" applyFill="1" applyBorder="1" applyProtection="1"/>
    <xf numFmtId="1" fontId="2" fillId="0" borderId="604" xfId="0" applyNumberFormat="1" applyFont="1" applyFill="1" applyBorder="1" applyAlignment="1" applyProtection="1">
      <alignment horizontal="center" vertical="center"/>
    </xf>
    <xf numFmtId="1" fontId="2" fillId="0" borderId="607" xfId="0" applyNumberFormat="1" applyFont="1" applyFill="1" applyBorder="1" applyAlignment="1" applyProtection="1">
      <alignment horizontal="center" vertical="center"/>
    </xf>
    <xf numFmtId="1" fontId="2" fillId="0" borderId="604" xfId="0" applyNumberFormat="1" applyFont="1" applyFill="1" applyBorder="1" applyAlignment="1" applyProtection="1">
      <alignment horizontal="left" vertical="center"/>
    </xf>
    <xf numFmtId="1" fontId="2" fillId="0" borderId="607" xfId="0" applyNumberFormat="1" applyFont="1" applyFill="1" applyBorder="1" applyAlignment="1" applyProtection="1">
      <alignment horizontal="left" vertical="center"/>
    </xf>
    <xf numFmtId="1" fontId="2" fillId="0" borderId="614" xfId="0" applyNumberFormat="1" applyFont="1" applyFill="1" applyBorder="1" applyAlignment="1" applyProtection="1">
      <alignment horizontal="center" vertical="center" wrapText="1"/>
    </xf>
    <xf numFmtId="1" fontId="2" fillId="0" borderId="605" xfId="0" applyNumberFormat="1" applyFont="1" applyFill="1" applyBorder="1" applyAlignment="1" applyProtection="1">
      <alignment horizontal="center" vertical="center" wrapText="1"/>
    </xf>
    <xf numFmtId="1" fontId="2" fillId="0" borderId="607" xfId="0" applyNumberFormat="1" applyFont="1" applyFill="1" applyBorder="1" applyAlignment="1" applyProtection="1">
      <alignment horizontal="center" vertical="center" wrapText="1"/>
    </xf>
    <xf numFmtId="1" fontId="2" fillId="2" borderId="604" xfId="0" applyNumberFormat="1" applyFont="1" applyFill="1" applyBorder="1" applyAlignment="1" applyProtection="1">
      <alignment horizontal="center" vertical="center"/>
    </xf>
    <xf numFmtId="1" fontId="2" fillId="2" borderId="605" xfId="0" applyNumberFormat="1" applyFont="1" applyFill="1" applyBorder="1" applyAlignment="1" applyProtection="1">
      <alignment horizontal="center" vertical="center"/>
    </xf>
    <xf numFmtId="1" fontId="2" fillId="2" borderId="607" xfId="0" applyNumberFormat="1" applyFont="1" applyFill="1" applyBorder="1" applyAlignment="1" applyProtection="1">
      <alignment horizontal="center" vertical="center"/>
    </xf>
    <xf numFmtId="1" fontId="2" fillId="2" borderId="600" xfId="0" applyNumberFormat="1" applyFont="1" applyFill="1" applyBorder="1" applyAlignment="1" applyProtection="1">
      <alignment wrapText="1"/>
    </xf>
    <xf numFmtId="1" fontId="2" fillId="0" borderId="600" xfId="0" applyNumberFormat="1" applyFont="1" applyFill="1" applyBorder="1" applyAlignment="1" applyProtection="1">
      <alignment wrapText="1"/>
    </xf>
    <xf numFmtId="1" fontId="2" fillId="0" borderId="604" xfId="0" applyNumberFormat="1" applyFont="1" applyFill="1" applyBorder="1" applyAlignment="1" applyProtection="1">
      <alignment horizontal="center" vertical="center" wrapText="1"/>
    </xf>
    <xf numFmtId="1" fontId="2" fillId="0" borderId="615" xfId="0" applyNumberFormat="1" applyFont="1" applyFill="1" applyBorder="1" applyAlignment="1" applyProtection="1">
      <alignment horizontal="center" vertical="center" wrapText="1"/>
    </xf>
    <xf numFmtId="1" fontId="2" fillId="0" borderId="607" xfId="0" applyNumberFormat="1" applyFont="1" applyFill="1" applyBorder="1" applyAlignment="1" applyProtection="1">
      <alignment horizontal="center" vertical="center" wrapText="1"/>
    </xf>
    <xf numFmtId="1" fontId="2" fillId="0" borderId="608" xfId="0" applyNumberFormat="1" applyFont="1" applyFill="1" applyBorder="1" applyAlignment="1" applyProtection="1">
      <alignment horizontal="center" vertical="center" wrapText="1"/>
    </xf>
    <xf numFmtId="1" fontId="2" fillId="7" borderId="608" xfId="0" applyNumberFormat="1" applyFont="1" applyFill="1" applyBorder="1" applyAlignment="1" applyProtection="1"/>
    <xf numFmtId="1" fontId="2" fillId="2" borderId="612" xfId="0" applyNumberFormat="1" applyFont="1" applyFill="1" applyBorder="1" applyAlignment="1" applyProtection="1">
      <alignment wrapText="1"/>
    </xf>
    <xf numFmtId="1" fontId="2" fillId="0" borderId="612" xfId="0" applyNumberFormat="1" applyFont="1" applyFill="1" applyBorder="1" applyAlignment="1" applyProtection="1">
      <alignment wrapText="1"/>
    </xf>
    <xf numFmtId="1" fontId="2" fillId="0" borderId="601" xfId="0" applyNumberFormat="1" applyFont="1" applyBorder="1" applyAlignment="1" applyProtection="1">
      <alignment horizontal="center" vertical="center" wrapText="1"/>
    </xf>
    <xf numFmtId="1" fontId="2" fillId="0" borderId="614" xfId="0" applyNumberFormat="1" applyFont="1" applyBorder="1" applyAlignment="1" applyProtection="1">
      <alignment horizontal="center" vertical="center" wrapText="1"/>
    </xf>
    <xf numFmtId="1" fontId="2" fillId="0" borderId="602" xfId="0" applyNumberFormat="1" applyFont="1" applyBorder="1" applyAlignment="1" applyProtection="1">
      <alignment horizontal="center" vertical="center" wrapText="1"/>
    </xf>
    <xf numFmtId="1" fontId="10" fillId="2" borderId="600" xfId="0" applyNumberFormat="1" applyFont="1" applyFill="1" applyBorder="1" applyProtection="1"/>
    <xf numFmtId="1" fontId="2" fillId="0" borderId="615" xfId="0" applyNumberFormat="1" applyFont="1" applyFill="1" applyBorder="1" applyAlignment="1" applyProtection="1">
      <alignment horizontal="center" vertical="center"/>
    </xf>
    <xf numFmtId="1" fontId="2" fillId="2" borderId="616" xfId="2" applyNumberFormat="1" applyFont="1" applyFill="1" applyBorder="1" applyAlignment="1" applyProtection="1"/>
    <xf numFmtId="1" fontId="2" fillId="0" borderId="604" xfId="0" applyNumberFormat="1" applyFont="1" applyBorder="1" applyAlignment="1" applyProtection="1">
      <alignment horizontal="center" vertical="center" wrapText="1"/>
    </xf>
    <xf numFmtId="1" fontId="2" fillId="0" borderId="605" xfId="0" applyNumberFormat="1" applyFont="1" applyBorder="1" applyAlignment="1" applyProtection="1">
      <alignment horizontal="center" vertical="center" wrapText="1"/>
    </xf>
    <xf numFmtId="1" fontId="2" fillId="0" borderId="607" xfId="0" applyNumberFormat="1" applyFont="1" applyBorder="1" applyAlignment="1" applyProtection="1">
      <alignment horizontal="center" vertical="center" wrapText="1"/>
    </xf>
    <xf numFmtId="1" fontId="2" fillId="0" borderId="607" xfId="0" applyNumberFormat="1" applyFont="1" applyBorder="1" applyAlignment="1" applyProtection="1">
      <alignment horizontal="center" vertical="center" wrapText="1"/>
    </xf>
    <xf numFmtId="1" fontId="2" fillId="0" borderId="615" xfId="0" applyNumberFormat="1" applyFont="1" applyBorder="1" applyAlignment="1" applyProtection="1">
      <alignment horizontal="center" vertical="center" wrapText="1"/>
    </xf>
    <xf numFmtId="1" fontId="2" fillId="0" borderId="617" xfId="0" applyNumberFormat="1" applyFont="1" applyBorder="1" applyAlignment="1" applyProtection="1">
      <alignment horizontal="center" vertical="center" wrapText="1"/>
    </xf>
    <xf numFmtId="1" fontId="2" fillId="4" borderId="600" xfId="0" applyNumberFormat="1" applyFont="1" applyFill="1" applyBorder="1" applyProtection="1"/>
    <xf numFmtId="1" fontId="10" fillId="4" borderId="610" xfId="0" applyNumberFormat="1" applyFont="1" applyFill="1" applyBorder="1"/>
    <xf numFmtId="1" fontId="2" fillId="0" borderId="607" xfId="0" applyNumberFormat="1" applyFont="1" applyFill="1" applyBorder="1" applyAlignment="1" applyProtection="1"/>
    <xf numFmtId="1" fontId="2" fillId="4" borderId="612" xfId="0" applyNumberFormat="1" applyFont="1" applyFill="1" applyBorder="1" applyProtection="1"/>
    <xf numFmtId="1" fontId="2" fillId="0" borderId="618" xfId="0" applyNumberFormat="1" applyFont="1" applyBorder="1" applyProtection="1"/>
    <xf numFmtId="1" fontId="2" fillId="0" borderId="611" xfId="0" applyNumberFormat="1" applyFont="1" applyBorder="1" applyProtection="1"/>
    <xf numFmtId="1" fontId="2" fillId="4" borderId="611" xfId="0" applyNumberFormat="1" applyFont="1" applyFill="1" applyBorder="1" applyProtection="1"/>
    <xf numFmtId="1" fontId="15" fillId="4" borderId="600" xfId="0" applyNumberFormat="1" applyFont="1" applyFill="1" applyBorder="1" applyAlignment="1" applyProtection="1"/>
    <xf numFmtId="1" fontId="10" fillId="4" borderId="610" xfId="0" applyNumberFormat="1" applyFont="1" applyFill="1" applyBorder="1" applyAlignment="1" applyProtection="1"/>
    <xf numFmtId="1" fontId="2" fillId="0" borderId="608" xfId="0" applyNumberFormat="1" applyFont="1" applyBorder="1" applyAlignment="1" applyProtection="1">
      <alignment horizontal="center" vertical="center" wrapText="1"/>
    </xf>
    <xf numFmtId="1" fontId="2" fillId="0" borderId="607" xfId="0" applyNumberFormat="1" applyFont="1" applyFill="1" applyBorder="1" applyAlignment="1" applyProtection="1">
      <alignment horizontal="center"/>
    </xf>
    <xf numFmtId="1" fontId="2" fillId="0" borderId="608" xfId="0" applyNumberFormat="1" applyFont="1" applyFill="1" applyBorder="1" applyAlignment="1" applyProtection="1">
      <alignment horizontal="center"/>
    </xf>
    <xf numFmtId="1" fontId="2" fillId="0" borderId="608" xfId="0" applyNumberFormat="1" applyFont="1" applyFill="1" applyBorder="1" applyAlignment="1" applyProtection="1">
      <alignment horizontal="center" vertical="center" wrapText="1"/>
    </xf>
    <xf numFmtId="1" fontId="2" fillId="4" borderId="619" xfId="0" applyNumberFormat="1" applyFont="1" applyFill="1" applyBorder="1" applyProtection="1">
      <protection locked="0"/>
    </xf>
    <xf numFmtId="1" fontId="2" fillId="0" borderId="602" xfId="0" applyNumberFormat="1" applyFont="1" applyBorder="1" applyAlignment="1" applyProtection="1">
      <alignment horizontal="center" vertical="center" wrapText="1"/>
    </xf>
    <xf numFmtId="1" fontId="2" fillId="0" borderId="620" xfId="0" applyNumberFormat="1" applyFont="1" applyBorder="1" applyAlignment="1" applyProtection="1">
      <alignment horizontal="center" vertical="center" wrapText="1"/>
    </xf>
    <xf numFmtId="1" fontId="2" fillId="4" borderId="621" xfId="0" applyNumberFormat="1" applyFont="1" applyFill="1" applyBorder="1" applyProtection="1">
      <protection locked="0"/>
    </xf>
    <xf numFmtId="1" fontId="15" fillId="4" borderId="612" xfId="0" applyNumberFormat="1" applyFont="1" applyFill="1" applyBorder="1" applyAlignment="1" applyProtection="1"/>
    <xf numFmtId="1" fontId="2" fillId="0" borderId="606" xfId="0" applyNumberFormat="1" applyFont="1" applyBorder="1" applyAlignment="1" applyProtection="1">
      <alignment horizontal="center" vertical="center" wrapText="1"/>
    </xf>
    <xf numFmtId="1" fontId="15" fillId="4" borderId="600" xfId="0" applyNumberFormat="1" applyFont="1" applyFill="1" applyBorder="1" applyProtection="1"/>
    <xf numFmtId="1" fontId="15" fillId="4" borderId="609" xfId="0" applyNumberFormat="1" applyFont="1" applyFill="1" applyBorder="1" applyProtection="1"/>
    <xf numFmtId="1" fontId="10" fillId="4" borderId="600" xfId="0" applyNumberFormat="1" applyFont="1" applyFill="1" applyBorder="1"/>
    <xf numFmtId="1" fontId="2" fillId="0" borderId="606" xfId="0" applyNumberFormat="1" applyFont="1" applyFill="1" applyBorder="1" applyAlignment="1" applyProtection="1">
      <alignment horizontal="center" vertical="center" wrapText="1"/>
    </xf>
    <xf numFmtId="1" fontId="2" fillId="4" borderId="609" xfId="0" applyNumberFormat="1" applyFont="1" applyFill="1" applyBorder="1" applyProtection="1"/>
    <xf numFmtId="1" fontId="2" fillId="0" borderId="603" xfId="0" applyNumberFormat="1" applyFont="1" applyBorder="1" applyAlignment="1" applyProtection="1">
      <alignment horizontal="left" vertical="center"/>
    </xf>
    <xf numFmtId="1" fontId="2" fillId="0" borderId="609" xfId="0" applyNumberFormat="1" applyFont="1" applyBorder="1" applyProtection="1"/>
    <xf numFmtId="1" fontId="2" fillId="0" borderId="612" xfId="0" applyNumberFormat="1" applyFont="1" applyBorder="1" applyProtection="1"/>
    <xf numFmtId="1" fontId="15" fillId="0" borderId="600" xfId="0" applyNumberFormat="1" applyFont="1" applyBorder="1" applyProtection="1"/>
    <xf numFmtId="1" fontId="2" fillId="0" borderId="621" xfId="0" applyNumberFormat="1" applyFont="1" applyBorder="1" applyProtection="1"/>
    <xf numFmtId="1" fontId="2" fillId="0" borderId="610" xfId="0" applyNumberFormat="1" applyFont="1" applyBorder="1" applyProtection="1"/>
    <xf numFmtId="1" fontId="20" fillId="0" borderId="602" xfId="0" applyNumberFormat="1" applyFont="1" applyFill="1" applyBorder="1" applyAlignment="1" applyProtection="1">
      <alignment horizontal="center" vertical="center"/>
    </xf>
    <xf numFmtId="1" fontId="8" fillId="0" borderId="608" xfId="0" applyNumberFormat="1" applyFont="1" applyFill="1" applyBorder="1" applyAlignment="1" applyProtection="1">
      <alignment horizontal="left"/>
    </xf>
    <xf numFmtId="1" fontId="20" fillId="0" borderId="602" xfId="0" applyNumberFormat="1" applyFont="1" applyFill="1" applyBorder="1" applyAlignment="1">
      <alignment horizontal="center" vertical="center"/>
    </xf>
    <xf numFmtId="1" fontId="15" fillId="0" borderId="600" xfId="0" applyNumberFormat="1" applyFont="1" applyBorder="1" applyAlignment="1" applyProtection="1"/>
    <xf numFmtId="1" fontId="15" fillId="0" borderId="610" xfId="0" applyNumberFormat="1" applyFont="1" applyBorder="1" applyAlignment="1" applyProtection="1"/>
    <xf numFmtId="1" fontId="2" fillId="4" borderId="600" xfId="0" applyNumberFormat="1" applyFont="1" applyFill="1" applyBorder="1" applyAlignment="1" applyProtection="1">
      <alignment horizontal="center" vertical="center" wrapText="1"/>
    </xf>
    <xf numFmtId="1" fontId="2" fillId="4" borderId="610" xfId="0" applyNumberFormat="1" applyFont="1" applyFill="1" applyBorder="1" applyProtection="1"/>
    <xf numFmtId="1" fontId="2" fillId="2" borderId="610" xfId="0" applyNumberFormat="1" applyFont="1" applyFill="1" applyBorder="1" applyProtection="1"/>
    <xf numFmtId="1" fontId="2" fillId="0" borderId="605" xfId="0" applyNumberFormat="1" applyFont="1" applyBorder="1" applyAlignment="1" applyProtection="1">
      <alignment horizontal="center" vertical="center" wrapText="1"/>
    </xf>
    <xf numFmtId="1" fontId="2" fillId="4" borderId="610" xfId="0" applyNumberFormat="1" applyFont="1" applyFill="1" applyBorder="1" applyAlignment="1" applyProtection="1">
      <alignment horizontal="center" vertical="center" wrapText="1"/>
    </xf>
    <xf numFmtId="1" fontId="2" fillId="4" borderId="600" xfId="0" applyNumberFormat="1" applyFont="1" applyFill="1" applyBorder="1" applyAlignment="1" applyProtection="1">
      <alignment horizontal="center" vertical="center" wrapText="1"/>
    </xf>
    <xf numFmtId="1" fontId="6" fillId="4" borderId="610" xfId="0" applyNumberFormat="1" applyFont="1" applyFill="1" applyBorder="1" applyAlignment="1" applyProtection="1"/>
    <xf numFmtId="1" fontId="2" fillId="4" borderId="600" xfId="0" applyNumberFormat="1" applyFont="1" applyFill="1" applyBorder="1" applyAlignment="1" applyProtection="1"/>
    <xf numFmtId="1" fontId="2" fillId="4" borderId="600" xfId="0" applyNumberFormat="1" applyFont="1" applyFill="1" applyBorder="1" applyAlignment="1" applyProtection="1">
      <protection locked="0"/>
    </xf>
    <xf numFmtId="1" fontId="2" fillId="4" borderId="612" xfId="0" applyNumberFormat="1" applyFont="1" applyFill="1" applyBorder="1" applyAlignment="1" applyProtection="1">
      <protection locked="0"/>
    </xf>
    <xf numFmtId="1" fontId="15" fillId="4" borderId="612" xfId="0" applyNumberFormat="1" applyFont="1" applyFill="1" applyBorder="1" applyProtection="1"/>
    <xf numFmtId="1" fontId="15" fillId="0" borderId="612" xfId="0" applyNumberFormat="1" applyFont="1" applyBorder="1" applyProtection="1"/>
    <xf numFmtId="1" fontId="2" fillId="2" borderId="612" xfId="0" applyNumberFormat="1" applyFont="1" applyFill="1" applyBorder="1" applyProtection="1"/>
    <xf numFmtId="1" fontId="2" fillId="4" borderId="609" xfId="0" applyNumberFormat="1" applyFont="1" applyFill="1" applyBorder="1" applyAlignment="1" applyProtection="1">
      <protection locked="0"/>
    </xf>
    <xf numFmtId="1" fontId="2" fillId="0" borderId="607" xfId="0" applyNumberFormat="1" applyFont="1" applyFill="1" applyBorder="1" applyAlignment="1" applyProtection="1">
      <alignment horizontal="right"/>
    </xf>
    <xf numFmtId="1" fontId="2" fillId="0" borderId="605" xfId="0" applyNumberFormat="1" applyFont="1" applyFill="1" applyBorder="1" applyAlignment="1" applyProtection="1">
      <alignment horizontal="right"/>
    </xf>
    <xf numFmtId="1" fontId="6" fillId="4" borderId="610" xfId="0" applyNumberFormat="1" applyFont="1" applyFill="1" applyBorder="1" applyProtection="1"/>
    <xf numFmtId="1" fontId="2" fillId="0" borderId="600" xfId="0" applyNumberFormat="1" applyFont="1" applyBorder="1" applyAlignment="1" applyProtection="1"/>
    <xf numFmtId="1" fontId="2" fillId="0" borderId="600" xfId="0" applyNumberFormat="1" applyFont="1" applyFill="1" applyBorder="1" applyAlignment="1" applyProtection="1"/>
    <xf numFmtId="1" fontId="2" fillId="0" borderId="622" xfId="0" applyNumberFormat="1" applyFont="1" applyBorder="1" applyAlignment="1" applyProtection="1">
      <alignment horizontal="center" vertical="center" wrapText="1"/>
    </xf>
    <xf numFmtId="1" fontId="2" fillId="0" borderId="603" xfId="0" applyNumberFormat="1" applyFont="1" applyBorder="1" applyProtection="1"/>
    <xf numFmtId="1" fontId="2" fillId="0" borderId="609" xfId="0" applyNumberFormat="1" applyFont="1" applyFill="1" applyBorder="1" applyProtection="1"/>
    <xf numFmtId="1" fontId="2" fillId="0" borderId="618" xfId="0" applyNumberFormat="1" applyFont="1" applyFill="1" applyBorder="1" applyProtection="1"/>
    <xf numFmtId="1" fontId="2" fillId="0" borderId="610" xfId="0" applyNumberFormat="1" applyFont="1" applyFill="1" applyBorder="1" applyProtection="1"/>
    <xf numFmtId="1" fontId="10" fillId="0" borderId="600" xfId="0" applyNumberFormat="1" applyFont="1" applyFill="1" applyBorder="1"/>
    <xf numFmtId="1" fontId="10" fillId="0" borderId="600" xfId="0" applyNumberFormat="1" applyFont="1" applyFill="1" applyBorder="1" applyProtection="1">
      <protection locked="0"/>
    </xf>
    <xf numFmtId="1" fontId="10" fillId="3" borderId="600" xfId="0" applyNumberFormat="1" applyFont="1" applyFill="1" applyBorder="1" applyProtection="1">
      <protection locked="0"/>
    </xf>
    <xf numFmtId="1" fontId="10" fillId="5" borderId="600" xfId="0" applyNumberFormat="1" applyFont="1" applyFill="1" applyBorder="1" applyProtection="1">
      <protection locked="0"/>
    </xf>
    <xf numFmtId="1" fontId="2" fillId="4" borderId="613" xfId="0" applyNumberFormat="1" applyFont="1" applyFill="1" applyBorder="1" applyProtection="1"/>
    <xf numFmtId="1" fontId="2" fillId="0" borderId="613" xfId="0" applyNumberFormat="1" applyFont="1" applyBorder="1" applyProtection="1"/>
    <xf numFmtId="1" fontId="15" fillId="0" borderId="623" xfId="0" applyNumberFormat="1" applyFont="1" applyBorder="1" applyAlignment="1" applyProtection="1"/>
    <xf numFmtId="1" fontId="15" fillId="0" borderId="624" xfId="0" applyNumberFormat="1" applyFont="1" applyBorder="1" applyAlignment="1" applyProtection="1"/>
    <xf numFmtId="1" fontId="2" fillId="0" borderId="604" xfId="0" applyNumberFormat="1" applyFont="1" applyBorder="1" applyAlignment="1">
      <alignment horizontal="center" vertical="center" wrapText="1"/>
    </xf>
    <xf numFmtId="1" fontId="2" fillId="0" borderId="607" xfId="0" applyNumberFormat="1" applyFont="1" applyBorder="1" applyAlignment="1">
      <alignment horizontal="center" vertical="center" wrapText="1"/>
    </xf>
    <xf numFmtId="1" fontId="9" fillId="0" borderId="603" xfId="0" applyNumberFormat="1" applyFont="1" applyBorder="1" applyAlignment="1">
      <alignment horizontal="center" vertical="center" wrapText="1"/>
    </xf>
    <xf numFmtId="1" fontId="8" fillId="0" borderId="604" xfId="0" applyNumberFormat="1" applyFont="1" applyFill="1" applyBorder="1" applyAlignment="1" applyProtection="1">
      <alignment horizontal="left" vertical="center" wrapText="1"/>
    </xf>
    <xf numFmtId="1" fontId="2" fillId="0" borderId="605" xfId="0" applyNumberFormat="1" applyFont="1" applyBorder="1" applyAlignment="1" applyProtection="1">
      <alignment horizontal="left" vertical="center" wrapText="1"/>
    </xf>
    <xf numFmtId="1" fontId="2" fillId="0" borderId="607" xfId="0" applyNumberFormat="1" applyFont="1" applyBorder="1" applyAlignment="1" applyProtection="1">
      <alignment horizontal="left" vertical="center" wrapText="1"/>
    </xf>
    <xf numFmtId="1" fontId="2" fillId="0" borderId="604" xfId="0" applyNumberFormat="1" applyFont="1" applyFill="1" applyBorder="1" applyAlignment="1" applyProtection="1">
      <alignment horizontal="center"/>
    </xf>
    <xf numFmtId="1" fontId="2" fillId="0" borderId="605" xfId="0" applyNumberFormat="1" applyFont="1" applyFill="1" applyBorder="1" applyAlignment="1" applyProtection="1">
      <alignment horizontal="center"/>
    </xf>
    <xf numFmtId="1" fontId="2" fillId="0" borderId="625" xfId="0" applyNumberFormat="1" applyFont="1" applyFill="1" applyBorder="1" applyAlignment="1" applyProtection="1">
      <alignment horizontal="center"/>
    </xf>
    <xf numFmtId="1" fontId="8" fillId="0" borderId="604" xfId="0" applyNumberFormat="1" applyFont="1" applyFill="1" applyBorder="1" applyAlignment="1" applyProtection="1">
      <alignment horizontal="left" vertical="center"/>
    </xf>
    <xf numFmtId="1" fontId="8" fillId="0" borderId="605" xfId="0" applyNumberFormat="1" applyFont="1" applyFill="1" applyBorder="1" applyAlignment="1" applyProtection="1">
      <alignment horizontal="left" vertical="center"/>
    </xf>
    <xf numFmtId="1" fontId="8" fillId="0" borderId="607" xfId="0" applyNumberFormat="1" applyFont="1" applyFill="1" applyBorder="1" applyAlignment="1" applyProtection="1">
      <alignment horizontal="left" vertical="center"/>
    </xf>
    <xf numFmtId="1" fontId="2" fillId="6" borderId="605" xfId="0" applyNumberFormat="1" applyFont="1" applyFill="1" applyBorder="1" applyAlignment="1" applyProtection="1">
      <protection locked="0"/>
    </xf>
    <xf numFmtId="1" fontId="2" fillId="0" borderId="615" xfId="0" applyNumberFormat="1" applyFont="1" applyFill="1" applyBorder="1" applyAlignment="1" applyProtection="1">
      <alignment horizontal="center" vertical="center" wrapText="1"/>
    </xf>
    <xf numFmtId="1" fontId="2" fillId="7" borderId="607" xfId="0" applyNumberFormat="1" applyFont="1" applyFill="1" applyBorder="1" applyAlignment="1" applyProtection="1"/>
    <xf numFmtId="1" fontId="2" fillId="6" borderId="602" xfId="0" applyNumberFormat="1" applyFont="1" applyFill="1" applyBorder="1" applyAlignment="1" applyProtection="1">
      <protection locked="0"/>
    </xf>
    <xf numFmtId="1" fontId="2" fillId="0" borderId="603" xfId="0" applyNumberFormat="1" applyFont="1" applyFill="1" applyBorder="1" applyAlignment="1" applyProtection="1">
      <alignment vertical="center" wrapText="1"/>
    </xf>
    <xf numFmtId="1" fontId="2" fillId="0" borderId="603" xfId="0" applyNumberFormat="1" applyFont="1" applyBorder="1" applyAlignment="1" applyProtection="1">
      <alignment vertical="center" wrapText="1"/>
    </xf>
    <xf numFmtId="1" fontId="2" fillId="0" borderId="615" xfId="0" applyNumberFormat="1" applyFont="1" applyBorder="1" applyAlignment="1" applyProtection="1">
      <alignment wrapText="1"/>
    </xf>
    <xf numFmtId="1" fontId="2" fillId="0" borderId="626" xfId="0" applyNumberFormat="1" applyFont="1" applyBorder="1" applyAlignment="1" applyProtection="1">
      <alignment wrapText="1"/>
    </xf>
    <xf numFmtId="1" fontId="2" fillId="0" borderId="602" xfId="0" applyNumberFormat="1" applyFont="1" applyBorder="1" applyAlignment="1" applyProtection="1">
      <alignment wrapText="1"/>
    </xf>
    <xf numFmtId="1" fontId="2" fillId="6" borderId="615" xfId="0" applyNumberFormat="1" applyFont="1" applyFill="1" applyBorder="1" applyAlignment="1" applyProtection="1">
      <protection locked="0"/>
    </xf>
    <xf numFmtId="1" fontId="2" fillId="6" borderId="614" xfId="0" applyNumberFormat="1" applyFont="1" applyFill="1" applyBorder="1" applyAlignment="1" applyProtection="1">
      <protection locked="0"/>
    </xf>
    <xf numFmtId="1" fontId="2" fillId="6" borderId="627" xfId="0" applyNumberFormat="1" applyFont="1" applyFill="1" applyBorder="1" applyAlignment="1" applyProtection="1">
      <protection locked="0"/>
    </xf>
    <xf numFmtId="1" fontId="2" fillId="6" borderId="603" xfId="0" applyNumberFormat="1" applyFont="1" applyFill="1" applyBorder="1" applyAlignment="1" applyProtection="1">
      <protection locked="0"/>
    </xf>
    <xf numFmtId="1" fontId="2" fillId="7" borderId="603" xfId="0" applyNumberFormat="1" applyFont="1" applyFill="1" applyBorder="1" applyAlignment="1" applyProtection="1"/>
    <xf numFmtId="1" fontId="20" fillId="0" borderId="605" xfId="0" applyNumberFormat="1" applyFont="1" applyBorder="1" applyAlignment="1" applyProtection="1">
      <alignment horizontal="center" vertical="center" wrapText="1"/>
    </xf>
    <xf numFmtId="1" fontId="20" fillId="0" borderId="607" xfId="0" applyNumberFormat="1" applyFont="1" applyBorder="1" applyAlignment="1" applyProtection="1">
      <alignment horizontal="center" vertical="center" wrapText="1"/>
    </xf>
    <xf numFmtId="1" fontId="2" fillId="0" borderId="608" xfId="0" applyNumberFormat="1" applyFont="1" applyBorder="1" applyAlignment="1">
      <alignment horizontal="center" vertical="center" wrapText="1"/>
    </xf>
    <xf numFmtId="1" fontId="21" fillId="0" borderId="622" xfId="0" applyNumberFormat="1" applyFont="1" applyBorder="1" applyAlignment="1" applyProtection="1">
      <alignment horizontal="center" vertical="center" wrapText="1"/>
    </xf>
    <xf numFmtId="1" fontId="21" fillId="0" borderId="607" xfId="0" applyNumberFormat="1" applyFont="1" applyBorder="1" applyAlignment="1" applyProtection="1">
      <alignment horizontal="center" vertical="center" wrapText="1"/>
    </xf>
    <xf numFmtId="1" fontId="8" fillId="0" borderId="608" xfId="0" applyNumberFormat="1" applyFont="1" applyFill="1" applyBorder="1" applyAlignment="1" applyProtection="1">
      <alignment horizontal="left" vertical="center"/>
    </xf>
    <xf numFmtId="1" fontId="2" fillId="0" borderId="601" xfId="0" applyNumberFormat="1" applyFont="1" applyFill="1" applyBorder="1" applyAlignment="1" applyProtection="1"/>
    <xf numFmtId="1" fontId="2" fillId="0" borderId="614" xfId="0" applyNumberFormat="1" applyFont="1" applyFill="1" applyBorder="1" applyAlignment="1" applyProtection="1"/>
    <xf numFmtId="1" fontId="2" fillId="0" borderId="628" xfId="0" applyNumberFormat="1" applyFont="1" applyFill="1" applyBorder="1" applyAlignment="1" applyProtection="1"/>
    <xf numFmtId="1" fontId="2" fillId="0" borderId="629" xfId="0" applyNumberFormat="1" applyFont="1" applyFill="1" applyBorder="1" applyAlignment="1" applyProtection="1"/>
    <xf numFmtId="1" fontId="2" fillId="0" borderId="602" xfId="0" applyNumberFormat="1" applyFont="1" applyFill="1" applyBorder="1" applyAlignment="1" applyProtection="1"/>
    <xf numFmtId="1" fontId="2" fillId="6" borderId="622" xfId="0" applyNumberFormat="1" applyFont="1" applyFill="1" applyBorder="1" applyAlignment="1" applyProtection="1">
      <protection locked="0"/>
    </xf>
    <xf numFmtId="1" fontId="2" fillId="6" borderId="628" xfId="0" applyNumberFormat="1" applyFont="1" applyFill="1" applyBorder="1" applyAlignment="1" applyProtection="1">
      <protection locked="0"/>
    </xf>
    <xf numFmtId="1" fontId="2" fillId="6" borderId="629" xfId="0" applyNumberFormat="1" applyFont="1" applyFill="1" applyBorder="1" applyAlignment="1" applyProtection="1">
      <protection locked="0"/>
    </xf>
    <xf numFmtId="1" fontId="2" fillId="0" borderId="607" xfId="0" applyNumberFormat="1" applyFont="1" applyFill="1" applyBorder="1" applyAlignment="1" applyProtection="1">
      <alignment horizontal="center" vertical="center"/>
    </xf>
    <xf numFmtId="1" fontId="2" fillId="0" borderId="603" xfId="0" applyNumberFormat="1" applyFont="1" applyFill="1" applyBorder="1" applyAlignment="1" applyProtection="1">
      <alignment horizontal="center" vertical="center"/>
    </xf>
    <xf numFmtId="1" fontId="2" fillId="0" borderId="603" xfId="0" applyNumberFormat="1" applyFont="1" applyFill="1" applyBorder="1" applyAlignment="1" applyProtection="1">
      <alignment horizontal="center" vertical="center"/>
      <protection hidden="1"/>
    </xf>
    <xf numFmtId="1" fontId="2" fillId="0" borderId="602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604" xfId="0" applyNumberFormat="1" applyFont="1" applyFill="1" applyBorder="1" applyAlignment="1" applyProtection="1">
      <alignment horizontal="center" vertical="center"/>
      <protection hidden="1"/>
    </xf>
    <xf numFmtId="1" fontId="2" fillId="0" borderId="605" xfId="0" applyNumberFormat="1" applyFont="1" applyFill="1" applyBorder="1" applyAlignment="1" applyProtection="1">
      <alignment horizontal="center" vertical="center"/>
      <protection hidden="1"/>
    </xf>
    <xf numFmtId="1" fontId="2" fillId="0" borderId="607" xfId="0" applyNumberFormat="1" applyFont="1" applyFill="1" applyBorder="1" applyAlignment="1" applyProtection="1">
      <alignment horizontal="center" vertical="center"/>
      <protection hidden="1"/>
    </xf>
    <xf numFmtId="1" fontId="2" fillId="0" borderId="615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626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615" xfId="0" applyNumberFormat="1" applyFont="1" applyFill="1" applyBorder="1" applyAlignment="1" applyProtection="1">
      <alignment horizontal="center" vertical="center"/>
      <protection hidden="1"/>
    </xf>
    <xf numFmtId="1" fontId="2" fillId="0" borderId="602" xfId="0" applyNumberFormat="1" applyFont="1" applyFill="1" applyBorder="1" applyAlignment="1" applyProtection="1">
      <alignment horizontal="center" vertical="center"/>
      <protection hidden="1"/>
    </xf>
    <xf numFmtId="1" fontId="2" fillId="0" borderId="603" xfId="0" applyNumberFormat="1" applyFont="1" applyFill="1" applyBorder="1" applyAlignment="1" applyProtection="1">
      <alignment horizontal="center" vertical="center"/>
      <protection hidden="1"/>
    </xf>
    <xf numFmtId="1" fontId="2" fillId="0" borderId="603" xfId="0" applyNumberFormat="1" applyFont="1" applyFill="1" applyBorder="1" applyAlignment="1" applyProtection="1">
      <alignment horizontal="center" vertical="center" wrapText="1"/>
      <protection hidden="1"/>
    </xf>
    <xf numFmtId="1" fontId="2" fillId="0" borderId="603" xfId="0" applyNumberFormat="1" applyFont="1" applyFill="1" applyBorder="1" applyAlignment="1" applyProtection="1">
      <alignment horizontal="left" vertical="center" wrapText="1"/>
      <protection hidden="1"/>
    </xf>
    <xf numFmtId="1" fontId="2" fillId="0" borderId="615" xfId="0" applyNumberFormat="1" applyFont="1" applyFill="1" applyBorder="1" applyAlignment="1" applyProtection="1">
      <alignment horizontal="right" wrapText="1"/>
    </xf>
    <xf numFmtId="1" fontId="2" fillId="0" borderId="626" xfId="0" applyNumberFormat="1" applyFont="1" applyFill="1" applyBorder="1" applyAlignment="1" applyProtection="1">
      <alignment horizontal="right" wrapText="1"/>
    </xf>
    <xf numFmtId="1" fontId="2" fillId="0" borderId="605" xfId="0" applyNumberFormat="1" applyFont="1" applyFill="1" applyBorder="1" applyAlignment="1" applyProtection="1">
      <alignment horizontal="center" vertical="center"/>
    </xf>
    <xf numFmtId="1" fontId="2" fillId="0" borderId="606" xfId="0" applyNumberFormat="1" applyFont="1" applyFill="1" applyBorder="1" applyAlignment="1" applyProtection="1">
      <alignment horizontal="center" vertical="center"/>
    </xf>
    <xf numFmtId="1" fontId="9" fillId="4" borderId="601" xfId="0" applyNumberFormat="1" applyFont="1" applyFill="1" applyBorder="1" applyAlignment="1" applyProtection="1">
      <alignment horizontal="center" vertical="center" wrapText="1"/>
    </xf>
    <xf numFmtId="1" fontId="9" fillId="4" borderId="602" xfId="0" applyNumberFormat="1" applyFont="1" applyFill="1" applyBorder="1" applyAlignment="1" applyProtection="1">
      <alignment horizontal="center" vertical="center" wrapText="1"/>
    </xf>
    <xf numFmtId="1" fontId="2" fillId="0" borderId="629" xfId="0" applyNumberFormat="1" applyFont="1" applyBorder="1" applyAlignment="1" applyProtection="1">
      <alignment horizontal="center" vertical="center" wrapText="1"/>
    </xf>
    <xf numFmtId="1" fontId="2" fillId="4" borderId="621" xfId="0" applyNumberFormat="1" applyFont="1" applyFill="1" applyBorder="1" applyProtection="1"/>
    <xf numFmtId="1" fontId="2" fillId="0" borderId="604" xfId="0" applyNumberFormat="1" applyFont="1" applyFill="1" applyBorder="1" applyAlignment="1" applyProtection="1">
      <alignment vertical="center" wrapText="1"/>
    </xf>
    <xf numFmtId="1" fontId="2" fillId="0" borderId="607" xfId="0" applyNumberFormat="1" applyFont="1" applyFill="1" applyBorder="1" applyAlignment="1" applyProtection="1">
      <alignment vertical="center" wrapText="1"/>
    </xf>
    <xf numFmtId="1" fontId="2" fillId="0" borderId="607" xfId="0" applyNumberFormat="1" applyFont="1" applyFill="1" applyBorder="1" applyAlignment="1" applyProtection="1">
      <alignment wrapText="1"/>
    </xf>
    <xf numFmtId="1" fontId="2" fillId="0" borderId="622" xfId="0" applyNumberFormat="1" applyFont="1" applyFill="1" applyBorder="1" applyAlignment="1" applyProtection="1">
      <alignment wrapText="1"/>
    </xf>
    <xf numFmtId="1" fontId="2" fillId="0" borderId="605" xfId="0" applyNumberFormat="1" applyFont="1" applyFill="1" applyBorder="1" applyAlignment="1" applyProtection="1">
      <alignment wrapText="1"/>
    </xf>
    <xf numFmtId="1" fontId="7" fillId="0" borderId="602" xfId="0" applyNumberFormat="1" applyFont="1" applyFill="1" applyBorder="1" applyAlignment="1">
      <alignment horizontal="center" vertical="center"/>
    </xf>
    <xf numFmtId="1" fontId="2" fillId="0" borderId="614" xfId="0" applyNumberFormat="1" applyFont="1" applyFill="1" applyBorder="1" applyAlignment="1" applyProtection="1">
      <alignment horizontal="center" vertical="center"/>
    </xf>
    <xf numFmtId="1" fontId="9" fillId="4" borderId="604" xfId="0" applyNumberFormat="1" applyFont="1" applyFill="1" applyBorder="1" applyAlignment="1" applyProtection="1">
      <alignment horizontal="center" vertical="center" wrapText="1"/>
    </xf>
    <xf numFmtId="1" fontId="9" fillId="4" borderId="607" xfId="0" applyNumberFormat="1" applyFont="1" applyFill="1" applyBorder="1" applyAlignment="1" applyProtection="1">
      <alignment horizontal="center" vertical="center" wrapText="1"/>
    </xf>
    <xf numFmtId="1" fontId="2" fillId="0" borderId="630" xfId="0" applyNumberFormat="1" applyFont="1" applyFill="1" applyBorder="1" applyAlignment="1" applyProtection="1">
      <alignment horizontal="center" vertical="center" wrapText="1"/>
    </xf>
    <xf numFmtId="1" fontId="2" fillId="0" borderId="626" xfId="0" applyNumberFormat="1" applyFont="1" applyFill="1" applyBorder="1" applyAlignment="1" applyProtection="1">
      <alignment horizontal="center" vertical="center" wrapText="1"/>
    </xf>
    <xf numFmtId="1" fontId="2" fillId="0" borderId="631" xfId="0" applyNumberFormat="1" applyFont="1" applyFill="1" applyBorder="1" applyAlignment="1" applyProtection="1">
      <alignment horizontal="center" vertical="center"/>
    </xf>
    <xf numFmtId="1" fontId="2" fillId="0" borderId="632" xfId="0" applyNumberFormat="1" applyFont="1" applyFill="1" applyBorder="1" applyAlignment="1" applyProtection="1"/>
    <xf numFmtId="1" fontId="2" fillId="6" borderId="633" xfId="0" applyNumberFormat="1" applyFont="1" applyFill="1" applyBorder="1" applyAlignment="1" applyProtection="1">
      <protection locked="0"/>
    </xf>
    <xf numFmtId="1" fontId="2" fillId="6" borderId="634" xfId="0" applyNumberFormat="1" applyFont="1" applyFill="1" applyBorder="1" applyAlignment="1" applyProtection="1">
      <protection locked="0"/>
    </xf>
    <xf numFmtId="1" fontId="2" fillId="6" borderId="635" xfId="0" applyNumberFormat="1" applyFont="1" applyFill="1" applyBorder="1" applyAlignment="1" applyProtection="1">
      <protection locked="0"/>
    </xf>
    <xf numFmtId="1" fontId="15" fillId="2" borderId="636" xfId="0" applyNumberFormat="1" applyFont="1" applyFill="1" applyBorder="1" applyAlignment="1" applyProtection="1"/>
    <xf numFmtId="1" fontId="2" fillId="0" borderId="636" xfId="0" applyNumberFormat="1" applyFont="1" applyFill="1" applyBorder="1" applyAlignment="1" applyProtection="1"/>
    <xf numFmtId="1" fontId="2" fillId="0" borderId="637" xfId="0" applyNumberFormat="1" applyFont="1" applyFill="1" applyBorder="1" applyAlignment="1" applyProtection="1">
      <alignment horizontal="center" vertical="center" wrapText="1"/>
    </xf>
    <xf numFmtId="1" fontId="2" fillId="0" borderId="638" xfId="0" applyNumberFormat="1" applyFont="1" applyFill="1" applyBorder="1" applyAlignment="1" applyProtection="1">
      <alignment horizontal="center" vertical="center" wrapText="1"/>
    </xf>
    <xf numFmtId="1" fontId="2" fillId="0" borderId="632" xfId="0" applyNumberFormat="1" applyFont="1" applyFill="1" applyBorder="1" applyAlignment="1" applyProtection="1">
      <alignment horizontal="center" vertical="center"/>
    </xf>
    <xf numFmtId="1" fontId="2" fillId="0" borderId="639" xfId="0" applyNumberFormat="1" applyFont="1" applyFill="1" applyBorder="1" applyAlignment="1" applyProtection="1">
      <alignment horizontal="center" vertical="center"/>
    </xf>
    <xf numFmtId="1" fontId="2" fillId="0" borderId="635" xfId="0" applyNumberFormat="1" applyFont="1" applyFill="1" applyBorder="1" applyAlignment="1" applyProtection="1">
      <alignment horizontal="center" vertical="center"/>
    </xf>
    <xf numFmtId="1" fontId="2" fillId="0" borderId="640" xfId="0" applyNumberFormat="1" applyFont="1" applyFill="1" applyBorder="1" applyAlignment="1" applyProtection="1">
      <alignment horizontal="center" vertical="center"/>
    </xf>
    <xf numFmtId="1" fontId="9" fillId="4" borderId="641" xfId="0" applyNumberFormat="1" applyFont="1" applyFill="1" applyBorder="1" applyAlignment="1" applyProtection="1">
      <alignment horizontal="center" vertical="center" wrapText="1"/>
    </xf>
    <xf numFmtId="1" fontId="9" fillId="4" borderId="638" xfId="0" applyNumberFormat="1" applyFont="1" applyFill="1" applyBorder="1" applyAlignment="1" applyProtection="1">
      <alignment horizontal="center" vertical="center" wrapText="1"/>
    </xf>
    <xf numFmtId="1" fontId="2" fillId="0" borderId="642" xfId="0" applyNumberFormat="1" applyFont="1" applyFill="1" applyBorder="1" applyAlignment="1" applyProtection="1">
      <alignment horizontal="center" vertical="center" wrapText="1"/>
    </xf>
    <xf numFmtId="1" fontId="2" fillId="4" borderId="636" xfId="0" applyNumberFormat="1" applyFont="1" applyFill="1" applyBorder="1" applyProtection="1"/>
    <xf numFmtId="1" fontId="2" fillId="4" borderId="643" xfId="0" applyNumberFormat="1" applyFont="1" applyFill="1" applyBorder="1" applyProtection="1"/>
    <xf numFmtId="1" fontId="2" fillId="0" borderId="639" xfId="0" applyNumberFormat="1" applyFont="1" applyFill="1" applyBorder="1" applyAlignment="1" applyProtection="1">
      <alignment horizontal="center" vertical="center" wrapText="1"/>
    </xf>
    <xf numFmtId="1" fontId="2" fillId="0" borderId="635" xfId="0" applyNumberFormat="1" applyFont="1" applyFill="1" applyBorder="1" applyAlignment="1" applyProtection="1">
      <alignment horizontal="center" vertical="center" wrapText="1"/>
    </xf>
    <xf numFmtId="1" fontId="2" fillId="0" borderId="634" xfId="0" applyNumberFormat="1" applyFont="1" applyFill="1" applyBorder="1" applyAlignment="1" applyProtection="1">
      <alignment horizontal="center" vertical="center" wrapText="1"/>
    </xf>
    <xf numFmtId="1" fontId="2" fillId="0" borderId="640" xfId="0" applyNumberFormat="1" applyFont="1" applyFill="1" applyBorder="1" applyAlignment="1" applyProtection="1">
      <alignment horizontal="center" vertical="center" wrapText="1"/>
    </xf>
    <xf numFmtId="1" fontId="2" fillId="4" borderId="644" xfId="0" applyNumberFormat="1" applyFont="1" applyFill="1" applyBorder="1" applyProtection="1"/>
    <xf numFmtId="1" fontId="2" fillId="0" borderId="634" xfId="0" applyNumberFormat="1" applyFont="1" applyFill="1" applyBorder="1" applyAlignment="1" applyProtection="1">
      <alignment horizontal="center" vertical="center"/>
    </xf>
    <xf numFmtId="1" fontId="9" fillId="0" borderId="633" xfId="0" applyNumberFormat="1" applyFont="1" applyBorder="1" applyAlignment="1" applyProtection="1">
      <alignment horizontal="center" vertical="center" wrapText="1"/>
    </xf>
    <xf numFmtId="1" fontId="2" fillId="0" borderId="645" xfId="0" applyNumberFormat="1" applyFont="1" applyFill="1" applyBorder="1" applyAlignment="1" applyProtection="1">
      <alignment horizontal="left"/>
    </xf>
    <xf numFmtId="1" fontId="2" fillId="0" borderId="642" xfId="0" applyNumberFormat="1" applyFont="1" applyFill="1" applyBorder="1" applyAlignment="1" applyProtection="1"/>
    <xf numFmtId="1" fontId="2" fillId="0" borderId="646" xfId="0" applyNumberFormat="1" applyFont="1" applyFill="1" applyBorder="1" applyAlignment="1" applyProtection="1"/>
    <xf numFmtId="1" fontId="2" fillId="0" borderId="638" xfId="0" applyNumberFormat="1" applyFont="1" applyBorder="1" applyAlignment="1" applyProtection="1">
      <alignment wrapText="1"/>
    </xf>
    <xf numFmtId="1" fontId="2" fillId="6" borderId="642" xfId="0" applyNumberFormat="1" applyFont="1" applyFill="1" applyBorder="1" applyAlignment="1" applyProtection="1">
      <protection locked="0"/>
    </xf>
    <xf numFmtId="1" fontId="2" fillId="6" borderId="647" xfId="0" applyNumberFormat="1" applyFont="1" applyFill="1" applyBorder="1" applyAlignment="1" applyProtection="1">
      <protection locked="0"/>
    </xf>
    <xf numFmtId="1" fontId="2" fillId="6" borderId="648" xfId="0" applyNumberFormat="1" applyFont="1" applyFill="1" applyBorder="1" applyAlignment="1" applyProtection="1">
      <protection locked="0"/>
    </xf>
    <xf numFmtId="1" fontId="2" fillId="6" borderId="638" xfId="0" applyNumberFormat="1" applyFont="1" applyFill="1" applyBorder="1" applyAlignment="1" applyProtection="1">
      <alignment horizontal="center"/>
      <protection locked="0"/>
    </xf>
    <xf numFmtId="1" fontId="2" fillId="6" borderId="638" xfId="0" applyNumberFormat="1" applyFont="1" applyFill="1" applyBorder="1" applyAlignment="1" applyProtection="1">
      <protection locked="0"/>
    </xf>
    <xf numFmtId="1" fontId="15" fillId="4" borderId="636" xfId="0" applyNumberFormat="1" applyFont="1" applyFill="1" applyBorder="1" applyAlignment="1" applyProtection="1"/>
    <xf numFmtId="1" fontId="2" fillId="0" borderId="645" xfId="0" applyNumberFormat="1" applyFont="1" applyFill="1" applyBorder="1" applyAlignment="1" applyProtection="1">
      <alignment horizontal="center" vertical="center"/>
    </xf>
    <xf numFmtId="1" fontId="2" fillId="0" borderId="641" xfId="0" applyNumberFormat="1" applyFont="1" applyFill="1" applyBorder="1" applyAlignment="1" applyProtection="1">
      <alignment horizontal="center" vertical="center" wrapText="1"/>
    </xf>
    <xf numFmtId="1" fontId="15" fillId="4" borderId="636" xfId="0" applyNumberFormat="1" applyFont="1" applyFill="1" applyBorder="1" applyProtection="1"/>
    <xf numFmtId="1" fontId="2" fillId="0" borderId="634" xfId="0" applyNumberFormat="1" applyFont="1" applyFill="1" applyBorder="1" applyAlignment="1" applyProtection="1">
      <alignment horizontal="center" vertical="center" wrapText="1"/>
    </xf>
  </cellXfs>
  <cellStyles count="6">
    <cellStyle name="Millares [0] 2" xfId="4" xr:uid="{00000000-0005-0000-0000-000000000000}"/>
    <cellStyle name="Millares 10 3" xfId="3" xr:uid="{00000000-0005-0000-0000-000001000000}"/>
    <cellStyle name="Normal" xfId="0" builtinId="0"/>
    <cellStyle name="Normal 2" xfId="5" xr:uid="{00000000-0005-0000-0000-000003000000}"/>
    <cellStyle name="Notas" xfId="2" builtinId="10"/>
    <cellStyle name="Notas 2" xfId="1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MATRICES%20DE%20REGISTRO\MATRIZ%20REM\SA_18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OCTUBRE/116108S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NOVIEMBRE/116108S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ENERO\116108S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lccisternasr\COMPARTIDOS\JOSE\FEBRERO\116108S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MARZO/116108S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ABRIL/116108S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MAYO/116108S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JUNIO/116108S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JULIO/116108S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2018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7">
          <cell r="C77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283"/>
  <sheetViews>
    <sheetView zoomScale="90" zoomScaleNormal="90" workbookViewId="0">
      <selection activeCell="A6" sqref="A6:P6"/>
    </sheetView>
  </sheetViews>
  <sheetFormatPr baseColWidth="10" defaultColWidth="11.42578125" defaultRowHeight="14.25" x14ac:dyDescent="0.2"/>
  <cols>
    <col min="1" max="1" width="37.140625" style="73" customWidth="1"/>
    <col min="2" max="2" width="39.42578125" style="73" customWidth="1"/>
    <col min="3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",[1]NOMBRE!B2," - ","( ",[1]NOMBRE!C2,[1]NOMBRE!D2,[1]NOMBRE!E2,[1]NOMBRE!F2,[1]NOMBRE!G2," )")</f>
        <v>COMUNA:  - (  )</v>
      </c>
    </row>
    <row r="3" spans="1:104" ht="16.149999999999999" customHeight="1" x14ac:dyDescent="0.2">
      <c r="A3" s="72" t="str">
        <f>CONCATENATE("ESTABLECIMIENTO/ESTRATEGIA: ",[1]NOMBRE!B3," - ","( ",[1]NOMBRE!C3,[1]NOMBRE!D3,[1]NOMBRE!E3,[1]NOMBRE!F3,[1]NOMBRE!G3,[1]NOMBRE!H3," )")</f>
        <v>ESTABLECIMIENTO/ESTRATEGIA:  - (  )</v>
      </c>
    </row>
    <row r="4" spans="1:104" ht="16.149999999999999" customHeight="1" x14ac:dyDescent="0.2">
      <c r="A4" s="72" t="str">
        <f>CONCATENATE("MES: ",[1]NOMBRE!B6," - ","( ",[1]NOMBRE!C6,[1]NOMBRE!D6," )")</f>
        <v>MES:  - (  )</v>
      </c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</row>
    <row r="5" spans="1:104" ht="16.149999999999999" customHeight="1" x14ac:dyDescent="0.2">
      <c r="A5" s="72" t="str">
        <f>CONCATENATE("AÑO: ",[1]NOMBRE!B7)</f>
        <v>AÑO: 2018</v>
      </c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2"/>
    </row>
    <row r="7" spans="1:104" ht="15" x14ac:dyDescent="0.2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  <c r="AR7" s="126"/>
      <c r="AS7" s="126"/>
      <c r="AT7" s="126"/>
      <c r="AU7" s="126"/>
      <c r="AV7" s="126"/>
      <c r="AW7" s="122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4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213" t="s">
        <v>31</v>
      </c>
      <c r="B9" s="2215"/>
      <c r="C9" s="2351" t="s">
        <v>19</v>
      </c>
      <c r="D9" s="2361" t="s">
        <v>20</v>
      </c>
      <c r="E9" s="2362"/>
      <c r="F9" s="2362"/>
      <c r="G9" s="2362"/>
      <c r="H9" s="2362"/>
      <c r="I9" s="2362"/>
      <c r="J9" s="2362"/>
      <c r="K9" s="2362"/>
      <c r="L9" s="2362"/>
      <c r="M9" s="2363"/>
      <c r="N9" s="2171" t="s">
        <v>32</v>
      </c>
      <c r="O9" s="2227" t="s">
        <v>21</v>
      </c>
      <c r="P9" s="222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40"/>
      <c r="AQ9" s="140"/>
      <c r="AR9" s="140"/>
      <c r="AS9" s="140"/>
      <c r="AT9" s="140"/>
      <c r="AU9" s="140"/>
      <c r="AV9" s="140"/>
      <c r="AW9" s="140"/>
      <c r="AX9" s="122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99"/>
      <c r="AG10" s="99"/>
      <c r="AH10" s="99"/>
      <c r="AI10" s="99"/>
      <c r="AJ10" s="99"/>
      <c r="AK10" s="99"/>
      <c r="AL10" s="99"/>
      <c r="AM10" s="99"/>
      <c r="AN10" s="99"/>
      <c r="AO10" s="146"/>
      <c r="AP10" s="146"/>
      <c r="AQ10" s="146"/>
      <c r="AR10" s="146"/>
      <c r="AS10" s="146"/>
      <c r="AT10" s="146"/>
      <c r="AU10" s="146"/>
      <c r="AV10" s="146"/>
      <c r="AW10" s="146"/>
      <c r="AX10" s="122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99"/>
      <c r="AG11" s="99"/>
      <c r="AH11" s="99"/>
      <c r="AI11" s="99"/>
      <c r="AJ11" s="99"/>
      <c r="AK11" s="150"/>
      <c r="AL11" s="150"/>
      <c r="AM11" s="150"/>
      <c r="AN11" s="150"/>
      <c r="AO11" s="146"/>
      <c r="AP11" s="146"/>
      <c r="AQ11" s="146"/>
      <c r="AR11" s="146"/>
      <c r="AS11" s="146"/>
      <c r="AT11" s="146"/>
      <c r="AU11" s="146"/>
      <c r="AV11" s="146"/>
      <c r="AW11" s="146"/>
      <c r="AX11" s="122"/>
      <c r="CD11" s="75" t="str">
        <f>IF(C11&gt;=[1]A03!C77,"","*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99"/>
      <c r="AG12" s="99"/>
      <c r="AH12" s="99"/>
      <c r="AI12" s="99"/>
      <c r="AJ12" s="99"/>
      <c r="AK12" s="150"/>
      <c r="AL12" s="150"/>
      <c r="AM12" s="150"/>
      <c r="AN12" s="150"/>
      <c r="AO12" s="99"/>
      <c r="AP12" s="99"/>
      <c r="AQ12" s="150"/>
      <c r="AR12" s="146"/>
      <c r="AS12" s="146"/>
      <c r="AT12" s="146"/>
      <c r="AU12" s="146"/>
      <c r="AV12" s="146"/>
      <c r="AW12" s="146"/>
      <c r="AX12" s="122"/>
      <c r="CD12" s="75" t="str">
        <f>IF(C11&lt;C12,"* Total Gestantes debe ser Mayor a primigestas.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99"/>
      <c r="AG13" s="99"/>
      <c r="AH13" s="99"/>
      <c r="AI13" s="99"/>
      <c r="AJ13" s="99"/>
      <c r="AK13" s="150"/>
      <c r="AL13" s="150"/>
      <c r="AM13" s="150"/>
      <c r="AN13" s="150"/>
      <c r="AO13" s="99"/>
      <c r="AP13" s="99"/>
      <c r="AQ13" s="99"/>
      <c r="AR13" s="146"/>
      <c r="AS13" s="146"/>
      <c r="AT13" s="146"/>
      <c r="AU13" s="146"/>
      <c r="AV13" s="146"/>
      <c r="AW13" s="146"/>
      <c r="AX13" s="122"/>
      <c r="CD13" s="75" t="str">
        <f>IF(C11&lt;C13,"* Total Gestantes debe ser Mayor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99"/>
      <c r="AG14" s="99"/>
      <c r="AH14" s="99"/>
      <c r="AI14" s="99"/>
      <c r="AJ14" s="99"/>
      <c r="AK14" s="99"/>
      <c r="AL14" s="99"/>
      <c r="AM14" s="99"/>
      <c r="AN14" s="99"/>
      <c r="AO14" s="146"/>
      <c r="AP14" s="146"/>
      <c r="AQ14" s="146"/>
      <c r="AR14" s="146"/>
      <c r="AS14" s="146"/>
      <c r="AT14" s="146"/>
      <c r="AU14" s="146"/>
      <c r="AV14" s="146"/>
      <c r="AW14" s="146"/>
      <c r="AX14" s="122"/>
      <c r="CC14" s="80"/>
      <c r="CD14" s="75" t="str">
        <f>IF(C11&lt;C14,"* Total Gestantes debe ser Mayor que Gestantes con Eco Antes De Las 20 Semanas","")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99"/>
      <c r="AG15" s="99"/>
      <c r="AH15" s="99"/>
      <c r="AI15" s="99"/>
      <c r="AJ15" s="99"/>
      <c r="AK15" s="99"/>
      <c r="AL15" s="99"/>
      <c r="AM15" s="99"/>
      <c r="AN15" s="99"/>
      <c r="AO15" s="146"/>
      <c r="AP15" s="146"/>
      <c r="AQ15" s="146"/>
      <c r="AR15" s="146"/>
      <c r="AS15" s="146"/>
      <c r="AT15" s="146"/>
      <c r="AU15" s="146"/>
      <c r="AV15" s="146"/>
      <c r="AW15" s="146"/>
      <c r="AX15" s="122"/>
      <c r="CD15" s="75" t="str">
        <f>IF(C11&lt;C15,"* Total Gestantes debe ser Mayor Que 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371" t="s">
        <v>42</v>
      </c>
      <c r="B16" s="2372"/>
      <c r="C16" s="154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158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99"/>
      <c r="AG16" s="99"/>
      <c r="AH16" s="99"/>
      <c r="AI16" s="99"/>
      <c r="AJ16" s="99"/>
      <c r="AK16" s="99"/>
      <c r="AL16" s="99"/>
      <c r="AM16" s="99"/>
      <c r="AN16" s="99"/>
      <c r="AO16" s="146"/>
      <c r="AP16" s="146"/>
      <c r="AQ16" s="146"/>
      <c r="AR16" s="146"/>
      <c r="AS16" s="146"/>
      <c r="AT16" s="146"/>
      <c r="AU16" s="146"/>
      <c r="AV16" s="146"/>
      <c r="AW16" s="146"/>
      <c r="AX16" s="122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34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169" t="s">
        <v>44</v>
      </c>
      <c r="B18" s="2171"/>
      <c r="C18" s="2227" t="s">
        <v>45</v>
      </c>
      <c r="D18" s="2227" t="s">
        <v>46</v>
      </c>
      <c r="E18" s="2227" t="s">
        <v>21</v>
      </c>
      <c r="F18" s="222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99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22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99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22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382" t="s">
        <v>47</v>
      </c>
      <c r="B20" s="2383"/>
      <c r="C20" s="162">
        <f>SUM(ENERO:DICIEMBRE!C20)</f>
        <v>966</v>
      </c>
      <c r="D20" s="162">
        <f>SUM(ENERO:DICIEMBRE!D20)</f>
        <v>6</v>
      </c>
      <c r="E20" s="162">
        <f>SUM(ENERO:DICIEMBRE!E20)</f>
        <v>11</v>
      </c>
      <c r="F20" s="162">
        <f>SUM(ENERO:DICIEMBRE!F20)</f>
        <v>52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99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22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2">
        <f>SUM(ENERO:DICIEMBRE!C21)</f>
        <v>7</v>
      </c>
      <c r="D21" s="162">
        <f>SUM(ENERO:DICIEMBRE!D21)</f>
        <v>0</v>
      </c>
      <c r="E21" s="162">
        <f>SUM(ENERO:DICIEMBRE!E21)</f>
        <v>0</v>
      </c>
      <c r="F21" s="162">
        <f>SUM(ENERO:DICIEMBRE!F21)</f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99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22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162">
        <f>SUM(ENERO:DICIEMBRE!C22)</f>
        <v>54</v>
      </c>
      <c r="D22" s="162">
        <f>SUM(ENERO:DICIEMBRE!D22)</f>
        <v>0</v>
      </c>
      <c r="E22" s="162">
        <f>SUM(ENERO:DICIEMBRE!E22)</f>
        <v>2</v>
      </c>
      <c r="F22" s="162">
        <f>SUM(ENERO:DICIEMBRE!F22)</f>
        <v>4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99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22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162">
        <f>SUM(ENERO:DICIEMBRE!C23)</f>
        <v>106</v>
      </c>
      <c r="D23" s="162">
        <f>SUM(ENERO:DICIEMBRE!D23)</f>
        <v>2</v>
      </c>
      <c r="E23" s="162">
        <f>SUM(ENERO:DICIEMBRE!E23)</f>
        <v>1</v>
      </c>
      <c r="F23" s="162">
        <f>SUM(ENERO:DICIEMBRE!F23)</f>
        <v>5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99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22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162">
        <f>SUM(ENERO:DICIEMBRE!C24)</f>
        <v>23</v>
      </c>
      <c r="D24" s="162">
        <f>SUM(ENERO:DICIEMBRE!D24)</f>
        <v>0</v>
      </c>
      <c r="E24" s="162">
        <f>SUM(ENERO:DICIEMBRE!E24)</f>
        <v>0</v>
      </c>
      <c r="F24" s="162">
        <f>SUM(ENERO:DICIEMBRE!F24)</f>
        <v>2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99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22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162">
        <f>SUM(ENERO:DICIEMBRE!C25)</f>
        <v>1</v>
      </c>
      <c r="D25" s="162">
        <f>SUM(ENERO:DICIEMBRE!D25)</f>
        <v>0</v>
      </c>
      <c r="E25" s="162">
        <f>SUM(ENERO:DICIEMBRE!E25)</f>
        <v>0</v>
      </c>
      <c r="F25" s="162">
        <f>SUM(ENERO:DICIEMBRE!F25)</f>
        <v>0</v>
      </c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99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22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162">
        <f>SUM(ENERO:DICIEMBRE!C26)</f>
        <v>4</v>
      </c>
      <c r="D26" s="162">
        <f>SUM(ENERO:DICIEMBRE!D26)</f>
        <v>0</v>
      </c>
      <c r="E26" s="162">
        <f>SUM(ENERO:DICIEMBRE!E26)</f>
        <v>0</v>
      </c>
      <c r="F26" s="162">
        <f>SUM(ENERO:DICIEMBRE!F26)</f>
        <v>2</v>
      </c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99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22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162">
        <f>SUM(ENERO:DICIEMBRE!C27)</f>
        <v>132</v>
      </c>
      <c r="D27" s="162">
        <f>SUM(ENERO:DICIEMBRE!D27)</f>
        <v>0</v>
      </c>
      <c r="E27" s="162">
        <f>SUM(ENERO:DICIEMBRE!E27)</f>
        <v>1</v>
      </c>
      <c r="F27" s="162">
        <f>SUM(ENERO:DICIEMBRE!F27)</f>
        <v>5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99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22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162">
        <f>SUM(ENERO:DICIEMBRE!C28)</f>
        <v>178</v>
      </c>
      <c r="D28" s="162">
        <f>SUM(ENERO:DICIEMBRE!D28)</f>
        <v>0</v>
      </c>
      <c r="E28" s="162">
        <f>SUM(ENERO:DICIEMBRE!E28)</f>
        <v>2</v>
      </c>
      <c r="F28" s="162">
        <f>SUM(ENERO:DICIEMBRE!F28)</f>
        <v>5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99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22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162">
        <f>SUM(ENERO:DICIEMBRE!C29)</f>
        <v>16</v>
      </c>
      <c r="D29" s="162">
        <f>SUM(ENERO:DICIEMBRE!D29)</f>
        <v>0</v>
      </c>
      <c r="E29" s="162">
        <f>SUM(ENERO:DICIEMBRE!E29)</f>
        <v>0</v>
      </c>
      <c r="F29" s="162">
        <f>SUM(ENERO:DICIEMBRE!F29)</f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99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22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162">
        <f>SUM(ENERO:DICIEMBRE!C30)</f>
        <v>445</v>
      </c>
      <c r="D30" s="162">
        <f>SUM(ENERO:DICIEMBRE!D30)</f>
        <v>4</v>
      </c>
      <c r="E30" s="162">
        <f>SUM(ENERO:DICIEMBRE!E30)</f>
        <v>5</v>
      </c>
      <c r="F30" s="162">
        <f>SUM(ENERO:DICIEMBRE!F30)</f>
        <v>29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26"/>
      <c r="AF30" s="126"/>
      <c r="AG30" s="126"/>
      <c r="AH30" s="164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65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33"/>
      <c r="AF31" s="133"/>
      <c r="AG31" s="133"/>
      <c r="AH31" s="168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3"/>
      <c r="AV31" s="133"/>
      <c r="AW31" s="169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213" t="s">
        <v>59</v>
      </c>
      <c r="B32" s="2215"/>
      <c r="C32" s="2351" t="s">
        <v>19</v>
      </c>
      <c r="D32" s="2361" t="s">
        <v>20</v>
      </c>
      <c r="E32" s="2362"/>
      <c r="F32" s="2362"/>
      <c r="G32" s="2362"/>
      <c r="H32" s="2362"/>
      <c r="I32" s="2362"/>
      <c r="J32" s="2362"/>
      <c r="K32" s="2362"/>
      <c r="L32" s="2362"/>
      <c r="M32" s="2386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6"/>
      <c r="AF32" s="126"/>
      <c r="AG32" s="126"/>
      <c r="AH32" s="164"/>
      <c r="AI32" s="126"/>
      <c r="AJ32" s="126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65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99"/>
      <c r="AF33" s="99"/>
      <c r="AG33" s="99"/>
      <c r="AH33" s="177"/>
      <c r="AI33" s="99"/>
      <c r="AJ33" s="99"/>
      <c r="AK33" s="99"/>
      <c r="AL33" s="99"/>
      <c r="AM33" s="99"/>
      <c r="AN33" s="99"/>
      <c r="AO33" s="99"/>
      <c r="AP33" s="146"/>
      <c r="AQ33" s="146"/>
      <c r="AR33" s="146"/>
      <c r="AS33" s="146"/>
      <c r="AT33" s="146"/>
      <c r="AU33" s="146"/>
      <c r="AV33" s="146"/>
      <c r="AW33" s="165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189" t="s">
        <v>60</v>
      </c>
      <c r="B34" s="2189"/>
      <c r="C34" s="178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82"/>
      <c r="O34" s="183"/>
      <c r="P34" s="184"/>
      <c r="Q34" s="185"/>
      <c r="R34" s="185"/>
      <c r="S34" s="184"/>
      <c r="T34" s="186"/>
      <c r="U34" s="186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99"/>
      <c r="AJ34" s="99"/>
      <c r="AK34" s="99"/>
      <c r="AL34" s="99"/>
      <c r="AM34" s="99"/>
      <c r="AN34" s="99"/>
      <c r="AO34" s="99"/>
      <c r="AP34" s="146"/>
      <c r="AQ34" s="146"/>
      <c r="AR34" s="146"/>
      <c r="AS34" s="146"/>
      <c r="AT34" s="146"/>
      <c r="AU34" s="146"/>
      <c r="AV34" s="146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99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99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99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99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99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99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99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99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99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99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71" t="s">
        <v>74</v>
      </c>
      <c r="B46" s="203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205" t="s">
        <v>75</v>
      </c>
      <c r="B47" s="16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6"/>
      <c r="AJ47" s="126"/>
      <c r="AK47" s="126"/>
      <c r="AL47" s="126"/>
      <c r="AM47" s="126"/>
      <c r="AN47" s="126"/>
      <c r="AO47" s="206"/>
      <c r="AP47" s="206"/>
      <c r="AQ47" s="206"/>
      <c r="AR47" s="206"/>
      <c r="AS47" s="206"/>
      <c r="AT47" s="206"/>
      <c r="AU47" s="206"/>
      <c r="AV47" s="206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33"/>
      <c r="AP48" s="133"/>
      <c r="AQ48" s="133"/>
      <c r="AR48" s="133"/>
      <c r="AS48" s="133"/>
      <c r="AT48" s="133"/>
      <c r="AU48" s="133"/>
      <c r="AV48" s="133"/>
      <c r="AW48" s="134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190" t="s">
        <v>77</v>
      </c>
      <c r="B49" s="2219"/>
      <c r="C49" s="203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99"/>
      <c r="AP49" s="99"/>
      <c r="AQ49" s="99"/>
      <c r="AR49" s="99"/>
      <c r="AS49" s="99"/>
      <c r="AT49" s="99"/>
      <c r="AU49" s="99"/>
      <c r="AV49" s="99"/>
      <c r="AW49" s="122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354" t="s">
        <v>80</v>
      </c>
      <c r="B50" s="2355"/>
      <c r="C50" s="178">
        <f>SUM(D50:E50)</f>
        <v>0</v>
      </c>
      <c r="D50" s="56"/>
      <c r="E50" s="158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50"/>
      <c r="AP50" s="150"/>
      <c r="AQ50" s="99"/>
      <c r="AR50" s="99"/>
      <c r="AS50" s="99"/>
      <c r="AT50" s="99"/>
      <c r="AU50" s="99"/>
      <c r="AV50" s="99"/>
      <c r="AW50" s="122"/>
      <c r="CA50" s="75" t="str">
        <f>IF(AND(([1]A01!$C18+[1]A01!$C19+[1]A01!$C20+[1]A01!$C21+[1]A01!$F31+[1]A01!$F32+[1]A01!$F33)&lt;&gt;0,D50=0,E50=""),"*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33"/>
      <c r="AP51" s="133"/>
      <c r="AQ51" s="133"/>
      <c r="AR51" s="133"/>
      <c r="AS51" s="133"/>
      <c r="AT51" s="133"/>
      <c r="AU51" s="133"/>
      <c r="AV51" s="133"/>
      <c r="AW51" s="134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169" t="s">
        <v>82</v>
      </c>
      <c r="B52" s="2171"/>
      <c r="C52" s="2169" t="s">
        <v>83</v>
      </c>
      <c r="D52" s="2170"/>
      <c r="E52" s="2171"/>
      <c r="F52" s="2200" t="s">
        <v>75</v>
      </c>
      <c r="G52" s="2200"/>
      <c r="H52" s="2200"/>
      <c r="I52" s="2200"/>
      <c r="J52" s="2200"/>
      <c r="K52" s="2200"/>
      <c r="L52" s="2200"/>
      <c r="M52" s="2200"/>
      <c r="N52" s="2200"/>
      <c r="O52" s="2200"/>
      <c r="P52" s="2200"/>
      <c r="Q52" s="2161"/>
      <c r="R52" s="2397" t="s">
        <v>84</v>
      </c>
      <c r="S52" s="2398"/>
      <c r="T52" s="2398"/>
      <c r="U52" s="2398"/>
      <c r="V52" s="2399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00"/>
      <c r="AP52" s="100"/>
      <c r="AQ52" s="100"/>
      <c r="AR52" s="212"/>
      <c r="AS52" s="212"/>
      <c r="AT52" s="212"/>
      <c r="AU52" s="212"/>
      <c r="AV52" s="212"/>
      <c r="AW52" s="122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160" t="s">
        <v>85</v>
      </c>
      <c r="G53" s="2161"/>
      <c r="H53" s="2160" t="s">
        <v>86</v>
      </c>
      <c r="I53" s="2161"/>
      <c r="J53" s="2160" t="s">
        <v>87</v>
      </c>
      <c r="K53" s="2161"/>
      <c r="L53" s="2160" t="s">
        <v>88</v>
      </c>
      <c r="M53" s="2161"/>
      <c r="N53" s="2160" t="s">
        <v>89</v>
      </c>
      <c r="O53" s="2161"/>
      <c r="P53" s="2160" t="s">
        <v>90</v>
      </c>
      <c r="Q53" s="2161"/>
      <c r="R53" s="2160" t="s">
        <v>91</v>
      </c>
      <c r="S53" s="2161"/>
      <c r="T53" s="2227" t="s">
        <v>92</v>
      </c>
      <c r="U53" s="2160" t="s">
        <v>93</v>
      </c>
      <c r="V53" s="216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00"/>
      <c r="AP53" s="100"/>
      <c r="AQ53" s="100"/>
      <c r="AR53" s="212"/>
      <c r="AS53" s="212"/>
      <c r="AT53" s="212"/>
      <c r="AU53" s="212"/>
      <c r="AV53" s="212"/>
      <c r="AW53" s="122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69" t="s">
        <v>16</v>
      </c>
      <c r="F54" s="68" t="s">
        <v>15</v>
      </c>
      <c r="G54" s="70" t="s">
        <v>16</v>
      </c>
      <c r="H54" s="68" t="s">
        <v>15</v>
      </c>
      <c r="I54" s="70" t="s">
        <v>16</v>
      </c>
      <c r="J54" s="68" t="s">
        <v>15</v>
      </c>
      <c r="K54" s="70" t="s">
        <v>16</v>
      </c>
      <c r="L54" s="68" t="s">
        <v>15</v>
      </c>
      <c r="M54" s="70" t="s">
        <v>16</v>
      </c>
      <c r="N54" s="68" t="s">
        <v>15</v>
      </c>
      <c r="O54" s="70" t="s">
        <v>16</v>
      </c>
      <c r="P54" s="68" t="s">
        <v>15</v>
      </c>
      <c r="Q54" s="70" t="s">
        <v>16</v>
      </c>
      <c r="R54" s="65" t="s">
        <v>94</v>
      </c>
      <c r="S54" s="65" t="s">
        <v>27</v>
      </c>
      <c r="T54" s="2229"/>
      <c r="U54" s="71" t="s">
        <v>95</v>
      </c>
      <c r="V54" s="65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00"/>
      <c r="AP54" s="100"/>
      <c r="AQ54" s="100"/>
      <c r="AR54" s="212"/>
      <c r="AS54" s="212"/>
      <c r="AT54" s="212"/>
      <c r="AU54" s="212"/>
      <c r="AV54" s="212"/>
      <c r="AW54" s="122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00"/>
      <c r="AP55" s="100"/>
      <c r="AQ55" s="100"/>
      <c r="AR55" s="212"/>
      <c r="AS55" s="212"/>
      <c r="AT55" s="212"/>
      <c r="AU55" s="212"/>
      <c r="AV55" s="212"/>
      <c r="AW55" s="122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00"/>
      <c r="AP56" s="100"/>
      <c r="AQ56" s="100"/>
      <c r="AR56" s="212"/>
      <c r="AS56" s="212"/>
      <c r="AT56" s="212"/>
      <c r="AU56" s="212"/>
      <c r="AV56" s="212"/>
      <c r="AW56" s="122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00"/>
      <c r="AP57" s="100"/>
      <c r="AQ57" s="100"/>
      <c r="AR57" s="212"/>
      <c r="AS57" s="212"/>
      <c r="AT57" s="212"/>
      <c r="AU57" s="212"/>
      <c r="AV57" s="212"/>
      <c r="AW57" s="122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00"/>
      <c r="AP58" s="100"/>
      <c r="AQ58" s="100"/>
      <c r="AR58" s="212"/>
      <c r="AS58" s="212"/>
      <c r="AT58" s="212"/>
      <c r="AU58" s="212"/>
      <c r="AV58" s="212"/>
      <c r="AW58" s="122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228"/>
      <c r="V59" s="228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00"/>
      <c r="AP59" s="100"/>
      <c r="AQ59" s="100"/>
      <c r="AR59" s="212"/>
      <c r="AS59" s="212"/>
      <c r="AT59" s="212"/>
      <c r="AU59" s="212"/>
      <c r="AV59" s="212"/>
      <c r="AW59" s="122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230"/>
      <c r="S60" s="230"/>
      <c r="T60" s="230"/>
      <c r="U60" s="231"/>
      <c r="V60" s="231"/>
      <c r="W60" s="231"/>
      <c r="X60" s="231"/>
      <c r="Y60" s="231"/>
      <c r="Z60" s="134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213" t="s">
        <v>103</v>
      </c>
      <c r="B61" s="2215"/>
      <c r="C61" s="2236" t="s">
        <v>17</v>
      </c>
      <c r="D61" s="2237"/>
      <c r="E61" s="2205"/>
      <c r="F61" s="2160" t="s">
        <v>104</v>
      </c>
      <c r="G61" s="2200"/>
      <c r="H61" s="2200"/>
      <c r="I61" s="2200"/>
      <c r="J61" s="2200"/>
      <c r="K61" s="2200"/>
      <c r="L61" s="2200"/>
      <c r="M61" s="2200"/>
      <c r="N61" s="2200"/>
      <c r="O61" s="2200"/>
      <c r="P61" s="232"/>
      <c r="Q61" s="211"/>
      <c r="R61" s="230"/>
      <c r="S61" s="230"/>
      <c r="T61" s="230"/>
      <c r="U61" s="231"/>
      <c r="V61" s="231"/>
      <c r="W61" s="231"/>
      <c r="X61" s="231"/>
      <c r="Y61" s="231"/>
      <c r="Z61" s="233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160" t="s">
        <v>105</v>
      </c>
      <c r="G62" s="2161"/>
      <c r="H62" s="2160" t="s">
        <v>106</v>
      </c>
      <c r="I62" s="2161"/>
      <c r="J62" s="2160" t="s">
        <v>107</v>
      </c>
      <c r="K62" s="2161"/>
      <c r="L62" s="2160" t="s">
        <v>25</v>
      </c>
      <c r="M62" s="2161"/>
      <c r="N62" s="2190" t="s">
        <v>35</v>
      </c>
      <c r="O62" s="2219"/>
      <c r="P62" s="211"/>
      <c r="Q62" s="211"/>
      <c r="R62" s="230"/>
      <c r="S62" s="230"/>
      <c r="T62" s="230"/>
      <c r="U62" s="231"/>
      <c r="V62" s="231"/>
      <c r="W62" s="231"/>
      <c r="X62" s="231"/>
      <c r="Y62" s="231"/>
      <c r="Z62" s="233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234" t="s">
        <v>14</v>
      </c>
      <c r="D63" s="60" t="s">
        <v>15</v>
      </c>
      <c r="E63" s="70" t="s">
        <v>16</v>
      </c>
      <c r="F63" s="59" t="s">
        <v>15</v>
      </c>
      <c r="G63" s="70" t="s">
        <v>16</v>
      </c>
      <c r="H63" s="59" t="s">
        <v>15</v>
      </c>
      <c r="I63" s="70" t="s">
        <v>16</v>
      </c>
      <c r="J63" s="59" t="s">
        <v>15</v>
      </c>
      <c r="K63" s="70" t="s">
        <v>16</v>
      </c>
      <c r="L63" s="59" t="s">
        <v>15</v>
      </c>
      <c r="M63" s="70" t="s">
        <v>16</v>
      </c>
      <c r="N63" s="59" t="s">
        <v>15</v>
      </c>
      <c r="O63" s="70" t="s">
        <v>16</v>
      </c>
      <c r="P63" s="211"/>
      <c r="Q63" s="211"/>
      <c r="R63" s="230"/>
      <c r="S63" s="230"/>
      <c r="T63" s="230"/>
      <c r="U63" s="231"/>
      <c r="V63" s="231"/>
      <c r="W63" s="231"/>
      <c r="X63" s="231"/>
      <c r="Y63" s="231"/>
      <c r="Z63" s="122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160" t="s">
        <v>75</v>
      </c>
      <c r="B64" s="2161"/>
      <c r="C64" s="235">
        <f>SUM(D64:E64)</f>
        <v>0</v>
      </c>
      <c r="D64" s="236">
        <f>SUM(F64+H64+J64+L64+N64)</f>
        <v>0</v>
      </c>
      <c r="E64" s="237">
        <f>SUM(G64+I64+K64+M64+O64)</f>
        <v>0</v>
      </c>
      <c r="F64" s="56"/>
      <c r="G64" s="158"/>
      <c r="H64" s="56"/>
      <c r="I64" s="158"/>
      <c r="J64" s="56"/>
      <c r="K64" s="110"/>
      <c r="L64" s="56"/>
      <c r="M64" s="110"/>
      <c r="N64" s="56"/>
      <c r="O64" s="110"/>
      <c r="P64" s="211"/>
      <c r="Q64" s="211"/>
      <c r="R64" s="230"/>
      <c r="S64" s="230"/>
      <c r="T64" s="230"/>
      <c r="U64" s="231"/>
      <c r="V64" s="231"/>
      <c r="W64" s="231"/>
      <c r="X64" s="231"/>
      <c r="Y64" s="231"/>
      <c r="Z64" s="122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231"/>
      <c r="AP65" s="231"/>
      <c r="AQ65" s="231"/>
      <c r="AR65" s="231"/>
      <c r="AS65" s="231"/>
      <c r="AT65" s="231"/>
      <c r="AU65" s="231"/>
      <c r="AV65" s="231"/>
      <c r="AW65" s="134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169" t="s">
        <v>74</v>
      </c>
      <c r="B66" s="2171"/>
      <c r="C66" s="2169" t="s">
        <v>17</v>
      </c>
      <c r="D66" s="2170"/>
      <c r="E66" s="2171"/>
      <c r="F66" s="2400" t="s">
        <v>75</v>
      </c>
      <c r="G66" s="2223"/>
      <c r="H66" s="2223"/>
      <c r="I66" s="2223"/>
      <c r="J66" s="2223"/>
      <c r="K66" s="2223"/>
      <c r="L66" s="2223"/>
      <c r="M66" s="2223"/>
      <c r="N66" s="2223"/>
      <c r="O66" s="2223"/>
      <c r="P66" s="2223"/>
      <c r="Q66" s="2223"/>
      <c r="R66" s="2223"/>
      <c r="S66" s="2223"/>
      <c r="T66" s="2223"/>
      <c r="U66" s="2223"/>
      <c r="V66" s="2223"/>
      <c r="W66" s="2223"/>
      <c r="X66" s="2223"/>
      <c r="Y66" s="2223"/>
      <c r="Z66" s="2223"/>
      <c r="AA66" s="2223"/>
      <c r="AB66" s="2223"/>
      <c r="AC66" s="2223"/>
      <c r="AD66" s="2223"/>
      <c r="AE66" s="2223"/>
      <c r="AF66" s="2223"/>
      <c r="AG66" s="2224"/>
      <c r="AH66" s="244"/>
      <c r="AI66" s="45"/>
      <c r="AJ66" s="45"/>
      <c r="AK66" s="45"/>
      <c r="AL66" s="99"/>
      <c r="AM66" s="99"/>
      <c r="AN66" s="99"/>
      <c r="AO66" s="99"/>
      <c r="AP66" s="99"/>
      <c r="AQ66" s="99"/>
      <c r="AR66" s="99"/>
      <c r="AS66" s="99"/>
      <c r="AT66" s="99"/>
      <c r="AU66" s="165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189" t="s">
        <v>109</v>
      </c>
      <c r="G67" s="2189"/>
      <c r="H67" s="2189" t="s">
        <v>110</v>
      </c>
      <c r="I67" s="2189"/>
      <c r="J67" s="2189" t="s">
        <v>111</v>
      </c>
      <c r="K67" s="2189"/>
      <c r="L67" s="2189" t="s">
        <v>112</v>
      </c>
      <c r="M67" s="2189"/>
      <c r="N67" s="2189" t="s">
        <v>113</v>
      </c>
      <c r="O67" s="2189"/>
      <c r="P67" s="2189" t="s">
        <v>114</v>
      </c>
      <c r="Q67" s="2189"/>
      <c r="R67" s="2189" t="s">
        <v>115</v>
      </c>
      <c r="S67" s="2189"/>
      <c r="T67" s="2189" t="s">
        <v>116</v>
      </c>
      <c r="U67" s="2189"/>
      <c r="V67" s="2189" t="s">
        <v>117</v>
      </c>
      <c r="W67" s="2189"/>
      <c r="X67" s="2189" t="s">
        <v>118</v>
      </c>
      <c r="Y67" s="2189"/>
      <c r="Z67" s="2160" t="s">
        <v>119</v>
      </c>
      <c r="AA67" s="2161"/>
      <c r="AB67" s="2160" t="s">
        <v>120</v>
      </c>
      <c r="AC67" s="2161"/>
      <c r="AD67" s="2160" t="s">
        <v>121</v>
      </c>
      <c r="AE67" s="2161"/>
      <c r="AF67" s="2160" t="s">
        <v>122</v>
      </c>
      <c r="AG67" s="2161"/>
      <c r="AH67" s="45"/>
      <c r="AI67" s="45"/>
      <c r="AJ67" s="45"/>
      <c r="AK67" s="45"/>
      <c r="AL67" s="99"/>
      <c r="AM67" s="99"/>
      <c r="AN67" s="99"/>
      <c r="AO67" s="99"/>
      <c r="AP67" s="99"/>
      <c r="AQ67" s="99"/>
      <c r="AR67" s="99"/>
      <c r="AS67" s="99"/>
      <c r="AT67" s="99"/>
      <c r="AU67" s="165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98" t="s">
        <v>16</v>
      </c>
      <c r="F68" s="246" t="s">
        <v>15</v>
      </c>
      <c r="G68" s="247" t="s">
        <v>16</v>
      </c>
      <c r="H68" s="246" t="s">
        <v>15</v>
      </c>
      <c r="I68" s="247" t="s">
        <v>16</v>
      </c>
      <c r="J68" s="246" t="s">
        <v>15</v>
      </c>
      <c r="K68" s="247" t="s">
        <v>16</v>
      </c>
      <c r="L68" s="246" t="s">
        <v>15</v>
      </c>
      <c r="M68" s="247" t="s">
        <v>16</v>
      </c>
      <c r="N68" s="246" t="s">
        <v>15</v>
      </c>
      <c r="O68" s="247" t="s">
        <v>16</v>
      </c>
      <c r="P68" s="246" t="s">
        <v>15</v>
      </c>
      <c r="Q68" s="247" t="s">
        <v>16</v>
      </c>
      <c r="R68" s="246" t="s">
        <v>15</v>
      </c>
      <c r="S68" s="247" t="s">
        <v>16</v>
      </c>
      <c r="T68" s="246" t="s">
        <v>15</v>
      </c>
      <c r="U68" s="247" t="s">
        <v>16</v>
      </c>
      <c r="V68" s="246" t="s">
        <v>15</v>
      </c>
      <c r="W68" s="247" t="s">
        <v>16</v>
      </c>
      <c r="X68" s="246" t="s">
        <v>15</v>
      </c>
      <c r="Y68" s="247" t="s">
        <v>16</v>
      </c>
      <c r="Z68" s="246" t="s">
        <v>15</v>
      </c>
      <c r="AA68" s="247" t="s">
        <v>16</v>
      </c>
      <c r="AB68" s="246" t="s">
        <v>15</v>
      </c>
      <c r="AC68" s="247" t="s">
        <v>16</v>
      </c>
      <c r="AD68" s="246" t="s">
        <v>15</v>
      </c>
      <c r="AE68" s="247" t="s">
        <v>16</v>
      </c>
      <c r="AF68" s="246" t="s">
        <v>15</v>
      </c>
      <c r="AG68" s="247" t="s">
        <v>16</v>
      </c>
      <c r="AH68" s="45"/>
      <c r="AI68" s="45"/>
      <c r="AJ68" s="45"/>
      <c r="AK68" s="145"/>
      <c r="AL68" s="248"/>
      <c r="AM68" s="248"/>
      <c r="AN68" s="248"/>
      <c r="AO68" s="248"/>
      <c r="AP68" s="248"/>
      <c r="AQ68" s="248"/>
      <c r="AR68" s="248"/>
      <c r="AS68" s="248"/>
      <c r="AT68" s="248"/>
      <c r="AU68" s="249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354" t="s">
        <v>123</v>
      </c>
      <c r="B69" s="2355"/>
      <c r="C69" s="179">
        <f t="shared" ref="C69:C74" si="4">SUM(D69:E69)</f>
        <v>49</v>
      </c>
      <c r="D69" s="180">
        <f t="shared" ref="D69:E74" si="5">SUM(F69+H69+J69+L69+N69+P69+R69+T69+V69+X69+Z69+AB69+AD69+AF69)</f>
        <v>21</v>
      </c>
      <c r="E69" s="250">
        <f t="shared" si="5"/>
        <v>28</v>
      </c>
      <c r="F69" s="162">
        <f>SUM(ENERO:DICIEMBRE!F69)</f>
        <v>1</v>
      </c>
      <c r="G69" s="162">
        <f>SUM(ENERO:DICIEMBRE!G69)</f>
        <v>0</v>
      </c>
      <c r="H69" s="162">
        <f>SUM(ENERO:DICIEMBRE!H69)</f>
        <v>0</v>
      </c>
      <c r="I69" s="162">
        <f>SUM(ENERO:DICIEMBRE!I69)</f>
        <v>0</v>
      </c>
      <c r="J69" s="162">
        <f>SUM(ENERO:DICIEMBRE!J69)</f>
        <v>2</v>
      </c>
      <c r="K69" s="162">
        <f>SUM(ENERO:DICIEMBRE!K69)</f>
        <v>1</v>
      </c>
      <c r="L69" s="162">
        <f>SUM(ENERO:DICIEMBRE!L69)</f>
        <v>2</v>
      </c>
      <c r="M69" s="162">
        <f>SUM(ENERO:DICIEMBRE!M69)</f>
        <v>2</v>
      </c>
      <c r="N69" s="162">
        <f>SUM(ENERO:DICIEMBRE!N69)</f>
        <v>1</v>
      </c>
      <c r="O69" s="162">
        <f>SUM(ENERO:DICIEMBRE!O69)</f>
        <v>3</v>
      </c>
      <c r="P69" s="162">
        <f>SUM(ENERO:DICIEMBRE!P69)</f>
        <v>0</v>
      </c>
      <c r="Q69" s="162">
        <f>SUM(ENERO:DICIEMBRE!Q69)</f>
        <v>2</v>
      </c>
      <c r="R69" s="162">
        <f>SUM(ENERO:DICIEMBRE!R69)</f>
        <v>0</v>
      </c>
      <c r="S69" s="162">
        <f>SUM(ENERO:DICIEMBRE!S69)</f>
        <v>2</v>
      </c>
      <c r="T69" s="162">
        <f>SUM(ENERO:DICIEMBRE!T69)</f>
        <v>2</v>
      </c>
      <c r="U69" s="162">
        <f>SUM(ENERO:DICIEMBRE!U69)</f>
        <v>2</v>
      </c>
      <c r="V69" s="162">
        <f>SUM(ENERO:DICIEMBRE!V69)</f>
        <v>0</v>
      </c>
      <c r="W69" s="162">
        <f>SUM(ENERO:DICIEMBRE!W69)</f>
        <v>2</v>
      </c>
      <c r="X69" s="162">
        <f>SUM(ENERO:DICIEMBRE!X69)</f>
        <v>2</v>
      </c>
      <c r="Y69" s="162">
        <f>SUM(ENERO:DICIEMBRE!Y69)</f>
        <v>5</v>
      </c>
      <c r="Z69" s="162">
        <f>SUM(ENERO:DICIEMBRE!Z69)</f>
        <v>6</v>
      </c>
      <c r="AA69" s="162">
        <f>SUM(ENERO:DICIEMBRE!AA69)</f>
        <v>3</v>
      </c>
      <c r="AB69" s="162">
        <f>SUM(ENERO:DICIEMBRE!AB69)</f>
        <v>1</v>
      </c>
      <c r="AC69" s="162">
        <f>SUM(ENERO:DICIEMBRE!AC69)</f>
        <v>3</v>
      </c>
      <c r="AD69" s="162">
        <f>SUM(ENERO:DICIEMBRE!AD69)</f>
        <v>1</v>
      </c>
      <c r="AE69" s="162">
        <f>SUM(ENERO:DICIEMBRE!AE69)</f>
        <v>1</v>
      </c>
      <c r="AF69" s="162">
        <f>SUM(ENERO:DICIEMBRE!AF69)</f>
        <v>3</v>
      </c>
      <c r="AG69" s="162">
        <f>SUM(ENERO:DICIEMBRE!AG69)</f>
        <v>2</v>
      </c>
      <c r="AH69" s="1"/>
      <c r="AI69" s="1"/>
      <c r="AJ69" s="45"/>
      <c r="AK69" s="145"/>
      <c r="AL69" s="248"/>
      <c r="AM69" s="248"/>
      <c r="AN69" s="248"/>
      <c r="AO69" s="248"/>
      <c r="AP69" s="248"/>
      <c r="AQ69" s="248"/>
      <c r="AR69" s="248"/>
      <c r="AS69" s="248"/>
      <c r="AT69" s="248"/>
      <c r="AU69" s="249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170" t="s">
        <v>124</v>
      </c>
      <c r="B70" s="251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162">
        <f>SUM(ENERO:DICIEMBRE!F70)</f>
        <v>0</v>
      </c>
      <c r="G70" s="162">
        <f>SUM(ENERO:DICIEMBRE!G70)</f>
        <v>0</v>
      </c>
      <c r="H70" s="162">
        <f>SUM(ENERO:DICIEMBRE!H70)</f>
        <v>0</v>
      </c>
      <c r="I70" s="162">
        <f>SUM(ENERO:DICIEMBRE!I70)</f>
        <v>0</v>
      </c>
      <c r="J70" s="162">
        <f>SUM(ENERO:DICIEMBRE!J70)</f>
        <v>0</v>
      </c>
      <c r="K70" s="162">
        <f>SUM(ENERO:DICIEMBRE!K70)</f>
        <v>0</v>
      </c>
      <c r="L70" s="162">
        <f>SUM(ENERO:DICIEMBRE!L70)</f>
        <v>0</v>
      </c>
      <c r="M70" s="162">
        <f>SUM(ENERO:DICIEMBRE!M70)</f>
        <v>0</v>
      </c>
      <c r="N70" s="162">
        <f>SUM(ENERO:DICIEMBRE!N70)</f>
        <v>0</v>
      </c>
      <c r="O70" s="162">
        <f>SUM(ENERO:DICIEMBRE!O70)</f>
        <v>0</v>
      </c>
      <c r="P70" s="162">
        <f>SUM(ENERO:DICIEMBRE!P70)</f>
        <v>0</v>
      </c>
      <c r="Q70" s="162">
        <f>SUM(ENERO:DICIEMBRE!Q70)</f>
        <v>0</v>
      </c>
      <c r="R70" s="162">
        <f>SUM(ENERO:DICIEMBRE!R70)</f>
        <v>0</v>
      </c>
      <c r="S70" s="162">
        <f>SUM(ENERO:DICIEMBRE!S70)</f>
        <v>0</v>
      </c>
      <c r="T70" s="162">
        <f>SUM(ENERO:DICIEMBRE!T70)</f>
        <v>0</v>
      </c>
      <c r="U70" s="162">
        <f>SUM(ENERO:DICIEMBRE!U70)</f>
        <v>0</v>
      </c>
      <c r="V70" s="162">
        <f>SUM(ENERO:DICIEMBRE!V70)</f>
        <v>0</v>
      </c>
      <c r="W70" s="162">
        <f>SUM(ENERO:DICIEMBRE!W70)</f>
        <v>0</v>
      </c>
      <c r="X70" s="162">
        <f>SUM(ENERO:DICIEMBRE!X70)</f>
        <v>0</v>
      </c>
      <c r="Y70" s="162">
        <f>SUM(ENERO:DICIEMBRE!Y70)</f>
        <v>0</v>
      </c>
      <c r="Z70" s="162">
        <f>SUM(ENERO:DICIEMBRE!Z70)</f>
        <v>0</v>
      </c>
      <c r="AA70" s="162">
        <f>SUM(ENERO:DICIEMBRE!AA70)</f>
        <v>0</v>
      </c>
      <c r="AB70" s="162">
        <f>SUM(ENERO:DICIEMBRE!AB70)</f>
        <v>0</v>
      </c>
      <c r="AC70" s="162">
        <f>SUM(ENERO:DICIEMBRE!AC70)</f>
        <v>0</v>
      </c>
      <c r="AD70" s="162">
        <f>SUM(ENERO:DICIEMBRE!AD70)</f>
        <v>0</v>
      </c>
      <c r="AE70" s="162">
        <f>SUM(ENERO:DICIEMBRE!AE70)</f>
        <v>0</v>
      </c>
      <c r="AF70" s="162">
        <f>SUM(ENERO:DICIEMBRE!AF70)</f>
        <v>0</v>
      </c>
      <c r="AG70" s="162">
        <f>SUM(ENERO:DICIEMBRE!AG70)</f>
        <v>0</v>
      </c>
      <c r="AH70" s="1"/>
      <c r="AI70" s="45"/>
      <c r="AJ70" s="210"/>
      <c r="AK70" s="252"/>
      <c r="AL70" s="248"/>
      <c r="AM70" s="248"/>
      <c r="AN70" s="248"/>
      <c r="AO70" s="248"/>
      <c r="AP70" s="248"/>
      <c r="AQ70" s="248"/>
      <c r="AR70" s="248"/>
      <c r="AS70" s="248"/>
      <c r="AT70" s="248"/>
      <c r="AU70" s="249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88" t="s">
        <v>126</v>
      </c>
      <c r="C71" s="217">
        <f t="shared" si="4"/>
        <v>85</v>
      </c>
      <c r="D71" s="218">
        <f t="shared" si="5"/>
        <v>34</v>
      </c>
      <c r="E71" s="219">
        <f t="shared" si="5"/>
        <v>51</v>
      </c>
      <c r="F71" s="162">
        <f>SUM(ENERO:DICIEMBRE!F71)</f>
        <v>3</v>
      </c>
      <c r="G71" s="162">
        <f>SUM(ENERO:DICIEMBRE!G71)</f>
        <v>2</v>
      </c>
      <c r="H71" s="162">
        <f>SUM(ENERO:DICIEMBRE!H71)</f>
        <v>0</v>
      </c>
      <c r="I71" s="162">
        <f>SUM(ENERO:DICIEMBRE!I71)</f>
        <v>1</v>
      </c>
      <c r="J71" s="162">
        <f>SUM(ENERO:DICIEMBRE!J71)</f>
        <v>6</v>
      </c>
      <c r="K71" s="162">
        <f>SUM(ENERO:DICIEMBRE!K71)</f>
        <v>3</v>
      </c>
      <c r="L71" s="162">
        <f>SUM(ENERO:DICIEMBRE!L71)</f>
        <v>2</v>
      </c>
      <c r="M71" s="162">
        <f>SUM(ENERO:DICIEMBRE!M71)</f>
        <v>2</v>
      </c>
      <c r="N71" s="162">
        <f>SUM(ENERO:DICIEMBRE!N71)</f>
        <v>1</v>
      </c>
      <c r="O71" s="162">
        <f>SUM(ENERO:DICIEMBRE!O71)</f>
        <v>6</v>
      </c>
      <c r="P71" s="162">
        <f>SUM(ENERO:DICIEMBRE!P71)</f>
        <v>1</v>
      </c>
      <c r="Q71" s="162">
        <f>SUM(ENERO:DICIEMBRE!Q71)</f>
        <v>3</v>
      </c>
      <c r="R71" s="162">
        <f>SUM(ENERO:DICIEMBRE!R71)</f>
        <v>0</v>
      </c>
      <c r="S71" s="162">
        <f>SUM(ENERO:DICIEMBRE!S71)</f>
        <v>3</v>
      </c>
      <c r="T71" s="162">
        <f>SUM(ENERO:DICIEMBRE!T71)</f>
        <v>2</v>
      </c>
      <c r="U71" s="162">
        <f>SUM(ENERO:DICIEMBRE!U71)</f>
        <v>5</v>
      </c>
      <c r="V71" s="162">
        <f>SUM(ENERO:DICIEMBRE!V71)</f>
        <v>0</v>
      </c>
      <c r="W71" s="162">
        <f>SUM(ENERO:DICIEMBRE!W71)</f>
        <v>3</v>
      </c>
      <c r="X71" s="162">
        <f>SUM(ENERO:DICIEMBRE!X71)</f>
        <v>3</v>
      </c>
      <c r="Y71" s="162">
        <f>SUM(ENERO:DICIEMBRE!Y71)</f>
        <v>8</v>
      </c>
      <c r="Z71" s="162">
        <f>SUM(ENERO:DICIEMBRE!Z71)</f>
        <v>7</v>
      </c>
      <c r="AA71" s="162">
        <f>SUM(ENERO:DICIEMBRE!AA71)</f>
        <v>7</v>
      </c>
      <c r="AB71" s="162">
        <f>SUM(ENERO:DICIEMBRE!AB71)</f>
        <v>3</v>
      </c>
      <c r="AC71" s="162">
        <f>SUM(ENERO:DICIEMBRE!AC71)</f>
        <v>5</v>
      </c>
      <c r="AD71" s="162">
        <f>SUM(ENERO:DICIEMBRE!AD71)</f>
        <v>3</v>
      </c>
      <c r="AE71" s="162">
        <f>SUM(ENERO:DICIEMBRE!AE71)</f>
        <v>1</v>
      </c>
      <c r="AF71" s="162">
        <f>SUM(ENERO:DICIEMBRE!AF71)</f>
        <v>3</v>
      </c>
      <c r="AG71" s="162">
        <f>SUM(ENERO:DICIEMBRE!AG71)</f>
        <v>2</v>
      </c>
      <c r="AH71" s="51"/>
      <c r="AI71" s="45"/>
      <c r="AJ71" s="253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9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88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62">
        <f>SUM(ENERO:DICIEMBRE!F72)</f>
        <v>0</v>
      </c>
      <c r="G72" s="162">
        <f>SUM(ENERO:DICIEMBRE!G72)</f>
        <v>0</v>
      </c>
      <c r="H72" s="162">
        <f>SUM(ENERO:DICIEMBRE!H72)</f>
        <v>0</v>
      </c>
      <c r="I72" s="162">
        <f>SUM(ENERO:DICIEMBRE!I72)</f>
        <v>0</v>
      </c>
      <c r="J72" s="162">
        <f>SUM(ENERO:DICIEMBRE!J72)</f>
        <v>0</v>
      </c>
      <c r="K72" s="162">
        <f>SUM(ENERO:DICIEMBRE!K72)</f>
        <v>0</v>
      </c>
      <c r="L72" s="162">
        <f>SUM(ENERO:DICIEMBRE!L72)</f>
        <v>0</v>
      </c>
      <c r="M72" s="162">
        <f>SUM(ENERO:DICIEMBRE!M72)</f>
        <v>0</v>
      </c>
      <c r="N72" s="162">
        <f>SUM(ENERO:DICIEMBRE!N72)</f>
        <v>0</v>
      </c>
      <c r="O72" s="162">
        <f>SUM(ENERO:DICIEMBRE!O72)</f>
        <v>0</v>
      </c>
      <c r="P72" s="162">
        <f>SUM(ENERO:DICIEMBRE!P72)</f>
        <v>0</v>
      </c>
      <c r="Q72" s="162">
        <f>SUM(ENERO:DICIEMBRE!Q72)</f>
        <v>0</v>
      </c>
      <c r="R72" s="162">
        <f>SUM(ENERO:DICIEMBRE!R72)</f>
        <v>0</v>
      </c>
      <c r="S72" s="162">
        <f>SUM(ENERO:DICIEMBRE!S72)</f>
        <v>0</v>
      </c>
      <c r="T72" s="162">
        <f>SUM(ENERO:DICIEMBRE!T72)</f>
        <v>0</v>
      </c>
      <c r="U72" s="162">
        <f>SUM(ENERO:DICIEMBRE!U72)</f>
        <v>0</v>
      </c>
      <c r="V72" s="162">
        <f>SUM(ENERO:DICIEMBRE!V72)</f>
        <v>0</v>
      </c>
      <c r="W72" s="162">
        <f>SUM(ENERO:DICIEMBRE!W72)</f>
        <v>0</v>
      </c>
      <c r="X72" s="162">
        <f>SUM(ENERO:DICIEMBRE!X72)</f>
        <v>0</v>
      </c>
      <c r="Y72" s="162">
        <f>SUM(ENERO:DICIEMBRE!Y72)</f>
        <v>0</v>
      </c>
      <c r="Z72" s="162">
        <f>SUM(ENERO:DICIEMBRE!Z72)</f>
        <v>0</v>
      </c>
      <c r="AA72" s="162">
        <f>SUM(ENERO:DICIEMBRE!AA72)</f>
        <v>0</v>
      </c>
      <c r="AB72" s="162">
        <f>SUM(ENERO:DICIEMBRE!AB72)</f>
        <v>0</v>
      </c>
      <c r="AC72" s="162">
        <f>SUM(ENERO:DICIEMBRE!AC72)</f>
        <v>0</v>
      </c>
      <c r="AD72" s="162">
        <f>SUM(ENERO:DICIEMBRE!AD72)</f>
        <v>0</v>
      </c>
      <c r="AE72" s="162">
        <f>SUM(ENERO:DICIEMBRE!AE72)</f>
        <v>0</v>
      </c>
      <c r="AF72" s="162">
        <f>SUM(ENERO:DICIEMBRE!AF72)</f>
        <v>0</v>
      </c>
      <c r="AG72" s="162">
        <f>SUM(ENERO:DICIEMBRE!AG72)</f>
        <v>0</v>
      </c>
      <c r="AH72" s="1"/>
      <c r="AI72" s="45"/>
      <c r="AJ72" s="254"/>
      <c r="AK72" s="145"/>
      <c r="AL72" s="248"/>
      <c r="AM72" s="248"/>
      <c r="AN72" s="248"/>
      <c r="AO72" s="248"/>
      <c r="AP72" s="248"/>
      <c r="AQ72" s="248"/>
      <c r="AR72" s="248"/>
      <c r="AS72" s="248"/>
      <c r="AT72" s="248"/>
      <c r="AU72" s="249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62">
        <f>SUM(ENERO:DICIEMBRE!F73)</f>
        <v>0</v>
      </c>
      <c r="G73" s="162">
        <f>SUM(ENERO:DICIEMBRE!G73)</f>
        <v>0</v>
      </c>
      <c r="H73" s="162">
        <f>SUM(ENERO:DICIEMBRE!H73)</f>
        <v>0</v>
      </c>
      <c r="I73" s="162">
        <f>SUM(ENERO:DICIEMBRE!I73)</f>
        <v>0</v>
      </c>
      <c r="J73" s="162">
        <f>SUM(ENERO:DICIEMBRE!J73)</f>
        <v>0</v>
      </c>
      <c r="K73" s="162">
        <f>SUM(ENERO:DICIEMBRE!K73)</f>
        <v>0</v>
      </c>
      <c r="L73" s="162">
        <f>SUM(ENERO:DICIEMBRE!L73)</f>
        <v>0</v>
      </c>
      <c r="M73" s="162">
        <f>SUM(ENERO:DICIEMBRE!M73)</f>
        <v>0</v>
      </c>
      <c r="N73" s="162">
        <f>SUM(ENERO:DICIEMBRE!N73)</f>
        <v>0</v>
      </c>
      <c r="O73" s="162">
        <f>SUM(ENERO:DICIEMBRE!O73)</f>
        <v>0</v>
      </c>
      <c r="P73" s="162">
        <f>SUM(ENERO:DICIEMBRE!P73)</f>
        <v>0</v>
      </c>
      <c r="Q73" s="162">
        <f>SUM(ENERO:DICIEMBRE!Q73)</f>
        <v>0</v>
      </c>
      <c r="R73" s="162">
        <f>SUM(ENERO:DICIEMBRE!R73)</f>
        <v>0</v>
      </c>
      <c r="S73" s="162">
        <f>SUM(ENERO:DICIEMBRE!S73)</f>
        <v>0</v>
      </c>
      <c r="T73" s="162">
        <f>SUM(ENERO:DICIEMBRE!T73)</f>
        <v>0</v>
      </c>
      <c r="U73" s="162">
        <f>SUM(ENERO:DICIEMBRE!U73)</f>
        <v>0</v>
      </c>
      <c r="V73" s="162">
        <f>SUM(ENERO:DICIEMBRE!V73)</f>
        <v>0</v>
      </c>
      <c r="W73" s="162">
        <f>SUM(ENERO:DICIEMBRE!W73)</f>
        <v>0</v>
      </c>
      <c r="X73" s="162">
        <f>SUM(ENERO:DICIEMBRE!X73)</f>
        <v>0</v>
      </c>
      <c r="Y73" s="162">
        <f>SUM(ENERO:DICIEMBRE!Y73)</f>
        <v>0</v>
      </c>
      <c r="Z73" s="162">
        <f>SUM(ENERO:DICIEMBRE!Z73)</f>
        <v>0</v>
      </c>
      <c r="AA73" s="162">
        <f>SUM(ENERO:DICIEMBRE!AA73)</f>
        <v>0</v>
      </c>
      <c r="AB73" s="162">
        <f>SUM(ENERO:DICIEMBRE!AB73)</f>
        <v>0</v>
      </c>
      <c r="AC73" s="162">
        <f>SUM(ENERO:DICIEMBRE!AC73)</f>
        <v>0</v>
      </c>
      <c r="AD73" s="162">
        <f>SUM(ENERO:DICIEMBRE!AD73)</f>
        <v>0</v>
      </c>
      <c r="AE73" s="162">
        <f>SUM(ENERO:DICIEMBRE!AE73)</f>
        <v>0</v>
      </c>
      <c r="AF73" s="162">
        <f>SUM(ENERO:DICIEMBRE!AF73)</f>
        <v>0</v>
      </c>
      <c r="AG73" s="162">
        <f>SUM(ENERO:DICIEMBRE!AG73)</f>
        <v>0</v>
      </c>
      <c r="AH73" s="1"/>
      <c r="AI73" s="45"/>
      <c r="AJ73" s="256"/>
      <c r="AK73" s="252"/>
      <c r="AL73" s="248"/>
      <c r="AM73" s="248"/>
      <c r="AN73" s="248"/>
      <c r="AO73" s="248"/>
      <c r="AP73" s="248"/>
      <c r="AQ73" s="248"/>
      <c r="AR73" s="248"/>
      <c r="AS73" s="248"/>
      <c r="AT73" s="248"/>
      <c r="AU73" s="249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62">
        <f>SUM(ENERO:DICIEMBRE!F74)</f>
        <v>0</v>
      </c>
      <c r="G74" s="162">
        <f>SUM(ENERO:DICIEMBRE!G74)</f>
        <v>0</v>
      </c>
      <c r="H74" s="162">
        <f>SUM(ENERO:DICIEMBRE!H74)</f>
        <v>0</v>
      </c>
      <c r="I74" s="162">
        <f>SUM(ENERO:DICIEMBRE!I74)</f>
        <v>0</v>
      </c>
      <c r="J74" s="162">
        <f>SUM(ENERO:DICIEMBRE!J74)</f>
        <v>0</v>
      </c>
      <c r="K74" s="162">
        <f>SUM(ENERO:DICIEMBRE!K74)</f>
        <v>0</v>
      </c>
      <c r="L74" s="162">
        <f>SUM(ENERO:DICIEMBRE!L74)</f>
        <v>0</v>
      </c>
      <c r="M74" s="162">
        <f>SUM(ENERO:DICIEMBRE!M74)</f>
        <v>0</v>
      </c>
      <c r="N74" s="162">
        <f>SUM(ENERO:DICIEMBRE!N74)</f>
        <v>0</v>
      </c>
      <c r="O74" s="162">
        <f>SUM(ENERO:DICIEMBRE!O74)</f>
        <v>0</v>
      </c>
      <c r="P74" s="162">
        <f>SUM(ENERO:DICIEMBRE!P74)</f>
        <v>0</v>
      </c>
      <c r="Q74" s="162">
        <f>SUM(ENERO:DICIEMBRE!Q74)</f>
        <v>0</v>
      </c>
      <c r="R74" s="162">
        <f>SUM(ENERO:DICIEMBRE!R74)</f>
        <v>0</v>
      </c>
      <c r="S74" s="162">
        <f>SUM(ENERO:DICIEMBRE!S74)</f>
        <v>0</v>
      </c>
      <c r="T74" s="162">
        <f>SUM(ENERO:DICIEMBRE!T74)</f>
        <v>0</v>
      </c>
      <c r="U74" s="162">
        <f>SUM(ENERO:DICIEMBRE!U74)</f>
        <v>0</v>
      </c>
      <c r="V74" s="162">
        <f>SUM(ENERO:DICIEMBRE!V74)</f>
        <v>0</v>
      </c>
      <c r="W74" s="162">
        <f>SUM(ENERO:DICIEMBRE!W74)</f>
        <v>0</v>
      </c>
      <c r="X74" s="162">
        <f>SUM(ENERO:DICIEMBRE!X74)</f>
        <v>0</v>
      </c>
      <c r="Y74" s="162">
        <f>SUM(ENERO:DICIEMBRE!Y74)</f>
        <v>0</v>
      </c>
      <c r="Z74" s="162">
        <f>SUM(ENERO:DICIEMBRE!Z74)</f>
        <v>0</v>
      </c>
      <c r="AA74" s="162">
        <f>SUM(ENERO:DICIEMBRE!AA74)</f>
        <v>0</v>
      </c>
      <c r="AB74" s="162">
        <f>SUM(ENERO:DICIEMBRE!AB74)</f>
        <v>0</v>
      </c>
      <c r="AC74" s="162">
        <f>SUM(ENERO:DICIEMBRE!AC74)</f>
        <v>0</v>
      </c>
      <c r="AD74" s="162">
        <f>SUM(ENERO:DICIEMBRE!AD74)</f>
        <v>0</v>
      </c>
      <c r="AE74" s="162">
        <f>SUM(ENERO:DICIEMBRE!AE74)</f>
        <v>0</v>
      </c>
      <c r="AF74" s="162">
        <f>SUM(ENERO:DICIEMBRE!AF74)</f>
        <v>0</v>
      </c>
      <c r="AG74" s="162">
        <f>SUM(ENERO:DICIEMBRE!AG74)</f>
        <v>0</v>
      </c>
      <c r="AH74" s="1"/>
      <c r="AI74" s="45"/>
      <c r="AJ74" s="254"/>
      <c r="AK74" s="260"/>
      <c r="AL74" s="248"/>
      <c r="AM74" s="248"/>
      <c r="AN74" s="248"/>
      <c r="AO74" s="248"/>
      <c r="AP74" s="248"/>
      <c r="AQ74" s="248"/>
      <c r="AR74" s="248"/>
      <c r="AS74" s="248"/>
      <c r="AT74" s="248"/>
      <c r="AU74" s="249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263"/>
      <c r="AO75" s="263"/>
      <c r="AP75" s="263"/>
      <c r="AQ75" s="263"/>
      <c r="AR75" s="263"/>
      <c r="AS75" s="263"/>
      <c r="AT75" s="263"/>
      <c r="AU75" s="263"/>
      <c r="AV75" s="263"/>
      <c r="AW75" s="264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169" t="s">
        <v>74</v>
      </c>
      <c r="B76" s="2171"/>
      <c r="C76" s="2227" t="s">
        <v>17</v>
      </c>
      <c r="D76" s="2227"/>
      <c r="E76" s="2227"/>
      <c r="F76" s="2249" t="s">
        <v>131</v>
      </c>
      <c r="G76" s="2249"/>
      <c r="H76" s="2249"/>
      <c r="I76" s="2249"/>
      <c r="J76" s="2249"/>
      <c r="K76" s="2249"/>
      <c r="L76" s="2249"/>
      <c r="M76" s="2249"/>
      <c r="N76" s="2249"/>
      <c r="O76" s="2249"/>
      <c r="P76" s="2249"/>
      <c r="Q76" s="2249"/>
      <c r="R76" s="2249"/>
      <c r="S76" s="2249"/>
      <c r="T76" s="2249"/>
      <c r="U76" s="2249"/>
      <c r="V76" s="2249"/>
      <c r="W76" s="2249"/>
      <c r="X76" s="2249"/>
      <c r="Y76" s="2249"/>
      <c r="Z76" s="2249"/>
      <c r="AA76" s="2249"/>
      <c r="AB76" s="2249"/>
      <c r="AC76" s="2249"/>
      <c r="AD76" s="2249"/>
      <c r="AE76" s="2249"/>
      <c r="AF76" s="2249"/>
      <c r="AG76" s="2359"/>
      <c r="AH76" s="2349" t="s">
        <v>132</v>
      </c>
      <c r="AI76" s="2350"/>
      <c r="AJ76" s="2350"/>
      <c r="AK76" s="266"/>
      <c r="AL76" s="248"/>
      <c r="AM76" s="248"/>
      <c r="AN76" s="248"/>
      <c r="AO76" s="248"/>
      <c r="AP76" s="248"/>
      <c r="AQ76" s="248"/>
      <c r="AR76" s="248"/>
      <c r="AS76" s="248"/>
      <c r="AT76" s="248"/>
      <c r="AU76" s="249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189" t="s">
        <v>109</v>
      </c>
      <c r="G77" s="2189"/>
      <c r="H77" s="2189" t="s">
        <v>110</v>
      </c>
      <c r="I77" s="2189"/>
      <c r="J77" s="2283" t="s">
        <v>111</v>
      </c>
      <c r="K77" s="2283"/>
      <c r="L77" s="2283" t="s">
        <v>112</v>
      </c>
      <c r="M77" s="2283"/>
      <c r="N77" s="2283" t="s">
        <v>113</v>
      </c>
      <c r="O77" s="2283"/>
      <c r="P77" s="2283" t="s">
        <v>114</v>
      </c>
      <c r="Q77" s="2283"/>
      <c r="R77" s="2189" t="s">
        <v>115</v>
      </c>
      <c r="S77" s="2189"/>
      <c r="T77" s="2283" t="s">
        <v>116</v>
      </c>
      <c r="U77" s="2283"/>
      <c r="V77" s="2283" t="s">
        <v>117</v>
      </c>
      <c r="W77" s="2283"/>
      <c r="X77" s="2283" t="s">
        <v>118</v>
      </c>
      <c r="Y77" s="2283"/>
      <c r="Z77" s="2283" t="s">
        <v>119</v>
      </c>
      <c r="AA77" s="2283"/>
      <c r="AB77" s="2283" t="s">
        <v>120</v>
      </c>
      <c r="AC77" s="2283"/>
      <c r="AD77" s="2283" t="s">
        <v>121</v>
      </c>
      <c r="AE77" s="2283"/>
      <c r="AF77" s="2283" t="s">
        <v>122</v>
      </c>
      <c r="AG77" s="2353"/>
      <c r="AH77" s="2205" t="s">
        <v>133</v>
      </c>
      <c r="AI77" s="2351" t="s">
        <v>134</v>
      </c>
      <c r="AJ77" s="2351" t="s">
        <v>135</v>
      </c>
      <c r="AK77" s="267"/>
      <c r="AL77" s="248"/>
      <c r="AM77" s="248"/>
      <c r="AN77" s="248"/>
      <c r="AO77" s="248"/>
      <c r="AP77" s="248"/>
      <c r="AQ77" s="248"/>
      <c r="AR77" s="248"/>
      <c r="AS77" s="248"/>
      <c r="AT77" s="248"/>
      <c r="AU77" s="249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98" t="s">
        <v>16</v>
      </c>
      <c r="F78" s="246" t="s">
        <v>15</v>
      </c>
      <c r="G78" s="95" t="s">
        <v>16</v>
      </c>
      <c r="H78" s="246" t="s">
        <v>15</v>
      </c>
      <c r="I78" s="95" t="s">
        <v>16</v>
      </c>
      <c r="J78" s="246" t="s">
        <v>15</v>
      </c>
      <c r="K78" s="95" t="s">
        <v>16</v>
      </c>
      <c r="L78" s="246" t="s">
        <v>15</v>
      </c>
      <c r="M78" s="95" t="s">
        <v>16</v>
      </c>
      <c r="N78" s="246" t="s">
        <v>15</v>
      </c>
      <c r="O78" s="95" t="s">
        <v>16</v>
      </c>
      <c r="P78" s="246" t="s">
        <v>15</v>
      </c>
      <c r="Q78" s="95" t="s">
        <v>16</v>
      </c>
      <c r="R78" s="246" t="s">
        <v>15</v>
      </c>
      <c r="S78" s="95" t="s">
        <v>16</v>
      </c>
      <c r="T78" s="246" t="s">
        <v>15</v>
      </c>
      <c r="U78" s="95" t="s">
        <v>16</v>
      </c>
      <c r="V78" s="246" t="s">
        <v>15</v>
      </c>
      <c r="W78" s="95" t="s">
        <v>16</v>
      </c>
      <c r="X78" s="246" t="s">
        <v>15</v>
      </c>
      <c r="Y78" s="95" t="s">
        <v>16</v>
      </c>
      <c r="Z78" s="246" t="s">
        <v>15</v>
      </c>
      <c r="AA78" s="95" t="s">
        <v>16</v>
      </c>
      <c r="AB78" s="246" t="s">
        <v>15</v>
      </c>
      <c r="AC78" s="95" t="s">
        <v>16</v>
      </c>
      <c r="AD78" s="246" t="s">
        <v>15</v>
      </c>
      <c r="AE78" s="95" t="s">
        <v>16</v>
      </c>
      <c r="AF78" s="246" t="s">
        <v>15</v>
      </c>
      <c r="AG78" s="268" t="s">
        <v>16</v>
      </c>
      <c r="AH78" s="2206"/>
      <c r="AI78" s="2352"/>
      <c r="AJ78" s="2352"/>
      <c r="AK78" s="269"/>
      <c r="AL78" s="248"/>
      <c r="AM78" s="248"/>
      <c r="AN78" s="248"/>
      <c r="AO78" s="248"/>
      <c r="AP78" s="248"/>
      <c r="AQ78" s="248"/>
      <c r="AR78" s="248"/>
      <c r="AS78" s="248"/>
      <c r="AT78" s="248"/>
      <c r="AU78" s="249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354" t="s">
        <v>136</v>
      </c>
      <c r="B79" s="2355"/>
      <c r="C79" s="179">
        <f t="shared" ref="C79:C84" si="6">SUM(D79:E79)</f>
        <v>6</v>
      </c>
      <c r="D79" s="180">
        <f t="shared" ref="D79:E84" si="7">SUM(F79+H79+J79+L79+N79+P79+R79+T79+V79+X79+Z79+AB79+AD79+AF79)</f>
        <v>1</v>
      </c>
      <c r="E79" s="250">
        <f t="shared" si="7"/>
        <v>5</v>
      </c>
      <c r="F79" s="162">
        <f>SUM(ENERO:DICIEMBRE!F79)</f>
        <v>0</v>
      </c>
      <c r="G79" s="162">
        <f>SUM(ENERO:DICIEMBRE!G79)</f>
        <v>0</v>
      </c>
      <c r="H79" s="162">
        <f>SUM(ENERO:DICIEMBRE!H79)</f>
        <v>0</v>
      </c>
      <c r="I79" s="162">
        <f>SUM(ENERO:DICIEMBRE!I79)</f>
        <v>0</v>
      </c>
      <c r="J79" s="162">
        <f>SUM(ENERO:DICIEMBRE!J79)</f>
        <v>1</v>
      </c>
      <c r="K79" s="162">
        <f>SUM(ENERO:DICIEMBRE!K79)</f>
        <v>0</v>
      </c>
      <c r="L79" s="162">
        <f>SUM(ENERO:DICIEMBRE!L79)</f>
        <v>0</v>
      </c>
      <c r="M79" s="162">
        <f>SUM(ENERO:DICIEMBRE!M79)</f>
        <v>0</v>
      </c>
      <c r="N79" s="162">
        <f>SUM(ENERO:DICIEMBRE!N79)</f>
        <v>0</v>
      </c>
      <c r="O79" s="162">
        <f>SUM(ENERO:DICIEMBRE!O79)</f>
        <v>0</v>
      </c>
      <c r="P79" s="162">
        <f>SUM(ENERO:DICIEMBRE!P79)</f>
        <v>0</v>
      </c>
      <c r="Q79" s="162">
        <f>SUM(ENERO:DICIEMBRE!Q79)</f>
        <v>0</v>
      </c>
      <c r="R79" s="162">
        <f>SUM(ENERO:DICIEMBRE!R79)</f>
        <v>0</v>
      </c>
      <c r="S79" s="162">
        <f>SUM(ENERO:DICIEMBRE!S79)</f>
        <v>0</v>
      </c>
      <c r="T79" s="162">
        <f>SUM(ENERO:DICIEMBRE!T79)</f>
        <v>0</v>
      </c>
      <c r="U79" s="162">
        <f>SUM(ENERO:DICIEMBRE!U79)</f>
        <v>1</v>
      </c>
      <c r="V79" s="162">
        <f>SUM(ENERO:DICIEMBRE!V79)</f>
        <v>0</v>
      </c>
      <c r="W79" s="162">
        <f>SUM(ENERO:DICIEMBRE!W79)</f>
        <v>0</v>
      </c>
      <c r="X79" s="162">
        <f>SUM(ENERO:DICIEMBRE!X79)</f>
        <v>0</v>
      </c>
      <c r="Y79" s="162">
        <f>SUM(ENERO:DICIEMBRE!Y79)</f>
        <v>3</v>
      </c>
      <c r="Z79" s="162">
        <f>SUM(ENERO:DICIEMBRE!Z79)</f>
        <v>0</v>
      </c>
      <c r="AA79" s="162">
        <f>SUM(ENERO:DICIEMBRE!AA79)</f>
        <v>1</v>
      </c>
      <c r="AB79" s="162">
        <f>SUM(ENERO:DICIEMBRE!AB79)</f>
        <v>0</v>
      </c>
      <c r="AC79" s="162">
        <f>SUM(ENERO:DICIEMBRE!AC79)</f>
        <v>0</v>
      </c>
      <c r="AD79" s="162">
        <f>SUM(ENERO:DICIEMBRE!AD79)</f>
        <v>0</v>
      </c>
      <c r="AE79" s="162">
        <f>SUM(ENERO:DICIEMBRE!AE79)</f>
        <v>0</v>
      </c>
      <c r="AF79" s="162">
        <f>SUM(ENERO:DICIEMBRE!AF79)</f>
        <v>0</v>
      </c>
      <c r="AG79" s="162">
        <f>SUM(ENERO:DICIEMBRE!AG79)</f>
        <v>0</v>
      </c>
      <c r="AH79" s="162">
        <f>SUM(ENERO:DICIEMBRE!AH79)</f>
        <v>1</v>
      </c>
      <c r="AI79" s="162">
        <f>SUM(ENERO:DICIEMBRE!AI79)</f>
        <v>3</v>
      </c>
      <c r="AJ79" s="162">
        <f>SUM(ENERO:DICIEMBRE!AJ79)</f>
        <v>2</v>
      </c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170" t="s">
        <v>124</v>
      </c>
      <c r="B80" s="251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162">
        <f>SUM(ENERO:DICIEMBRE!F80)</f>
        <v>0</v>
      </c>
      <c r="G80" s="162">
        <f>SUM(ENERO:DICIEMBRE!G80)</f>
        <v>0</v>
      </c>
      <c r="H80" s="162">
        <f>SUM(ENERO:DICIEMBRE!H80)</f>
        <v>0</v>
      </c>
      <c r="I80" s="162">
        <f>SUM(ENERO:DICIEMBRE!I80)</f>
        <v>0</v>
      </c>
      <c r="J80" s="162">
        <f>SUM(ENERO:DICIEMBRE!J80)</f>
        <v>0</v>
      </c>
      <c r="K80" s="162">
        <f>SUM(ENERO:DICIEMBRE!K80)</f>
        <v>0</v>
      </c>
      <c r="L80" s="162">
        <f>SUM(ENERO:DICIEMBRE!L80)</f>
        <v>0</v>
      </c>
      <c r="M80" s="162">
        <f>SUM(ENERO:DICIEMBRE!M80)</f>
        <v>0</v>
      </c>
      <c r="N80" s="162">
        <f>SUM(ENERO:DICIEMBRE!N80)</f>
        <v>0</v>
      </c>
      <c r="O80" s="162">
        <f>SUM(ENERO:DICIEMBRE!O80)</f>
        <v>0</v>
      </c>
      <c r="P80" s="162">
        <f>SUM(ENERO:DICIEMBRE!P80)</f>
        <v>0</v>
      </c>
      <c r="Q80" s="162">
        <f>SUM(ENERO:DICIEMBRE!Q80)</f>
        <v>0</v>
      </c>
      <c r="R80" s="162">
        <f>SUM(ENERO:DICIEMBRE!R80)</f>
        <v>0</v>
      </c>
      <c r="S80" s="162">
        <f>SUM(ENERO:DICIEMBRE!S80)</f>
        <v>0</v>
      </c>
      <c r="T80" s="162">
        <f>SUM(ENERO:DICIEMBRE!T80)</f>
        <v>0</v>
      </c>
      <c r="U80" s="162">
        <f>SUM(ENERO:DICIEMBRE!U80)</f>
        <v>0</v>
      </c>
      <c r="V80" s="162">
        <f>SUM(ENERO:DICIEMBRE!V80)</f>
        <v>0</v>
      </c>
      <c r="W80" s="162">
        <f>SUM(ENERO:DICIEMBRE!W80)</f>
        <v>0</v>
      </c>
      <c r="X80" s="162">
        <f>SUM(ENERO:DICIEMBRE!X80)</f>
        <v>0</v>
      </c>
      <c r="Y80" s="162">
        <f>SUM(ENERO:DICIEMBRE!Y80)</f>
        <v>0</v>
      </c>
      <c r="Z80" s="162">
        <f>SUM(ENERO:DICIEMBRE!Z80)</f>
        <v>0</v>
      </c>
      <c r="AA80" s="162">
        <f>SUM(ENERO:DICIEMBRE!AA80)</f>
        <v>0</v>
      </c>
      <c r="AB80" s="162">
        <f>SUM(ENERO:DICIEMBRE!AB80)</f>
        <v>0</v>
      </c>
      <c r="AC80" s="162">
        <f>SUM(ENERO:DICIEMBRE!AC80)</f>
        <v>0</v>
      </c>
      <c r="AD80" s="162">
        <f>SUM(ENERO:DICIEMBRE!AD80)</f>
        <v>0</v>
      </c>
      <c r="AE80" s="162">
        <f>SUM(ENERO:DICIEMBRE!AE80)</f>
        <v>0</v>
      </c>
      <c r="AF80" s="162">
        <f>SUM(ENERO:DICIEMBRE!AF80)</f>
        <v>0</v>
      </c>
      <c r="AG80" s="162">
        <f>SUM(ENERO:DICIEMBRE!AG80)</f>
        <v>0</v>
      </c>
      <c r="AH80" s="162">
        <f>SUM(ENERO:DICIEMBRE!AH80)</f>
        <v>0</v>
      </c>
      <c r="AI80" s="162">
        <f>SUM(ENERO:DICIEMBRE!AI80)</f>
        <v>0</v>
      </c>
      <c r="AJ80" s="162">
        <f>SUM(ENERO:DICIEMBRE!AJ80)</f>
        <v>0</v>
      </c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88" t="s">
        <v>126</v>
      </c>
      <c r="C81" s="217">
        <f t="shared" si="6"/>
        <v>20</v>
      </c>
      <c r="D81" s="218">
        <f t="shared" si="7"/>
        <v>5</v>
      </c>
      <c r="E81" s="219">
        <f t="shared" si="7"/>
        <v>15</v>
      </c>
      <c r="F81" s="162">
        <f>SUM(ENERO:DICIEMBRE!F81)</f>
        <v>0</v>
      </c>
      <c r="G81" s="162">
        <f>SUM(ENERO:DICIEMBRE!G81)</f>
        <v>0</v>
      </c>
      <c r="H81" s="162">
        <f>SUM(ENERO:DICIEMBRE!H81)</f>
        <v>0</v>
      </c>
      <c r="I81" s="162">
        <f>SUM(ENERO:DICIEMBRE!I81)</f>
        <v>0</v>
      </c>
      <c r="J81" s="162">
        <f>SUM(ENERO:DICIEMBRE!J81)</f>
        <v>1</v>
      </c>
      <c r="K81" s="162">
        <f>SUM(ENERO:DICIEMBRE!K81)</f>
        <v>1</v>
      </c>
      <c r="L81" s="162">
        <f>SUM(ENERO:DICIEMBRE!L81)</f>
        <v>0</v>
      </c>
      <c r="M81" s="162">
        <f>SUM(ENERO:DICIEMBRE!M81)</f>
        <v>2</v>
      </c>
      <c r="N81" s="162">
        <f>SUM(ENERO:DICIEMBRE!N81)</f>
        <v>1</v>
      </c>
      <c r="O81" s="162">
        <f>SUM(ENERO:DICIEMBRE!O81)</f>
        <v>1</v>
      </c>
      <c r="P81" s="162">
        <f>SUM(ENERO:DICIEMBRE!P81)</f>
        <v>0</v>
      </c>
      <c r="Q81" s="162">
        <f>SUM(ENERO:DICIEMBRE!Q81)</f>
        <v>0</v>
      </c>
      <c r="R81" s="162">
        <f>SUM(ENERO:DICIEMBRE!R81)</f>
        <v>0</v>
      </c>
      <c r="S81" s="162">
        <f>SUM(ENERO:DICIEMBRE!S81)</f>
        <v>1</v>
      </c>
      <c r="T81" s="162">
        <f>SUM(ENERO:DICIEMBRE!T81)</f>
        <v>1</v>
      </c>
      <c r="U81" s="162">
        <f>SUM(ENERO:DICIEMBRE!U81)</f>
        <v>3</v>
      </c>
      <c r="V81" s="162">
        <f>SUM(ENERO:DICIEMBRE!V81)</f>
        <v>0</v>
      </c>
      <c r="W81" s="162">
        <f>SUM(ENERO:DICIEMBRE!W81)</f>
        <v>2</v>
      </c>
      <c r="X81" s="162">
        <f>SUM(ENERO:DICIEMBRE!X81)</f>
        <v>0</v>
      </c>
      <c r="Y81" s="162">
        <f>SUM(ENERO:DICIEMBRE!Y81)</f>
        <v>4</v>
      </c>
      <c r="Z81" s="162">
        <f>SUM(ENERO:DICIEMBRE!Z81)</f>
        <v>1</v>
      </c>
      <c r="AA81" s="162">
        <f>SUM(ENERO:DICIEMBRE!AA81)</f>
        <v>1</v>
      </c>
      <c r="AB81" s="162">
        <f>SUM(ENERO:DICIEMBRE!AB81)</f>
        <v>1</v>
      </c>
      <c r="AC81" s="162">
        <f>SUM(ENERO:DICIEMBRE!AC81)</f>
        <v>0</v>
      </c>
      <c r="AD81" s="162">
        <f>SUM(ENERO:DICIEMBRE!AD81)</f>
        <v>0</v>
      </c>
      <c r="AE81" s="162">
        <f>SUM(ENERO:DICIEMBRE!AE81)</f>
        <v>0</v>
      </c>
      <c r="AF81" s="162">
        <f>SUM(ENERO:DICIEMBRE!AF81)</f>
        <v>0</v>
      </c>
      <c r="AG81" s="162">
        <f>SUM(ENERO:DICIEMBRE!AG81)</f>
        <v>0</v>
      </c>
      <c r="AH81" s="162">
        <f>SUM(ENERO:DICIEMBRE!AH81)</f>
        <v>11</v>
      </c>
      <c r="AI81" s="162">
        <f>SUM(ENERO:DICIEMBRE!AI81)</f>
        <v>4</v>
      </c>
      <c r="AJ81" s="162">
        <f>SUM(ENERO:DICIEMBRE!AJ81)</f>
        <v>5</v>
      </c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88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62">
        <f>SUM(ENERO:DICIEMBRE!F82)</f>
        <v>0</v>
      </c>
      <c r="G82" s="162">
        <f>SUM(ENERO:DICIEMBRE!G82)</f>
        <v>0</v>
      </c>
      <c r="H82" s="162">
        <f>SUM(ENERO:DICIEMBRE!H82)</f>
        <v>0</v>
      </c>
      <c r="I82" s="162">
        <f>SUM(ENERO:DICIEMBRE!I82)</f>
        <v>0</v>
      </c>
      <c r="J82" s="162">
        <f>SUM(ENERO:DICIEMBRE!J82)</f>
        <v>0</v>
      </c>
      <c r="K82" s="162">
        <f>SUM(ENERO:DICIEMBRE!K82)</f>
        <v>0</v>
      </c>
      <c r="L82" s="162">
        <f>SUM(ENERO:DICIEMBRE!L82)</f>
        <v>0</v>
      </c>
      <c r="M82" s="162">
        <f>SUM(ENERO:DICIEMBRE!M82)</f>
        <v>0</v>
      </c>
      <c r="N82" s="162">
        <f>SUM(ENERO:DICIEMBRE!N82)</f>
        <v>0</v>
      </c>
      <c r="O82" s="162">
        <f>SUM(ENERO:DICIEMBRE!O82)</f>
        <v>0</v>
      </c>
      <c r="P82" s="162">
        <f>SUM(ENERO:DICIEMBRE!P82)</f>
        <v>0</v>
      </c>
      <c r="Q82" s="162">
        <f>SUM(ENERO:DICIEMBRE!Q82)</f>
        <v>0</v>
      </c>
      <c r="R82" s="162">
        <f>SUM(ENERO:DICIEMBRE!R82)</f>
        <v>0</v>
      </c>
      <c r="S82" s="162">
        <f>SUM(ENERO:DICIEMBRE!S82)</f>
        <v>0</v>
      </c>
      <c r="T82" s="162">
        <f>SUM(ENERO:DICIEMBRE!T82)</f>
        <v>0</v>
      </c>
      <c r="U82" s="162">
        <f>SUM(ENERO:DICIEMBRE!U82)</f>
        <v>0</v>
      </c>
      <c r="V82" s="162">
        <f>SUM(ENERO:DICIEMBRE!V82)</f>
        <v>0</v>
      </c>
      <c r="W82" s="162">
        <f>SUM(ENERO:DICIEMBRE!W82)</f>
        <v>0</v>
      </c>
      <c r="X82" s="162">
        <f>SUM(ENERO:DICIEMBRE!X82)</f>
        <v>0</v>
      </c>
      <c r="Y82" s="162">
        <f>SUM(ENERO:DICIEMBRE!Y82)</f>
        <v>0</v>
      </c>
      <c r="Z82" s="162">
        <f>SUM(ENERO:DICIEMBRE!Z82)</f>
        <v>0</v>
      </c>
      <c r="AA82" s="162">
        <f>SUM(ENERO:DICIEMBRE!AA82)</f>
        <v>0</v>
      </c>
      <c r="AB82" s="162">
        <f>SUM(ENERO:DICIEMBRE!AB82)</f>
        <v>0</v>
      </c>
      <c r="AC82" s="162">
        <f>SUM(ENERO:DICIEMBRE!AC82)</f>
        <v>0</v>
      </c>
      <c r="AD82" s="162">
        <f>SUM(ENERO:DICIEMBRE!AD82)</f>
        <v>0</v>
      </c>
      <c r="AE82" s="162">
        <f>SUM(ENERO:DICIEMBRE!AE82)</f>
        <v>0</v>
      </c>
      <c r="AF82" s="162">
        <f>SUM(ENERO:DICIEMBRE!AF82)</f>
        <v>0</v>
      </c>
      <c r="AG82" s="162">
        <f>SUM(ENERO:DICIEMBRE!AG82)</f>
        <v>0</v>
      </c>
      <c r="AH82" s="162">
        <f>SUM(ENERO:DICIEMBRE!AH82)</f>
        <v>0</v>
      </c>
      <c r="AI82" s="162">
        <f>SUM(ENERO:DICIEMBRE!AI82)</f>
        <v>0</v>
      </c>
      <c r="AJ82" s="162">
        <f>SUM(ENERO:DICIEMBRE!AJ82)</f>
        <v>0</v>
      </c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62">
        <f>SUM(ENERO:DICIEMBRE!F83)</f>
        <v>0</v>
      </c>
      <c r="G83" s="162">
        <f>SUM(ENERO:DICIEMBRE!G83)</f>
        <v>0</v>
      </c>
      <c r="H83" s="162">
        <f>SUM(ENERO:DICIEMBRE!H83)</f>
        <v>0</v>
      </c>
      <c r="I83" s="162">
        <f>SUM(ENERO:DICIEMBRE!I83)</f>
        <v>0</v>
      </c>
      <c r="J83" s="162">
        <f>SUM(ENERO:DICIEMBRE!J83)</f>
        <v>0</v>
      </c>
      <c r="K83" s="162">
        <f>SUM(ENERO:DICIEMBRE!K83)</f>
        <v>0</v>
      </c>
      <c r="L83" s="162">
        <f>SUM(ENERO:DICIEMBRE!L83)</f>
        <v>0</v>
      </c>
      <c r="M83" s="162">
        <f>SUM(ENERO:DICIEMBRE!M83)</f>
        <v>0</v>
      </c>
      <c r="N83" s="162">
        <f>SUM(ENERO:DICIEMBRE!N83)</f>
        <v>0</v>
      </c>
      <c r="O83" s="162">
        <f>SUM(ENERO:DICIEMBRE!O83)</f>
        <v>0</v>
      </c>
      <c r="P83" s="162">
        <f>SUM(ENERO:DICIEMBRE!P83)</f>
        <v>0</v>
      </c>
      <c r="Q83" s="162">
        <f>SUM(ENERO:DICIEMBRE!Q83)</f>
        <v>0</v>
      </c>
      <c r="R83" s="162">
        <f>SUM(ENERO:DICIEMBRE!R83)</f>
        <v>0</v>
      </c>
      <c r="S83" s="162">
        <f>SUM(ENERO:DICIEMBRE!S83)</f>
        <v>0</v>
      </c>
      <c r="T83" s="162">
        <f>SUM(ENERO:DICIEMBRE!T83)</f>
        <v>0</v>
      </c>
      <c r="U83" s="162">
        <f>SUM(ENERO:DICIEMBRE!U83)</f>
        <v>0</v>
      </c>
      <c r="V83" s="162">
        <f>SUM(ENERO:DICIEMBRE!V83)</f>
        <v>0</v>
      </c>
      <c r="W83" s="162">
        <f>SUM(ENERO:DICIEMBRE!W83)</f>
        <v>0</v>
      </c>
      <c r="X83" s="162">
        <f>SUM(ENERO:DICIEMBRE!X83)</f>
        <v>0</v>
      </c>
      <c r="Y83" s="162">
        <f>SUM(ENERO:DICIEMBRE!Y83)</f>
        <v>0</v>
      </c>
      <c r="Z83" s="162">
        <f>SUM(ENERO:DICIEMBRE!Z83)</f>
        <v>0</v>
      </c>
      <c r="AA83" s="162">
        <f>SUM(ENERO:DICIEMBRE!AA83)</f>
        <v>0</v>
      </c>
      <c r="AB83" s="162">
        <f>SUM(ENERO:DICIEMBRE!AB83)</f>
        <v>0</v>
      </c>
      <c r="AC83" s="162">
        <f>SUM(ENERO:DICIEMBRE!AC83)</f>
        <v>0</v>
      </c>
      <c r="AD83" s="162">
        <f>SUM(ENERO:DICIEMBRE!AD83)</f>
        <v>0</v>
      </c>
      <c r="AE83" s="162">
        <f>SUM(ENERO:DICIEMBRE!AE83)</f>
        <v>0</v>
      </c>
      <c r="AF83" s="162">
        <f>SUM(ENERO:DICIEMBRE!AF83)</f>
        <v>0</v>
      </c>
      <c r="AG83" s="162">
        <f>SUM(ENERO:DICIEMBRE!AG83)</f>
        <v>0</v>
      </c>
      <c r="AH83" s="162">
        <f>SUM(ENERO:DICIEMBRE!AH83)</f>
        <v>0</v>
      </c>
      <c r="AI83" s="162">
        <f>SUM(ENERO:DICIEMBRE!AI83)</f>
        <v>0</v>
      </c>
      <c r="AJ83" s="162">
        <f>SUM(ENERO:DICIEMBRE!AJ83)</f>
        <v>0</v>
      </c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62">
        <f>SUM(ENERO:DICIEMBRE!F84)</f>
        <v>0</v>
      </c>
      <c r="G84" s="162">
        <f>SUM(ENERO:DICIEMBRE!G84)</f>
        <v>0</v>
      </c>
      <c r="H84" s="162">
        <f>SUM(ENERO:DICIEMBRE!H84)</f>
        <v>0</v>
      </c>
      <c r="I84" s="162">
        <f>SUM(ENERO:DICIEMBRE!I84)</f>
        <v>0</v>
      </c>
      <c r="J84" s="162">
        <f>SUM(ENERO:DICIEMBRE!J84)</f>
        <v>0</v>
      </c>
      <c r="K84" s="162">
        <f>SUM(ENERO:DICIEMBRE!K84)</f>
        <v>0</v>
      </c>
      <c r="L84" s="162">
        <f>SUM(ENERO:DICIEMBRE!L84)</f>
        <v>0</v>
      </c>
      <c r="M84" s="162">
        <f>SUM(ENERO:DICIEMBRE!M84)</f>
        <v>0</v>
      </c>
      <c r="N84" s="162">
        <f>SUM(ENERO:DICIEMBRE!N84)</f>
        <v>0</v>
      </c>
      <c r="O84" s="162">
        <f>SUM(ENERO:DICIEMBRE!O84)</f>
        <v>0</v>
      </c>
      <c r="P84" s="162">
        <f>SUM(ENERO:DICIEMBRE!P84)</f>
        <v>0</v>
      </c>
      <c r="Q84" s="162">
        <f>SUM(ENERO:DICIEMBRE!Q84)</f>
        <v>0</v>
      </c>
      <c r="R84" s="162">
        <f>SUM(ENERO:DICIEMBRE!R84)</f>
        <v>0</v>
      </c>
      <c r="S84" s="162">
        <f>SUM(ENERO:DICIEMBRE!S84)</f>
        <v>0</v>
      </c>
      <c r="T84" s="162">
        <f>SUM(ENERO:DICIEMBRE!T84)</f>
        <v>0</v>
      </c>
      <c r="U84" s="162">
        <f>SUM(ENERO:DICIEMBRE!U84)</f>
        <v>0</v>
      </c>
      <c r="V84" s="162">
        <f>SUM(ENERO:DICIEMBRE!V84)</f>
        <v>0</v>
      </c>
      <c r="W84" s="162">
        <f>SUM(ENERO:DICIEMBRE!W84)</f>
        <v>0</v>
      </c>
      <c r="X84" s="162">
        <f>SUM(ENERO:DICIEMBRE!X84)</f>
        <v>0</v>
      </c>
      <c r="Y84" s="162">
        <f>SUM(ENERO:DICIEMBRE!Y84)</f>
        <v>0</v>
      </c>
      <c r="Z84" s="162">
        <f>SUM(ENERO:DICIEMBRE!Z84)</f>
        <v>0</v>
      </c>
      <c r="AA84" s="162">
        <f>SUM(ENERO:DICIEMBRE!AA84)</f>
        <v>0</v>
      </c>
      <c r="AB84" s="162">
        <f>SUM(ENERO:DICIEMBRE!AB84)</f>
        <v>0</v>
      </c>
      <c r="AC84" s="162">
        <f>SUM(ENERO:DICIEMBRE!AC84)</f>
        <v>0</v>
      </c>
      <c r="AD84" s="162">
        <f>SUM(ENERO:DICIEMBRE!AD84)</f>
        <v>0</v>
      </c>
      <c r="AE84" s="162">
        <f>SUM(ENERO:DICIEMBRE!AE84)</f>
        <v>0</v>
      </c>
      <c r="AF84" s="162">
        <f>SUM(ENERO:DICIEMBRE!AF84)</f>
        <v>0</v>
      </c>
      <c r="AG84" s="162">
        <f>SUM(ENERO:DICIEMBRE!AG84)</f>
        <v>0</v>
      </c>
      <c r="AH84" s="162">
        <f>SUM(ENERO:DICIEMBRE!AH84)</f>
        <v>0</v>
      </c>
      <c r="AI84" s="162">
        <f>SUM(ENERO:DICIEMBRE!AI84)</f>
        <v>0</v>
      </c>
      <c r="AJ84" s="162">
        <f>SUM(ENERO:DICIEMBRE!AJ84)</f>
        <v>0</v>
      </c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263"/>
      <c r="AO85" s="263"/>
      <c r="AP85" s="263"/>
      <c r="AQ85" s="263"/>
      <c r="AR85" s="263"/>
      <c r="AS85" s="263"/>
      <c r="AT85" s="263"/>
      <c r="AU85" s="273"/>
      <c r="AV85" s="273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170" t="s">
        <v>74</v>
      </c>
      <c r="B86" s="2170"/>
      <c r="C86" s="2169" t="s">
        <v>17</v>
      </c>
      <c r="D86" s="2170"/>
      <c r="E86" s="2171"/>
      <c r="F86" s="2400" t="s">
        <v>75</v>
      </c>
      <c r="G86" s="2223"/>
      <c r="H86" s="2223"/>
      <c r="I86" s="2223"/>
      <c r="J86" s="2223"/>
      <c r="K86" s="2223"/>
      <c r="L86" s="2223"/>
      <c r="M86" s="2223"/>
      <c r="N86" s="2223"/>
      <c r="O86" s="2223"/>
      <c r="P86" s="2223"/>
      <c r="Q86" s="2223"/>
      <c r="R86" s="2223"/>
      <c r="S86" s="2223"/>
      <c r="T86" s="2223"/>
      <c r="U86" s="2223"/>
      <c r="V86" s="2223"/>
      <c r="W86" s="2223"/>
      <c r="X86" s="2223"/>
      <c r="Y86" s="2223"/>
      <c r="Z86" s="2223"/>
      <c r="AA86" s="2223"/>
      <c r="AB86" s="2223"/>
      <c r="AC86" s="2223"/>
      <c r="AD86" s="2223"/>
      <c r="AE86" s="2223"/>
      <c r="AF86" s="2223"/>
      <c r="AG86" s="2401"/>
      <c r="AH86" s="2349" t="s">
        <v>132</v>
      </c>
      <c r="AI86" s="2350"/>
      <c r="AJ86" s="2350"/>
      <c r="AK86" s="139"/>
      <c r="AL86" s="274"/>
      <c r="AM86" s="274"/>
      <c r="AN86" s="274"/>
      <c r="AO86" s="274"/>
      <c r="AP86" s="274"/>
      <c r="AQ86" s="274"/>
      <c r="AR86" s="275"/>
      <c r="AS86" s="274"/>
      <c r="AT86" s="274"/>
      <c r="AU86" s="276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190" t="s">
        <v>138</v>
      </c>
      <c r="G87" s="2219"/>
      <c r="H87" s="2190" t="s">
        <v>110</v>
      </c>
      <c r="I87" s="2219"/>
      <c r="J87" s="2190" t="s">
        <v>111</v>
      </c>
      <c r="K87" s="2219"/>
      <c r="L87" s="2190" t="s">
        <v>112</v>
      </c>
      <c r="M87" s="2219"/>
      <c r="N87" s="2190" t="s">
        <v>113</v>
      </c>
      <c r="O87" s="2219"/>
      <c r="P87" s="2190" t="s">
        <v>114</v>
      </c>
      <c r="Q87" s="2219"/>
      <c r="R87" s="2190" t="s">
        <v>115</v>
      </c>
      <c r="S87" s="2219"/>
      <c r="T87" s="2190" t="s">
        <v>116</v>
      </c>
      <c r="U87" s="2219"/>
      <c r="V87" s="2190" t="s">
        <v>117</v>
      </c>
      <c r="W87" s="2219"/>
      <c r="X87" s="2190" t="s">
        <v>118</v>
      </c>
      <c r="Y87" s="2219"/>
      <c r="Z87" s="2160" t="s">
        <v>119</v>
      </c>
      <c r="AA87" s="2161"/>
      <c r="AB87" s="2160" t="s">
        <v>120</v>
      </c>
      <c r="AC87" s="2161"/>
      <c r="AD87" s="2160" t="s">
        <v>121</v>
      </c>
      <c r="AE87" s="2161"/>
      <c r="AF87" s="2160" t="s">
        <v>122</v>
      </c>
      <c r="AG87" s="2162"/>
      <c r="AH87" s="2205" t="s">
        <v>139</v>
      </c>
      <c r="AI87" s="2351" t="s">
        <v>140</v>
      </c>
      <c r="AJ87" s="2351" t="s">
        <v>135</v>
      </c>
      <c r="AK87" s="145"/>
      <c r="AL87" s="248"/>
      <c r="AM87" s="248"/>
      <c r="AN87" s="248"/>
      <c r="AO87" s="248"/>
      <c r="AP87" s="248"/>
      <c r="AQ87" s="248"/>
      <c r="AR87" s="277"/>
      <c r="AS87" s="248"/>
      <c r="AT87" s="248"/>
      <c r="AU87" s="276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98" t="s">
        <v>16</v>
      </c>
      <c r="F88" s="246" t="s">
        <v>15</v>
      </c>
      <c r="G88" s="95" t="s">
        <v>16</v>
      </c>
      <c r="H88" s="246" t="s">
        <v>15</v>
      </c>
      <c r="I88" s="95" t="s">
        <v>16</v>
      </c>
      <c r="J88" s="246" t="s">
        <v>15</v>
      </c>
      <c r="K88" s="95" t="s">
        <v>16</v>
      </c>
      <c r="L88" s="246" t="s">
        <v>15</v>
      </c>
      <c r="M88" s="95" t="s">
        <v>16</v>
      </c>
      <c r="N88" s="246" t="s">
        <v>15</v>
      </c>
      <c r="O88" s="95" t="s">
        <v>16</v>
      </c>
      <c r="P88" s="246" t="s">
        <v>15</v>
      </c>
      <c r="Q88" s="95" t="s">
        <v>16</v>
      </c>
      <c r="R88" s="246" t="s">
        <v>15</v>
      </c>
      <c r="S88" s="95" t="s">
        <v>16</v>
      </c>
      <c r="T88" s="246" t="s">
        <v>15</v>
      </c>
      <c r="U88" s="95" t="s">
        <v>16</v>
      </c>
      <c r="V88" s="246" t="s">
        <v>15</v>
      </c>
      <c r="W88" s="95" t="s">
        <v>16</v>
      </c>
      <c r="X88" s="246" t="s">
        <v>15</v>
      </c>
      <c r="Y88" s="95" t="s">
        <v>16</v>
      </c>
      <c r="Z88" s="246" t="s">
        <v>15</v>
      </c>
      <c r="AA88" s="95" t="s">
        <v>16</v>
      </c>
      <c r="AB88" s="246" t="s">
        <v>15</v>
      </c>
      <c r="AC88" s="95" t="s">
        <v>16</v>
      </c>
      <c r="AD88" s="246" t="s">
        <v>15</v>
      </c>
      <c r="AE88" s="95" t="s">
        <v>16</v>
      </c>
      <c r="AF88" s="246" t="s">
        <v>15</v>
      </c>
      <c r="AG88" s="268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248"/>
      <c r="AT88" s="248"/>
      <c r="AU88" s="276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248"/>
      <c r="AT89" s="248"/>
      <c r="AU89" s="276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248"/>
      <c r="AT90" s="248"/>
      <c r="AU90" s="276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347" t="s">
        <v>143</v>
      </c>
      <c r="B91" s="251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248"/>
      <c r="AT91" s="248"/>
      <c r="AU91" s="276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252"/>
      <c r="AT92" s="252"/>
      <c r="AU92" s="276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263"/>
      <c r="AO94" s="263"/>
      <c r="AP94" s="263"/>
      <c r="AQ94" s="263"/>
      <c r="AR94" s="263"/>
      <c r="AS94" s="263"/>
      <c r="AT94" s="263"/>
      <c r="AU94" s="263"/>
      <c r="AV94" s="263"/>
      <c r="AW94" s="264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169" t="s">
        <v>31</v>
      </c>
      <c r="B95" s="2171"/>
      <c r="C95" s="2160" t="s">
        <v>17</v>
      </c>
      <c r="D95" s="2200"/>
      <c r="E95" s="2161"/>
      <c r="F95" s="2160" t="s">
        <v>119</v>
      </c>
      <c r="G95" s="2161"/>
      <c r="H95" s="2160" t="s">
        <v>120</v>
      </c>
      <c r="I95" s="2161"/>
      <c r="J95" s="2160" t="s">
        <v>121</v>
      </c>
      <c r="K95" s="2161"/>
      <c r="L95" s="2160" t="s">
        <v>122</v>
      </c>
      <c r="M95" s="2161"/>
      <c r="N95" s="286"/>
      <c r="O95" s="287"/>
      <c r="P95" s="288"/>
      <c r="Q95" s="289"/>
      <c r="R95" s="289"/>
      <c r="S95" s="290"/>
      <c r="T95" s="150"/>
      <c r="U95" s="291"/>
      <c r="V95" s="150"/>
      <c r="W95" s="150"/>
      <c r="X95" s="150"/>
      <c r="Y95" s="150"/>
      <c r="Z95" s="292"/>
      <c r="AA95" s="292"/>
      <c r="AB95" s="122"/>
      <c r="AC95" s="122"/>
      <c r="AD95" s="165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98" t="s">
        <v>16</v>
      </c>
      <c r="F96" s="141" t="s">
        <v>15</v>
      </c>
      <c r="G96" s="98" t="s">
        <v>16</v>
      </c>
      <c r="H96" s="141" t="s">
        <v>15</v>
      </c>
      <c r="I96" s="98" t="s">
        <v>16</v>
      </c>
      <c r="J96" s="141" t="s">
        <v>15</v>
      </c>
      <c r="K96" s="98" t="s">
        <v>16</v>
      </c>
      <c r="L96" s="141" t="s">
        <v>15</v>
      </c>
      <c r="M96" s="98" t="s">
        <v>16</v>
      </c>
      <c r="N96" s="293"/>
      <c r="O96" s="150"/>
      <c r="P96" s="150"/>
      <c r="Q96" s="150"/>
      <c r="R96" s="150"/>
      <c r="S96" s="150"/>
      <c r="T96" s="150"/>
      <c r="U96" s="150"/>
      <c r="V96" s="294"/>
      <c r="W96" s="150"/>
      <c r="X96" s="150"/>
      <c r="Y96" s="150"/>
      <c r="Z96" s="292"/>
      <c r="AA96" s="292"/>
      <c r="AB96" s="122"/>
      <c r="AC96" s="122"/>
      <c r="AD96" s="165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332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293"/>
      <c r="O97" s="150"/>
      <c r="P97" s="150"/>
      <c r="Q97" s="150"/>
      <c r="R97" s="150"/>
      <c r="S97" s="150"/>
      <c r="T97" s="150"/>
      <c r="U97" s="150"/>
      <c r="V97" s="294"/>
      <c r="W97" s="150"/>
      <c r="X97" s="150"/>
      <c r="Y97" s="150"/>
      <c r="Z97" s="292"/>
      <c r="AA97" s="292"/>
      <c r="AB97" s="122"/>
      <c r="AC97" s="122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293"/>
      <c r="O98" s="150"/>
      <c r="P98" s="150"/>
      <c r="Q98" s="150"/>
      <c r="R98" s="150"/>
      <c r="S98" s="150"/>
      <c r="T98" s="150"/>
      <c r="U98" s="150"/>
      <c r="V98" s="294"/>
      <c r="W98" s="150"/>
      <c r="X98" s="150"/>
      <c r="Y98" s="150"/>
      <c r="Z98" s="292"/>
      <c r="AA98" s="292"/>
      <c r="AB98" s="122"/>
      <c r="AC98" s="122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293"/>
      <c r="O99" s="150"/>
      <c r="P99" s="150"/>
      <c r="Q99" s="150"/>
      <c r="R99" s="150"/>
      <c r="S99" s="150"/>
      <c r="T99" s="150"/>
      <c r="U99" s="150"/>
      <c r="V99" s="294"/>
      <c r="W99" s="150"/>
      <c r="X99" s="150"/>
      <c r="Y99" s="150"/>
      <c r="Z99" s="292"/>
      <c r="AA99" s="292"/>
      <c r="AB99" s="122"/>
      <c r="AC99" s="122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335" t="s">
        <v>152</v>
      </c>
      <c r="B100" s="2335"/>
      <c r="C100" s="179">
        <f t="shared" ref="C100:M100" si="10">SUM(C97:C99)</f>
        <v>0</v>
      </c>
      <c r="D100" s="180">
        <f t="shared" si="10"/>
        <v>0</v>
      </c>
      <c r="E100" s="250">
        <f t="shared" si="10"/>
        <v>0</v>
      </c>
      <c r="F100" s="179">
        <f t="shared" si="10"/>
        <v>0</v>
      </c>
      <c r="G100" s="250">
        <f t="shared" si="10"/>
        <v>0</v>
      </c>
      <c r="H100" s="179">
        <f t="shared" si="10"/>
        <v>0</v>
      </c>
      <c r="I100" s="250">
        <f t="shared" si="10"/>
        <v>0</v>
      </c>
      <c r="J100" s="179">
        <f t="shared" si="10"/>
        <v>0</v>
      </c>
      <c r="K100" s="250">
        <f t="shared" si="10"/>
        <v>0</v>
      </c>
      <c r="L100" s="179">
        <f t="shared" si="10"/>
        <v>0</v>
      </c>
      <c r="M100" s="250">
        <f t="shared" si="10"/>
        <v>0</v>
      </c>
      <c r="N100" s="293"/>
      <c r="O100" s="150"/>
      <c r="P100" s="150"/>
      <c r="Q100" s="150"/>
      <c r="R100" s="150"/>
      <c r="S100" s="150"/>
      <c r="T100" s="150"/>
      <c r="U100" s="150"/>
      <c r="V100" s="294"/>
      <c r="W100" s="150"/>
      <c r="X100" s="150"/>
      <c r="Y100" s="150"/>
      <c r="Z100" s="292"/>
      <c r="AA100" s="292"/>
      <c r="AB100" s="122"/>
      <c r="AC100" s="122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336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293"/>
      <c r="O101" s="150"/>
      <c r="P101" s="150"/>
      <c r="Q101" s="150"/>
      <c r="R101" s="150"/>
      <c r="S101" s="150"/>
      <c r="T101" s="150"/>
      <c r="U101" s="150"/>
      <c r="V101" s="294"/>
      <c r="W101" s="150"/>
      <c r="X101" s="292"/>
      <c r="Y101" s="292"/>
      <c r="Z101" s="292"/>
      <c r="AA101" s="292"/>
      <c r="AB101" s="122"/>
      <c r="AC101" s="122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294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294"/>
      <c r="AI102" s="150"/>
      <c r="AJ102" s="292"/>
      <c r="AK102" s="292"/>
      <c r="AL102" s="292"/>
      <c r="AM102" s="292"/>
      <c r="AN102" s="122"/>
      <c r="AO102" s="122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294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294"/>
      <c r="AI103" s="150"/>
      <c r="AJ103" s="292"/>
      <c r="AK103" s="292"/>
      <c r="AL103" s="292"/>
      <c r="AM103" s="292"/>
      <c r="AN103" s="122"/>
      <c r="AO103" s="122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294"/>
      <c r="AI104" s="150"/>
      <c r="AJ104" s="292"/>
      <c r="AK104" s="292"/>
      <c r="AL104" s="292"/>
      <c r="AM104" s="292"/>
      <c r="AN104" s="122"/>
      <c r="AO104" s="122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335" t="s">
        <v>152</v>
      </c>
      <c r="B105" s="2335"/>
      <c r="C105" s="179">
        <f t="shared" ref="C105:M105" si="12">SUM(C101:C104)</f>
        <v>0</v>
      </c>
      <c r="D105" s="180">
        <f t="shared" si="12"/>
        <v>0</v>
      </c>
      <c r="E105" s="250">
        <f t="shared" si="12"/>
        <v>0</v>
      </c>
      <c r="F105" s="179">
        <f t="shared" si="12"/>
        <v>0</v>
      </c>
      <c r="G105" s="250">
        <f t="shared" si="12"/>
        <v>0</v>
      </c>
      <c r="H105" s="179">
        <f t="shared" si="12"/>
        <v>0</v>
      </c>
      <c r="I105" s="250">
        <f t="shared" si="12"/>
        <v>0</v>
      </c>
      <c r="J105" s="179">
        <f t="shared" si="12"/>
        <v>0</v>
      </c>
      <c r="K105" s="250">
        <f t="shared" si="12"/>
        <v>0</v>
      </c>
      <c r="L105" s="179">
        <f t="shared" si="12"/>
        <v>0</v>
      </c>
      <c r="M105" s="250">
        <f t="shared" si="12"/>
        <v>0</v>
      </c>
      <c r="N105" s="244"/>
      <c r="O105" s="170"/>
      <c r="P105" s="170"/>
      <c r="Q105" s="170"/>
      <c r="R105" s="170"/>
      <c r="S105" s="45"/>
      <c r="T105" s="45"/>
      <c r="U105" s="254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294"/>
      <c r="AI105" s="150"/>
      <c r="AJ105" s="292"/>
      <c r="AK105" s="292"/>
      <c r="AL105" s="292"/>
      <c r="AM105" s="292"/>
      <c r="AN105" s="122"/>
      <c r="AO105" s="122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254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294"/>
      <c r="AI106" s="150"/>
      <c r="AJ106" s="292"/>
      <c r="AK106" s="292"/>
      <c r="AL106" s="292"/>
      <c r="AM106" s="292"/>
      <c r="AN106" s="122"/>
      <c r="AO106" s="122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263"/>
      <c r="Y107" s="263"/>
      <c r="Z107" s="263"/>
      <c r="AA107" s="263"/>
      <c r="AB107" s="263"/>
      <c r="AC107" s="263"/>
      <c r="AD107" s="263"/>
      <c r="AE107" s="263"/>
      <c r="AF107" s="133"/>
      <c r="AG107" s="302"/>
      <c r="AH107" s="302"/>
      <c r="AI107" s="302"/>
      <c r="AJ107" s="303"/>
      <c r="AK107" s="302"/>
      <c r="AL107" s="302"/>
      <c r="AM107" s="302"/>
      <c r="AN107" s="302"/>
      <c r="AO107" s="302"/>
      <c r="AP107" s="302"/>
      <c r="AQ107" s="302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169" t="s">
        <v>31</v>
      </c>
      <c r="B108" s="2171"/>
      <c r="C108" s="2160" t="s">
        <v>17</v>
      </c>
      <c r="D108" s="2200"/>
      <c r="E108" s="2161"/>
      <c r="F108" s="2160" t="s">
        <v>119</v>
      </c>
      <c r="G108" s="2161"/>
      <c r="H108" s="2160" t="s">
        <v>120</v>
      </c>
      <c r="I108" s="2161"/>
      <c r="J108" s="2160" t="s">
        <v>121</v>
      </c>
      <c r="K108" s="2161"/>
      <c r="L108" s="2160" t="s">
        <v>122</v>
      </c>
      <c r="M108" s="2200"/>
      <c r="N108" s="2340" t="s">
        <v>132</v>
      </c>
      <c r="O108" s="2200"/>
      <c r="P108" s="2161"/>
      <c r="Q108" s="2341"/>
      <c r="R108" s="2342"/>
      <c r="S108" s="2331"/>
      <c r="T108" s="2331"/>
      <c r="U108" s="2331"/>
      <c r="V108" s="2331"/>
      <c r="W108" s="2331"/>
      <c r="X108" s="2331"/>
      <c r="Y108" s="2331"/>
      <c r="Z108" s="2331"/>
      <c r="AA108" s="304"/>
      <c r="AB108" s="248"/>
      <c r="AC108" s="248"/>
      <c r="AD108" s="248"/>
      <c r="AE108" s="274"/>
      <c r="AF108" s="292"/>
      <c r="AG108" s="292"/>
      <c r="AH108" s="292"/>
      <c r="AI108" s="99"/>
      <c r="AJ108" s="99"/>
      <c r="AK108" s="99"/>
      <c r="AL108" s="99"/>
      <c r="AM108" s="305"/>
      <c r="AN108" s="146"/>
      <c r="AO108" s="146"/>
      <c r="AP108" s="146"/>
      <c r="AQ108" s="146"/>
      <c r="AR108" s="146"/>
      <c r="AS108" s="146"/>
      <c r="AT108" s="146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98" t="s">
        <v>16</v>
      </c>
      <c r="F109" s="141" t="s">
        <v>15</v>
      </c>
      <c r="G109" s="98" t="s">
        <v>16</v>
      </c>
      <c r="H109" s="141" t="s">
        <v>15</v>
      </c>
      <c r="I109" s="98" t="s">
        <v>16</v>
      </c>
      <c r="J109" s="141" t="s">
        <v>15</v>
      </c>
      <c r="K109" s="98" t="s">
        <v>16</v>
      </c>
      <c r="L109" s="141" t="s">
        <v>15</v>
      </c>
      <c r="M109" s="114" t="s">
        <v>16</v>
      </c>
      <c r="N109" s="306" t="s">
        <v>133</v>
      </c>
      <c r="O109" s="60" t="s">
        <v>134</v>
      </c>
      <c r="P109" s="70" t="s">
        <v>135</v>
      </c>
      <c r="Q109" s="307"/>
      <c r="R109" s="308"/>
      <c r="S109" s="308"/>
      <c r="T109" s="308"/>
      <c r="U109" s="308"/>
      <c r="V109" s="308"/>
      <c r="W109" s="308"/>
      <c r="X109" s="308"/>
      <c r="Y109" s="308"/>
      <c r="Z109" s="308"/>
      <c r="AA109" s="304"/>
      <c r="AB109" s="248"/>
      <c r="AC109" s="248"/>
      <c r="AD109" s="248"/>
      <c r="AE109" s="274"/>
      <c r="AF109" s="292"/>
      <c r="AG109" s="292"/>
      <c r="AH109" s="292"/>
      <c r="AI109" s="99"/>
      <c r="AJ109" s="99"/>
      <c r="AK109" s="99"/>
      <c r="AL109" s="99"/>
      <c r="AM109" s="305"/>
      <c r="AN109" s="146"/>
      <c r="AO109" s="146"/>
      <c r="AP109" s="146"/>
      <c r="AQ109" s="146"/>
      <c r="AR109" s="146"/>
      <c r="AS109" s="146"/>
      <c r="AT109" s="146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332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312"/>
      <c r="R110" s="105"/>
      <c r="S110" s="105"/>
      <c r="T110" s="105"/>
      <c r="U110" s="105"/>
      <c r="V110" s="105"/>
      <c r="W110" s="105"/>
      <c r="X110" s="105"/>
      <c r="Y110" s="313"/>
      <c r="Z110" s="313"/>
      <c r="AA110" s="304"/>
      <c r="AB110" s="248"/>
      <c r="AC110" s="248"/>
      <c r="AD110" s="248"/>
      <c r="AE110" s="274"/>
      <c r="AF110" s="292"/>
      <c r="AG110" s="292"/>
      <c r="AH110" s="292"/>
      <c r="AI110" s="99"/>
      <c r="AJ110" s="99"/>
      <c r="AK110" s="99"/>
      <c r="AL110" s="99"/>
      <c r="AM110" s="99"/>
      <c r="AN110" s="146"/>
      <c r="AO110" s="146"/>
      <c r="AP110" s="150"/>
      <c r="AQ110" s="146"/>
      <c r="AR110" s="146"/>
      <c r="AS110" s="146"/>
      <c r="AT110" s="146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312"/>
      <c r="R111" s="105"/>
      <c r="S111" s="105"/>
      <c r="T111" s="105"/>
      <c r="U111" s="105"/>
      <c r="V111" s="105"/>
      <c r="W111" s="105"/>
      <c r="X111" s="105"/>
      <c r="Y111" s="313"/>
      <c r="Z111" s="316"/>
      <c r="AA111" s="260"/>
      <c r="AB111" s="252"/>
      <c r="AC111" s="252"/>
      <c r="AD111" s="252"/>
      <c r="AE111" s="317"/>
      <c r="AF111" s="318"/>
      <c r="AG111" s="318"/>
      <c r="AH111" s="318"/>
      <c r="AI111" s="319"/>
      <c r="AJ111" s="319"/>
      <c r="AK111" s="319"/>
      <c r="AL111" s="319"/>
      <c r="AM111" s="99"/>
      <c r="AN111" s="146"/>
      <c r="AO111" s="146"/>
      <c r="AP111" s="150"/>
      <c r="AQ111" s="146"/>
      <c r="AR111" s="146"/>
      <c r="AS111" s="146"/>
      <c r="AT111" s="146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312"/>
      <c r="R112" s="105"/>
      <c r="S112" s="105"/>
      <c r="T112" s="105"/>
      <c r="U112" s="105"/>
      <c r="V112" s="105"/>
      <c r="W112" s="105"/>
      <c r="X112" s="105"/>
      <c r="Y112" s="322"/>
      <c r="Z112" s="313"/>
      <c r="AA112" s="248"/>
      <c r="AB112" s="248"/>
      <c r="AC112" s="248"/>
      <c r="AD112" s="248"/>
      <c r="AE112" s="274"/>
      <c r="AF112" s="292"/>
      <c r="AG112" s="292"/>
      <c r="AH112" s="292"/>
      <c r="AI112" s="99"/>
      <c r="AJ112" s="99"/>
      <c r="AK112" s="99"/>
      <c r="AL112" s="99"/>
      <c r="AM112" s="99"/>
      <c r="AN112" s="146"/>
      <c r="AO112" s="146"/>
      <c r="AP112" s="150"/>
      <c r="AQ112" s="146"/>
      <c r="AR112" s="146"/>
      <c r="AS112" s="146"/>
      <c r="AT112" s="146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335" t="s">
        <v>152</v>
      </c>
      <c r="B113" s="2335"/>
      <c r="C113" s="63">
        <f t="shared" ref="C113:P113" si="15">SUM(C110:C112)</f>
        <v>0</v>
      </c>
      <c r="D113" s="64">
        <f t="shared" si="15"/>
        <v>0</v>
      </c>
      <c r="E113" s="44">
        <f t="shared" si="15"/>
        <v>0</v>
      </c>
      <c r="F113" s="63">
        <f t="shared" si="15"/>
        <v>0</v>
      </c>
      <c r="G113" s="44">
        <f t="shared" si="15"/>
        <v>0</v>
      </c>
      <c r="H113" s="63">
        <f t="shared" si="15"/>
        <v>0</v>
      </c>
      <c r="I113" s="44">
        <f t="shared" si="15"/>
        <v>0</v>
      </c>
      <c r="J113" s="63">
        <f t="shared" si="15"/>
        <v>0</v>
      </c>
      <c r="K113" s="44">
        <f t="shared" si="15"/>
        <v>0</v>
      </c>
      <c r="L113" s="63">
        <f t="shared" si="15"/>
        <v>0</v>
      </c>
      <c r="M113" s="323">
        <f t="shared" si="15"/>
        <v>0</v>
      </c>
      <c r="N113" s="324">
        <f t="shared" si="15"/>
        <v>0</v>
      </c>
      <c r="O113" s="64">
        <f t="shared" si="15"/>
        <v>0</v>
      </c>
      <c r="P113" s="44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248"/>
      <c r="AD113" s="248"/>
      <c r="AE113" s="274"/>
      <c r="AF113" s="292"/>
      <c r="AG113" s="292"/>
      <c r="AH113" s="292"/>
      <c r="AI113" s="99"/>
      <c r="AJ113" s="99"/>
      <c r="AK113" s="99"/>
      <c r="AL113" s="99"/>
      <c r="AM113" s="99"/>
      <c r="AN113" s="146"/>
      <c r="AO113" s="146"/>
      <c r="AP113" s="150"/>
      <c r="AQ113" s="146"/>
      <c r="AR113" s="146"/>
      <c r="AS113" s="146"/>
      <c r="AT113" s="146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336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326"/>
      <c r="R114" s="248"/>
      <c r="S114" s="248"/>
      <c r="T114" s="248"/>
      <c r="U114" s="248"/>
      <c r="V114" s="248"/>
      <c r="W114" s="248"/>
      <c r="X114" s="248"/>
      <c r="Y114" s="277"/>
      <c r="Z114" s="248"/>
      <c r="AA114" s="248"/>
      <c r="AB114" s="248"/>
      <c r="AC114" s="248"/>
      <c r="AD114" s="248"/>
      <c r="AE114" s="248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292"/>
      <c r="AP114" s="292"/>
      <c r="AQ114" s="292"/>
      <c r="AR114" s="292"/>
      <c r="AS114" s="99"/>
      <c r="AT114" s="99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248"/>
      <c r="AA115" s="248"/>
      <c r="AB115" s="248"/>
      <c r="AC115" s="248"/>
      <c r="AD115" s="248"/>
      <c r="AE115" s="248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292"/>
      <c r="AP115" s="292"/>
      <c r="AQ115" s="292"/>
      <c r="AR115" s="292"/>
      <c r="AS115" s="99"/>
      <c r="AT115" s="99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248"/>
      <c r="AA116" s="248"/>
      <c r="AB116" s="248"/>
      <c r="AC116" s="248"/>
      <c r="AD116" s="248"/>
      <c r="AE116" s="248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292"/>
      <c r="AP116" s="292"/>
      <c r="AQ116" s="292"/>
      <c r="AR116" s="292"/>
      <c r="AS116" s="99"/>
      <c r="AT116" s="99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248"/>
      <c r="AA117" s="248"/>
      <c r="AB117" s="248"/>
      <c r="AC117" s="248"/>
      <c r="AD117" s="248"/>
      <c r="AE117" s="248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292"/>
      <c r="AP117" s="292"/>
      <c r="AQ117" s="292"/>
      <c r="AR117" s="292"/>
      <c r="AS117" s="99"/>
      <c r="AT117" s="99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335" t="s">
        <v>152</v>
      </c>
      <c r="B118" s="2335"/>
      <c r="C118" s="63">
        <f t="shared" ref="C118:P118" si="17">SUM(C114:C117)</f>
        <v>0</v>
      </c>
      <c r="D118" s="64">
        <f t="shared" si="17"/>
        <v>0</v>
      </c>
      <c r="E118" s="44">
        <f t="shared" si="17"/>
        <v>0</v>
      </c>
      <c r="F118" s="63">
        <f t="shared" si="17"/>
        <v>0</v>
      </c>
      <c r="G118" s="44">
        <f t="shared" si="17"/>
        <v>0</v>
      </c>
      <c r="H118" s="63">
        <f t="shared" si="17"/>
        <v>0</v>
      </c>
      <c r="I118" s="44">
        <f t="shared" si="17"/>
        <v>0</v>
      </c>
      <c r="J118" s="63">
        <f t="shared" si="17"/>
        <v>0</v>
      </c>
      <c r="K118" s="44">
        <f t="shared" si="17"/>
        <v>0</v>
      </c>
      <c r="L118" s="63">
        <f t="shared" si="17"/>
        <v>0</v>
      </c>
      <c r="M118" s="323">
        <f t="shared" si="17"/>
        <v>0</v>
      </c>
      <c r="N118" s="324">
        <f t="shared" si="17"/>
        <v>0</v>
      </c>
      <c r="O118" s="64">
        <f t="shared" si="17"/>
        <v>0</v>
      </c>
      <c r="P118" s="44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248"/>
      <c r="AD118" s="248"/>
      <c r="AE118" s="248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292"/>
      <c r="AP118" s="292"/>
      <c r="AQ118" s="292"/>
      <c r="AR118" s="292"/>
      <c r="AS118" s="99"/>
      <c r="AT118" s="99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248"/>
      <c r="AA119" s="248"/>
      <c r="AB119" s="248"/>
      <c r="AC119" s="248"/>
      <c r="AD119" s="248"/>
      <c r="AE119" s="248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46"/>
      <c r="AR119" s="146"/>
      <c r="AS119" s="146"/>
      <c r="AT119" s="146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05"/>
      <c r="AC120" s="105"/>
      <c r="AD120" s="105"/>
      <c r="AE120" s="105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102"/>
      <c r="AT120" s="102"/>
      <c r="AU120" s="102"/>
      <c r="AV120" s="102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169" t="s">
        <v>31</v>
      </c>
      <c r="B121" s="2171"/>
      <c r="C121" s="2200" t="s">
        <v>17</v>
      </c>
      <c r="D121" s="2200"/>
      <c r="E121" s="2161"/>
      <c r="F121" s="2160" t="s">
        <v>118</v>
      </c>
      <c r="G121" s="2161"/>
      <c r="H121" s="2160" t="s">
        <v>119</v>
      </c>
      <c r="I121" s="2161"/>
      <c r="J121" s="2160" t="s">
        <v>120</v>
      </c>
      <c r="K121" s="2161"/>
      <c r="L121" s="2160" t="s">
        <v>121</v>
      </c>
      <c r="M121" s="2161"/>
      <c r="N121" s="2160" t="s">
        <v>122</v>
      </c>
      <c r="O121" s="2161"/>
      <c r="P121" s="45"/>
      <c r="Q121" s="145"/>
      <c r="R121" s="145"/>
      <c r="S121" s="145"/>
      <c r="T121" s="145"/>
      <c r="U121" s="145"/>
      <c r="V121" s="145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150"/>
      <c r="AG121" s="150"/>
      <c r="AH121" s="150"/>
      <c r="AI121" s="150"/>
      <c r="AJ121" s="150"/>
      <c r="AK121" s="150"/>
      <c r="AL121" s="150"/>
      <c r="AM121" s="150"/>
      <c r="AN121" s="146"/>
      <c r="AO121" s="146"/>
      <c r="AP121" s="146"/>
      <c r="AQ121" s="146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98" t="s">
        <v>16</v>
      </c>
      <c r="F122" s="141" t="s">
        <v>15</v>
      </c>
      <c r="G122" s="98" t="s">
        <v>16</v>
      </c>
      <c r="H122" s="141" t="s">
        <v>15</v>
      </c>
      <c r="I122" s="98" t="s">
        <v>16</v>
      </c>
      <c r="J122" s="141" t="s">
        <v>15</v>
      </c>
      <c r="K122" s="98" t="s">
        <v>16</v>
      </c>
      <c r="L122" s="141" t="s">
        <v>15</v>
      </c>
      <c r="M122" s="98" t="s">
        <v>16</v>
      </c>
      <c r="N122" s="335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150"/>
      <c r="AG122" s="150"/>
      <c r="AH122" s="150"/>
      <c r="AI122" s="150"/>
      <c r="AJ122" s="150"/>
      <c r="AK122" s="150"/>
      <c r="AL122" s="150"/>
      <c r="AM122" s="150"/>
      <c r="AN122" s="146"/>
      <c r="AO122" s="146"/>
      <c r="AP122" s="146"/>
      <c r="AQ122" s="146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215" t="s">
        <v>161</v>
      </c>
      <c r="B123" s="336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150"/>
      <c r="AG123" s="150"/>
      <c r="AH123" s="150"/>
      <c r="AI123" s="150"/>
      <c r="AJ123" s="150"/>
      <c r="AK123" s="150"/>
      <c r="AL123" s="150"/>
      <c r="AM123" s="150"/>
      <c r="AN123" s="146"/>
      <c r="AO123" s="146"/>
      <c r="AP123" s="146"/>
      <c r="AQ123" s="146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150"/>
      <c r="AG124" s="150"/>
      <c r="AH124" s="150"/>
      <c r="AI124" s="150"/>
      <c r="AJ124" s="150"/>
      <c r="AK124" s="150"/>
      <c r="AL124" s="150"/>
      <c r="AM124" s="150"/>
      <c r="AN124" s="146"/>
      <c r="AO124" s="146"/>
      <c r="AP124" s="146"/>
      <c r="AQ124" s="344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150"/>
      <c r="AG125" s="150"/>
      <c r="AH125" s="150"/>
      <c r="AI125" s="150"/>
      <c r="AJ125" s="150"/>
      <c r="AK125" s="150"/>
      <c r="AL125" s="150"/>
      <c r="AM125" s="150"/>
      <c r="AN125" s="146"/>
      <c r="AO125" s="146"/>
      <c r="AP125" s="146"/>
      <c r="AQ125" s="351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277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146"/>
      <c r="AE126" s="146"/>
      <c r="AF126" s="146"/>
      <c r="AG126" s="146"/>
      <c r="AH126" s="146"/>
      <c r="AI126" s="360"/>
      <c r="AJ126" s="361"/>
      <c r="AK126" s="361"/>
      <c r="AL126" s="361"/>
      <c r="AM126" s="361"/>
      <c r="AN126" s="361"/>
      <c r="AO126" s="361"/>
      <c r="AP126" s="361"/>
      <c r="AQ126" s="361"/>
      <c r="AR126" s="361"/>
      <c r="AS126" s="361"/>
      <c r="AT126" s="361"/>
      <c r="AU126" s="361"/>
      <c r="AV126" s="361"/>
      <c r="AW126" s="361"/>
      <c r="AX126" s="361"/>
      <c r="AY126" s="361"/>
      <c r="AZ126" s="361"/>
      <c r="BA126" s="361"/>
      <c r="BB126" s="361"/>
      <c r="BC126" s="361"/>
      <c r="BD126" s="361"/>
      <c r="BE126" s="361"/>
      <c r="BF126" s="361"/>
      <c r="BG126" s="361"/>
      <c r="BH126" s="361"/>
      <c r="BI126" s="361"/>
      <c r="BJ126" s="361"/>
      <c r="BK126" s="361"/>
      <c r="BL126" s="361"/>
      <c r="BM126" s="361"/>
      <c r="BN126" s="361"/>
      <c r="BO126" s="361"/>
      <c r="BP126" s="361"/>
      <c r="BQ126" s="361"/>
      <c r="BR126" s="361"/>
      <c r="BS126" s="361"/>
      <c r="BT126" s="361"/>
      <c r="BU126" s="361"/>
      <c r="BV126" s="361"/>
      <c r="BW126" s="361"/>
      <c r="BX126" s="361"/>
      <c r="BY126" s="361"/>
      <c r="BZ126" s="362"/>
      <c r="CA126" s="363"/>
      <c r="CB126" s="363"/>
      <c r="CC126" s="363"/>
      <c r="CD126" s="363"/>
      <c r="CE126" s="363"/>
      <c r="CF126" s="363"/>
      <c r="CG126" s="364"/>
      <c r="CH126" s="364"/>
      <c r="CI126" s="364"/>
      <c r="CJ126" s="364"/>
      <c r="CK126" s="364"/>
      <c r="CL126" s="364"/>
      <c r="CM126" s="364"/>
      <c r="CN126" s="364"/>
      <c r="CO126" s="363"/>
      <c r="CP126" s="363"/>
      <c r="CQ126" s="363"/>
      <c r="CR126" s="363"/>
      <c r="CS126" s="363"/>
      <c r="CT126" s="363"/>
      <c r="CU126" s="363"/>
      <c r="CV126" s="363"/>
      <c r="CW126" s="363"/>
      <c r="CX126" s="363"/>
      <c r="CY126" s="363"/>
      <c r="CZ126" s="363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146"/>
      <c r="AE127" s="146"/>
      <c r="AF127" s="146"/>
      <c r="AG127" s="146"/>
      <c r="AH127" s="146"/>
      <c r="AI127" s="360"/>
      <c r="AJ127" s="361"/>
      <c r="AK127" s="361"/>
      <c r="AL127" s="361"/>
      <c r="AM127" s="361"/>
      <c r="AN127" s="361"/>
      <c r="AO127" s="361"/>
      <c r="AP127" s="361"/>
      <c r="AQ127" s="361"/>
      <c r="AR127" s="361"/>
      <c r="AS127" s="361"/>
      <c r="AT127" s="361"/>
      <c r="AU127" s="361"/>
      <c r="AV127" s="361"/>
      <c r="AW127" s="361"/>
      <c r="AX127" s="361"/>
      <c r="AY127" s="361"/>
      <c r="AZ127" s="361"/>
      <c r="BA127" s="361"/>
      <c r="BB127" s="361"/>
      <c r="BC127" s="361"/>
      <c r="BD127" s="361"/>
      <c r="BE127" s="361"/>
      <c r="BF127" s="361"/>
      <c r="BG127" s="361"/>
      <c r="BH127" s="361"/>
      <c r="BI127" s="361"/>
      <c r="BJ127" s="361"/>
      <c r="BK127" s="361"/>
      <c r="BL127" s="361"/>
      <c r="BM127" s="361"/>
      <c r="BN127" s="361"/>
      <c r="BO127" s="361"/>
      <c r="BP127" s="361"/>
      <c r="BQ127" s="361"/>
      <c r="BR127" s="361"/>
      <c r="BS127" s="361"/>
      <c r="BT127" s="361"/>
      <c r="BU127" s="361"/>
      <c r="BV127" s="361"/>
      <c r="BW127" s="361"/>
      <c r="BX127" s="361"/>
      <c r="BY127" s="361"/>
      <c r="BZ127" s="362"/>
      <c r="CA127" s="363"/>
      <c r="CB127" s="363"/>
      <c r="CC127" s="363"/>
      <c r="CD127" s="363"/>
      <c r="CE127" s="363"/>
      <c r="CF127" s="363"/>
      <c r="CG127" s="364"/>
      <c r="CH127" s="364"/>
      <c r="CI127" s="364"/>
      <c r="CJ127" s="364"/>
      <c r="CK127" s="364"/>
      <c r="CL127" s="364"/>
      <c r="CM127" s="364"/>
      <c r="CN127" s="364"/>
      <c r="CO127" s="363"/>
      <c r="CP127" s="363"/>
      <c r="CQ127" s="363"/>
      <c r="CR127" s="363"/>
      <c r="CS127" s="363"/>
      <c r="CT127" s="363"/>
      <c r="CU127" s="363"/>
      <c r="CV127" s="363"/>
      <c r="CW127" s="363"/>
      <c r="CX127" s="363"/>
      <c r="CY127" s="363"/>
      <c r="CZ127" s="363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150"/>
      <c r="AE128" s="150"/>
      <c r="AF128" s="146"/>
      <c r="AG128" s="146"/>
      <c r="AH128" s="146"/>
      <c r="AI128" s="360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248"/>
      <c r="Z129" s="248"/>
      <c r="AA129" s="248"/>
      <c r="AB129" s="248"/>
      <c r="AC129" s="248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46"/>
      <c r="AO129" s="344"/>
      <c r="AP129" s="146"/>
      <c r="AQ129" s="146"/>
      <c r="AR129" s="165"/>
      <c r="AS129" s="122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260"/>
      <c r="Z130" s="252"/>
      <c r="AA130" s="145"/>
      <c r="AB130" s="376"/>
      <c r="AC130" s="252"/>
      <c r="AD130" s="210"/>
      <c r="AE130" s="377"/>
      <c r="AF130" s="377"/>
      <c r="AG130" s="377"/>
      <c r="AH130" s="150"/>
      <c r="AI130" s="210"/>
      <c r="AJ130" s="290"/>
      <c r="AK130" s="290"/>
      <c r="AL130" s="290"/>
      <c r="AM130" s="150"/>
      <c r="AN130" s="378"/>
      <c r="AO130" s="344"/>
      <c r="AP130" s="146"/>
      <c r="AQ130" s="146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383"/>
      <c r="AM133" s="384"/>
      <c r="AN133" s="384"/>
      <c r="AO133" s="385"/>
      <c r="AP133" s="384"/>
      <c r="AQ133" s="385"/>
      <c r="AR133" s="385"/>
      <c r="AS133" s="386"/>
      <c r="AT133" s="263"/>
      <c r="AU133" s="10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189" t="s">
        <v>171</v>
      </c>
      <c r="B134" s="2189"/>
      <c r="C134" s="2189"/>
      <c r="D134" s="2189" t="s">
        <v>17</v>
      </c>
      <c r="E134" s="2189"/>
      <c r="F134" s="2189"/>
      <c r="G134" s="2189" t="s">
        <v>172</v>
      </c>
      <c r="H134" s="2189"/>
      <c r="I134" s="2189" t="s">
        <v>173</v>
      </c>
      <c r="J134" s="2189"/>
      <c r="K134" s="2189" t="s">
        <v>174</v>
      </c>
      <c r="L134" s="2189"/>
      <c r="M134" s="2189" t="s">
        <v>109</v>
      </c>
      <c r="N134" s="2189"/>
      <c r="O134" s="2190" t="s">
        <v>35</v>
      </c>
      <c r="P134" s="2219"/>
      <c r="Q134" s="2283" t="s">
        <v>111</v>
      </c>
      <c r="R134" s="2283"/>
      <c r="S134" s="2283" t="s">
        <v>112</v>
      </c>
      <c r="T134" s="2283"/>
      <c r="U134" s="2283" t="s">
        <v>113</v>
      </c>
      <c r="V134" s="2283"/>
      <c r="W134" s="2283" t="s">
        <v>114</v>
      </c>
      <c r="X134" s="2283"/>
      <c r="Y134" s="2283" t="s">
        <v>115</v>
      </c>
      <c r="Z134" s="2283"/>
      <c r="AA134" s="2283" t="s">
        <v>116</v>
      </c>
      <c r="AB134" s="2283"/>
      <c r="AC134" s="2283" t="s">
        <v>117</v>
      </c>
      <c r="AD134" s="2283"/>
      <c r="AE134" s="2283" t="s">
        <v>118</v>
      </c>
      <c r="AF134" s="2283"/>
      <c r="AG134" s="2283" t="s">
        <v>119</v>
      </c>
      <c r="AH134" s="2283"/>
      <c r="AI134" s="2283" t="s">
        <v>120</v>
      </c>
      <c r="AJ134" s="2283"/>
      <c r="AK134" s="2283" t="s">
        <v>121</v>
      </c>
      <c r="AL134" s="2283"/>
      <c r="AM134" s="2283" t="s">
        <v>122</v>
      </c>
      <c r="AN134" s="2160"/>
      <c r="AO134" s="2318" t="s">
        <v>175</v>
      </c>
      <c r="AP134" s="2289" t="s">
        <v>176</v>
      </c>
      <c r="AQ134" s="2320" t="s">
        <v>26</v>
      </c>
      <c r="AR134" s="2321"/>
      <c r="AS134" s="2292" t="s">
        <v>23</v>
      </c>
      <c r="AT134" s="248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189"/>
      <c r="B135" s="2189"/>
      <c r="C135" s="2189"/>
      <c r="D135" s="67" t="s">
        <v>14</v>
      </c>
      <c r="E135" s="67" t="s">
        <v>15</v>
      </c>
      <c r="F135" s="67" t="s">
        <v>16</v>
      </c>
      <c r="G135" s="387" t="s">
        <v>15</v>
      </c>
      <c r="H135" s="388" t="s">
        <v>16</v>
      </c>
      <c r="I135" s="387" t="s">
        <v>15</v>
      </c>
      <c r="J135" s="388" t="s">
        <v>16</v>
      </c>
      <c r="K135" s="387" t="s">
        <v>15</v>
      </c>
      <c r="L135" s="388" t="s">
        <v>16</v>
      </c>
      <c r="M135" s="387" t="s">
        <v>15</v>
      </c>
      <c r="N135" s="388" t="s">
        <v>16</v>
      </c>
      <c r="O135" s="387" t="s">
        <v>15</v>
      </c>
      <c r="P135" s="388" t="s">
        <v>16</v>
      </c>
      <c r="Q135" s="387" t="s">
        <v>15</v>
      </c>
      <c r="R135" s="388" t="s">
        <v>16</v>
      </c>
      <c r="S135" s="387" t="s">
        <v>15</v>
      </c>
      <c r="T135" s="388" t="s">
        <v>16</v>
      </c>
      <c r="U135" s="387" t="s">
        <v>15</v>
      </c>
      <c r="V135" s="388" t="s">
        <v>16</v>
      </c>
      <c r="W135" s="387" t="s">
        <v>15</v>
      </c>
      <c r="X135" s="388" t="s">
        <v>16</v>
      </c>
      <c r="Y135" s="387" t="s">
        <v>15</v>
      </c>
      <c r="Z135" s="388" t="s">
        <v>16</v>
      </c>
      <c r="AA135" s="387" t="s">
        <v>15</v>
      </c>
      <c r="AB135" s="388" t="s">
        <v>16</v>
      </c>
      <c r="AC135" s="387" t="s">
        <v>15</v>
      </c>
      <c r="AD135" s="388" t="s">
        <v>16</v>
      </c>
      <c r="AE135" s="387" t="s">
        <v>15</v>
      </c>
      <c r="AF135" s="388" t="s">
        <v>16</v>
      </c>
      <c r="AG135" s="387" t="s">
        <v>15</v>
      </c>
      <c r="AH135" s="388" t="s">
        <v>16</v>
      </c>
      <c r="AI135" s="387" t="s">
        <v>15</v>
      </c>
      <c r="AJ135" s="388" t="s">
        <v>16</v>
      </c>
      <c r="AK135" s="387" t="s">
        <v>15</v>
      </c>
      <c r="AL135" s="388" t="s">
        <v>16</v>
      </c>
      <c r="AM135" s="387" t="s">
        <v>15</v>
      </c>
      <c r="AN135" s="389" t="s">
        <v>16</v>
      </c>
      <c r="AO135" s="2319"/>
      <c r="AP135" s="2290"/>
      <c r="AQ135" s="390" t="s">
        <v>15</v>
      </c>
      <c r="AR135" s="391" t="s">
        <v>16</v>
      </c>
      <c r="AS135" s="2293"/>
      <c r="AT135" s="248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394"/>
      <c r="D136" s="395">
        <f>SUM(E136+F136)</f>
        <v>308</v>
      </c>
      <c r="E136" s="396">
        <f>SUM(G136+I136+K136+M136+O136+Q136+S136+U136+W136+Y136+AA136+AC136+AE136+AG136+AI136+AK136+AM136)</f>
        <v>110</v>
      </c>
      <c r="F136" s="397">
        <f>SUM(H136+J136+L136+N136+P136+R136+T136+V136+X136+Z136+AB136+AD136+AF136+AH136+AJ136+AL136+AN136)</f>
        <v>198</v>
      </c>
      <c r="G136" s="162">
        <f>SUM(ENERO:DICIEMBRE!G136)</f>
        <v>11</v>
      </c>
      <c r="H136" s="162">
        <f>SUM(ENERO:DICIEMBRE!H136)</f>
        <v>10</v>
      </c>
      <c r="I136" s="162">
        <f>SUM(ENERO:DICIEMBRE!I136)</f>
        <v>27</v>
      </c>
      <c r="J136" s="162">
        <f>SUM(ENERO:DICIEMBRE!J136)</f>
        <v>8</v>
      </c>
      <c r="K136" s="162">
        <f>SUM(ENERO:DICIEMBRE!K136)</f>
        <v>21</v>
      </c>
      <c r="L136" s="162">
        <f>SUM(ENERO:DICIEMBRE!L136)</f>
        <v>38</v>
      </c>
      <c r="M136" s="162">
        <f>SUM(ENERO:DICIEMBRE!M136)</f>
        <v>26</v>
      </c>
      <c r="N136" s="162">
        <f>SUM(ENERO:DICIEMBRE!N136)</f>
        <v>25</v>
      </c>
      <c r="O136" s="162">
        <f>SUM(ENERO:DICIEMBRE!O136)</f>
        <v>2</v>
      </c>
      <c r="P136" s="162">
        <f>SUM(ENERO:DICIEMBRE!P136)</f>
        <v>6</v>
      </c>
      <c r="Q136" s="162">
        <f>SUM(ENERO:DICIEMBRE!Q136)</f>
        <v>8</v>
      </c>
      <c r="R136" s="162">
        <f>SUM(ENERO:DICIEMBRE!R136)</f>
        <v>11</v>
      </c>
      <c r="S136" s="162">
        <f>SUM(ENERO:DICIEMBRE!S136)</f>
        <v>1</v>
      </c>
      <c r="T136" s="162">
        <f>SUM(ENERO:DICIEMBRE!T136)</f>
        <v>10</v>
      </c>
      <c r="U136" s="162">
        <f>SUM(ENERO:DICIEMBRE!U136)</f>
        <v>3</v>
      </c>
      <c r="V136" s="162">
        <f>SUM(ENERO:DICIEMBRE!V136)</f>
        <v>9</v>
      </c>
      <c r="W136" s="162">
        <f>SUM(ENERO:DICIEMBRE!W136)</f>
        <v>0</v>
      </c>
      <c r="X136" s="162">
        <f>SUM(ENERO:DICIEMBRE!X136)</f>
        <v>16</v>
      </c>
      <c r="Y136" s="162">
        <f>SUM(ENERO:DICIEMBRE!Y136)</f>
        <v>2</v>
      </c>
      <c r="Z136" s="162">
        <f>SUM(ENERO:DICIEMBRE!Z136)</f>
        <v>11</v>
      </c>
      <c r="AA136" s="162">
        <f>SUM(ENERO:DICIEMBRE!AA136)</f>
        <v>3</v>
      </c>
      <c r="AB136" s="162">
        <f>SUM(ENERO:DICIEMBRE!AB136)</f>
        <v>23</v>
      </c>
      <c r="AC136" s="162">
        <f>SUM(ENERO:DICIEMBRE!AC136)</f>
        <v>2</v>
      </c>
      <c r="AD136" s="162">
        <f>SUM(ENERO:DICIEMBRE!AD136)</f>
        <v>15</v>
      </c>
      <c r="AE136" s="162">
        <f>SUM(ENERO:DICIEMBRE!AE136)</f>
        <v>3</v>
      </c>
      <c r="AF136" s="162">
        <f>SUM(ENERO:DICIEMBRE!AF136)</f>
        <v>7</v>
      </c>
      <c r="AG136" s="162">
        <f>SUM(ENERO:DICIEMBRE!AG136)</f>
        <v>1</v>
      </c>
      <c r="AH136" s="162">
        <f>SUM(ENERO:DICIEMBRE!AH136)</f>
        <v>5</v>
      </c>
      <c r="AI136" s="162">
        <f>SUM(ENERO:DICIEMBRE!AI136)</f>
        <v>0</v>
      </c>
      <c r="AJ136" s="162">
        <f>SUM(ENERO:DICIEMBRE!AJ136)</f>
        <v>1</v>
      </c>
      <c r="AK136" s="162">
        <f>SUM(ENERO:DICIEMBRE!AK136)</f>
        <v>0</v>
      </c>
      <c r="AL136" s="162">
        <f>SUM(ENERO:DICIEMBRE!AL136)</f>
        <v>3</v>
      </c>
      <c r="AM136" s="162">
        <f>SUM(ENERO:DICIEMBRE!AM136)</f>
        <v>0</v>
      </c>
      <c r="AN136" s="162">
        <f>SUM(ENERO:DICIEMBRE!AN136)</f>
        <v>0</v>
      </c>
      <c r="AO136" s="162">
        <f>SUM(ENERO:DICIEMBRE!AO136)</f>
        <v>0</v>
      </c>
      <c r="AP136" s="162">
        <f>SUM(ENERO:DICIEMBRE!AP136)</f>
        <v>0</v>
      </c>
      <c r="AQ136" s="162">
        <f>SUM(ENERO:DICIEMBRE!AQ136)</f>
        <v>0</v>
      </c>
      <c r="AR136" s="162">
        <f>SUM(ENERO:DICIEMBRE!AR136)</f>
        <v>1</v>
      </c>
      <c r="AS136" s="162">
        <f>SUM(ENERO:DICIEMBRE!AS136)</f>
        <v>4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322" t="s">
        <v>178</v>
      </c>
      <c r="B137" s="2323"/>
      <c r="C137" s="2324"/>
      <c r="D137" s="2325"/>
      <c r="E137" s="2326"/>
      <c r="F137" s="2326"/>
      <c r="G137" s="2326"/>
      <c r="H137" s="2326"/>
      <c r="I137" s="2326"/>
      <c r="J137" s="2326"/>
      <c r="K137" s="2326"/>
      <c r="L137" s="2326"/>
      <c r="M137" s="2326"/>
      <c r="N137" s="2326"/>
      <c r="O137" s="2326"/>
      <c r="P137" s="2326"/>
      <c r="Q137" s="2326"/>
      <c r="R137" s="2326"/>
      <c r="S137" s="2326"/>
      <c r="T137" s="2326"/>
      <c r="U137" s="2326"/>
      <c r="V137" s="2326"/>
      <c r="W137" s="2326"/>
      <c r="X137" s="2326"/>
      <c r="Y137" s="2326"/>
      <c r="Z137" s="2326"/>
      <c r="AA137" s="2326"/>
      <c r="AB137" s="2326"/>
      <c r="AC137" s="2326"/>
      <c r="AD137" s="2326"/>
      <c r="AE137" s="2326"/>
      <c r="AF137" s="2326"/>
      <c r="AG137" s="2326"/>
      <c r="AH137" s="2326"/>
      <c r="AI137" s="2326"/>
      <c r="AJ137" s="2326"/>
      <c r="AK137" s="2326"/>
      <c r="AL137" s="2326"/>
      <c r="AM137" s="2326"/>
      <c r="AN137" s="2326"/>
      <c r="AO137" s="2326"/>
      <c r="AP137" s="2326"/>
      <c r="AQ137" s="2326"/>
      <c r="AR137" s="2326"/>
      <c r="AS137" s="2327"/>
      <c r="AT137" s="248"/>
      <c r="AU137" s="248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402">
        <f t="shared" si="22"/>
        <v>0</v>
      </c>
      <c r="G138" s="162">
        <f>SUM(ENERO:DICIEMBRE!G138)</f>
        <v>0</v>
      </c>
      <c r="H138" s="162">
        <f>SUM(ENERO:DICIEMBRE!H138)</f>
        <v>0</v>
      </c>
      <c r="I138" s="162">
        <f>SUM(ENERO:DICIEMBRE!I138)</f>
        <v>0</v>
      </c>
      <c r="J138" s="162">
        <f>SUM(ENERO:DICIEMBRE!J138)</f>
        <v>0</v>
      </c>
      <c r="K138" s="162">
        <f>SUM(ENERO:DICIEMBRE!K138)</f>
        <v>0</v>
      </c>
      <c r="L138" s="162">
        <f>SUM(ENERO:DICIEMBRE!L138)</f>
        <v>0</v>
      </c>
      <c r="M138" s="162">
        <f>SUM(ENERO:DICIEMBRE!M138)</f>
        <v>0</v>
      </c>
      <c r="N138" s="162">
        <f>SUM(ENERO:DICIEMBRE!N138)</f>
        <v>0</v>
      </c>
      <c r="O138" s="162">
        <f>SUM(ENERO:DICIEMBRE!O138)</f>
        <v>0</v>
      </c>
      <c r="P138" s="162">
        <f>SUM(ENERO:DICIEMBRE!P138)</f>
        <v>0</v>
      </c>
      <c r="Q138" s="162">
        <f>SUM(ENERO:DICIEMBRE!Q138)</f>
        <v>0</v>
      </c>
      <c r="R138" s="162">
        <f>SUM(ENERO:DICIEMBRE!R138)</f>
        <v>0</v>
      </c>
      <c r="S138" s="162">
        <f>SUM(ENERO:DICIEMBRE!S138)</f>
        <v>0</v>
      </c>
      <c r="T138" s="162">
        <f>SUM(ENERO:DICIEMBRE!T138)</f>
        <v>0</v>
      </c>
      <c r="U138" s="162">
        <f>SUM(ENERO:DICIEMBRE!U138)</f>
        <v>0</v>
      </c>
      <c r="V138" s="162">
        <f>SUM(ENERO:DICIEMBRE!V138)</f>
        <v>0</v>
      </c>
      <c r="W138" s="162">
        <f>SUM(ENERO:DICIEMBRE!W138)</f>
        <v>0</v>
      </c>
      <c r="X138" s="162">
        <f>SUM(ENERO:DICIEMBRE!X138)</f>
        <v>0</v>
      </c>
      <c r="Y138" s="162">
        <f>SUM(ENERO:DICIEMBRE!Y138)</f>
        <v>0</v>
      </c>
      <c r="Z138" s="162">
        <f>SUM(ENERO:DICIEMBRE!Z138)</f>
        <v>0</v>
      </c>
      <c r="AA138" s="162">
        <f>SUM(ENERO:DICIEMBRE!AA138)</f>
        <v>0</v>
      </c>
      <c r="AB138" s="162">
        <f>SUM(ENERO:DICIEMBRE!AB138)</f>
        <v>0</v>
      </c>
      <c r="AC138" s="162">
        <f>SUM(ENERO:DICIEMBRE!AC138)</f>
        <v>0</v>
      </c>
      <c r="AD138" s="162">
        <f>SUM(ENERO:DICIEMBRE!AD138)</f>
        <v>0</v>
      </c>
      <c r="AE138" s="162">
        <f>SUM(ENERO:DICIEMBRE!AE138)</f>
        <v>0</v>
      </c>
      <c r="AF138" s="162">
        <f>SUM(ENERO:DICIEMBRE!AF138)</f>
        <v>0</v>
      </c>
      <c r="AG138" s="162">
        <f>SUM(ENERO:DICIEMBRE!AG138)</f>
        <v>0</v>
      </c>
      <c r="AH138" s="162">
        <f>SUM(ENERO:DICIEMBRE!AH138)</f>
        <v>0</v>
      </c>
      <c r="AI138" s="162">
        <f>SUM(ENERO:DICIEMBRE!AI138)</f>
        <v>0</v>
      </c>
      <c r="AJ138" s="162">
        <f>SUM(ENERO:DICIEMBRE!AJ138)</f>
        <v>0</v>
      </c>
      <c r="AK138" s="162">
        <f>SUM(ENERO:DICIEMBRE!AK138)</f>
        <v>0</v>
      </c>
      <c r="AL138" s="162">
        <f>SUM(ENERO:DICIEMBRE!AL138)</f>
        <v>0</v>
      </c>
      <c r="AM138" s="162">
        <f>SUM(ENERO:DICIEMBRE!AM138)</f>
        <v>0</v>
      </c>
      <c r="AN138" s="162">
        <f>SUM(ENERO:DICIEMBRE!AN138)</f>
        <v>0</v>
      </c>
      <c r="AO138" s="162">
        <f>SUM(ENERO:DICIEMBRE!AO138)</f>
        <v>0</v>
      </c>
      <c r="AP138" s="162">
        <f>SUM(ENERO:DICIEMBRE!AP138)</f>
        <v>0</v>
      </c>
      <c r="AQ138" s="162">
        <f>SUM(ENERO:DICIEMBRE!AQ138)</f>
        <v>0</v>
      </c>
      <c r="AR138" s="162">
        <f>SUM(ENERO:DICIEMBRE!AR138)</f>
        <v>0</v>
      </c>
      <c r="AS138" s="162">
        <f>SUM(ENERO:DICIEMBRE!AS138)</f>
        <v>0</v>
      </c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162">
        <f>SUM(ENERO:DICIEMBRE!G139)</f>
        <v>0</v>
      </c>
      <c r="H139" s="162">
        <f>SUM(ENERO:DICIEMBRE!H139)</f>
        <v>0</v>
      </c>
      <c r="I139" s="162">
        <f>SUM(ENERO:DICIEMBRE!I139)</f>
        <v>0</v>
      </c>
      <c r="J139" s="162">
        <f>SUM(ENERO:DICIEMBRE!J139)</f>
        <v>0</v>
      </c>
      <c r="K139" s="162">
        <f>SUM(ENERO:DICIEMBRE!K139)</f>
        <v>0</v>
      </c>
      <c r="L139" s="162">
        <f>SUM(ENERO:DICIEMBRE!L139)</f>
        <v>0</v>
      </c>
      <c r="M139" s="162">
        <f>SUM(ENERO:DICIEMBRE!M139)</f>
        <v>0</v>
      </c>
      <c r="N139" s="162">
        <f>SUM(ENERO:DICIEMBRE!N139)</f>
        <v>0</v>
      </c>
      <c r="O139" s="162">
        <f>SUM(ENERO:DICIEMBRE!O139)</f>
        <v>0</v>
      </c>
      <c r="P139" s="162">
        <f>SUM(ENERO:DICIEMBRE!P139)</f>
        <v>0</v>
      </c>
      <c r="Q139" s="162">
        <f>SUM(ENERO:DICIEMBRE!Q139)</f>
        <v>0</v>
      </c>
      <c r="R139" s="162">
        <f>SUM(ENERO:DICIEMBRE!R139)</f>
        <v>0</v>
      </c>
      <c r="S139" s="162">
        <f>SUM(ENERO:DICIEMBRE!S139)</f>
        <v>0</v>
      </c>
      <c r="T139" s="162">
        <f>SUM(ENERO:DICIEMBRE!T139)</f>
        <v>0</v>
      </c>
      <c r="U139" s="162">
        <f>SUM(ENERO:DICIEMBRE!U139)</f>
        <v>0</v>
      </c>
      <c r="V139" s="162">
        <f>SUM(ENERO:DICIEMBRE!V139)</f>
        <v>0</v>
      </c>
      <c r="W139" s="162">
        <f>SUM(ENERO:DICIEMBRE!W139)</f>
        <v>0</v>
      </c>
      <c r="X139" s="162">
        <f>SUM(ENERO:DICIEMBRE!X139)</f>
        <v>0</v>
      </c>
      <c r="Y139" s="162">
        <f>SUM(ENERO:DICIEMBRE!Y139)</f>
        <v>0</v>
      </c>
      <c r="Z139" s="162">
        <f>SUM(ENERO:DICIEMBRE!Z139)</f>
        <v>0</v>
      </c>
      <c r="AA139" s="162">
        <f>SUM(ENERO:DICIEMBRE!AA139)</f>
        <v>0</v>
      </c>
      <c r="AB139" s="162">
        <f>SUM(ENERO:DICIEMBRE!AB139)</f>
        <v>0</v>
      </c>
      <c r="AC139" s="162">
        <f>SUM(ENERO:DICIEMBRE!AC139)</f>
        <v>0</v>
      </c>
      <c r="AD139" s="162">
        <f>SUM(ENERO:DICIEMBRE!AD139)</f>
        <v>0</v>
      </c>
      <c r="AE139" s="162">
        <f>SUM(ENERO:DICIEMBRE!AE139)</f>
        <v>0</v>
      </c>
      <c r="AF139" s="162">
        <f>SUM(ENERO:DICIEMBRE!AF139)</f>
        <v>0</v>
      </c>
      <c r="AG139" s="162">
        <f>SUM(ENERO:DICIEMBRE!AG139)</f>
        <v>0</v>
      </c>
      <c r="AH139" s="162">
        <f>SUM(ENERO:DICIEMBRE!AH139)</f>
        <v>0</v>
      </c>
      <c r="AI139" s="162">
        <f>SUM(ENERO:DICIEMBRE!AI139)</f>
        <v>0</v>
      </c>
      <c r="AJ139" s="162">
        <f>SUM(ENERO:DICIEMBRE!AJ139)</f>
        <v>0</v>
      </c>
      <c r="AK139" s="162">
        <f>SUM(ENERO:DICIEMBRE!AK139)</f>
        <v>0</v>
      </c>
      <c r="AL139" s="162">
        <f>SUM(ENERO:DICIEMBRE!AL139)</f>
        <v>0</v>
      </c>
      <c r="AM139" s="162">
        <f>SUM(ENERO:DICIEMBRE!AM139)</f>
        <v>0</v>
      </c>
      <c r="AN139" s="162">
        <f>SUM(ENERO:DICIEMBRE!AN139)</f>
        <v>0</v>
      </c>
      <c r="AO139" s="162">
        <f>SUM(ENERO:DICIEMBRE!AO139)</f>
        <v>0</v>
      </c>
      <c r="AP139" s="162">
        <f>SUM(ENERO:DICIEMBRE!AP139)</f>
        <v>0</v>
      </c>
      <c r="AQ139" s="162">
        <f>SUM(ENERO:DICIEMBRE!AQ139)</f>
        <v>0</v>
      </c>
      <c r="AR139" s="162">
        <f>SUM(ENERO:DICIEMBRE!AR139)</f>
        <v>0</v>
      </c>
      <c r="AS139" s="162">
        <f>SUM(ENERO:DICIEMBRE!AS139)</f>
        <v>0</v>
      </c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162">
        <f>SUM(ENERO:DICIEMBRE!G140)</f>
        <v>0</v>
      </c>
      <c r="H140" s="162">
        <f>SUM(ENERO:DICIEMBRE!H140)</f>
        <v>0</v>
      </c>
      <c r="I140" s="162">
        <f>SUM(ENERO:DICIEMBRE!I140)</f>
        <v>0</v>
      </c>
      <c r="J140" s="162">
        <f>SUM(ENERO:DICIEMBRE!J140)</f>
        <v>0</v>
      </c>
      <c r="K140" s="162">
        <f>SUM(ENERO:DICIEMBRE!K140)</f>
        <v>0</v>
      </c>
      <c r="L140" s="162">
        <f>SUM(ENERO:DICIEMBRE!L140)</f>
        <v>0</v>
      </c>
      <c r="M140" s="162">
        <f>SUM(ENERO:DICIEMBRE!M140)</f>
        <v>0</v>
      </c>
      <c r="N140" s="162">
        <f>SUM(ENERO:DICIEMBRE!N140)</f>
        <v>0</v>
      </c>
      <c r="O140" s="162">
        <f>SUM(ENERO:DICIEMBRE!O140)</f>
        <v>0</v>
      </c>
      <c r="P140" s="162">
        <f>SUM(ENERO:DICIEMBRE!P140)</f>
        <v>0</v>
      </c>
      <c r="Q140" s="162">
        <f>SUM(ENERO:DICIEMBRE!Q140)</f>
        <v>0</v>
      </c>
      <c r="R140" s="162">
        <f>SUM(ENERO:DICIEMBRE!R140)</f>
        <v>0</v>
      </c>
      <c r="S140" s="162">
        <f>SUM(ENERO:DICIEMBRE!S140)</f>
        <v>0</v>
      </c>
      <c r="T140" s="162">
        <f>SUM(ENERO:DICIEMBRE!T140)</f>
        <v>0</v>
      </c>
      <c r="U140" s="162">
        <f>SUM(ENERO:DICIEMBRE!U140)</f>
        <v>0</v>
      </c>
      <c r="V140" s="162">
        <f>SUM(ENERO:DICIEMBRE!V140)</f>
        <v>0</v>
      </c>
      <c r="W140" s="162">
        <f>SUM(ENERO:DICIEMBRE!W140)</f>
        <v>0</v>
      </c>
      <c r="X140" s="162">
        <f>SUM(ENERO:DICIEMBRE!X140)</f>
        <v>0</v>
      </c>
      <c r="Y140" s="162">
        <f>SUM(ENERO:DICIEMBRE!Y140)</f>
        <v>0</v>
      </c>
      <c r="Z140" s="162">
        <f>SUM(ENERO:DICIEMBRE!Z140)</f>
        <v>0</v>
      </c>
      <c r="AA140" s="162">
        <f>SUM(ENERO:DICIEMBRE!AA140)</f>
        <v>0</v>
      </c>
      <c r="AB140" s="162">
        <f>SUM(ENERO:DICIEMBRE!AB140)</f>
        <v>0</v>
      </c>
      <c r="AC140" s="162">
        <f>SUM(ENERO:DICIEMBRE!AC140)</f>
        <v>0</v>
      </c>
      <c r="AD140" s="162">
        <f>SUM(ENERO:DICIEMBRE!AD140)</f>
        <v>0</v>
      </c>
      <c r="AE140" s="162">
        <f>SUM(ENERO:DICIEMBRE!AE140)</f>
        <v>0</v>
      </c>
      <c r="AF140" s="162">
        <f>SUM(ENERO:DICIEMBRE!AF140)</f>
        <v>0</v>
      </c>
      <c r="AG140" s="162">
        <f>SUM(ENERO:DICIEMBRE!AG140)</f>
        <v>0</v>
      </c>
      <c r="AH140" s="162">
        <f>SUM(ENERO:DICIEMBRE!AH140)</f>
        <v>0</v>
      </c>
      <c r="AI140" s="162">
        <f>SUM(ENERO:DICIEMBRE!AI140)</f>
        <v>0</v>
      </c>
      <c r="AJ140" s="162">
        <f>SUM(ENERO:DICIEMBRE!AJ140)</f>
        <v>0</v>
      </c>
      <c r="AK140" s="162">
        <f>SUM(ENERO:DICIEMBRE!AK140)</f>
        <v>0</v>
      </c>
      <c r="AL140" s="162">
        <f>SUM(ENERO:DICIEMBRE!AL140)</f>
        <v>0</v>
      </c>
      <c r="AM140" s="162">
        <f>SUM(ENERO:DICIEMBRE!AM140)</f>
        <v>0</v>
      </c>
      <c r="AN140" s="162">
        <f>SUM(ENERO:DICIEMBRE!AN140)</f>
        <v>0</v>
      </c>
      <c r="AO140" s="162">
        <f>SUM(ENERO:DICIEMBRE!AO140)</f>
        <v>0</v>
      </c>
      <c r="AP140" s="162">
        <f>SUM(ENERO:DICIEMBRE!AP140)</f>
        <v>0</v>
      </c>
      <c r="AQ140" s="162">
        <f>SUM(ENERO:DICIEMBRE!AQ140)</f>
        <v>0</v>
      </c>
      <c r="AR140" s="162">
        <f>SUM(ENERO:DICIEMBRE!AR140)</f>
        <v>0</v>
      </c>
      <c r="AS140" s="162">
        <f>SUM(ENERO:DICIEMBRE!AS140)</f>
        <v>0</v>
      </c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273" t="s">
        <v>183</v>
      </c>
      <c r="B141" s="2274"/>
      <c r="C141" s="2275"/>
      <c r="D141" s="179">
        <f t="shared" si="21"/>
        <v>308</v>
      </c>
      <c r="E141" s="180">
        <f t="shared" si="22"/>
        <v>110</v>
      </c>
      <c r="F141" s="250">
        <f t="shared" si="22"/>
        <v>198</v>
      </c>
      <c r="G141" s="162">
        <f>SUM(ENERO:DICIEMBRE!G141)</f>
        <v>11</v>
      </c>
      <c r="H141" s="162">
        <f>SUM(ENERO:DICIEMBRE!H141)</f>
        <v>10</v>
      </c>
      <c r="I141" s="162">
        <f>SUM(ENERO:DICIEMBRE!I141)</f>
        <v>27</v>
      </c>
      <c r="J141" s="162">
        <f>SUM(ENERO:DICIEMBRE!J141)</f>
        <v>8</v>
      </c>
      <c r="K141" s="162">
        <f>SUM(ENERO:DICIEMBRE!K141)</f>
        <v>21</v>
      </c>
      <c r="L141" s="162">
        <f>SUM(ENERO:DICIEMBRE!L141)</f>
        <v>38</v>
      </c>
      <c r="M141" s="162">
        <f>SUM(ENERO:DICIEMBRE!M141)</f>
        <v>26</v>
      </c>
      <c r="N141" s="162">
        <f>SUM(ENERO:DICIEMBRE!N141)</f>
        <v>25</v>
      </c>
      <c r="O141" s="162">
        <f>SUM(ENERO:DICIEMBRE!O141)</f>
        <v>2</v>
      </c>
      <c r="P141" s="162">
        <f>SUM(ENERO:DICIEMBRE!P141)</f>
        <v>6</v>
      </c>
      <c r="Q141" s="162">
        <f>SUM(ENERO:DICIEMBRE!Q141)</f>
        <v>8</v>
      </c>
      <c r="R141" s="162">
        <f>SUM(ENERO:DICIEMBRE!R141)</f>
        <v>11</v>
      </c>
      <c r="S141" s="162">
        <f>SUM(ENERO:DICIEMBRE!S141)</f>
        <v>1</v>
      </c>
      <c r="T141" s="162">
        <f>SUM(ENERO:DICIEMBRE!T141)</f>
        <v>10</v>
      </c>
      <c r="U141" s="162">
        <f>SUM(ENERO:DICIEMBRE!U141)</f>
        <v>3</v>
      </c>
      <c r="V141" s="162">
        <f>SUM(ENERO:DICIEMBRE!V141)</f>
        <v>9</v>
      </c>
      <c r="W141" s="162">
        <f>SUM(ENERO:DICIEMBRE!W141)</f>
        <v>0</v>
      </c>
      <c r="X141" s="162">
        <f>SUM(ENERO:DICIEMBRE!X141)</f>
        <v>16</v>
      </c>
      <c r="Y141" s="162">
        <f>SUM(ENERO:DICIEMBRE!Y141)</f>
        <v>2</v>
      </c>
      <c r="Z141" s="162">
        <f>SUM(ENERO:DICIEMBRE!Z141)</f>
        <v>11</v>
      </c>
      <c r="AA141" s="162">
        <f>SUM(ENERO:DICIEMBRE!AA141)</f>
        <v>3</v>
      </c>
      <c r="AB141" s="162">
        <f>SUM(ENERO:DICIEMBRE!AB141)</f>
        <v>23</v>
      </c>
      <c r="AC141" s="162">
        <f>SUM(ENERO:DICIEMBRE!AC141)</f>
        <v>2</v>
      </c>
      <c r="AD141" s="162">
        <f>SUM(ENERO:DICIEMBRE!AD141)</f>
        <v>15</v>
      </c>
      <c r="AE141" s="162">
        <f>SUM(ENERO:DICIEMBRE!AE141)</f>
        <v>3</v>
      </c>
      <c r="AF141" s="162">
        <f>SUM(ENERO:DICIEMBRE!AF141)</f>
        <v>7</v>
      </c>
      <c r="AG141" s="162">
        <f>SUM(ENERO:DICIEMBRE!AG141)</f>
        <v>1</v>
      </c>
      <c r="AH141" s="162">
        <f>SUM(ENERO:DICIEMBRE!AH141)</f>
        <v>5</v>
      </c>
      <c r="AI141" s="162">
        <f>SUM(ENERO:DICIEMBRE!AI141)</f>
        <v>0</v>
      </c>
      <c r="AJ141" s="162">
        <f>SUM(ENERO:DICIEMBRE!AJ141)</f>
        <v>1</v>
      </c>
      <c r="AK141" s="162">
        <f>SUM(ENERO:DICIEMBRE!AK141)</f>
        <v>0</v>
      </c>
      <c r="AL141" s="162">
        <f>SUM(ENERO:DICIEMBRE!AL141)</f>
        <v>3</v>
      </c>
      <c r="AM141" s="162">
        <f>SUM(ENERO:DICIEMBRE!AM141)</f>
        <v>0</v>
      </c>
      <c r="AN141" s="162">
        <f>SUM(ENERO:DICIEMBRE!AN141)</f>
        <v>0</v>
      </c>
      <c r="AO141" s="162">
        <f>SUM(ENERO:DICIEMBRE!AO141)</f>
        <v>0</v>
      </c>
      <c r="AP141" s="162">
        <f>SUM(ENERO:DICIEMBRE!AP141)</f>
        <v>0</v>
      </c>
      <c r="AQ141" s="162">
        <f>SUM(ENERO:DICIEMBRE!AQ141)</f>
        <v>0</v>
      </c>
      <c r="AR141" s="162">
        <f>SUM(ENERO:DICIEMBRE!AR141)</f>
        <v>1</v>
      </c>
      <c r="AS141" s="162">
        <f>SUM(ENERO:DICIEMBRE!AS141)</f>
        <v>4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197" t="s">
        <v>184</v>
      </c>
      <c r="B142" s="2310" t="s">
        <v>185</v>
      </c>
      <c r="C142" s="2311"/>
      <c r="D142" s="413">
        <f t="shared" si="21"/>
        <v>4</v>
      </c>
      <c r="E142" s="414">
        <f t="shared" si="22"/>
        <v>1</v>
      </c>
      <c r="F142" s="415">
        <f t="shared" si="22"/>
        <v>3</v>
      </c>
      <c r="G142" s="162">
        <f>SUM(ENERO:DICIEMBRE!G142)</f>
        <v>0</v>
      </c>
      <c r="H142" s="162">
        <f>SUM(ENERO:DICIEMBRE!H142)</f>
        <v>0</v>
      </c>
      <c r="I142" s="162">
        <f>SUM(ENERO:DICIEMBRE!I142)</f>
        <v>0</v>
      </c>
      <c r="J142" s="162">
        <f>SUM(ENERO:DICIEMBRE!J142)</f>
        <v>0</v>
      </c>
      <c r="K142" s="162">
        <f>SUM(ENERO:DICIEMBRE!K142)</f>
        <v>0</v>
      </c>
      <c r="L142" s="162">
        <f>SUM(ENERO:DICIEMBRE!L142)</f>
        <v>1</v>
      </c>
      <c r="M142" s="162">
        <f>SUM(ENERO:DICIEMBRE!M142)</f>
        <v>1</v>
      </c>
      <c r="N142" s="162">
        <f>SUM(ENERO:DICIEMBRE!N142)</f>
        <v>1</v>
      </c>
      <c r="O142" s="162">
        <f>SUM(ENERO:DICIEMBRE!O142)</f>
        <v>0</v>
      </c>
      <c r="P142" s="162">
        <f>SUM(ENERO:DICIEMBRE!P142)</f>
        <v>0</v>
      </c>
      <c r="Q142" s="162">
        <f>SUM(ENERO:DICIEMBRE!Q142)</f>
        <v>0</v>
      </c>
      <c r="R142" s="162">
        <f>SUM(ENERO:DICIEMBRE!R142)</f>
        <v>0</v>
      </c>
      <c r="S142" s="162">
        <f>SUM(ENERO:DICIEMBRE!S142)</f>
        <v>0</v>
      </c>
      <c r="T142" s="162">
        <f>SUM(ENERO:DICIEMBRE!T142)</f>
        <v>0</v>
      </c>
      <c r="U142" s="162">
        <f>SUM(ENERO:DICIEMBRE!U142)</f>
        <v>0</v>
      </c>
      <c r="V142" s="162">
        <f>SUM(ENERO:DICIEMBRE!V142)</f>
        <v>0</v>
      </c>
      <c r="W142" s="162">
        <f>SUM(ENERO:DICIEMBRE!W142)</f>
        <v>0</v>
      </c>
      <c r="X142" s="162">
        <f>SUM(ENERO:DICIEMBRE!X142)</f>
        <v>0</v>
      </c>
      <c r="Y142" s="162">
        <f>SUM(ENERO:DICIEMBRE!Y142)</f>
        <v>0</v>
      </c>
      <c r="Z142" s="162">
        <f>SUM(ENERO:DICIEMBRE!Z142)</f>
        <v>0</v>
      </c>
      <c r="AA142" s="162">
        <f>SUM(ENERO:DICIEMBRE!AA142)</f>
        <v>0</v>
      </c>
      <c r="AB142" s="162">
        <f>SUM(ENERO:DICIEMBRE!AB142)</f>
        <v>0</v>
      </c>
      <c r="AC142" s="162">
        <f>SUM(ENERO:DICIEMBRE!AC142)</f>
        <v>0</v>
      </c>
      <c r="AD142" s="162">
        <f>SUM(ENERO:DICIEMBRE!AD142)</f>
        <v>0</v>
      </c>
      <c r="AE142" s="162">
        <f>SUM(ENERO:DICIEMBRE!AE142)</f>
        <v>0</v>
      </c>
      <c r="AF142" s="162">
        <f>SUM(ENERO:DICIEMBRE!AF142)</f>
        <v>0</v>
      </c>
      <c r="AG142" s="162">
        <f>SUM(ENERO:DICIEMBRE!AG142)</f>
        <v>0</v>
      </c>
      <c r="AH142" s="162">
        <f>SUM(ENERO:DICIEMBRE!AH142)</f>
        <v>0</v>
      </c>
      <c r="AI142" s="162">
        <f>SUM(ENERO:DICIEMBRE!AI142)</f>
        <v>0</v>
      </c>
      <c r="AJ142" s="162">
        <f>SUM(ENERO:DICIEMBRE!AJ142)</f>
        <v>0</v>
      </c>
      <c r="AK142" s="162">
        <f>SUM(ENERO:DICIEMBRE!AK142)</f>
        <v>0</v>
      </c>
      <c r="AL142" s="162">
        <f>SUM(ENERO:DICIEMBRE!AL142)</f>
        <v>1</v>
      </c>
      <c r="AM142" s="162">
        <f>SUM(ENERO:DICIEMBRE!AM142)</f>
        <v>0</v>
      </c>
      <c r="AN142" s="162">
        <f>SUM(ENERO:DICIEMBRE!AN142)</f>
        <v>0</v>
      </c>
      <c r="AO142" s="162">
        <f>SUM(ENERO:DICIEMBRE!AO142)</f>
        <v>0</v>
      </c>
      <c r="AP142" s="162">
        <f>SUM(ENERO:DICIEMBRE!AP142)</f>
        <v>0</v>
      </c>
      <c r="AQ142" s="162">
        <f>SUM(ENERO:DICIEMBRE!AQ142)</f>
        <v>0</v>
      </c>
      <c r="AR142" s="162">
        <f>SUM(ENERO:DICIEMBRE!AR142)</f>
        <v>0</v>
      </c>
      <c r="AS142" s="162">
        <f>SUM(ENERO:DICIEMBRE!AS142)</f>
        <v>0</v>
      </c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2</v>
      </c>
      <c r="E143" s="418">
        <f t="shared" si="22"/>
        <v>1</v>
      </c>
      <c r="F143" s="419">
        <f t="shared" si="22"/>
        <v>1</v>
      </c>
      <c r="G143" s="162">
        <f>SUM(ENERO:DICIEMBRE!G143)</f>
        <v>0</v>
      </c>
      <c r="H143" s="162">
        <f>SUM(ENERO:DICIEMBRE!H143)</f>
        <v>0</v>
      </c>
      <c r="I143" s="162">
        <f>SUM(ENERO:DICIEMBRE!I143)</f>
        <v>0</v>
      </c>
      <c r="J143" s="162">
        <f>SUM(ENERO:DICIEMBRE!J143)</f>
        <v>0</v>
      </c>
      <c r="K143" s="162">
        <f>SUM(ENERO:DICIEMBRE!K143)</f>
        <v>0</v>
      </c>
      <c r="L143" s="162">
        <f>SUM(ENERO:DICIEMBRE!L143)</f>
        <v>0</v>
      </c>
      <c r="M143" s="162">
        <f>SUM(ENERO:DICIEMBRE!M143)</f>
        <v>1</v>
      </c>
      <c r="N143" s="162">
        <f>SUM(ENERO:DICIEMBRE!N143)</f>
        <v>0</v>
      </c>
      <c r="O143" s="162">
        <f>SUM(ENERO:DICIEMBRE!O143)</f>
        <v>0</v>
      </c>
      <c r="P143" s="162">
        <f>SUM(ENERO:DICIEMBRE!P143)</f>
        <v>0</v>
      </c>
      <c r="Q143" s="162">
        <f>SUM(ENERO:DICIEMBRE!Q143)</f>
        <v>0</v>
      </c>
      <c r="R143" s="162">
        <f>SUM(ENERO:DICIEMBRE!R143)</f>
        <v>1</v>
      </c>
      <c r="S143" s="162">
        <f>SUM(ENERO:DICIEMBRE!S143)</f>
        <v>0</v>
      </c>
      <c r="T143" s="162">
        <f>SUM(ENERO:DICIEMBRE!T143)</f>
        <v>0</v>
      </c>
      <c r="U143" s="162">
        <f>SUM(ENERO:DICIEMBRE!U143)</f>
        <v>0</v>
      </c>
      <c r="V143" s="162">
        <f>SUM(ENERO:DICIEMBRE!V143)</f>
        <v>0</v>
      </c>
      <c r="W143" s="162">
        <f>SUM(ENERO:DICIEMBRE!W143)</f>
        <v>0</v>
      </c>
      <c r="X143" s="162">
        <f>SUM(ENERO:DICIEMBRE!X143)</f>
        <v>0</v>
      </c>
      <c r="Y143" s="162">
        <f>SUM(ENERO:DICIEMBRE!Y143)</f>
        <v>0</v>
      </c>
      <c r="Z143" s="162">
        <f>SUM(ENERO:DICIEMBRE!Z143)</f>
        <v>0</v>
      </c>
      <c r="AA143" s="162">
        <f>SUM(ENERO:DICIEMBRE!AA143)</f>
        <v>0</v>
      </c>
      <c r="AB143" s="162">
        <f>SUM(ENERO:DICIEMBRE!AB143)</f>
        <v>0</v>
      </c>
      <c r="AC143" s="162">
        <f>SUM(ENERO:DICIEMBRE!AC143)</f>
        <v>0</v>
      </c>
      <c r="AD143" s="162">
        <f>SUM(ENERO:DICIEMBRE!AD143)</f>
        <v>0</v>
      </c>
      <c r="AE143" s="162">
        <f>SUM(ENERO:DICIEMBRE!AE143)</f>
        <v>0</v>
      </c>
      <c r="AF143" s="162">
        <f>SUM(ENERO:DICIEMBRE!AF143)</f>
        <v>0</v>
      </c>
      <c r="AG143" s="162">
        <f>SUM(ENERO:DICIEMBRE!AG143)</f>
        <v>0</v>
      </c>
      <c r="AH143" s="162">
        <f>SUM(ENERO:DICIEMBRE!AH143)</f>
        <v>0</v>
      </c>
      <c r="AI143" s="162">
        <f>SUM(ENERO:DICIEMBRE!AI143)</f>
        <v>0</v>
      </c>
      <c r="AJ143" s="162">
        <f>SUM(ENERO:DICIEMBRE!AJ143)</f>
        <v>0</v>
      </c>
      <c r="AK143" s="162">
        <f>SUM(ENERO:DICIEMBRE!AK143)</f>
        <v>0</v>
      </c>
      <c r="AL143" s="162">
        <f>SUM(ENERO:DICIEMBRE!AL143)</f>
        <v>0</v>
      </c>
      <c r="AM143" s="162">
        <f>SUM(ENERO:DICIEMBRE!AM143)</f>
        <v>0</v>
      </c>
      <c r="AN143" s="162">
        <f>SUM(ENERO:DICIEMBRE!AN143)</f>
        <v>0</v>
      </c>
      <c r="AO143" s="162">
        <f>SUM(ENERO:DICIEMBRE!AO143)</f>
        <v>0</v>
      </c>
      <c r="AP143" s="162">
        <f>SUM(ENERO:DICIEMBRE!AP143)</f>
        <v>0</v>
      </c>
      <c r="AQ143" s="162">
        <f>SUM(ENERO:DICIEMBRE!AQ143)</f>
        <v>0</v>
      </c>
      <c r="AR143" s="162">
        <f>SUM(ENERO:DICIEMBRE!AR143)</f>
        <v>0</v>
      </c>
      <c r="AS143" s="162">
        <f>SUM(ENERO:DICIEMBRE!AS143)</f>
        <v>0</v>
      </c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16</v>
      </c>
      <c r="E144" s="410">
        <f t="shared" si="22"/>
        <v>2</v>
      </c>
      <c r="F144" s="419">
        <f>SUM(H144+J144+L144+N144+P144+R144+T144+V144+X144+Z144+AB144+AD144+AF144+AH144+AJ144+AL144+AN144)</f>
        <v>14</v>
      </c>
      <c r="G144" s="162">
        <f>SUM(ENERO:DICIEMBRE!G144)</f>
        <v>0</v>
      </c>
      <c r="H144" s="162">
        <f>SUM(ENERO:DICIEMBRE!H144)</f>
        <v>0</v>
      </c>
      <c r="I144" s="162">
        <f>SUM(ENERO:DICIEMBRE!I144)</f>
        <v>0</v>
      </c>
      <c r="J144" s="162">
        <f>SUM(ENERO:DICIEMBRE!J144)</f>
        <v>0</v>
      </c>
      <c r="K144" s="162">
        <f>SUM(ENERO:DICIEMBRE!K144)</f>
        <v>0</v>
      </c>
      <c r="L144" s="162">
        <f>SUM(ENERO:DICIEMBRE!L144)</f>
        <v>2</v>
      </c>
      <c r="M144" s="162">
        <f>SUM(ENERO:DICIEMBRE!M144)</f>
        <v>1</v>
      </c>
      <c r="N144" s="162">
        <f>SUM(ENERO:DICIEMBRE!N144)</f>
        <v>3</v>
      </c>
      <c r="O144" s="162">
        <f>SUM(ENERO:DICIEMBRE!O144)</f>
        <v>0</v>
      </c>
      <c r="P144" s="162">
        <f>SUM(ENERO:DICIEMBRE!P144)</f>
        <v>1</v>
      </c>
      <c r="Q144" s="162">
        <f>SUM(ENERO:DICIEMBRE!Q144)</f>
        <v>0</v>
      </c>
      <c r="R144" s="162">
        <f>SUM(ENERO:DICIEMBRE!R144)</f>
        <v>1</v>
      </c>
      <c r="S144" s="162">
        <f>SUM(ENERO:DICIEMBRE!S144)</f>
        <v>0</v>
      </c>
      <c r="T144" s="162">
        <f>SUM(ENERO:DICIEMBRE!T144)</f>
        <v>1</v>
      </c>
      <c r="U144" s="162">
        <f>SUM(ENERO:DICIEMBRE!U144)</f>
        <v>0</v>
      </c>
      <c r="V144" s="162">
        <f>SUM(ENERO:DICIEMBRE!V144)</f>
        <v>0</v>
      </c>
      <c r="W144" s="162">
        <f>SUM(ENERO:DICIEMBRE!W144)</f>
        <v>0</v>
      </c>
      <c r="X144" s="162">
        <f>SUM(ENERO:DICIEMBRE!X144)</f>
        <v>2</v>
      </c>
      <c r="Y144" s="162">
        <f>SUM(ENERO:DICIEMBRE!Y144)</f>
        <v>0</v>
      </c>
      <c r="Z144" s="162">
        <f>SUM(ENERO:DICIEMBRE!Z144)</f>
        <v>3</v>
      </c>
      <c r="AA144" s="162">
        <f>SUM(ENERO:DICIEMBRE!AA144)</f>
        <v>1</v>
      </c>
      <c r="AB144" s="162">
        <f>SUM(ENERO:DICIEMBRE!AB144)</f>
        <v>0</v>
      </c>
      <c r="AC144" s="162">
        <f>SUM(ENERO:DICIEMBRE!AC144)</f>
        <v>0</v>
      </c>
      <c r="AD144" s="162">
        <f>SUM(ENERO:DICIEMBRE!AD144)</f>
        <v>0</v>
      </c>
      <c r="AE144" s="162">
        <f>SUM(ENERO:DICIEMBRE!AE144)</f>
        <v>0</v>
      </c>
      <c r="AF144" s="162">
        <f>SUM(ENERO:DICIEMBRE!AF144)</f>
        <v>1</v>
      </c>
      <c r="AG144" s="162">
        <f>SUM(ENERO:DICIEMBRE!AG144)</f>
        <v>0</v>
      </c>
      <c r="AH144" s="162">
        <f>SUM(ENERO:DICIEMBRE!AH144)</f>
        <v>0</v>
      </c>
      <c r="AI144" s="162">
        <f>SUM(ENERO:DICIEMBRE!AI144)</f>
        <v>0</v>
      </c>
      <c r="AJ144" s="162">
        <f>SUM(ENERO:DICIEMBRE!AJ144)</f>
        <v>0</v>
      </c>
      <c r="AK144" s="162">
        <f>SUM(ENERO:DICIEMBRE!AK144)</f>
        <v>0</v>
      </c>
      <c r="AL144" s="162">
        <f>SUM(ENERO:DICIEMBRE!AL144)</f>
        <v>0</v>
      </c>
      <c r="AM144" s="162">
        <f>SUM(ENERO:DICIEMBRE!AM144)</f>
        <v>0</v>
      </c>
      <c r="AN144" s="162">
        <f>SUM(ENERO:DICIEMBRE!AN144)</f>
        <v>0</v>
      </c>
      <c r="AO144" s="162">
        <f>SUM(ENERO:DICIEMBRE!AO144)</f>
        <v>0</v>
      </c>
      <c r="AP144" s="162">
        <f>SUM(ENERO:DICIEMBRE!AP144)</f>
        <v>0</v>
      </c>
      <c r="AQ144" s="162">
        <f>SUM(ENERO:DICIEMBRE!AQ144)</f>
        <v>0</v>
      </c>
      <c r="AR144" s="162">
        <f>SUM(ENERO:DICIEMBRE!AR144)</f>
        <v>0</v>
      </c>
      <c r="AS144" s="162">
        <f>SUM(ENERO:DICIEMBRE!AS144)</f>
        <v>1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419">
        <f>SUM(L145+N145+P145+R145+T145+V145+X145+Z145+AB145+AD145+AF145+AH145+AJ145+AL145+AN145)</f>
        <v>0</v>
      </c>
      <c r="G145" s="423"/>
      <c r="H145" s="424"/>
      <c r="I145" s="423"/>
      <c r="J145" s="424"/>
      <c r="K145" s="423"/>
      <c r="L145" s="162">
        <f>SUM(ENERO:DICIEMBRE!L145)</f>
        <v>0</v>
      </c>
      <c r="M145" s="423"/>
      <c r="N145" s="162">
        <f>SUM(ENERO:DICIEMBRE!N145)</f>
        <v>0</v>
      </c>
      <c r="O145" s="423"/>
      <c r="P145" s="162">
        <f>SUM(ENERO:DICIEMBRE!P145)</f>
        <v>0</v>
      </c>
      <c r="Q145" s="423"/>
      <c r="R145" s="162">
        <f>SUM(ENERO:DICIEMBRE!R145)</f>
        <v>0</v>
      </c>
      <c r="S145" s="423"/>
      <c r="T145" s="162">
        <f>SUM(ENERO:DICIEMBRE!T145)</f>
        <v>0</v>
      </c>
      <c r="U145" s="423"/>
      <c r="V145" s="162">
        <f>SUM(ENERO:DICIEMBRE!V145)</f>
        <v>0</v>
      </c>
      <c r="W145" s="423"/>
      <c r="X145" s="162">
        <f>SUM(ENERO:DICIEMBRE!X145)</f>
        <v>0</v>
      </c>
      <c r="Y145" s="423"/>
      <c r="Z145" s="162">
        <f>SUM(ENERO:DICIEMBRE!Z145)</f>
        <v>0</v>
      </c>
      <c r="AA145" s="423"/>
      <c r="AB145" s="162">
        <f>SUM(ENERO:DICIEMBRE!AB145)</f>
        <v>0</v>
      </c>
      <c r="AC145" s="423"/>
      <c r="AD145" s="162">
        <f>SUM(ENERO:DICIEMBRE!AD145)</f>
        <v>0</v>
      </c>
      <c r="AE145" s="423"/>
      <c r="AF145" s="162">
        <f>SUM(ENERO:DICIEMBRE!AF145)</f>
        <v>0</v>
      </c>
      <c r="AG145" s="423"/>
      <c r="AH145" s="162">
        <f>SUM(ENERO:DICIEMBRE!AH145)</f>
        <v>0</v>
      </c>
      <c r="AI145" s="423"/>
      <c r="AJ145" s="162">
        <f>SUM(ENERO:DICIEMBRE!AJ145)</f>
        <v>0</v>
      </c>
      <c r="AK145" s="423"/>
      <c r="AL145" s="162">
        <f>SUM(ENERO:DICIEMBRE!AL145)</f>
        <v>0</v>
      </c>
      <c r="AM145" s="423"/>
      <c r="AN145" s="162">
        <f>SUM(ENERO:DICIEMBRE!AN145)</f>
        <v>0</v>
      </c>
      <c r="AO145" s="162">
        <f>SUM(ENERO:DICIEMBRE!AO145)</f>
        <v>0</v>
      </c>
      <c r="AP145" s="162">
        <f>SUM(ENERO:DICIEMBRE!AP145)</f>
        <v>0</v>
      </c>
      <c r="AQ145" s="423"/>
      <c r="AR145" s="162">
        <f>SUM(ENERO:DICIEMBRE!AR145)</f>
        <v>0</v>
      </c>
      <c r="AS145" s="162">
        <f>SUM(ENERO:DICIEMBRE!AS145)</f>
        <v>0</v>
      </c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5</v>
      </c>
      <c r="E146" s="414">
        <f t="shared" ref="E146:F152" si="24">SUM(G146+I146+K146+M146+O146+Q146+S146+U146+W146+Y146+AA146+AC146+AE146+AG146+AI146+AK146+AM146)</f>
        <v>1</v>
      </c>
      <c r="F146" s="419">
        <f t="shared" si="24"/>
        <v>4</v>
      </c>
      <c r="G146" s="162">
        <f>SUM(ENERO:DICIEMBRE!G146)</f>
        <v>0</v>
      </c>
      <c r="H146" s="162">
        <f>SUM(ENERO:DICIEMBRE!H146)</f>
        <v>0</v>
      </c>
      <c r="I146" s="162">
        <f>SUM(ENERO:DICIEMBRE!I146)</f>
        <v>0</v>
      </c>
      <c r="J146" s="162">
        <f>SUM(ENERO:DICIEMBRE!J146)</f>
        <v>0</v>
      </c>
      <c r="K146" s="162">
        <f>SUM(ENERO:DICIEMBRE!K146)</f>
        <v>0</v>
      </c>
      <c r="L146" s="162">
        <f>SUM(ENERO:DICIEMBRE!L146)</f>
        <v>0</v>
      </c>
      <c r="M146" s="162">
        <f>SUM(ENERO:DICIEMBRE!M146)</f>
        <v>0</v>
      </c>
      <c r="N146" s="162">
        <f>SUM(ENERO:DICIEMBRE!N146)</f>
        <v>0</v>
      </c>
      <c r="O146" s="162">
        <f>SUM(ENERO:DICIEMBRE!O146)</f>
        <v>0</v>
      </c>
      <c r="P146" s="162">
        <f>SUM(ENERO:DICIEMBRE!P146)</f>
        <v>1</v>
      </c>
      <c r="Q146" s="162">
        <f>SUM(ENERO:DICIEMBRE!Q146)</f>
        <v>0</v>
      </c>
      <c r="R146" s="162">
        <f>SUM(ENERO:DICIEMBRE!R146)</f>
        <v>0</v>
      </c>
      <c r="S146" s="162">
        <f>SUM(ENERO:DICIEMBRE!S146)</f>
        <v>0</v>
      </c>
      <c r="T146" s="162">
        <f>SUM(ENERO:DICIEMBRE!T146)</f>
        <v>0</v>
      </c>
      <c r="U146" s="162">
        <f>SUM(ENERO:DICIEMBRE!U146)</f>
        <v>0</v>
      </c>
      <c r="V146" s="162">
        <f>SUM(ENERO:DICIEMBRE!V146)</f>
        <v>1</v>
      </c>
      <c r="W146" s="162">
        <f>SUM(ENERO:DICIEMBRE!W146)</f>
        <v>0</v>
      </c>
      <c r="X146" s="162">
        <f>SUM(ENERO:DICIEMBRE!X146)</f>
        <v>1</v>
      </c>
      <c r="Y146" s="162">
        <f>SUM(ENERO:DICIEMBRE!Y146)</f>
        <v>0</v>
      </c>
      <c r="Z146" s="162">
        <f>SUM(ENERO:DICIEMBRE!Z146)</f>
        <v>0</v>
      </c>
      <c r="AA146" s="162">
        <f>SUM(ENERO:DICIEMBRE!AA146)</f>
        <v>0</v>
      </c>
      <c r="AB146" s="162">
        <f>SUM(ENERO:DICIEMBRE!AB146)</f>
        <v>0</v>
      </c>
      <c r="AC146" s="162">
        <f>SUM(ENERO:DICIEMBRE!AC146)</f>
        <v>0</v>
      </c>
      <c r="AD146" s="162">
        <f>SUM(ENERO:DICIEMBRE!AD146)</f>
        <v>1</v>
      </c>
      <c r="AE146" s="162">
        <f>SUM(ENERO:DICIEMBRE!AE146)</f>
        <v>1</v>
      </c>
      <c r="AF146" s="162">
        <f>SUM(ENERO:DICIEMBRE!AF146)</f>
        <v>0</v>
      </c>
      <c r="AG146" s="162">
        <f>SUM(ENERO:DICIEMBRE!AG146)</f>
        <v>0</v>
      </c>
      <c r="AH146" s="162">
        <f>SUM(ENERO:DICIEMBRE!AH146)</f>
        <v>0</v>
      </c>
      <c r="AI146" s="162">
        <f>SUM(ENERO:DICIEMBRE!AI146)</f>
        <v>0</v>
      </c>
      <c r="AJ146" s="162">
        <f>SUM(ENERO:DICIEMBRE!AJ146)</f>
        <v>0</v>
      </c>
      <c r="AK146" s="162">
        <f>SUM(ENERO:DICIEMBRE!AK146)</f>
        <v>0</v>
      </c>
      <c r="AL146" s="162">
        <f>SUM(ENERO:DICIEMBRE!AL146)</f>
        <v>0</v>
      </c>
      <c r="AM146" s="162">
        <f>SUM(ENERO:DICIEMBRE!AM146)</f>
        <v>0</v>
      </c>
      <c r="AN146" s="162">
        <f>SUM(ENERO:DICIEMBRE!AN146)</f>
        <v>0</v>
      </c>
      <c r="AO146" s="162">
        <f>SUM(ENERO:DICIEMBRE!AO146)</f>
        <v>0</v>
      </c>
      <c r="AP146" s="162">
        <f>SUM(ENERO:DICIEMBRE!AP146)</f>
        <v>0</v>
      </c>
      <c r="AQ146" s="162">
        <f>SUM(ENERO:DICIEMBRE!AQ146)</f>
        <v>0</v>
      </c>
      <c r="AR146" s="162">
        <f>SUM(ENERO:DICIEMBRE!AR146)</f>
        <v>0</v>
      </c>
      <c r="AS146" s="162">
        <f>SUM(ENERO:DICIEMBRE!AS146)</f>
        <v>0</v>
      </c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17</v>
      </c>
      <c r="E147" s="418">
        <f t="shared" si="24"/>
        <v>2</v>
      </c>
      <c r="F147" s="419">
        <f t="shared" si="24"/>
        <v>15</v>
      </c>
      <c r="G147" s="162">
        <f>SUM(ENERO:DICIEMBRE!G147)</f>
        <v>0</v>
      </c>
      <c r="H147" s="162">
        <f>SUM(ENERO:DICIEMBRE!H147)</f>
        <v>0</v>
      </c>
      <c r="I147" s="162">
        <f>SUM(ENERO:DICIEMBRE!I147)</f>
        <v>0</v>
      </c>
      <c r="J147" s="162">
        <f>SUM(ENERO:DICIEMBRE!J147)</f>
        <v>0</v>
      </c>
      <c r="K147" s="162">
        <f>SUM(ENERO:DICIEMBRE!K147)</f>
        <v>0</v>
      </c>
      <c r="L147" s="162">
        <f>SUM(ENERO:DICIEMBRE!L147)</f>
        <v>0</v>
      </c>
      <c r="M147" s="162">
        <f>SUM(ENERO:DICIEMBRE!M147)</f>
        <v>0</v>
      </c>
      <c r="N147" s="162">
        <f>SUM(ENERO:DICIEMBRE!N147)</f>
        <v>2</v>
      </c>
      <c r="O147" s="162">
        <f>SUM(ENERO:DICIEMBRE!O147)</f>
        <v>0</v>
      </c>
      <c r="P147" s="162">
        <f>SUM(ENERO:DICIEMBRE!P147)</f>
        <v>0</v>
      </c>
      <c r="Q147" s="162">
        <f>SUM(ENERO:DICIEMBRE!Q147)</f>
        <v>0</v>
      </c>
      <c r="R147" s="162">
        <f>SUM(ENERO:DICIEMBRE!R147)</f>
        <v>0</v>
      </c>
      <c r="S147" s="162">
        <f>SUM(ENERO:DICIEMBRE!S147)</f>
        <v>0</v>
      </c>
      <c r="T147" s="162">
        <f>SUM(ENERO:DICIEMBRE!T147)</f>
        <v>0</v>
      </c>
      <c r="U147" s="162">
        <f>SUM(ENERO:DICIEMBRE!U147)</f>
        <v>0</v>
      </c>
      <c r="V147" s="162">
        <f>SUM(ENERO:DICIEMBRE!V147)</f>
        <v>0</v>
      </c>
      <c r="W147" s="162">
        <f>SUM(ENERO:DICIEMBRE!W147)</f>
        <v>0</v>
      </c>
      <c r="X147" s="162">
        <f>SUM(ENERO:DICIEMBRE!X147)</f>
        <v>3</v>
      </c>
      <c r="Y147" s="162">
        <f>SUM(ENERO:DICIEMBRE!Y147)</f>
        <v>0</v>
      </c>
      <c r="Z147" s="162">
        <f>SUM(ENERO:DICIEMBRE!Z147)</f>
        <v>1</v>
      </c>
      <c r="AA147" s="162">
        <f>SUM(ENERO:DICIEMBRE!AA147)</f>
        <v>0</v>
      </c>
      <c r="AB147" s="162">
        <f>SUM(ENERO:DICIEMBRE!AB147)</f>
        <v>3</v>
      </c>
      <c r="AC147" s="162">
        <f>SUM(ENERO:DICIEMBRE!AC147)</f>
        <v>0</v>
      </c>
      <c r="AD147" s="162">
        <f>SUM(ENERO:DICIEMBRE!AD147)</f>
        <v>5</v>
      </c>
      <c r="AE147" s="162">
        <f>SUM(ENERO:DICIEMBRE!AE147)</f>
        <v>2</v>
      </c>
      <c r="AF147" s="162">
        <f>SUM(ENERO:DICIEMBRE!AF147)</f>
        <v>0</v>
      </c>
      <c r="AG147" s="162">
        <f>SUM(ENERO:DICIEMBRE!AG147)</f>
        <v>0</v>
      </c>
      <c r="AH147" s="162">
        <f>SUM(ENERO:DICIEMBRE!AH147)</f>
        <v>1</v>
      </c>
      <c r="AI147" s="162">
        <f>SUM(ENERO:DICIEMBRE!AI147)</f>
        <v>0</v>
      </c>
      <c r="AJ147" s="162">
        <f>SUM(ENERO:DICIEMBRE!AJ147)</f>
        <v>0</v>
      </c>
      <c r="AK147" s="162">
        <f>SUM(ENERO:DICIEMBRE!AK147)</f>
        <v>0</v>
      </c>
      <c r="AL147" s="162">
        <f>SUM(ENERO:DICIEMBRE!AL147)</f>
        <v>0</v>
      </c>
      <c r="AM147" s="162">
        <f>SUM(ENERO:DICIEMBRE!AM147)</f>
        <v>0</v>
      </c>
      <c r="AN147" s="162">
        <f>SUM(ENERO:DICIEMBRE!AN147)</f>
        <v>0</v>
      </c>
      <c r="AO147" s="162">
        <f>SUM(ENERO:DICIEMBRE!AO147)</f>
        <v>0</v>
      </c>
      <c r="AP147" s="162">
        <f>SUM(ENERO:DICIEMBRE!AP147)</f>
        <v>0</v>
      </c>
      <c r="AQ147" s="162">
        <f>SUM(ENERO:DICIEMBRE!AQ147)</f>
        <v>0</v>
      </c>
      <c r="AR147" s="162">
        <f>SUM(ENERO:DICIEMBRE!AR147)</f>
        <v>0</v>
      </c>
      <c r="AS147" s="162">
        <f>SUM(ENERO:DICIEMBRE!AS147)</f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3</v>
      </c>
      <c r="E148" s="418">
        <f t="shared" si="24"/>
        <v>0</v>
      </c>
      <c r="F148" s="419">
        <f t="shared" si="24"/>
        <v>3</v>
      </c>
      <c r="G148" s="162">
        <f>SUM(ENERO:DICIEMBRE!G148)</f>
        <v>0</v>
      </c>
      <c r="H148" s="162">
        <f>SUM(ENERO:DICIEMBRE!H148)</f>
        <v>0</v>
      </c>
      <c r="I148" s="162">
        <f>SUM(ENERO:DICIEMBRE!I148)</f>
        <v>0</v>
      </c>
      <c r="J148" s="162">
        <f>SUM(ENERO:DICIEMBRE!J148)</f>
        <v>0</v>
      </c>
      <c r="K148" s="162">
        <f>SUM(ENERO:DICIEMBRE!K148)</f>
        <v>0</v>
      </c>
      <c r="L148" s="162">
        <f>SUM(ENERO:DICIEMBRE!L148)</f>
        <v>0</v>
      </c>
      <c r="M148" s="162">
        <f>SUM(ENERO:DICIEMBRE!M148)</f>
        <v>0</v>
      </c>
      <c r="N148" s="162">
        <f>SUM(ENERO:DICIEMBRE!N148)</f>
        <v>3</v>
      </c>
      <c r="O148" s="162">
        <f>SUM(ENERO:DICIEMBRE!O148)</f>
        <v>0</v>
      </c>
      <c r="P148" s="162">
        <f>SUM(ENERO:DICIEMBRE!P148)</f>
        <v>0</v>
      </c>
      <c r="Q148" s="162">
        <f>SUM(ENERO:DICIEMBRE!Q148)</f>
        <v>0</v>
      </c>
      <c r="R148" s="162">
        <f>SUM(ENERO:DICIEMBRE!R148)</f>
        <v>0</v>
      </c>
      <c r="S148" s="162">
        <f>SUM(ENERO:DICIEMBRE!S148)</f>
        <v>0</v>
      </c>
      <c r="T148" s="162">
        <f>SUM(ENERO:DICIEMBRE!T148)</f>
        <v>0</v>
      </c>
      <c r="U148" s="162">
        <f>SUM(ENERO:DICIEMBRE!U148)</f>
        <v>0</v>
      </c>
      <c r="V148" s="162">
        <f>SUM(ENERO:DICIEMBRE!V148)</f>
        <v>0</v>
      </c>
      <c r="W148" s="162">
        <f>SUM(ENERO:DICIEMBRE!W148)</f>
        <v>0</v>
      </c>
      <c r="X148" s="162">
        <f>SUM(ENERO:DICIEMBRE!X148)</f>
        <v>0</v>
      </c>
      <c r="Y148" s="162">
        <f>SUM(ENERO:DICIEMBRE!Y148)</f>
        <v>0</v>
      </c>
      <c r="Z148" s="162">
        <f>SUM(ENERO:DICIEMBRE!Z148)</f>
        <v>0</v>
      </c>
      <c r="AA148" s="162">
        <f>SUM(ENERO:DICIEMBRE!AA148)</f>
        <v>0</v>
      </c>
      <c r="AB148" s="162">
        <f>SUM(ENERO:DICIEMBRE!AB148)</f>
        <v>0</v>
      </c>
      <c r="AC148" s="162">
        <f>SUM(ENERO:DICIEMBRE!AC148)</f>
        <v>0</v>
      </c>
      <c r="AD148" s="162">
        <f>SUM(ENERO:DICIEMBRE!AD148)</f>
        <v>0</v>
      </c>
      <c r="AE148" s="162">
        <f>SUM(ENERO:DICIEMBRE!AE148)</f>
        <v>0</v>
      </c>
      <c r="AF148" s="162">
        <f>SUM(ENERO:DICIEMBRE!AF148)</f>
        <v>0</v>
      </c>
      <c r="AG148" s="162">
        <f>SUM(ENERO:DICIEMBRE!AG148)</f>
        <v>0</v>
      </c>
      <c r="AH148" s="162">
        <f>SUM(ENERO:DICIEMBRE!AH148)</f>
        <v>0</v>
      </c>
      <c r="AI148" s="162">
        <f>SUM(ENERO:DICIEMBRE!AI148)</f>
        <v>0</v>
      </c>
      <c r="AJ148" s="162">
        <f>SUM(ENERO:DICIEMBRE!AJ148)</f>
        <v>0</v>
      </c>
      <c r="AK148" s="162">
        <f>SUM(ENERO:DICIEMBRE!AK148)</f>
        <v>0</v>
      </c>
      <c r="AL148" s="162">
        <f>SUM(ENERO:DICIEMBRE!AL148)</f>
        <v>0</v>
      </c>
      <c r="AM148" s="162">
        <f>SUM(ENERO:DICIEMBRE!AM148)</f>
        <v>0</v>
      </c>
      <c r="AN148" s="162">
        <f>SUM(ENERO:DICIEMBRE!AN148)</f>
        <v>0</v>
      </c>
      <c r="AO148" s="162">
        <f>SUM(ENERO:DICIEMBRE!AO148)</f>
        <v>0</v>
      </c>
      <c r="AP148" s="162">
        <f>SUM(ENERO:DICIEMBRE!AP148)</f>
        <v>0</v>
      </c>
      <c r="AQ148" s="162">
        <f>SUM(ENERO:DICIEMBRE!AQ148)</f>
        <v>0</v>
      </c>
      <c r="AR148" s="162">
        <f>SUM(ENERO:DICIEMBRE!AR148)</f>
        <v>0</v>
      </c>
      <c r="AS148" s="162">
        <f>SUM(ENERO:DICIEMBRE!AS148)</f>
        <v>0</v>
      </c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14</v>
      </c>
      <c r="E149" s="410">
        <f t="shared" si="24"/>
        <v>2</v>
      </c>
      <c r="F149" s="411">
        <f t="shared" si="24"/>
        <v>12</v>
      </c>
      <c r="G149" s="162">
        <f>SUM(ENERO:DICIEMBRE!G149)</f>
        <v>0</v>
      </c>
      <c r="H149" s="162">
        <f>SUM(ENERO:DICIEMBRE!H149)</f>
        <v>0</v>
      </c>
      <c r="I149" s="162">
        <f>SUM(ENERO:DICIEMBRE!I149)</f>
        <v>0</v>
      </c>
      <c r="J149" s="162">
        <f>SUM(ENERO:DICIEMBRE!J149)</f>
        <v>0</v>
      </c>
      <c r="K149" s="162">
        <f>SUM(ENERO:DICIEMBRE!K149)</f>
        <v>0</v>
      </c>
      <c r="L149" s="162">
        <f>SUM(ENERO:DICIEMBRE!L149)</f>
        <v>6</v>
      </c>
      <c r="M149" s="162">
        <f>SUM(ENERO:DICIEMBRE!M149)</f>
        <v>2</v>
      </c>
      <c r="N149" s="162">
        <f>SUM(ENERO:DICIEMBRE!N149)</f>
        <v>5</v>
      </c>
      <c r="O149" s="162">
        <f>SUM(ENERO:DICIEMBRE!O149)</f>
        <v>0</v>
      </c>
      <c r="P149" s="162">
        <f>SUM(ENERO:DICIEMBRE!P149)</f>
        <v>0</v>
      </c>
      <c r="Q149" s="162">
        <f>SUM(ENERO:DICIEMBRE!Q149)</f>
        <v>0</v>
      </c>
      <c r="R149" s="162">
        <f>SUM(ENERO:DICIEMBRE!R149)</f>
        <v>1</v>
      </c>
      <c r="S149" s="162">
        <f>SUM(ENERO:DICIEMBRE!S149)</f>
        <v>0</v>
      </c>
      <c r="T149" s="162">
        <f>SUM(ENERO:DICIEMBRE!T149)</f>
        <v>0</v>
      </c>
      <c r="U149" s="162">
        <f>SUM(ENERO:DICIEMBRE!U149)</f>
        <v>0</v>
      </c>
      <c r="V149" s="162">
        <f>SUM(ENERO:DICIEMBRE!V149)</f>
        <v>0</v>
      </c>
      <c r="W149" s="162">
        <f>SUM(ENERO:DICIEMBRE!W149)</f>
        <v>0</v>
      </c>
      <c r="X149" s="162">
        <f>SUM(ENERO:DICIEMBRE!X149)</f>
        <v>0</v>
      </c>
      <c r="Y149" s="162">
        <f>SUM(ENERO:DICIEMBRE!Y149)</f>
        <v>0</v>
      </c>
      <c r="Z149" s="162">
        <f>SUM(ENERO:DICIEMBRE!Z149)</f>
        <v>0</v>
      </c>
      <c r="AA149" s="162">
        <f>SUM(ENERO:DICIEMBRE!AA149)</f>
        <v>0</v>
      </c>
      <c r="AB149" s="162">
        <f>SUM(ENERO:DICIEMBRE!AB149)</f>
        <v>0</v>
      </c>
      <c r="AC149" s="162">
        <f>SUM(ENERO:DICIEMBRE!AC149)</f>
        <v>0</v>
      </c>
      <c r="AD149" s="162">
        <f>SUM(ENERO:DICIEMBRE!AD149)</f>
        <v>0</v>
      </c>
      <c r="AE149" s="162">
        <f>SUM(ENERO:DICIEMBRE!AE149)</f>
        <v>0</v>
      </c>
      <c r="AF149" s="162">
        <f>SUM(ENERO:DICIEMBRE!AF149)</f>
        <v>0</v>
      </c>
      <c r="AG149" s="162">
        <f>SUM(ENERO:DICIEMBRE!AG149)</f>
        <v>0</v>
      </c>
      <c r="AH149" s="162">
        <f>SUM(ENERO:DICIEMBRE!AH149)</f>
        <v>0</v>
      </c>
      <c r="AI149" s="162">
        <f>SUM(ENERO:DICIEMBRE!AI149)</f>
        <v>0</v>
      </c>
      <c r="AJ149" s="162">
        <f>SUM(ENERO:DICIEMBRE!AJ149)</f>
        <v>0</v>
      </c>
      <c r="AK149" s="162">
        <f>SUM(ENERO:DICIEMBRE!AK149)</f>
        <v>0</v>
      </c>
      <c r="AL149" s="162">
        <f>SUM(ENERO:DICIEMBRE!AL149)</f>
        <v>0</v>
      </c>
      <c r="AM149" s="162">
        <f>SUM(ENERO:DICIEMBRE!AM149)</f>
        <v>0</v>
      </c>
      <c r="AN149" s="162">
        <f>SUM(ENERO:DICIEMBRE!AN149)</f>
        <v>0</v>
      </c>
      <c r="AO149" s="162">
        <f>SUM(ENERO:DICIEMBRE!AO149)</f>
        <v>0</v>
      </c>
      <c r="AP149" s="162">
        <f>SUM(ENERO:DICIEMBRE!AP149)</f>
        <v>0</v>
      </c>
      <c r="AQ149" s="162">
        <f>SUM(ENERO:DICIEMBRE!AQ149)</f>
        <v>0</v>
      </c>
      <c r="AR149" s="162">
        <f>SUM(ENERO:DICIEMBRE!AR149)</f>
        <v>1</v>
      </c>
      <c r="AS149" s="162">
        <f>SUM(ENERO:DICIEMBRE!AS149)</f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197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402">
        <f t="shared" si="24"/>
        <v>0</v>
      </c>
      <c r="G150" s="162">
        <f>SUM(ENERO:DICIEMBRE!G150)</f>
        <v>0</v>
      </c>
      <c r="H150" s="162">
        <f>SUM(ENERO:DICIEMBRE!H150)</f>
        <v>0</v>
      </c>
      <c r="I150" s="162">
        <f>SUM(ENERO:DICIEMBRE!I150)</f>
        <v>0</v>
      </c>
      <c r="J150" s="162">
        <f>SUM(ENERO:DICIEMBRE!J150)</f>
        <v>0</v>
      </c>
      <c r="K150" s="162">
        <f>SUM(ENERO:DICIEMBRE!K150)</f>
        <v>0</v>
      </c>
      <c r="L150" s="162">
        <f>SUM(ENERO:DICIEMBRE!L150)</f>
        <v>0</v>
      </c>
      <c r="M150" s="162">
        <f>SUM(ENERO:DICIEMBRE!M150)</f>
        <v>0</v>
      </c>
      <c r="N150" s="162">
        <f>SUM(ENERO:DICIEMBRE!N150)</f>
        <v>0</v>
      </c>
      <c r="O150" s="162">
        <f>SUM(ENERO:DICIEMBRE!O150)</f>
        <v>0</v>
      </c>
      <c r="P150" s="162">
        <f>SUM(ENERO:DICIEMBRE!P150)</f>
        <v>0</v>
      </c>
      <c r="Q150" s="162">
        <f>SUM(ENERO:DICIEMBRE!Q150)</f>
        <v>0</v>
      </c>
      <c r="R150" s="162">
        <f>SUM(ENERO:DICIEMBRE!R150)</f>
        <v>0</v>
      </c>
      <c r="S150" s="162">
        <f>SUM(ENERO:DICIEMBRE!S150)</f>
        <v>0</v>
      </c>
      <c r="T150" s="162">
        <f>SUM(ENERO:DICIEMBRE!T150)</f>
        <v>0</v>
      </c>
      <c r="U150" s="162">
        <f>SUM(ENERO:DICIEMBRE!U150)</f>
        <v>0</v>
      </c>
      <c r="V150" s="162">
        <f>SUM(ENERO:DICIEMBRE!V150)</f>
        <v>0</v>
      </c>
      <c r="W150" s="162">
        <f>SUM(ENERO:DICIEMBRE!W150)</f>
        <v>0</v>
      </c>
      <c r="X150" s="162">
        <f>SUM(ENERO:DICIEMBRE!X150)</f>
        <v>0</v>
      </c>
      <c r="Y150" s="162">
        <f>SUM(ENERO:DICIEMBRE!Y150)</f>
        <v>0</v>
      </c>
      <c r="Z150" s="162">
        <f>SUM(ENERO:DICIEMBRE!Z150)</f>
        <v>0</v>
      </c>
      <c r="AA150" s="162">
        <f>SUM(ENERO:DICIEMBRE!AA150)</f>
        <v>0</v>
      </c>
      <c r="AB150" s="162">
        <f>SUM(ENERO:DICIEMBRE!AB150)</f>
        <v>0</v>
      </c>
      <c r="AC150" s="162">
        <f>SUM(ENERO:DICIEMBRE!AC150)</f>
        <v>0</v>
      </c>
      <c r="AD150" s="162">
        <f>SUM(ENERO:DICIEMBRE!AD150)</f>
        <v>0</v>
      </c>
      <c r="AE150" s="162">
        <f>SUM(ENERO:DICIEMBRE!AE150)</f>
        <v>0</v>
      </c>
      <c r="AF150" s="162">
        <f>SUM(ENERO:DICIEMBRE!AF150)</f>
        <v>0</v>
      </c>
      <c r="AG150" s="162">
        <f>SUM(ENERO:DICIEMBRE!AG150)</f>
        <v>0</v>
      </c>
      <c r="AH150" s="162">
        <f>SUM(ENERO:DICIEMBRE!AH150)</f>
        <v>0</v>
      </c>
      <c r="AI150" s="162">
        <f>SUM(ENERO:DICIEMBRE!AI150)</f>
        <v>0</v>
      </c>
      <c r="AJ150" s="162">
        <f>SUM(ENERO:DICIEMBRE!AJ150)</f>
        <v>0</v>
      </c>
      <c r="AK150" s="162">
        <f>SUM(ENERO:DICIEMBRE!AK150)</f>
        <v>0</v>
      </c>
      <c r="AL150" s="162">
        <f>SUM(ENERO:DICIEMBRE!AL150)</f>
        <v>0</v>
      </c>
      <c r="AM150" s="162">
        <f>SUM(ENERO:DICIEMBRE!AM150)</f>
        <v>0</v>
      </c>
      <c r="AN150" s="162">
        <f>SUM(ENERO:DICIEMBRE!AN150)</f>
        <v>0</v>
      </c>
      <c r="AO150" s="162">
        <f>SUM(ENERO:DICIEMBRE!AO150)</f>
        <v>0</v>
      </c>
      <c r="AP150" s="162">
        <f>SUM(ENERO:DICIEMBRE!AP150)</f>
        <v>0</v>
      </c>
      <c r="AQ150" s="162">
        <f>SUM(ENERO:DICIEMBRE!AQ150)</f>
        <v>0</v>
      </c>
      <c r="AR150" s="162">
        <f>SUM(ENERO:DICIEMBRE!AR150)</f>
        <v>0</v>
      </c>
      <c r="AS150" s="162">
        <f>SUM(ENERO:DICIEMBRE!AS150)</f>
        <v>0</v>
      </c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419">
        <f t="shared" si="24"/>
        <v>0</v>
      </c>
      <c r="G151" s="162">
        <f>SUM(ENERO:DICIEMBRE!G151)</f>
        <v>0</v>
      </c>
      <c r="H151" s="162">
        <f>SUM(ENERO:DICIEMBRE!H151)</f>
        <v>0</v>
      </c>
      <c r="I151" s="162">
        <f>SUM(ENERO:DICIEMBRE!I151)</f>
        <v>0</v>
      </c>
      <c r="J151" s="162">
        <f>SUM(ENERO:DICIEMBRE!J151)</f>
        <v>0</v>
      </c>
      <c r="K151" s="162">
        <f>SUM(ENERO:DICIEMBRE!K151)</f>
        <v>0</v>
      </c>
      <c r="L151" s="162">
        <f>SUM(ENERO:DICIEMBRE!L151)</f>
        <v>0</v>
      </c>
      <c r="M151" s="162">
        <f>SUM(ENERO:DICIEMBRE!M151)</f>
        <v>0</v>
      </c>
      <c r="N151" s="162">
        <f>SUM(ENERO:DICIEMBRE!N151)</f>
        <v>0</v>
      </c>
      <c r="O151" s="162">
        <f>SUM(ENERO:DICIEMBRE!O151)</f>
        <v>0</v>
      </c>
      <c r="P151" s="162">
        <f>SUM(ENERO:DICIEMBRE!P151)</f>
        <v>0</v>
      </c>
      <c r="Q151" s="162">
        <f>SUM(ENERO:DICIEMBRE!Q151)</f>
        <v>0</v>
      </c>
      <c r="R151" s="162">
        <f>SUM(ENERO:DICIEMBRE!R151)</f>
        <v>0</v>
      </c>
      <c r="S151" s="162">
        <f>SUM(ENERO:DICIEMBRE!S151)</f>
        <v>0</v>
      </c>
      <c r="T151" s="162">
        <f>SUM(ENERO:DICIEMBRE!T151)</f>
        <v>0</v>
      </c>
      <c r="U151" s="162">
        <f>SUM(ENERO:DICIEMBRE!U151)</f>
        <v>0</v>
      </c>
      <c r="V151" s="162">
        <f>SUM(ENERO:DICIEMBRE!V151)</f>
        <v>0</v>
      </c>
      <c r="W151" s="162">
        <f>SUM(ENERO:DICIEMBRE!W151)</f>
        <v>0</v>
      </c>
      <c r="X151" s="162">
        <f>SUM(ENERO:DICIEMBRE!X151)</f>
        <v>0</v>
      </c>
      <c r="Y151" s="162">
        <f>SUM(ENERO:DICIEMBRE!Y151)</f>
        <v>0</v>
      </c>
      <c r="Z151" s="162">
        <f>SUM(ENERO:DICIEMBRE!Z151)</f>
        <v>0</v>
      </c>
      <c r="AA151" s="162">
        <f>SUM(ENERO:DICIEMBRE!AA151)</f>
        <v>0</v>
      </c>
      <c r="AB151" s="162">
        <f>SUM(ENERO:DICIEMBRE!AB151)</f>
        <v>0</v>
      </c>
      <c r="AC151" s="162">
        <f>SUM(ENERO:DICIEMBRE!AC151)</f>
        <v>0</v>
      </c>
      <c r="AD151" s="162">
        <f>SUM(ENERO:DICIEMBRE!AD151)</f>
        <v>0</v>
      </c>
      <c r="AE151" s="162">
        <f>SUM(ENERO:DICIEMBRE!AE151)</f>
        <v>0</v>
      </c>
      <c r="AF151" s="162">
        <f>SUM(ENERO:DICIEMBRE!AF151)</f>
        <v>0</v>
      </c>
      <c r="AG151" s="162">
        <f>SUM(ENERO:DICIEMBRE!AG151)</f>
        <v>0</v>
      </c>
      <c r="AH151" s="162">
        <f>SUM(ENERO:DICIEMBRE!AH151)</f>
        <v>0</v>
      </c>
      <c r="AI151" s="162">
        <f>SUM(ENERO:DICIEMBRE!AI151)</f>
        <v>0</v>
      </c>
      <c r="AJ151" s="162">
        <f>SUM(ENERO:DICIEMBRE!AJ151)</f>
        <v>0</v>
      </c>
      <c r="AK151" s="162">
        <f>SUM(ENERO:DICIEMBRE!AK151)</f>
        <v>0</v>
      </c>
      <c r="AL151" s="162">
        <f>SUM(ENERO:DICIEMBRE!AL151)</f>
        <v>0</v>
      </c>
      <c r="AM151" s="162">
        <f>SUM(ENERO:DICIEMBRE!AM151)</f>
        <v>0</v>
      </c>
      <c r="AN151" s="162">
        <f>SUM(ENERO:DICIEMBRE!AN151)</f>
        <v>0</v>
      </c>
      <c r="AO151" s="162">
        <f>SUM(ENERO:DICIEMBRE!AO151)</f>
        <v>0</v>
      </c>
      <c r="AP151" s="162">
        <f>SUM(ENERO:DICIEMBRE!AP151)</f>
        <v>0</v>
      </c>
      <c r="AQ151" s="162">
        <f>SUM(ENERO:DICIEMBRE!AQ151)</f>
        <v>0</v>
      </c>
      <c r="AR151" s="162">
        <f>SUM(ENERO:DICIEMBRE!AR151)</f>
        <v>0</v>
      </c>
      <c r="AS151" s="162">
        <f>SUM(ENERO:DICIEMBRE!AS151)</f>
        <v>0</v>
      </c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62">
        <f>SUM(ENERO:DICIEMBRE!G152)</f>
        <v>0</v>
      </c>
      <c r="H152" s="162">
        <f>SUM(ENERO:DICIEMBRE!H152)</f>
        <v>0</v>
      </c>
      <c r="I152" s="162">
        <f>SUM(ENERO:DICIEMBRE!I152)</f>
        <v>0</v>
      </c>
      <c r="J152" s="162">
        <f>SUM(ENERO:DICIEMBRE!J152)</f>
        <v>0</v>
      </c>
      <c r="K152" s="162">
        <f>SUM(ENERO:DICIEMBRE!K152)</f>
        <v>0</v>
      </c>
      <c r="L152" s="162">
        <f>SUM(ENERO:DICIEMBRE!L152)</f>
        <v>0</v>
      </c>
      <c r="M152" s="162">
        <f>SUM(ENERO:DICIEMBRE!M152)</f>
        <v>0</v>
      </c>
      <c r="N152" s="162">
        <f>SUM(ENERO:DICIEMBRE!N152)</f>
        <v>0</v>
      </c>
      <c r="O152" s="162">
        <f>SUM(ENERO:DICIEMBRE!O152)</f>
        <v>0</v>
      </c>
      <c r="P152" s="162">
        <f>SUM(ENERO:DICIEMBRE!P152)</f>
        <v>0</v>
      </c>
      <c r="Q152" s="162">
        <f>SUM(ENERO:DICIEMBRE!Q152)</f>
        <v>0</v>
      </c>
      <c r="R152" s="162">
        <f>SUM(ENERO:DICIEMBRE!R152)</f>
        <v>0</v>
      </c>
      <c r="S152" s="162">
        <f>SUM(ENERO:DICIEMBRE!S152)</f>
        <v>0</v>
      </c>
      <c r="T152" s="162">
        <f>SUM(ENERO:DICIEMBRE!T152)</f>
        <v>0</v>
      </c>
      <c r="U152" s="162">
        <f>SUM(ENERO:DICIEMBRE!U152)</f>
        <v>0</v>
      </c>
      <c r="V152" s="162">
        <f>SUM(ENERO:DICIEMBRE!V152)</f>
        <v>0</v>
      </c>
      <c r="W152" s="162">
        <f>SUM(ENERO:DICIEMBRE!W152)</f>
        <v>0</v>
      </c>
      <c r="X152" s="162">
        <f>SUM(ENERO:DICIEMBRE!X152)</f>
        <v>0</v>
      </c>
      <c r="Y152" s="162">
        <f>SUM(ENERO:DICIEMBRE!Y152)</f>
        <v>0</v>
      </c>
      <c r="Z152" s="162">
        <f>SUM(ENERO:DICIEMBRE!Z152)</f>
        <v>0</v>
      </c>
      <c r="AA152" s="162">
        <f>SUM(ENERO:DICIEMBRE!AA152)</f>
        <v>0</v>
      </c>
      <c r="AB152" s="162">
        <f>SUM(ENERO:DICIEMBRE!AB152)</f>
        <v>0</v>
      </c>
      <c r="AC152" s="162">
        <f>SUM(ENERO:DICIEMBRE!AC152)</f>
        <v>0</v>
      </c>
      <c r="AD152" s="162">
        <f>SUM(ENERO:DICIEMBRE!AD152)</f>
        <v>0</v>
      </c>
      <c r="AE152" s="162">
        <f>SUM(ENERO:DICIEMBRE!AE152)</f>
        <v>0</v>
      </c>
      <c r="AF152" s="162">
        <f>SUM(ENERO:DICIEMBRE!AF152)</f>
        <v>0</v>
      </c>
      <c r="AG152" s="162">
        <f>SUM(ENERO:DICIEMBRE!AG152)</f>
        <v>0</v>
      </c>
      <c r="AH152" s="162">
        <f>SUM(ENERO:DICIEMBRE!AH152)</f>
        <v>0</v>
      </c>
      <c r="AI152" s="162">
        <f>SUM(ENERO:DICIEMBRE!AI152)</f>
        <v>0</v>
      </c>
      <c r="AJ152" s="162">
        <f>SUM(ENERO:DICIEMBRE!AJ152)</f>
        <v>0</v>
      </c>
      <c r="AK152" s="162">
        <f>SUM(ENERO:DICIEMBRE!AK152)</f>
        <v>0</v>
      </c>
      <c r="AL152" s="162">
        <f>SUM(ENERO:DICIEMBRE!AL152)</f>
        <v>0</v>
      </c>
      <c r="AM152" s="162">
        <f>SUM(ENERO:DICIEMBRE!AM152)</f>
        <v>0</v>
      </c>
      <c r="AN152" s="162">
        <f>SUM(ENERO:DICIEMBRE!AN152)</f>
        <v>0</v>
      </c>
      <c r="AO152" s="162">
        <f>SUM(ENERO:DICIEMBRE!AO152)</f>
        <v>0</v>
      </c>
      <c r="AP152" s="162">
        <f>SUM(ENERO:DICIEMBRE!AP152)</f>
        <v>0</v>
      </c>
      <c r="AQ152" s="162">
        <f>SUM(ENERO:DICIEMBRE!AQ152)</f>
        <v>0</v>
      </c>
      <c r="AR152" s="162">
        <f>SUM(ENERO:DICIEMBRE!AR152)</f>
        <v>0</v>
      </c>
      <c r="AS152" s="162">
        <f>SUM(ENERO:DICIEMBRE!AS152)</f>
        <v>0</v>
      </c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197" t="s">
        <v>197</v>
      </c>
      <c r="B153" s="2308" t="s">
        <v>198</v>
      </c>
      <c r="C153" s="2266"/>
      <c r="D153" s="400">
        <f t="shared" si="23"/>
        <v>22</v>
      </c>
      <c r="E153" s="401">
        <f t="shared" ref="E153:F156" si="25">SUM(G153+I153+K153+M153+O153)</f>
        <v>19</v>
      </c>
      <c r="F153" s="402">
        <f t="shared" si="25"/>
        <v>3</v>
      </c>
      <c r="G153" s="162">
        <f>SUM(ENERO:DICIEMBRE!G153)</f>
        <v>0</v>
      </c>
      <c r="H153" s="162">
        <f>SUM(ENERO:DICIEMBRE!H153)</f>
        <v>0</v>
      </c>
      <c r="I153" s="162">
        <f>SUM(ENERO:DICIEMBRE!I153)</f>
        <v>13</v>
      </c>
      <c r="J153" s="162">
        <f>SUM(ENERO:DICIEMBRE!J153)</f>
        <v>2</v>
      </c>
      <c r="K153" s="162">
        <f>SUM(ENERO:DICIEMBRE!K153)</f>
        <v>6</v>
      </c>
      <c r="L153" s="162">
        <f>SUM(ENERO:DICIEMBRE!L153)</f>
        <v>1</v>
      </c>
      <c r="M153" s="162">
        <f>SUM(ENERO:DICIEMBRE!M153)</f>
        <v>0</v>
      </c>
      <c r="N153" s="162">
        <f>SUM(ENERO:DICIEMBRE!N153)</f>
        <v>0</v>
      </c>
      <c r="O153" s="162">
        <f>SUM(ENERO:DICIEMBRE!O153)</f>
        <v>0</v>
      </c>
      <c r="P153" s="162">
        <f>SUM(ENERO:DICIEMBRE!P153)</f>
        <v>0</v>
      </c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162">
        <f>SUM(ENERO:DICIEMBRE!AO153)</f>
        <v>0</v>
      </c>
      <c r="AP153" s="434"/>
      <c r="AQ153" s="162">
        <f>SUM(ENERO:DICIEMBRE!AQ153)</f>
        <v>0</v>
      </c>
      <c r="AR153" s="162">
        <f>SUM(ENERO:DICIEMBRE!AR153)</f>
        <v>0</v>
      </c>
      <c r="AS153" s="162">
        <f>SUM(ENERO:DICIEMBRE!AS153)</f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419">
        <f t="shared" si="25"/>
        <v>0</v>
      </c>
      <c r="G154" s="162">
        <f>SUM(ENERO:DICIEMBRE!G154)</f>
        <v>0</v>
      </c>
      <c r="H154" s="162">
        <f>SUM(ENERO:DICIEMBRE!H154)</f>
        <v>0</v>
      </c>
      <c r="I154" s="162">
        <f>SUM(ENERO:DICIEMBRE!I154)</f>
        <v>0</v>
      </c>
      <c r="J154" s="162">
        <f>SUM(ENERO:DICIEMBRE!J154)</f>
        <v>0</v>
      </c>
      <c r="K154" s="162">
        <f>SUM(ENERO:DICIEMBRE!K154)</f>
        <v>0</v>
      </c>
      <c r="L154" s="162">
        <f>SUM(ENERO:DICIEMBRE!L154)</f>
        <v>0</v>
      </c>
      <c r="M154" s="162">
        <f>SUM(ENERO:DICIEMBRE!M154)</f>
        <v>0</v>
      </c>
      <c r="N154" s="162">
        <f>SUM(ENERO:DICIEMBRE!N154)</f>
        <v>0</v>
      </c>
      <c r="O154" s="162">
        <f>SUM(ENERO:DICIEMBRE!O154)</f>
        <v>0</v>
      </c>
      <c r="P154" s="162">
        <f>SUM(ENERO:DICIEMBRE!P154)</f>
        <v>0</v>
      </c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162">
        <f>SUM(ENERO:DICIEMBRE!AO154)</f>
        <v>0</v>
      </c>
      <c r="AP154" s="436"/>
      <c r="AQ154" s="162">
        <f>SUM(ENERO:DICIEMBRE!AQ154)</f>
        <v>0</v>
      </c>
      <c r="AR154" s="162">
        <f>SUM(ENERO:DICIEMBRE!AR154)</f>
        <v>0</v>
      </c>
      <c r="AS154" s="162">
        <f>SUM(ENERO:DICIEMBRE!AS154)</f>
        <v>0</v>
      </c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419">
        <f t="shared" si="25"/>
        <v>0</v>
      </c>
      <c r="G155" s="162">
        <f>SUM(ENERO:DICIEMBRE!G155)</f>
        <v>0</v>
      </c>
      <c r="H155" s="162">
        <f>SUM(ENERO:DICIEMBRE!H155)</f>
        <v>0</v>
      </c>
      <c r="I155" s="162">
        <f>SUM(ENERO:DICIEMBRE!I155)</f>
        <v>0</v>
      </c>
      <c r="J155" s="162">
        <f>SUM(ENERO:DICIEMBRE!J155)</f>
        <v>0</v>
      </c>
      <c r="K155" s="162">
        <f>SUM(ENERO:DICIEMBRE!K155)</f>
        <v>0</v>
      </c>
      <c r="L155" s="162">
        <f>SUM(ENERO:DICIEMBRE!L155)</f>
        <v>0</v>
      </c>
      <c r="M155" s="162">
        <f>SUM(ENERO:DICIEMBRE!M155)</f>
        <v>0</v>
      </c>
      <c r="N155" s="162">
        <f>SUM(ENERO:DICIEMBRE!N155)</f>
        <v>0</v>
      </c>
      <c r="O155" s="162">
        <f>SUM(ENERO:DICIEMBRE!O155)</f>
        <v>0</v>
      </c>
      <c r="P155" s="162">
        <f>SUM(ENERO:DICIEMBRE!P155)</f>
        <v>0</v>
      </c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162">
        <f>SUM(ENERO:DICIEMBRE!AO155)</f>
        <v>0</v>
      </c>
      <c r="AP155" s="437"/>
      <c r="AQ155" s="162">
        <f>SUM(ENERO:DICIEMBRE!AQ155)</f>
        <v>0</v>
      </c>
      <c r="AR155" s="162">
        <f>SUM(ENERO:DICIEMBRE!AR155)</f>
        <v>0</v>
      </c>
      <c r="AS155" s="162">
        <f>SUM(ENERO:DICIEMBRE!AS155)</f>
        <v>0</v>
      </c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83</v>
      </c>
      <c r="E156" s="410">
        <f t="shared" si="25"/>
        <v>42</v>
      </c>
      <c r="F156" s="411">
        <f t="shared" si="25"/>
        <v>41</v>
      </c>
      <c r="G156" s="162">
        <f>SUM(ENERO:DICIEMBRE!G156)</f>
        <v>6</v>
      </c>
      <c r="H156" s="162">
        <f>SUM(ENERO:DICIEMBRE!H156)</f>
        <v>6</v>
      </c>
      <c r="I156" s="162">
        <f>SUM(ENERO:DICIEMBRE!I156)</f>
        <v>12</v>
      </c>
      <c r="J156" s="162">
        <f>SUM(ENERO:DICIEMBRE!J156)</f>
        <v>5</v>
      </c>
      <c r="K156" s="162">
        <f>SUM(ENERO:DICIEMBRE!K156)</f>
        <v>11</v>
      </c>
      <c r="L156" s="162">
        <f>SUM(ENERO:DICIEMBRE!L156)</f>
        <v>24</v>
      </c>
      <c r="M156" s="162">
        <f>SUM(ENERO:DICIEMBRE!M156)</f>
        <v>13</v>
      </c>
      <c r="N156" s="162">
        <f>SUM(ENERO:DICIEMBRE!N156)</f>
        <v>6</v>
      </c>
      <c r="O156" s="162">
        <f>SUM(ENERO:DICIEMBRE!O156)</f>
        <v>0</v>
      </c>
      <c r="P156" s="162">
        <f>SUM(ENERO:DICIEMBRE!P156)</f>
        <v>0</v>
      </c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162">
        <f>SUM(ENERO:DICIEMBRE!AO156)</f>
        <v>0</v>
      </c>
      <c r="AP156" s="440"/>
      <c r="AQ156" s="162">
        <f>SUM(ENERO:DICIEMBRE!AQ156)</f>
        <v>0</v>
      </c>
      <c r="AR156" s="162">
        <f>SUM(ENERO:DICIEMBRE!AR156)</f>
        <v>0</v>
      </c>
      <c r="AS156" s="162">
        <f>SUM(ENERO:DICIEMBRE!AS156)</f>
        <v>2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250" t="s">
        <v>202</v>
      </c>
      <c r="B157" s="2250"/>
      <c r="C157" s="2251"/>
      <c r="D157" s="441">
        <f t="shared" si="23"/>
        <v>73</v>
      </c>
      <c r="E157" s="442">
        <f t="shared" ref="E157:F166" si="26">SUM(G157+I157+K157+M157+O157+Q157+S157+U157+W157+Y157+AA157+AC157+AE157+AG157+AI157+AK157+AM157)</f>
        <v>14</v>
      </c>
      <c r="F157" s="443">
        <f t="shared" si="26"/>
        <v>59</v>
      </c>
      <c r="G157" s="162">
        <f>SUM(ENERO:DICIEMBRE!G157)</f>
        <v>0</v>
      </c>
      <c r="H157" s="162">
        <f>SUM(ENERO:DICIEMBRE!H157)</f>
        <v>0</v>
      </c>
      <c r="I157" s="162">
        <f>SUM(ENERO:DICIEMBRE!I157)</f>
        <v>0</v>
      </c>
      <c r="J157" s="162">
        <f>SUM(ENERO:DICIEMBRE!J157)</f>
        <v>0</v>
      </c>
      <c r="K157" s="162">
        <f>SUM(ENERO:DICIEMBRE!K157)</f>
        <v>2</v>
      </c>
      <c r="L157" s="162">
        <f>SUM(ENERO:DICIEMBRE!L157)</f>
        <v>3</v>
      </c>
      <c r="M157" s="162">
        <f>SUM(ENERO:DICIEMBRE!M157)</f>
        <v>3</v>
      </c>
      <c r="N157" s="162">
        <f>SUM(ENERO:DICIEMBRE!N157)</f>
        <v>1</v>
      </c>
      <c r="O157" s="162">
        <f>SUM(ENERO:DICIEMBRE!O157)</f>
        <v>0</v>
      </c>
      <c r="P157" s="162">
        <f>SUM(ENERO:DICIEMBRE!P157)</f>
        <v>1</v>
      </c>
      <c r="Q157" s="162">
        <f>SUM(ENERO:DICIEMBRE!Q157)</f>
        <v>3</v>
      </c>
      <c r="R157" s="162">
        <f>SUM(ENERO:DICIEMBRE!R157)</f>
        <v>5</v>
      </c>
      <c r="S157" s="162">
        <f>SUM(ENERO:DICIEMBRE!S157)</f>
        <v>1</v>
      </c>
      <c r="T157" s="162">
        <f>SUM(ENERO:DICIEMBRE!T157)</f>
        <v>5</v>
      </c>
      <c r="U157" s="162">
        <f>SUM(ENERO:DICIEMBRE!U157)</f>
        <v>2</v>
      </c>
      <c r="V157" s="162">
        <f>SUM(ENERO:DICIEMBRE!V157)</f>
        <v>4</v>
      </c>
      <c r="W157" s="162">
        <f>SUM(ENERO:DICIEMBRE!W157)</f>
        <v>0</v>
      </c>
      <c r="X157" s="162">
        <f>SUM(ENERO:DICIEMBRE!X157)</f>
        <v>5</v>
      </c>
      <c r="Y157" s="162">
        <f>SUM(ENERO:DICIEMBRE!Y157)</f>
        <v>1</v>
      </c>
      <c r="Z157" s="162">
        <f>SUM(ENERO:DICIEMBRE!Z157)</f>
        <v>5</v>
      </c>
      <c r="AA157" s="162">
        <f>SUM(ENERO:DICIEMBRE!AA157)</f>
        <v>2</v>
      </c>
      <c r="AB157" s="162">
        <f>SUM(ENERO:DICIEMBRE!AB157)</f>
        <v>14</v>
      </c>
      <c r="AC157" s="162">
        <f>SUM(ENERO:DICIEMBRE!AC157)</f>
        <v>0</v>
      </c>
      <c r="AD157" s="162">
        <f>SUM(ENERO:DICIEMBRE!AD157)</f>
        <v>7</v>
      </c>
      <c r="AE157" s="162">
        <f>SUM(ENERO:DICIEMBRE!AE157)</f>
        <v>0</v>
      </c>
      <c r="AF157" s="162">
        <f>SUM(ENERO:DICIEMBRE!AF157)</f>
        <v>5</v>
      </c>
      <c r="AG157" s="162">
        <f>SUM(ENERO:DICIEMBRE!AG157)</f>
        <v>0</v>
      </c>
      <c r="AH157" s="162">
        <f>SUM(ENERO:DICIEMBRE!AH157)</f>
        <v>3</v>
      </c>
      <c r="AI157" s="162">
        <f>SUM(ENERO:DICIEMBRE!AI157)</f>
        <v>0</v>
      </c>
      <c r="AJ157" s="162">
        <f>SUM(ENERO:DICIEMBRE!AJ157)</f>
        <v>0</v>
      </c>
      <c r="AK157" s="162">
        <f>SUM(ENERO:DICIEMBRE!AK157)</f>
        <v>0</v>
      </c>
      <c r="AL157" s="162">
        <f>SUM(ENERO:DICIEMBRE!AL157)</f>
        <v>1</v>
      </c>
      <c r="AM157" s="162">
        <f>SUM(ENERO:DICIEMBRE!AM157)</f>
        <v>0</v>
      </c>
      <c r="AN157" s="162">
        <f>SUM(ENERO:DICIEMBRE!AN157)</f>
        <v>0</v>
      </c>
      <c r="AO157" s="162">
        <f>SUM(ENERO:DICIEMBRE!AO157)</f>
        <v>0</v>
      </c>
      <c r="AP157" s="162">
        <f>SUM(ENERO:DICIEMBRE!AP157)</f>
        <v>0</v>
      </c>
      <c r="AQ157" s="162">
        <f>SUM(ENERO:DICIEMBRE!AQ157)</f>
        <v>0</v>
      </c>
      <c r="AR157" s="162">
        <f>SUM(ENERO:DICIEMBRE!AR157)</f>
        <v>0</v>
      </c>
      <c r="AS157" s="162">
        <f>SUM(ENERO:DICIEMBRE!AS157)</f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197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402">
        <f t="shared" si="26"/>
        <v>0</v>
      </c>
      <c r="G158" s="162">
        <f>SUM(ENERO:DICIEMBRE!G158)</f>
        <v>0</v>
      </c>
      <c r="H158" s="162">
        <f>SUM(ENERO:DICIEMBRE!H158)</f>
        <v>0</v>
      </c>
      <c r="I158" s="162">
        <f>SUM(ENERO:DICIEMBRE!I158)</f>
        <v>0</v>
      </c>
      <c r="J158" s="162">
        <f>SUM(ENERO:DICIEMBRE!J158)</f>
        <v>0</v>
      </c>
      <c r="K158" s="162">
        <f>SUM(ENERO:DICIEMBRE!K158)</f>
        <v>0</v>
      </c>
      <c r="L158" s="162">
        <f>SUM(ENERO:DICIEMBRE!L158)</f>
        <v>0</v>
      </c>
      <c r="M158" s="162">
        <f>SUM(ENERO:DICIEMBRE!M158)</f>
        <v>0</v>
      </c>
      <c r="N158" s="162">
        <f>SUM(ENERO:DICIEMBRE!N158)</f>
        <v>0</v>
      </c>
      <c r="O158" s="162">
        <f>SUM(ENERO:DICIEMBRE!O158)</f>
        <v>0</v>
      </c>
      <c r="P158" s="162">
        <f>SUM(ENERO:DICIEMBRE!P158)</f>
        <v>0</v>
      </c>
      <c r="Q158" s="162">
        <f>SUM(ENERO:DICIEMBRE!Q158)</f>
        <v>0</v>
      </c>
      <c r="R158" s="162">
        <f>SUM(ENERO:DICIEMBRE!R158)</f>
        <v>0</v>
      </c>
      <c r="S158" s="162">
        <f>SUM(ENERO:DICIEMBRE!S158)</f>
        <v>0</v>
      </c>
      <c r="T158" s="162">
        <f>SUM(ENERO:DICIEMBRE!T158)</f>
        <v>0</v>
      </c>
      <c r="U158" s="162">
        <f>SUM(ENERO:DICIEMBRE!U158)</f>
        <v>0</v>
      </c>
      <c r="V158" s="162">
        <f>SUM(ENERO:DICIEMBRE!V158)</f>
        <v>0</v>
      </c>
      <c r="W158" s="162">
        <f>SUM(ENERO:DICIEMBRE!W158)</f>
        <v>0</v>
      </c>
      <c r="X158" s="162">
        <f>SUM(ENERO:DICIEMBRE!X158)</f>
        <v>0</v>
      </c>
      <c r="Y158" s="162">
        <f>SUM(ENERO:DICIEMBRE!Y158)</f>
        <v>0</v>
      </c>
      <c r="Z158" s="162">
        <f>SUM(ENERO:DICIEMBRE!Z158)</f>
        <v>0</v>
      </c>
      <c r="AA158" s="162">
        <f>SUM(ENERO:DICIEMBRE!AA158)</f>
        <v>0</v>
      </c>
      <c r="AB158" s="162">
        <f>SUM(ENERO:DICIEMBRE!AB158)</f>
        <v>0</v>
      </c>
      <c r="AC158" s="162">
        <f>SUM(ENERO:DICIEMBRE!AC158)</f>
        <v>0</v>
      </c>
      <c r="AD158" s="162">
        <f>SUM(ENERO:DICIEMBRE!AD158)</f>
        <v>0</v>
      </c>
      <c r="AE158" s="162">
        <f>SUM(ENERO:DICIEMBRE!AE158)</f>
        <v>0</v>
      </c>
      <c r="AF158" s="162">
        <f>SUM(ENERO:DICIEMBRE!AF158)</f>
        <v>0</v>
      </c>
      <c r="AG158" s="162">
        <f>SUM(ENERO:DICIEMBRE!AG158)</f>
        <v>0</v>
      </c>
      <c r="AH158" s="162">
        <f>SUM(ENERO:DICIEMBRE!AH158)</f>
        <v>0</v>
      </c>
      <c r="AI158" s="162">
        <f>SUM(ENERO:DICIEMBRE!AI158)</f>
        <v>0</v>
      </c>
      <c r="AJ158" s="162">
        <f>SUM(ENERO:DICIEMBRE!AJ158)</f>
        <v>0</v>
      </c>
      <c r="AK158" s="162">
        <f>SUM(ENERO:DICIEMBRE!AK158)</f>
        <v>0</v>
      </c>
      <c r="AL158" s="162">
        <f>SUM(ENERO:DICIEMBRE!AL158)</f>
        <v>0</v>
      </c>
      <c r="AM158" s="162">
        <f>SUM(ENERO:DICIEMBRE!AM158)</f>
        <v>0</v>
      </c>
      <c r="AN158" s="162">
        <f>SUM(ENERO:DICIEMBRE!AN158)</f>
        <v>0</v>
      </c>
      <c r="AO158" s="448"/>
      <c r="AP158" s="434"/>
      <c r="AQ158" s="162">
        <f>SUM(ENERO:DICIEMBRE!AQ158)</f>
        <v>0</v>
      </c>
      <c r="AR158" s="162">
        <f>SUM(ENERO:DICIEMBRE!AR158)</f>
        <v>0</v>
      </c>
      <c r="AS158" s="162">
        <f>SUM(ENERO:DICIEMBRE!AS158)</f>
        <v>0</v>
      </c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419">
        <f t="shared" si="26"/>
        <v>0</v>
      </c>
      <c r="G159" s="162">
        <f>SUM(ENERO:DICIEMBRE!G159)</f>
        <v>0</v>
      </c>
      <c r="H159" s="162">
        <f>SUM(ENERO:DICIEMBRE!H159)</f>
        <v>0</v>
      </c>
      <c r="I159" s="162">
        <f>SUM(ENERO:DICIEMBRE!I159)</f>
        <v>0</v>
      </c>
      <c r="J159" s="162">
        <f>SUM(ENERO:DICIEMBRE!J159)</f>
        <v>0</v>
      </c>
      <c r="K159" s="162">
        <f>SUM(ENERO:DICIEMBRE!K159)</f>
        <v>0</v>
      </c>
      <c r="L159" s="162">
        <f>SUM(ENERO:DICIEMBRE!L159)</f>
        <v>0</v>
      </c>
      <c r="M159" s="162">
        <f>SUM(ENERO:DICIEMBRE!M159)</f>
        <v>0</v>
      </c>
      <c r="N159" s="162">
        <f>SUM(ENERO:DICIEMBRE!N159)</f>
        <v>0</v>
      </c>
      <c r="O159" s="162">
        <f>SUM(ENERO:DICIEMBRE!O159)</f>
        <v>0</v>
      </c>
      <c r="P159" s="162">
        <f>SUM(ENERO:DICIEMBRE!P159)</f>
        <v>0</v>
      </c>
      <c r="Q159" s="162">
        <f>SUM(ENERO:DICIEMBRE!Q159)</f>
        <v>0</v>
      </c>
      <c r="R159" s="162">
        <f>SUM(ENERO:DICIEMBRE!R159)</f>
        <v>0</v>
      </c>
      <c r="S159" s="162">
        <f>SUM(ENERO:DICIEMBRE!S159)</f>
        <v>0</v>
      </c>
      <c r="T159" s="162">
        <f>SUM(ENERO:DICIEMBRE!T159)</f>
        <v>0</v>
      </c>
      <c r="U159" s="162">
        <f>SUM(ENERO:DICIEMBRE!U159)</f>
        <v>0</v>
      </c>
      <c r="V159" s="162">
        <f>SUM(ENERO:DICIEMBRE!V159)</f>
        <v>0</v>
      </c>
      <c r="W159" s="162">
        <f>SUM(ENERO:DICIEMBRE!W159)</f>
        <v>0</v>
      </c>
      <c r="X159" s="162">
        <f>SUM(ENERO:DICIEMBRE!X159)</f>
        <v>0</v>
      </c>
      <c r="Y159" s="162">
        <f>SUM(ENERO:DICIEMBRE!Y159)</f>
        <v>0</v>
      </c>
      <c r="Z159" s="162">
        <f>SUM(ENERO:DICIEMBRE!Z159)</f>
        <v>0</v>
      </c>
      <c r="AA159" s="162">
        <f>SUM(ENERO:DICIEMBRE!AA159)</f>
        <v>0</v>
      </c>
      <c r="AB159" s="162">
        <f>SUM(ENERO:DICIEMBRE!AB159)</f>
        <v>0</v>
      </c>
      <c r="AC159" s="162">
        <f>SUM(ENERO:DICIEMBRE!AC159)</f>
        <v>0</v>
      </c>
      <c r="AD159" s="162">
        <f>SUM(ENERO:DICIEMBRE!AD159)</f>
        <v>0</v>
      </c>
      <c r="AE159" s="162">
        <f>SUM(ENERO:DICIEMBRE!AE159)</f>
        <v>0</v>
      </c>
      <c r="AF159" s="162">
        <f>SUM(ENERO:DICIEMBRE!AF159)</f>
        <v>0</v>
      </c>
      <c r="AG159" s="162">
        <f>SUM(ENERO:DICIEMBRE!AG159)</f>
        <v>0</v>
      </c>
      <c r="AH159" s="162">
        <f>SUM(ENERO:DICIEMBRE!AH159)</f>
        <v>0</v>
      </c>
      <c r="AI159" s="162">
        <f>SUM(ENERO:DICIEMBRE!AI159)</f>
        <v>0</v>
      </c>
      <c r="AJ159" s="162">
        <f>SUM(ENERO:DICIEMBRE!AJ159)</f>
        <v>0</v>
      </c>
      <c r="AK159" s="162">
        <f>SUM(ENERO:DICIEMBRE!AK159)</f>
        <v>0</v>
      </c>
      <c r="AL159" s="162">
        <f>SUM(ENERO:DICIEMBRE!AL159)</f>
        <v>0</v>
      </c>
      <c r="AM159" s="162">
        <f>SUM(ENERO:DICIEMBRE!AM159)</f>
        <v>0</v>
      </c>
      <c r="AN159" s="162">
        <f>SUM(ENERO:DICIEMBRE!AN159)</f>
        <v>0</v>
      </c>
      <c r="AO159" s="437"/>
      <c r="AP159" s="436"/>
      <c r="AQ159" s="162">
        <f>SUM(ENERO:DICIEMBRE!AQ159)</f>
        <v>0</v>
      </c>
      <c r="AR159" s="162">
        <f>SUM(ENERO:DICIEMBRE!AR159)</f>
        <v>0</v>
      </c>
      <c r="AS159" s="162">
        <f>SUM(ENERO:DICIEMBRE!AS159)</f>
        <v>0</v>
      </c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62">
        <f>SUM(ENERO:DICIEMBRE!G160)</f>
        <v>0</v>
      </c>
      <c r="H160" s="162">
        <f>SUM(ENERO:DICIEMBRE!H160)</f>
        <v>0</v>
      </c>
      <c r="I160" s="162">
        <f>SUM(ENERO:DICIEMBRE!I160)</f>
        <v>0</v>
      </c>
      <c r="J160" s="162">
        <f>SUM(ENERO:DICIEMBRE!J160)</f>
        <v>0</v>
      </c>
      <c r="K160" s="162">
        <f>SUM(ENERO:DICIEMBRE!K160)</f>
        <v>0</v>
      </c>
      <c r="L160" s="162">
        <f>SUM(ENERO:DICIEMBRE!L160)</f>
        <v>0</v>
      </c>
      <c r="M160" s="162">
        <f>SUM(ENERO:DICIEMBRE!M160)</f>
        <v>0</v>
      </c>
      <c r="N160" s="162">
        <f>SUM(ENERO:DICIEMBRE!N160)</f>
        <v>0</v>
      </c>
      <c r="O160" s="162">
        <f>SUM(ENERO:DICIEMBRE!O160)</f>
        <v>0</v>
      </c>
      <c r="P160" s="162">
        <f>SUM(ENERO:DICIEMBRE!P160)</f>
        <v>0</v>
      </c>
      <c r="Q160" s="162">
        <f>SUM(ENERO:DICIEMBRE!Q160)</f>
        <v>0</v>
      </c>
      <c r="R160" s="162">
        <f>SUM(ENERO:DICIEMBRE!R160)</f>
        <v>0</v>
      </c>
      <c r="S160" s="162">
        <f>SUM(ENERO:DICIEMBRE!S160)</f>
        <v>0</v>
      </c>
      <c r="T160" s="162">
        <f>SUM(ENERO:DICIEMBRE!T160)</f>
        <v>0</v>
      </c>
      <c r="U160" s="162">
        <f>SUM(ENERO:DICIEMBRE!U160)</f>
        <v>0</v>
      </c>
      <c r="V160" s="162">
        <f>SUM(ENERO:DICIEMBRE!V160)</f>
        <v>0</v>
      </c>
      <c r="W160" s="162">
        <f>SUM(ENERO:DICIEMBRE!W160)</f>
        <v>0</v>
      </c>
      <c r="X160" s="162">
        <f>SUM(ENERO:DICIEMBRE!X160)</f>
        <v>0</v>
      </c>
      <c r="Y160" s="162">
        <f>SUM(ENERO:DICIEMBRE!Y160)</f>
        <v>0</v>
      </c>
      <c r="Z160" s="162">
        <f>SUM(ENERO:DICIEMBRE!Z160)</f>
        <v>0</v>
      </c>
      <c r="AA160" s="162">
        <f>SUM(ENERO:DICIEMBRE!AA160)</f>
        <v>0</v>
      </c>
      <c r="AB160" s="162">
        <f>SUM(ENERO:DICIEMBRE!AB160)</f>
        <v>0</v>
      </c>
      <c r="AC160" s="162">
        <f>SUM(ENERO:DICIEMBRE!AC160)</f>
        <v>0</v>
      </c>
      <c r="AD160" s="162">
        <f>SUM(ENERO:DICIEMBRE!AD160)</f>
        <v>0</v>
      </c>
      <c r="AE160" s="162">
        <f>SUM(ENERO:DICIEMBRE!AE160)</f>
        <v>0</v>
      </c>
      <c r="AF160" s="162">
        <f>SUM(ENERO:DICIEMBRE!AF160)</f>
        <v>0</v>
      </c>
      <c r="AG160" s="162">
        <f>SUM(ENERO:DICIEMBRE!AG160)</f>
        <v>0</v>
      </c>
      <c r="AH160" s="162">
        <f>SUM(ENERO:DICIEMBRE!AH160)</f>
        <v>0</v>
      </c>
      <c r="AI160" s="162">
        <f>SUM(ENERO:DICIEMBRE!AI160)</f>
        <v>0</v>
      </c>
      <c r="AJ160" s="162">
        <f>SUM(ENERO:DICIEMBRE!AJ160)</f>
        <v>0</v>
      </c>
      <c r="AK160" s="162">
        <f>SUM(ENERO:DICIEMBRE!AK160)</f>
        <v>0</v>
      </c>
      <c r="AL160" s="162">
        <f>SUM(ENERO:DICIEMBRE!AL160)</f>
        <v>0</v>
      </c>
      <c r="AM160" s="162">
        <f>SUM(ENERO:DICIEMBRE!AM160)</f>
        <v>0</v>
      </c>
      <c r="AN160" s="162">
        <f>SUM(ENERO:DICIEMBRE!AN160)</f>
        <v>0</v>
      </c>
      <c r="AO160" s="440"/>
      <c r="AP160" s="440"/>
      <c r="AQ160" s="162">
        <f>SUM(ENERO:DICIEMBRE!AQ160)</f>
        <v>0</v>
      </c>
      <c r="AR160" s="162">
        <f>SUM(ENERO:DICIEMBRE!AR160)</f>
        <v>0</v>
      </c>
      <c r="AS160" s="162">
        <f>SUM(ENERO:DICIEMBRE!AS160)</f>
        <v>0</v>
      </c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19</v>
      </c>
      <c r="E161" s="414">
        <f t="shared" si="26"/>
        <v>12</v>
      </c>
      <c r="F161" s="415">
        <f t="shared" si="26"/>
        <v>7</v>
      </c>
      <c r="G161" s="162">
        <f>SUM(ENERO:DICIEMBRE!G161)</f>
        <v>0</v>
      </c>
      <c r="H161" s="162">
        <f>SUM(ENERO:DICIEMBRE!H161)</f>
        <v>0</v>
      </c>
      <c r="I161" s="162">
        <f>SUM(ENERO:DICIEMBRE!I161)</f>
        <v>0</v>
      </c>
      <c r="J161" s="162">
        <f>SUM(ENERO:DICIEMBRE!J161)</f>
        <v>0</v>
      </c>
      <c r="K161" s="162">
        <f>SUM(ENERO:DICIEMBRE!K161)</f>
        <v>0</v>
      </c>
      <c r="L161" s="162">
        <f>SUM(ENERO:DICIEMBRE!L161)</f>
        <v>0</v>
      </c>
      <c r="M161" s="162">
        <f>SUM(ENERO:DICIEMBRE!M161)</f>
        <v>5</v>
      </c>
      <c r="N161" s="162">
        <f>SUM(ENERO:DICIEMBRE!N161)</f>
        <v>1</v>
      </c>
      <c r="O161" s="162">
        <f>SUM(ENERO:DICIEMBRE!O161)</f>
        <v>2</v>
      </c>
      <c r="P161" s="162">
        <f>SUM(ENERO:DICIEMBRE!P161)</f>
        <v>0</v>
      </c>
      <c r="Q161" s="162">
        <f>SUM(ENERO:DICIEMBRE!Q161)</f>
        <v>2</v>
      </c>
      <c r="R161" s="162">
        <f>SUM(ENERO:DICIEMBRE!R161)</f>
        <v>1</v>
      </c>
      <c r="S161" s="162">
        <f>SUM(ENERO:DICIEMBRE!S161)</f>
        <v>0</v>
      </c>
      <c r="T161" s="162">
        <f>SUM(ENERO:DICIEMBRE!T161)</f>
        <v>1</v>
      </c>
      <c r="U161" s="162">
        <f>SUM(ENERO:DICIEMBRE!U161)</f>
        <v>0</v>
      </c>
      <c r="V161" s="162">
        <f>SUM(ENERO:DICIEMBRE!V161)</f>
        <v>1</v>
      </c>
      <c r="W161" s="162">
        <f>SUM(ENERO:DICIEMBRE!W161)</f>
        <v>0</v>
      </c>
      <c r="X161" s="162">
        <f>SUM(ENERO:DICIEMBRE!X161)</f>
        <v>1</v>
      </c>
      <c r="Y161" s="162">
        <f>SUM(ENERO:DICIEMBRE!Y161)</f>
        <v>0</v>
      </c>
      <c r="Z161" s="162">
        <f>SUM(ENERO:DICIEMBRE!Z161)</f>
        <v>0</v>
      </c>
      <c r="AA161" s="162">
        <f>SUM(ENERO:DICIEMBRE!AA161)</f>
        <v>0</v>
      </c>
      <c r="AB161" s="162">
        <f>SUM(ENERO:DICIEMBRE!AB161)</f>
        <v>1</v>
      </c>
      <c r="AC161" s="162">
        <f>SUM(ENERO:DICIEMBRE!AC161)</f>
        <v>2</v>
      </c>
      <c r="AD161" s="162">
        <f>SUM(ENERO:DICIEMBRE!AD161)</f>
        <v>1</v>
      </c>
      <c r="AE161" s="162">
        <f>SUM(ENERO:DICIEMBRE!AE161)</f>
        <v>0</v>
      </c>
      <c r="AF161" s="162">
        <f>SUM(ENERO:DICIEMBRE!AF161)</f>
        <v>0</v>
      </c>
      <c r="AG161" s="162">
        <f>SUM(ENERO:DICIEMBRE!AG161)</f>
        <v>1</v>
      </c>
      <c r="AH161" s="162">
        <f>SUM(ENERO:DICIEMBRE!AH161)</f>
        <v>0</v>
      </c>
      <c r="AI161" s="162">
        <f>SUM(ENERO:DICIEMBRE!AI161)</f>
        <v>0</v>
      </c>
      <c r="AJ161" s="162">
        <f>SUM(ENERO:DICIEMBRE!AJ161)</f>
        <v>0</v>
      </c>
      <c r="AK161" s="162">
        <f>SUM(ENERO:DICIEMBRE!AK161)</f>
        <v>0</v>
      </c>
      <c r="AL161" s="162">
        <f>SUM(ENERO:DICIEMBRE!AL161)</f>
        <v>0</v>
      </c>
      <c r="AM161" s="162">
        <f>SUM(ENERO:DICIEMBRE!AM161)</f>
        <v>0</v>
      </c>
      <c r="AN161" s="162">
        <f>SUM(ENERO:DICIEMBRE!AN161)</f>
        <v>0</v>
      </c>
      <c r="AO161" s="162">
        <f>SUM(ENERO:DICIEMBRE!AO161)</f>
        <v>0</v>
      </c>
      <c r="AP161" s="162">
        <f>SUM(ENERO:DICIEMBRE!AP161)</f>
        <v>0</v>
      </c>
      <c r="AQ161" s="162">
        <f>SUM(ENERO:DICIEMBRE!AQ161)</f>
        <v>0</v>
      </c>
      <c r="AR161" s="162">
        <f>SUM(ENERO:DICIEMBRE!AR161)</f>
        <v>0</v>
      </c>
      <c r="AS161" s="162">
        <f>SUM(ENERO:DICIEMBRE!AS161)</f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5</v>
      </c>
      <c r="E162" s="418">
        <f t="shared" si="26"/>
        <v>2</v>
      </c>
      <c r="F162" s="419">
        <f t="shared" si="26"/>
        <v>3</v>
      </c>
      <c r="G162" s="162">
        <f>SUM(ENERO:DICIEMBRE!G162)</f>
        <v>0</v>
      </c>
      <c r="H162" s="162">
        <f>SUM(ENERO:DICIEMBRE!H162)</f>
        <v>0</v>
      </c>
      <c r="I162" s="162">
        <f>SUM(ENERO:DICIEMBRE!I162)</f>
        <v>0</v>
      </c>
      <c r="J162" s="162">
        <f>SUM(ENERO:DICIEMBRE!J162)</f>
        <v>0</v>
      </c>
      <c r="K162" s="162">
        <f>SUM(ENERO:DICIEMBRE!K162)</f>
        <v>1</v>
      </c>
      <c r="L162" s="162">
        <f>SUM(ENERO:DICIEMBRE!L162)</f>
        <v>1</v>
      </c>
      <c r="M162" s="162">
        <f>SUM(ENERO:DICIEMBRE!M162)</f>
        <v>0</v>
      </c>
      <c r="N162" s="162">
        <f>SUM(ENERO:DICIEMBRE!N162)</f>
        <v>2</v>
      </c>
      <c r="O162" s="162">
        <f>SUM(ENERO:DICIEMBRE!O162)</f>
        <v>0</v>
      </c>
      <c r="P162" s="162">
        <f>SUM(ENERO:DICIEMBRE!P162)</f>
        <v>0</v>
      </c>
      <c r="Q162" s="162">
        <f>SUM(ENERO:DICIEMBRE!Q162)</f>
        <v>1</v>
      </c>
      <c r="R162" s="162">
        <f>SUM(ENERO:DICIEMBRE!R162)</f>
        <v>0</v>
      </c>
      <c r="S162" s="162">
        <f>SUM(ENERO:DICIEMBRE!S162)</f>
        <v>0</v>
      </c>
      <c r="T162" s="162">
        <f>SUM(ENERO:DICIEMBRE!T162)</f>
        <v>0</v>
      </c>
      <c r="U162" s="162">
        <f>SUM(ENERO:DICIEMBRE!U162)</f>
        <v>0</v>
      </c>
      <c r="V162" s="162">
        <f>SUM(ENERO:DICIEMBRE!V162)</f>
        <v>0</v>
      </c>
      <c r="W162" s="162">
        <f>SUM(ENERO:DICIEMBRE!W162)</f>
        <v>0</v>
      </c>
      <c r="X162" s="162">
        <f>SUM(ENERO:DICIEMBRE!X162)</f>
        <v>0</v>
      </c>
      <c r="Y162" s="162">
        <f>SUM(ENERO:DICIEMBRE!Y162)</f>
        <v>0</v>
      </c>
      <c r="Z162" s="162">
        <f>SUM(ENERO:DICIEMBRE!Z162)</f>
        <v>0</v>
      </c>
      <c r="AA162" s="162">
        <f>SUM(ENERO:DICIEMBRE!AA162)</f>
        <v>0</v>
      </c>
      <c r="AB162" s="162">
        <f>SUM(ENERO:DICIEMBRE!AB162)</f>
        <v>0</v>
      </c>
      <c r="AC162" s="162">
        <f>SUM(ENERO:DICIEMBRE!AC162)</f>
        <v>0</v>
      </c>
      <c r="AD162" s="162">
        <f>SUM(ENERO:DICIEMBRE!AD162)</f>
        <v>0</v>
      </c>
      <c r="AE162" s="162">
        <f>SUM(ENERO:DICIEMBRE!AE162)</f>
        <v>0</v>
      </c>
      <c r="AF162" s="162">
        <f>SUM(ENERO:DICIEMBRE!AF162)</f>
        <v>0</v>
      </c>
      <c r="AG162" s="162">
        <f>SUM(ENERO:DICIEMBRE!AG162)</f>
        <v>0</v>
      </c>
      <c r="AH162" s="162">
        <f>SUM(ENERO:DICIEMBRE!AH162)</f>
        <v>0</v>
      </c>
      <c r="AI162" s="162">
        <f>SUM(ENERO:DICIEMBRE!AI162)</f>
        <v>0</v>
      </c>
      <c r="AJ162" s="162">
        <f>SUM(ENERO:DICIEMBRE!AJ162)</f>
        <v>0</v>
      </c>
      <c r="AK162" s="162">
        <f>SUM(ENERO:DICIEMBRE!AK162)</f>
        <v>0</v>
      </c>
      <c r="AL162" s="162">
        <f>SUM(ENERO:DICIEMBRE!AL162)</f>
        <v>0</v>
      </c>
      <c r="AM162" s="162">
        <f>SUM(ENERO:DICIEMBRE!AM162)</f>
        <v>0</v>
      </c>
      <c r="AN162" s="162">
        <f>SUM(ENERO:DICIEMBRE!AN162)</f>
        <v>0</v>
      </c>
      <c r="AO162" s="162">
        <f>SUM(ENERO:DICIEMBRE!AO162)</f>
        <v>0</v>
      </c>
      <c r="AP162" s="162">
        <f>SUM(ENERO:DICIEMBRE!AP162)</f>
        <v>0</v>
      </c>
      <c r="AQ162" s="162">
        <f>SUM(ENERO:DICIEMBRE!AQ162)</f>
        <v>0</v>
      </c>
      <c r="AR162" s="162">
        <f>SUM(ENERO:DICIEMBRE!AR162)</f>
        <v>0</v>
      </c>
      <c r="AS162" s="162">
        <f>SUM(ENERO:DICIEMBRE!AS162)</f>
        <v>0</v>
      </c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19</v>
      </c>
      <c r="E163" s="418">
        <f t="shared" si="26"/>
        <v>9</v>
      </c>
      <c r="F163" s="419">
        <f t="shared" si="26"/>
        <v>10</v>
      </c>
      <c r="G163" s="162">
        <f>SUM(ENERO:DICIEMBRE!G163)</f>
        <v>5</v>
      </c>
      <c r="H163" s="162">
        <f>SUM(ENERO:DICIEMBRE!H163)</f>
        <v>4</v>
      </c>
      <c r="I163" s="162">
        <f>SUM(ENERO:DICIEMBRE!I163)</f>
        <v>0</v>
      </c>
      <c r="J163" s="162">
        <f>SUM(ENERO:DICIEMBRE!J163)</f>
        <v>1</v>
      </c>
      <c r="K163" s="162">
        <f>SUM(ENERO:DICIEMBRE!K163)</f>
        <v>1</v>
      </c>
      <c r="L163" s="162">
        <f>SUM(ENERO:DICIEMBRE!L163)</f>
        <v>0</v>
      </c>
      <c r="M163" s="162">
        <f>SUM(ENERO:DICIEMBRE!M163)</f>
        <v>0</v>
      </c>
      <c r="N163" s="162">
        <f>SUM(ENERO:DICIEMBRE!N163)</f>
        <v>1</v>
      </c>
      <c r="O163" s="162">
        <f>SUM(ENERO:DICIEMBRE!O163)</f>
        <v>0</v>
      </c>
      <c r="P163" s="162">
        <f>SUM(ENERO:DICIEMBRE!P163)</f>
        <v>1</v>
      </c>
      <c r="Q163" s="162">
        <f>SUM(ENERO:DICIEMBRE!Q163)</f>
        <v>2</v>
      </c>
      <c r="R163" s="162">
        <f>SUM(ENERO:DICIEMBRE!R163)</f>
        <v>0</v>
      </c>
      <c r="S163" s="162">
        <f>SUM(ENERO:DICIEMBRE!S163)</f>
        <v>0</v>
      </c>
      <c r="T163" s="162">
        <f>SUM(ENERO:DICIEMBRE!T163)</f>
        <v>1</v>
      </c>
      <c r="U163" s="162">
        <f>SUM(ENERO:DICIEMBRE!U163)</f>
        <v>0</v>
      </c>
      <c r="V163" s="162">
        <f>SUM(ENERO:DICIEMBRE!V163)</f>
        <v>0</v>
      </c>
      <c r="W163" s="162">
        <f>SUM(ENERO:DICIEMBRE!W163)</f>
        <v>0</v>
      </c>
      <c r="X163" s="162">
        <f>SUM(ENERO:DICIEMBRE!X163)</f>
        <v>0</v>
      </c>
      <c r="Y163" s="162">
        <f>SUM(ENERO:DICIEMBRE!Y163)</f>
        <v>1</v>
      </c>
      <c r="Z163" s="162">
        <f>SUM(ENERO:DICIEMBRE!Z163)</f>
        <v>0</v>
      </c>
      <c r="AA163" s="162">
        <f>SUM(ENERO:DICIEMBRE!AA163)</f>
        <v>0</v>
      </c>
      <c r="AB163" s="162">
        <f>SUM(ENERO:DICIEMBRE!AB163)</f>
        <v>0</v>
      </c>
      <c r="AC163" s="162">
        <f>SUM(ENERO:DICIEMBRE!AC163)</f>
        <v>0</v>
      </c>
      <c r="AD163" s="162">
        <f>SUM(ENERO:DICIEMBRE!AD163)</f>
        <v>0</v>
      </c>
      <c r="AE163" s="162">
        <f>SUM(ENERO:DICIEMBRE!AE163)</f>
        <v>0</v>
      </c>
      <c r="AF163" s="162">
        <f>SUM(ENERO:DICIEMBRE!AF163)</f>
        <v>0</v>
      </c>
      <c r="AG163" s="162">
        <f>SUM(ENERO:DICIEMBRE!AG163)</f>
        <v>0</v>
      </c>
      <c r="AH163" s="162">
        <f>SUM(ENERO:DICIEMBRE!AH163)</f>
        <v>1</v>
      </c>
      <c r="AI163" s="162">
        <f>SUM(ENERO:DICIEMBRE!AI163)</f>
        <v>0</v>
      </c>
      <c r="AJ163" s="162">
        <f>SUM(ENERO:DICIEMBRE!AJ163)</f>
        <v>0</v>
      </c>
      <c r="AK163" s="162">
        <f>SUM(ENERO:DICIEMBRE!AK163)</f>
        <v>0</v>
      </c>
      <c r="AL163" s="162">
        <f>SUM(ENERO:DICIEMBRE!AL163)</f>
        <v>1</v>
      </c>
      <c r="AM163" s="162">
        <f>SUM(ENERO:DICIEMBRE!AM163)</f>
        <v>0</v>
      </c>
      <c r="AN163" s="162">
        <f>SUM(ENERO:DICIEMBRE!AN163)</f>
        <v>0</v>
      </c>
      <c r="AO163" s="162">
        <f>SUM(ENERO:DICIEMBRE!AO163)</f>
        <v>0</v>
      </c>
      <c r="AP163" s="162">
        <f>SUM(ENERO:DICIEMBRE!AP163)</f>
        <v>0</v>
      </c>
      <c r="AQ163" s="162">
        <f>SUM(ENERO:DICIEMBRE!AQ163)</f>
        <v>0</v>
      </c>
      <c r="AR163" s="162">
        <f>SUM(ENERO:DICIEMBRE!AR163)</f>
        <v>0</v>
      </c>
      <c r="AS163" s="162">
        <f>SUM(ENERO:DICIEMBRE!AS163)</f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20</v>
      </c>
      <c r="E164" s="418">
        <f t="shared" si="26"/>
        <v>1</v>
      </c>
      <c r="F164" s="419">
        <f t="shared" si="26"/>
        <v>19</v>
      </c>
      <c r="G164" s="162">
        <f>SUM(ENERO:DICIEMBRE!G164)</f>
        <v>0</v>
      </c>
      <c r="H164" s="162">
        <f>SUM(ENERO:DICIEMBRE!H164)</f>
        <v>0</v>
      </c>
      <c r="I164" s="162">
        <f>SUM(ENERO:DICIEMBRE!I164)</f>
        <v>0</v>
      </c>
      <c r="J164" s="162">
        <f>SUM(ENERO:DICIEMBRE!J164)</f>
        <v>0</v>
      </c>
      <c r="K164" s="162">
        <f>SUM(ENERO:DICIEMBRE!K164)</f>
        <v>0</v>
      </c>
      <c r="L164" s="162">
        <f>SUM(ENERO:DICIEMBRE!L164)</f>
        <v>0</v>
      </c>
      <c r="M164" s="162">
        <f>SUM(ENERO:DICIEMBRE!M164)</f>
        <v>0</v>
      </c>
      <c r="N164" s="162">
        <f>SUM(ENERO:DICIEMBRE!N164)</f>
        <v>0</v>
      </c>
      <c r="O164" s="162">
        <f>SUM(ENERO:DICIEMBRE!O164)</f>
        <v>0</v>
      </c>
      <c r="P164" s="162">
        <f>SUM(ENERO:DICIEMBRE!P164)</f>
        <v>0</v>
      </c>
      <c r="Q164" s="162">
        <f>SUM(ENERO:DICIEMBRE!Q164)</f>
        <v>0</v>
      </c>
      <c r="R164" s="162">
        <f>SUM(ENERO:DICIEMBRE!R164)</f>
        <v>2</v>
      </c>
      <c r="S164" s="162">
        <f>SUM(ENERO:DICIEMBRE!S164)</f>
        <v>0</v>
      </c>
      <c r="T164" s="162">
        <f>SUM(ENERO:DICIEMBRE!T164)</f>
        <v>2</v>
      </c>
      <c r="U164" s="162">
        <f>SUM(ENERO:DICIEMBRE!U164)</f>
        <v>1</v>
      </c>
      <c r="V164" s="162">
        <f>SUM(ENERO:DICIEMBRE!V164)</f>
        <v>2</v>
      </c>
      <c r="W164" s="162">
        <f>SUM(ENERO:DICIEMBRE!W164)</f>
        <v>0</v>
      </c>
      <c r="X164" s="162">
        <f>SUM(ENERO:DICIEMBRE!X164)</f>
        <v>4</v>
      </c>
      <c r="Y164" s="162">
        <f>SUM(ENERO:DICIEMBRE!Y164)</f>
        <v>0</v>
      </c>
      <c r="Z164" s="162">
        <f>SUM(ENERO:DICIEMBRE!Z164)</f>
        <v>2</v>
      </c>
      <c r="AA164" s="162">
        <f>SUM(ENERO:DICIEMBRE!AA164)</f>
        <v>0</v>
      </c>
      <c r="AB164" s="162">
        <f>SUM(ENERO:DICIEMBRE!AB164)</f>
        <v>4</v>
      </c>
      <c r="AC164" s="162">
        <f>SUM(ENERO:DICIEMBRE!AC164)</f>
        <v>0</v>
      </c>
      <c r="AD164" s="162">
        <f>SUM(ENERO:DICIEMBRE!AD164)</f>
        <v>1</v>
      </c>
      <c r="AE164" s="162">
        <f>SUM(ENERO:DICIEMBRE!AE164)</f>
        <v>0</v>
      </c>
      <c r="AF164" s="162">
        <f>SUM(ENERO:DICIEMBRE!AF164)</f>
        <v>1</v>
      </c>
      <c r="AG164" s="162">
        <f>SUM(ENERO:DICIEMBRE!AG164)</f>
        <v>0</v>
      </c>
      <c r="AH164" s="162">
        <f>SUM(ENERO:DICIEMBRE!AH164)</f>
        <v>0</v>
      </c>
      <c r="AI164" s="162">
        <f>SUM(ENERO:DICIEMBRE!AI164)</f>
        <v>0</v>
      </c>
      <c r="AJ164" s="162">
        <f>SUM(ENERO:DICIEMBRE!AJ164)</f>
        <v>1</v>
      </c>
      <c r="AK164" s="162">
        <f>SUM(ENERO:DICIEMBRE!AK164)</f>
        <v>0</v>
      </c>
      <c r="AL164" s="162">
        <f>SUM(ENERO:DICIEMBRE!AL164)</f>
        <v>0</v>
      </c>
      <c r="AM164" s="162">
        <f>SUM(ENERO:DICIEMBRE!AM164)</f>
        <v>0</v>
      </c>
      <c r="AN164" s="162">
        <f>SUM(ENERO:DICIEMBRE!AN164)</f>
        <v>0</v>
      </c>
      <c r="AO164" s="162">
        <f>SUM(ENERO:DICIEMBRE!AO164)</f>
        <v>0</v>
      </c>
      <c r="AP164" s="162">
        <f>SUM(ENERO:DICIEMBRE!AP164)</f>
        <v>0</v>
      </c>
      <c r="AQ164" s="162">
        <f>SUM(ENERO:DICIEMBRE!AQ164)</f>
        <v>0</v>
      </c>
      <c r="AR164" s="162">
        <f>SUM(ENERO:DICIEMBRE!AR164)</f>
        <v>0</v>
      </c>
      <c r="AS164" s="162">
        <f>SUM(ENERO:DICIEMBRE!AS164)</f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2</v>
      </c>
      <c r="E165" s="410">
        <f t="shared" si="26"/>
        <v>2</v>
      </c>
      <c r="F165" s="411">
        <f t="shared" si="26"/>
        <v>0</v>
      </c>
      <c r="G165" s="162">
        <f>SUM(ENERO:DICIEMBRE!G165)</f>
        <v>0</v>
      </c>
      <c r="H165" s="162">
        <f>SUM(ENERO:DICIEMBRE!H165)</f>
        <v>0</v>
      </c>
      <c r="I165" s="162">
        <f>SUM(ENERO:DICIEMBRE!I165)</f>
        <v>2</v>
      </c>
      <c r="J165" s="162">
        <f>SUM(ENERO:DICIEMBRE!J165)</f>
        <v>0</v>
      </c>
      <c r="K165" s="162">
        <f>SUM(ENERO:DICIEMBRE!K165)</f>
        <v>0</v>
      </c>
      <c r="L165" s="162">
        <f>SUM(ENERO:DICIEMBRE!L165)</f>
        <v>0</v>
      </c>
      <c r="M165" s="162">
        <f>SUM(ENERO:DICIEMBRE!M165)</f>
        <v>0</v>
      </c>
      <c r="N165" s="162">
        <f>SUM(ENERO:DICIEMBRE!N165)</f>
        <v>0</v>
      </c>
      <c r="O165" s="162">
        <f>SUM(ENERO:DICIEMBRE!O165)</f>
        <v>0</v>
      </c>
      <c r="P165" s="162">
        <f>SUM(ENERO:DICIEMBRE!P165)</f>
        <v>0</v>
      </c>
      <c r="Q165" s="162">
        <f>SUM(ENERO:DICIEMBRE!Q165)</f>
        <v>0</v>
      </c>
      <c r="R165" s="162">
        <f>SUM(ENERO:DICIEMBRE!R165)</f>
        <v>0</v>
      </c>
      <c r="S165" s="162">
        <f>SUM(ENERO:DICIEMBRE!S165)</f>
        <v>0</v>
      </c>
      <c r="T165" s="162">
        <f>SUM(ENERO:DICIEMBRE!T165)</f>
        <v>0</v>
      </c>
      <c r="U165" s="162">
        <f>SUM(ENERO:DICIEMBRE!U165)</f>
        <v>0</v>
      </c>
      <c r="V165" s="162">
        <f>SUM(ENERO:DICIEMBRE!V165)</f>
        <v>0</v>
      </c>
      <c r="W165" s="162">
        <f>SUM(ENERO:DICIEMBRE!W165)</f>
        <v>0</v>
      </c>
      <c r="X165" s="162">
        <f>SUM(ENERO:DICIEMBRE!X165)</f>
        <v>0</v>
      </c>
      <c r="Y165" s="162">
        <f>SUM(ENERO:DICIEMBRE!Y165)</f>
        <v>0</v>
      </c>
      <c r="Z165" s="162">
        <f>SUM(ENERO:DICIEMBRE!Z165)</f>
        <v>0</v>
      </c>
      <c r="AA165" s="162">
        <f>SUM(ENERO:DICIEMBRE!AA165)</f>
        <v>0</v>
      </c>
      <c r="AB165" s="162">
        <f>SUM(ENERO:DICIEMBRE!AB165)</f>
        <v>0</v>
      </c>
      <c r="AC165" s="162">
        <f>SUM(ENERO:DICIEMBRE!AC165)</f>
        <v>0</v>
      </c>
      <c r="AD165" s="162">
        <f>SUM(ENERO:DICIEMBRE!AD165)</f>
        <v>0</v>
      </c>
      <c r="AE165" s="162">
        <f>SUM(ENERO:DICIEMBRE!AE165)</f>
        <v>0</v>
      </c>
      <c r="AF165" s="162">
        <f>SUM(ENERO:DICIEMBRE!AF165)</f>
        <v>0</v>
      </c>
      <c r="AG165" s="162">
        <f>SUM(ENERO:DICIEMBRE!AG165)</f>
        <v>0</v>
      </c>
      <c r="AH165" s="162">
        <f>SUM(ENERO:DICIEMBRE!AH165)</f>
        <v>0</v>
      </c>
      <c r="AI165" s="162">
        <f>SUM(ENERO:DICIEMBRE!AI165)</f>
        <v>0</v>
      </c>
      <c r="AJ165" s="162">
        <f>SUM(ENERO:DICIEMBRE!AJ165)</f>
        <v>0</v>
      </c>
      <c r="AK165" s="162">
        <f>SUM(ENERO:DICIEMBRE!AK165)</f>
        <v>0</v>
      </c>
      <c r="AL165" s="162">
        <f>SUM(ENERO:DICIEMBRE!AL165)</f>
        <v>0</v>
      </c>
      <c r="AM165" s="162">
        <f>SUM(ENERO:DICIEMBRE!AM165)</f>
        <v>0</v>
      </c>
      <c r="AN165" s="162">
        <f>SUM(ENERO:DICIEMBRE!AN165)</f>
        <v>0</v>
      </c>
      <c r="AO165" s="162">
        <f>SUM(ENERO:DICIEMBRE!AO165)</f>
        <v>0</v>
      </c>
      <c r="AP165" s="162">
        <f>SUM(ENERO:DICIEMBRE!AP165)</f>
        <v>0</v>
      </c>
      <c r="AQ165" s="162">
        <f>SUM(ENERO:DICIEMBRE!AQ165)</f>
        <v>0</v>
      </c>
      <c r="AR165" s="162">
        <f>SUM(ENERO:DICIEMBRE!AR165)</f>
        <v>0</v>
      </c>
      <c r="AS165" s="162">
        <f>SUM(ENERO:DICIEMBRE!AS165)</f>
        <v>1</v>
      </c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4</v>
      </c>
      <c r="E166" s="450">
        <f t="shared" si="26"/>
        <v>0</v>
      </c>
      <c r="F166" s="451">
        <f t="shared" si="26"/>
        <v>4</v>
      </c>
      <c r="G166" s="162">
        <f>SUM(ENERO:DICIEMBRE!G166)</f>
        <v>0</v>
      </c>
      <c r="H166" s="162">
        <f>SUM(ENERO:DICIEMBRE!H166)</f>
        <v>0</v>
      </c>
      <c r="I166" s="162">
        <f>SUM(ENERO:DICIEMBRE!I166)</f>
        <v>0</v>
      </c>
      <c r="J166" s="162">
        <f>SUM(ENERO:DICIEMBRE!J166)</f>
        <v>0</v>
      </c>
      <c r="K166" s="162">
        <f>SUM(ENERO:DICIEMBRE!K166)</f>
        <v>0</v>
      </c>
      <c r="L166" s="162">
        <f>SUM(ENERO:DICIEMBRE!L166)</f>
        <v>0</v>
      </c>
      <c r="M166" s="162">
        <f>SUM(ENERO:DICIEMBRE!M166)</f>
        <v>0</v>
      </c>
      <c r="N166" s="162">
        <f>SUM(ENERO:DICIEMBRE!N166)</f>
        <v>0</v>
      </c>
      <c r="O166" s="162">
        <f>SUM(ENERO:DICIEMBRE!O166)</f>
        <v>0</v>
      </c>
      <c r="P166" s="162">
        <f>SUM(ENERO:DICIEMBRE!P166)</f>
        <v>2</v>
      </c>
      <c r="Q166" s="162">
        <f>SUM(ENERO:DICIEMBRE!Q166)</f>
        <v>0</v>
      </c>
      <c r="R166" s="162">
        <f>SUM(ENERO:DICIEMBRE!R166)</f>
        <v>0</v>
      </c>
      <c r="S166" s="162">
        <f>SUM(ENERO:DICIEMBRE!S166)</f>
        <v>0</v>
      </c>
      <c r="T166" s="162">
        <f>SUM(ENERO:DICIEMBRE!T166)</f>
        <v>0</v>
      </c>
      <c r="U166" s="162">
        <f>SUM(ENERO:DICIEMBRE!U166)</f>
        <v>0</v>
      </c>
      <c r="V166" s="162">
        <f>SUM(ENERO:DICIEMBRE!V166)</f>
        <v>1</v>
      </c>
      <c r="W166" s="162">
        <f>SUM(ENERO:DICIEMBRE!W166)</f>
        <v>0</v>
      </c>
      <c r="X166" s="162">
        <f>SUM(ENERO:DICIEMBRE!X166)</f>
        <v>0</v>
      </c>
      <c r="Y166" s="162">
        <f>SUM(ENERO:DICIEMBRE!Y166)</f>
        <v>0</v>
      </c>
      <c r="Z166" s="162">
        <f>SUM(ENERO:DICIEMBRE!Z166)</f>
        <v>0</v>
      </c>
      <c r="AA166" s="162">
        <f>SUM(ENERO:DICIEMBRE!AA166)</f>
        <v>0</v>
      </c>
      <c r="AB166" s="162">
        <f>SUM(ENERO:DICIEMBRE!AB166)</f>
        <v>1</v>
      </c>
      <c r="AC166" s="162">
        <f>SUM(ENERO:DICIEMBRE!AC166)</f>
        <v>0</v>
      </c>
      <c r="AD166" s="162">
        <f>SUM(ENERO:DICIEMBRE!AD166)</f>
        <v>0</v>
      </c>
      <c r="AE166" s="162">
        <f>SUM(ENERO:DICIEMBRE!AE166)</f>
        <v>0</v>
      </c>
      <c r="AF166" s="162">
        <f>SUM(ENERO:DICIEMBRE!AF166)</f>
        <v>0</v>
      </c>
      <c r="AG166" s="162">
        <f>SUM(ENERO:DICIEMBRE!AG166)</f>
        <v>0</v>
      </c>
      <c r="AH166" s="162">
        <f>SUM(ENERO:DICIEMBRE!AH166)</f>
        <v>0</v>
      </c>
      <c r="AI166" s="162">
        <f>SUM(ENERO:DICIEMBRE!AI166)</f>
        <v>0</v>
      </c>
      <c r="AJ166" s="162">
        <f>SUM(ENERO:DICIEMBRE!AJ166)</f>
        <v>0</v>
      </c>
      <c r="AK166" s="162">
        <f>SUM(ENERO:DICIEMBRE!AK166)</f>
        <v>0</v>
      </c>
      <c r="AL166" s="162">
        <f>SUM(ENERO:DICIEMBRE!AL166)</f>
        <v>0</v>
      </c>
      <c r="AM166" s="162">
        <f>SUM(ENERO:DICIEMBRE!AM166)</f>
        <v>0</v>
      </c>
      <c r="AN166" s="162">
        <f>SUM(ENERO:DICIEMBRE!AN166)</f>
        <v>0</v>
      </c>
      <c r="AO166" s="162">
        <f>SUM(ENERO:DICIEMBRE!AO166)</f>
        <v>0</v>
      </c>
      <c r="AP166" s="162">
        <f>SUM(ENERO:DICIEMBRE!AP166)</f>
        <v>0</v>
      </c>
      <c r="AQ166" s="162">
        <f>SUM(ENERO:DICIEMBRE!AQ166)</f>
        <v>0</v>
      </c>
      <c r="AR166" s="162">
        <f>SUM(ENERO:DICIEMBRE!AR166)</f>
        <v>0</v>
      </c>
      <c r="AS166" s="162">
        <f>SUM(ENERO:DICIEMBRE!AS166)</f>
        <v>0</v>
      </c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189" t="s">
        <v>17</v>
      </c>
      <c r="E168" s="2189"/>
      <c r="F168" s="2189"/>
      <c r="G168" s="2189" t="s">
        <v>172</v>
      </c>
      <c r="H168" s="2189"/>
      <c r="I168" s="2189" t="s">
        <v>173</v>
      </c>
      <c r="J168" s="2189"/>
      <c r="K168" s="2189" t="s">
        <v>174</v>
      </c>
      <c r="L168" s="2189"/>
      <c r="M168" s="2189" t="s">
        <v>109</v>
      </c>
      <c r="N168" s="2189"/>
      <c r="O168" s="2190" t="s">
        <v>35</v>
      </c>
      <c r="P168" s="2219"/>
      <c r="Q168" s="2283" t="s">
        <v>111</v>
      </c>
      <c r="R168" s="2283"/>
      <c r="S168" s="2283" t="s">
        <v>112</v>
      </c>
      <c r="T168" s="2283"/>
      <c r="U168" s="2283" t="s">
        <v>113</v>
      </c>
      <c r="V168" s="2283"/>
      <c r="W168" s="2283" t="s">
        <v>114</v>
      </c>
      <c r="X168" s="2283"/>
      <c r="Y168" s="2283" t="s">
        <v>115</v>
      </c>
      <c r="Z168" s="2283"/>
      <c r="AA168" s="2283" t="s">
        <v>116</v>
      </c>
      <c r="AB168" s="2283"/>
      <c r="AC168" s="2283" t="s">
        <v>117</v>
      </c>
      <c r="AD168" s="2283"/>
      <c r="AE168" s="2283" t="s">
        <v>118</v>
      </c>
      <c r="AF168" s="2283"/>
      <c r="AG168" s="2283" t="s">
        <v>119</v>
      </c>
      <c r="AH168" s="2283"/>
      <c r="AI168" s="2283" t="s">
        <v>120</v>
      </c>
      <c r="AJ168" s="2283"/>
      <c r="AK168" s="2283" t="s">
        <v>121</v>
      </c>
      <c r="AL168" s="2283"/>
      <c r="AM168" s="2283" t="s">
        <v>122</v>
      </c>
      <c r="AN168" s="2160"/>
      <c r="AO168" s="2284" t="s">
        <v>131</v>
      </c>
      <c r="AP168" s="2285"/>
      <c r="AQ168" s="2286"/>
      <c r="AR168" s="2287" t="s">
        <v>175</v>
      </c>
      <c r="AS168" s="2289" t="s">
        <v>215</v>
      </c>
      <c r="AT168" s="2291" t="s">
        <v>26</v>
      </c>
      <c r="AU168" s="2291"/>
      <c r="AV168" s="2292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203" t="s">
        <v>14</v>
      </c>
      <c r="E169" s="67" t="s">
        <v>15</v>
      </c>
      <c r="F169" s="67" t="s">
        <v>16</v>
      </c>
      <c r="G169" s="387" t="s">
        <v>15</v>
      </c>
      <c r="H169" s="388" t="s">
        <v>16</v>
      </c>
      <c r="I169" s="387" t="s">
        <v>15</v>
      </c>
      <c r="J169" s="388" t="s">
        <v>16</v>
      </c>
      <c r="K169" s="387" t="s">
        <v>15</v>
      </c>
      <c r="L169" s="388" t="s">
        <v>16</v>
      </c>
      <c r="M169" s="387" t="s">
        <v>15</v>
      </c>
      <c r="N169" s="388" t="s">
        <v>16</v>
      </c>
      <c r="O169" s="387" t="s">
        <v>15</v>
      </c>
      <c r="P169" s="388" t="s">
        <v>16</v>
      </c>
      <c r="Q169" s="387" t="s">
        <v>15</v>
      </c>
      <c r="R169" s="388" t="s">
        <v>16</v>
      </c>
      <c r="S169" s="387" t="s">
        <v>15</v>
      </c>
      <c r="T169" s="388" t="s">
        <v>16</v>
      </c>
      <c r="U169" s="387" t="s">
        <v>15</v>
      </c>
      <c r="V169" s="388" t="s">
        <v>16</v>
      </c>
      <c r="W169" s="387" t="s">
        <v>15</v>
      </c>
      <c r="X169" s="388" t="s">
        <v>16</v>
      </c>
      <c r="Y169" s="387" t="s">
        <v>15</v>
      </c>
      <c r="Z169" s="388" t="s">
        <v>16</v>
      </c>
      <c r="AA169" s="387" t="s">
        <v>15</v>
      </c>
      <c r="AB169" s="388" t="s">
        <v>16</v>
      </c>
      <c r="AC169" s="387" t="s">
        <v>15</v>
      </c>
      <c r="AD169" s="388" t="s">
        <v>16</v>
      </c>
      <c r="AE169" s="387" t="s">
        <v>15</v>
      </c>
      <c r="AF169" s="388" t="s">
        <v>16</v>
      </c>
      <c r="AG169" s="387" t="s">
        <v>15</v>
      </c>
      <c r="AH169" s="388" t="s">
        <v>16</v>
      </c>
      <c r="AI169" s="387" t="s">
        <v>15</v>
      </c>
      <c r="AJ169" s="388" t="s">
        <v>16</v>
      </c>
      <c r="AK169" s="387" t="s">
        <v>15</v>
      </c>
      <c r="AL169" s="388" t="s">
        <v>16</v>
      </c>
      <c r="AM169" s="387" t="s">
        <v>15</v>
      </c>
      <c r="AN169" s="389" t="s">
        <v>16</v>
      </c>
      <c r="AO169" s="454" t="s">
        <v>133</v>
      </c>
      <c r="AP169" s="455" t="s">
        <v>135</v>
      </c>
      <c r="AQ169" s="456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294" t="s">
        <v>217</v>
      </c>
      <c r="B170" s="2294"/>
      <c r="C170" s="2294"/>
      <c r="D170" s="395">
        <f>SUM(E170+F170)</f>
        <v>172</v>
      </c>
      <c r="E170" s="396">
        <f>SUM(G170+I170+K170+M170+O170+Q170+S170+U170+W170+Y170+AA170+AC170+AE170+AG170+AI170+AK170+AM170)</f>
        <v>91</v>
      </c>
      <c r="F170" s="397">
        <f>SUM(H170+J170+L170+N170+P170+R170+T170+V170+X170+Z170+AB170+AD170+AF170+AH170+AJ170+AL170+AN170)</f>
        <v>81</v>
      </c>
      <c r="G170" s="162">
        <f>SUM(ENERO:DICIEMBRE!G170)</f>
        <v>8</v>
      </c>
      <c r="H170" s="162">
        <f>SUM(ENERO:DICIEMBRE!H170)</f>
        <v>4</v>
      </c>
      <c r="I170" s="162">
        <f>SUM(ENERO:DICIEMBRE!I170)</f>
        <v>28</v>
      </c>
      <c r="J170" s="162">
        <f>SUM(ENERO:DICIEMBRE!J170)</f>
        <v>16</v>
      </c>
      <c r="K170" s="162">
        <f>SUM(ENERO:DICIEMBRE!K170)</f>
        <v>32</v>
      </c>
      <c r="L170" s="162">
        <f>SUM(ENERO:DICIEMBRE!L170)</f>
        <v>11</v>
      </c>
      <c r="M170" s="162">
        <f>SUM(ENERO:DICIEMBRE!M170)</f>
        <v>10</v>
      </c>
      <c r="N170" s="162">
        <f>SUM(ENERO:DICIEMBRE!N170)</f>
        <v>9</v>
      </c>
      <c r="O170" s="162">
        <f>SUM(ENERO:DICIEMBRE!O170)</f>
        <v>3</v>
      </c>
      <c r="P170" s="162">
        <f>SUM(ENERO:DICIEMBRE!P170)</f>
        <v>3</v>
      </c>
      <c r="Q170" s="162">
        <f>SUM(ENERO:DICIEMBRE!Q170)</f>
        <v>1</v>
      </c>
      <c r="R170" s="162">
        <f>SUM(ENERO:DICIEMBRE!R170)</f>
        <v>0</v>
      </c>
      <c r="S170" s="162">
        <f>SUM(ENERO:DICIEMBRE!S170)</f>
        <v>0</v>
      </c>
      <c r="T170" s="162">
        <f>SUM(ENERO:DICIEMBRE!T170)</f>
        <v>5</v>
      </c>
      <c r="U170" s="162">
        <f>SUM(ENERO:DICIEMBRE!U170)</f>
        <v>3</v>
      </c>
      <c r="V170" s="162">
        <f>SUM(ENERO:DICIEMBRE!V170)</f>
        <v>6</v>
      </c>
      <c r="W170" s="162">
        <f>SUM(ENERO:DICIEMBRE!W170)</f>
        <v>0</v>
      </c>
      <c r="X170" s="162">
        <f>SUM(ENERO:DICIEMBRE!X170)</f>
        <v>6</v>
      </c>
      <c r="Y170" s="162">
        <f>SUM(ENERO:DICIEMBRE!Y170)</f>
        <v>0</v>
      </c>
      <c r="Z170" s="162">
        <f>SUM(ENERO:DICIEMBRE!Z170)</f>
        <v>5</v>
      </c>
      <c r="AA170" s="162">
        <f>SUM(ENERO:DICIEMBRE!AA170)</f>
        <v>2</v>
      </c>
      <c r="AB170" s="162">
        <f>SUM(ENERO:DICIEMBRE!AB170)</f>
        <v>5</v>
      </c>
      <c r="AC170" s="162">
        <f>SUM(ENERO:DICIEMBRE!AC170)</f>
        <v>2</v>
      </c>
      <c r="AD170" s="162">
        <f>SUM(ENERO:DICIEMBRE!AD170)</f>
        <v>4</v>
      </c>
      <c r="AE170" s="162">
        <f>SUM(ENERO:DICIEMBRE!AE170)</f>
        <v>1</v>
      </c>
      <c r="AF170" s="162">
        <f>SUM(ENERO:DICIEMBRE!AF170)</f>
        <v>3</v>
      </c>
      <c r="AG170" s="162">
        <f>SUM(ENERO:DICIEMBRE!AG170)</f>
        <v>0</v>
      </c>
      <c r="AH170" s="162">
        <f>SUM(ENERO:DICIEMBRE!AH170)</f>
        <v>1</v>
      </c>
      <c r="AI170" s="162">
        <f>SUM(ENERO:DICIEMBRE!AI170)</f>
        <v>1</v>
      </c>
      <c r="AJ170" s="162">
        <f>SUM(ENERO:DICIEMBRE!AJ170)</f>
        <v>2</v>
      </c>
      <c r="AK170" s="162">
        <f>SUM(ENERO:DICIEMBRE!AK170)</f>
        <v>0</v>
      </c>
      <c r="AL170" s="162">
        <f>SUM(ENERO:DICIEMBRE!AL170)</f>
        <v>0</v>
      </c>
      <c r="AM170" s="162">
        <f>SUM(ENERO:DICIEMBRE!AM170)</f>
        <v>0</v>
      </c>
      <c r="AN170" s="162">
        <f>SUM(ENERO:DICIEMBRE!AN170)</f>
        <v>1</v>
      </c>
      <c r="AO170" s="162">
        <f>SUM(ENERO:DICIEMBRE!AO170)</f>
        <v>38</v>
      </c>
      <c r="AP170" s="162">
        <f>SUM(ENERO:DICIEMBRE!AP170)</f>
        <v>3</v>
      </c>
      <c r="AQ170" s="162">
        <f>SUM(ENERO:DICIEMBRE!AQ170)</f>
        <v>5</v>
      </c>
      <c r="AR170" s="162">
        <f>SUM(ENERO:DICIEMBRE!AR170)</f>
        <v>0</v>
      </c>
      <c r="AS170" s="162">
        <f>SUM(ENERO:DICIEMBRE!AS170)</f>
        <v>0</v>
      </c>
      <c r="AT170" s="162">
        <f>SUM(ENERO:DICIEMBRE!AT170)</f>
        <v>0</v>
      </c>
      <c r="AU170" s="162">
        <f>SUM(ENERO:DICIEMBRE!AU170)</f>
        <v>0</v>
      </c>
      <c r="AV170" s="162">
        <f>SUM(ENERO:DICIEMBRE!AV170)</f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459"/>
      <c r="E171" s="460"/>
      <c r="F171" s="460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0"/>
      <c r="Y171" s="460"/>
      <c r="Z171" s="460"/>
      <c r="AA171" s="460"/>
      <c r="AB171" s="460"/>
      <c r="AC171" s="460"/>
      <c r="AD171" s="460"/>
      <c r="AE171" s="460"/>
      <c r="AF171" s="460"/>
      <c r="AG171" s="460"/>
      <c r="AH171" s="460"/>
      <c r="AI171" s="460"/>
      <c r="AJ171" s="460"/>
      <c r="AK171" s="460"/>
      <c r="AL171" s="460"/>
      <c r="AM171" s="460"/>
      <c r="AN171" s="460"/>
      <c r="AO171" s="461"/>
      <c r="AP171" s="462"/>
      <c r="AQ171" s="463"/>
      <c r="AR171" s="460"/>
      <c r="AS171" s="460"/>
      <c r="AT171" s="460"/>
      <c r="AU171" s="463"/>
      <c r="AV171" s="463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402">
        <f t="shared" si="28"/>
        <v>0</v>
      </c>
      <c r="G172" s="162">
        <f>SUM(ENERO:DICIEMBRE!G172)</f>
        <v>0</v>
      </c>
      <c r="H172" s="162">
        <f>SUM(ENERO:DICIEMBRE!H172)</f>
        <v>0</v>
      </c>
      <c r="I172" s="162">
        <f>SUM(ENERO:DICIEMBRE!I172)</f>
        <v>0</v>
      </c>
      <c r="J172" s="162">
        <f>SUM(ENERO:DICIEMBRE!J172)</f>
        <v>0</v>
      </c>
      <c r="K172" s="162">
        <f>SUM(ENERO:DICIEMBRE!K172)</f>
        <v>0</v>
      </c>
      <c r="L172" s="162">
        <f>SUM(ENERO:DICIEMBRE!L172)</f>
        <v>0</v>
      </c>
      <c r="M172" s="162">
        <f>SUM(ENERO:DICIEMBRE!M172)</f>
        <v>0</v>
      </c>
      <c r="N172" s="162">
        <f>SUM(ENERO:DICIEMBRE!N172)</f>
        <v>0</v>
      </c>
      <c r="O172" s="162">
        <f>SUM(ENERO:DICIEMBRE!O172)</f>
        <v>0</v>
      </c>
      <c r="P172" s="162">
        <f>SUM(ENERO:DICIEMBRE!P172)</f>
        <v>0</v>
      </c>
      <c r="Q172" s="162">
        <f>SUM(ENERO:DICIEMBRE!Q172)</f>
        <v>0</v>
      </c>
      <c r="R172" s="162">
        <f>SUM(ENERO:DICIEMBRE!R172)</f>
        <v>0</v>
      </c>
      <c r="S172" s="162">
        <f>SUM(ENERO:DICIEMBRE!S172)</f>
        <v>0</v>
      </c>
      <c r="T172" s="162">
        <f>SUM(ENERO:DICIEMBRE!T172)</f>
        <v>0</v>
      </c>
      <c r="U172" s="162">
        <f>SUM(ENERO:DICIEMBRE!U172)</f>
        <v>0</v>
      </c>
      <c r="V172" s="162">
        <f>SUM(ENERO:DICIEMBRE!V172)</f>
        <v>0</v>
      </c>
      <c r="W172" s="162">
        <f>SUM(ENERO:DICIEMBRE!W172)</f>
        <v>0</v>
      </c>
      <c r="X172" s="162">
        <f>SUM(ENERO:DICIEMBRE!X172)</f>
        <v>0</v>
      </c>
      <c r="Y172" s="162">
        <f>SUM(ENERO:DICIEMBRE!Y172)</f>
        <v>0</v>
      </c>
      <c r="Z172" s="162">
        <f>SUM(ENERO:DICIEMBRE!Z172)</f>
        <v>0</v>
      </c>
      <c r="AA172" s="162">
        <f>SUM(ENERO:DICIEMBRE!AA172)</f>
        <v>0</v>
      </c>
      <c r="AB172" s="162">
        <f>SUM(ENERO:DICIEMBRE!AB172)</f>
        <v>0</v>
      </c>
      <c r="AC172" s="162">
        <f>SUM(ENERO:DICIEMBRE!AC172)</f>
        <v>0</v>
      </c>
      <c r="AD172" s="162">
        <f>SUM(ENERO:DICIEMBRE!AD172)</f>
        <v>0</v>
      </c>
      <c r="AE172" s="162">
        <f>SUM(ENERO:DICIEMBRE!AE172)</f>
        <v>0</v>
      </c>
      <c r="AF172" s="162">
        <f>SUM(ENERO:DICIEMBRE!AF172)</f>
        <v>0</v>
      </c>
      <c r="AG172" s="162">
        <f>SUM(ENERO:DICIEMBRE!AG172)</f>
        <v>0</v>
      </c>
      <c r="AH172" s="162">
        <f>SUM(ENERO:DICIEMBRE!AH172)</f>
        <v>0</v>
      </c>
      <c r="AI172" s="162">
        <f>SUM(ENERO:DICIEMBRE!AI172)</f>
        <v>0</v>
      </c>
      <c r="AJ172" s="162">
        <f>SUM(ENERO:DICIEMBRE!AJ172)</f>
        <v>0</v>
      </c>
      <c r="AK172" s="162">
        <f>SUM(ENERO:DICIEMBRE!AK172)</f>
        <v>0</v>
      </c>
      <c r="AL172" s="162">
        <f>SUM(ENERO:DICIEMBRE!AL172)</f>
        <v>0</v>
      </c>
      <c r="AM172" s="162">
        <f>SUM(ENERO:DICIEMBRE!AM172)</f>
        <v>0</v>
      </c>
      <c r="AN172" s="162">
        <f>SUM(ENERO:DICIEMBRE!AN172)</f>
        <v>0</v>
      </c>
      <c r="AO172" s="162">
        <f>SUM(ENERO:DICIEMBRE!AO172)</f>
        <v>0</v>
      </c>
      <c r="AP172" s="162">
        <f>SUM(ENERO:DICIEMBRE!AP172)</f>
        <v>0</v>
      </c>
      <c r="AQ172" s="162">
        <f>SUM(ENERO:DICIEMBRE!AQ172)</f>
        <v>0</v>
      </c>
      <c r="AR172" s="162">
        <f>SUM(ENERO:DICIEMBRE!AR172)</f>
        <v>0</v>
      </c>
      <c r="AS172" s="162">
        <f>SUM(ENERO:DICIEMBRE!AS172)</f>
        <v>0</v>
      </c>
      <c r="AT172" s="162">
        <f>SUM(ENERO:DICIEMBRE!AT172)</f>
        <v>0</v>
      </c>
      <c r="AU172" s="162">
        <f>SUM(ENERO:DICIEMBRE!AU172)</f>
        <v>0</v>
      </c>
      <c r="AV172" s="162">
        <f>SUM(ENERO:DICIEMBRE!AV172)</f>
        <v>0</v>
      </c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62">
        <f>SUM(ENERO:DICIEMBRE!G173)</f>
        <v>0</v>
      </c>
      <c r="H173" s="162">
        <f>SUM(ENERO:DICIEMBRE!H173)</f>
        <v>0</v>
      </c>
      <c r="I173" s="162">
        <f>SUM(ENERO:DICIEMBRE!I173)</f>
        <v>0</v>
      </c>
      <c r="J173" s="162">
        <f>SUM(ENERO:DICIEMBRE!J173)</f>
        <v>0</v>
      </c>
      <c r="K173" s="162">
        <f>SUM(ENERO:DICIEMBRE!K173)</f>
        <v>0</v>
      </c>
      <c r="L173" s="162">
        <f>SUM(ENERO:DICIEMBRE!L173)</f>
        <v>0</v>
      </c>
      <c r="M173" s="162">
        <f>SUM(ENERO:DICIEMBRE!M173)</f>
        <v>0</v>
      </c>
      <c r="N173" s="162">
        <f>SUM(ENERO:DICIEMBRE!N173)</f>
        <v>0</v>
      </c>
      <c r="O173" s="162">
        <f>SUM(ENERO:DICIEMBRE!O173)</f>
        <v>0</v>
      </c>
      <c r="P173" s="162">
        <f>SUM(ENERO:DICIEMBRE!P173)</f>
        <v>0</v>
      </c>
      <c r="Q173" s="162">
        <f>SUM(ENERO:DICIEMBRE!Q173)</f>
        <v>0</v>
      </c>
      <c r="R173" s="162">
        <f>SUM(ENERO:DICIEMBRE!R173)</f>
        <v>0</v>
      </c>
      <c r="S173" s="162">
        <f>SUM(ENERO:DICIEMBRE!S173)</f>
        <v>0</v>
      </c>
      <c r="T173" s="162">
        <f>SUM(ENERO:DICIEMBRE!T173)</f>
        <v>0</v>
      </c>
      <c r="U173" s="162">
        <f>SUM(ENERO:DICIEMBRE!U173)</f>
        <v>0</v>
      </c>
      <c r="V173" s="162">
        <f>SUM(ENERO:DICIEMBRE!V173)</f>
        <v>0</v>
      </c>
      <c r="W173" s="162">
        <f>SUM(ENERO:DICIEMBRE!W173)</f>
        <v>0</v>
      </c>
      <c r="X173" s="162">
        <f>SUM(ENERO:DICIEMBRE!X173)</f>
        <v>0</v>
      </c>
      <c r="Y173" s="162">
        <f>SUM(ENERO:DICIEMBRE!Y173)</f>
        <v>0</v>
      </c>
      <c r="Z173" s="162">
        <f>SUM(ENERO:DICIEMBRE!Z173)</f>
        <v>0</v>
      </c>
      <c r="AA173" s="162">
        <f>SUM(ENERO:DICIEMBRE!AA173)</f>
        <v>0</v>
      </c>
      <c r="AB173" s="162">
        <f>SUM(ENERO:DICIEMBRE!AB173)</f>
        <v>0</v>
      </c>
      <c r="AC173" s="162">
        <f>SUM(ENERO:DICIEMBRE!AC173)</f>
        <v>0</v>
      </c>
      <c r="AD173" s="162">
        <f>SUM(ENERO:DICIEMBRE!AD173)</f>
        <v>0</v>
      </c>
      <c r="AE173" s="162">
        <f>SUM(ENERO:DICIEMBRE!AE173)</f>
        <v>0</v>
      </c>
      <c r="AF173" s="162">
        <f>SUM(ENERO:DICIEMBRE!AF173)</f>
        <v>0</v>
      </c>
      <c r="AG173" s="162">
        <f>SUM(ENERO:DICIEMBRE!AG173)</f>
        <v>0</v>
      </c>
      <c r="AH173" s="162">
        <f>SUM(ENERO:DICIEMBRE!AH173)</f>
        <v>0</v>
      </c>
      <c r="AI173" s="162">
        <f>SUM(ENERO:DICIEMBRE!AI173)</f>
        <v>0</v>
      </c>
      <c r="AJ173" s="162">
        <f>SUM(ENERO:DICIEMBRE!AJ173)</f>
        <v>0</v>
      </c>
      <c r="AK173" s="162">
        <f>SUM(ENERO:DICIEMBRE!AK173)</f>
        <v>0</v>
      </c>
      <c r="AL173" s="162">
        <f>SUM(ENERO:DICIEMBRE!AL173)</f>
        <v>0</v>
      </c>
      <c r="AM173" s="162">
        <f>SUM(ENERO:DICIEMBRE!AM173)</f>
        <v>0</v>
      </c>
      <c r="AN173" s="162">
        <f>SUM(ENERO:DICIEMBRE!AN173)</f>
        <v>0</v>
      </c>
      <c r="AO173" s="162">
        <f>SUM(ENERO:DICIEMBRE!AO173)</f>
        <v>0</v>
      </c>
      <c r="AP173" s="162">
        <f>SUM(ENERO:DICIEMBRE!AP173)</f>
        <v>0</v>
      </c>
      <c r="AQ173" s="162">
        <f>SUM(ENERO:DICIEMBRE!AQ173)</f>
        <v>0</v>
      </c>
      <c r="AR173" s="162">
        <f>SUM(ENERO:DICIEMBRE!AR173)</f>
        <v>0</v>
      </c>
      <c r="AS173" s="162">
        <f>SUM(ENERO:DICIEMBRE!AS173)</f>
        <v>0</v>
      </c>
      <c r="AT173" s="162">
        <f>SUM(ENERO:DICIEMBRE!AT173)</f>
        <v>0</v>
      </c>
      <c r="AU173" s="162">
        <f>SUM(ENERO:DICIEMBRE!AU173)</f>
        <v>0</v>
      </c>
      <c r="AV173" s="162">
        <f>SUM(ENERO:DICIEMBRE!AV173)</f>
        <v>0</v>
      </c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162">
        <f>SUM(ENERO:DICIEMBRE!G174)</f>
        <v>0</v>
      </c>
      <c r="H174" s="162">
        <f>SUM(ENERO:DICIEMBRE!H174)</f>
        <v>0</v>
      </c>
      <c r="I174" s="162">
        <f>SUM(ENERO:DICIEMBRE!I174)</f>
        <v>0</v>
      </c>
      <c r="J174" s="162">
        <f>SUM(ENERO:DICIEMBRE!J174)</f>
        <v>0</v>
      </c>
      <c r="K174" s="162">
        <f>SUM(ENERO:DICIEMBRE!K174)</f>
        <v>0</v>
      </c>
      <c r="L174" s="162">
        <f>SUM(ENERO:DICIEMBRE!L174)</f>
        <v>0</v>
      </c>
      <c r="M174" s="162">
        <f>SUM(ENERO:DICIEMBRE!M174)</f>
        <v>0</v>
      </c>
      <c r="N174" s="162">
        <f>SUM(ENERO:DICIEMBRE!N174)</f>
        <v>0</v>
      </c>
      <c r="O174" s="162">
        <f>SUM(ENERO:DICIEMBRE!O174)</f>
        <v>0</v>
      </c>
      <c r="P174" s="162">
        <f>SUM(ENERO:DICIEMBRE!P174)</f>
        <v>0</v>
      </c>
      <c r="Q174" s="162">
        <f>SUM(ENERO:DICIEMBRE!Q174)</f>
        <v>0</v>
      </c>
      <c r="R174" s="162">
        <f>SUM(ENERO:DICIEMBRE!R174)</f>
        <v>0</v>
      </c>
      <c r="S174" s="162">
        <f>SUM(ENERO:DICIEMBRE!S174)</f>
        <v>0</v>
      </c>
      <c r="T174" s="162">
        <f>SUM(ENERO:DICIEMBRE!T174)</f>
        <v>0</v>
      </c>
      <c r="U174" s="162">
        <f>SUM(ENERO:DICIEMBRE!U174)</f>
        <v>0</v>
      </c>
      <c r="V174" s="162">
        <f>SUM(ENERO:DICIEMBRE!V174)</f>
        <v>0</v>
      </c>
      <c r="W174" s="162">
        <f>SUM(ENERO:DICIEMBRE!W174)</f>
        <v>0</v>
      </c>
      <c r="X174" s="162">
        <f>SUM(ENERO:DICIEMBRE!X174)</f>
        <v>0</v>
      </c>
      <c r="Y174" s="162">
        <f>SUM(ENERO:DICIEMBRE!Y174)</f>
        <v>0</v>
      </c>
      <c r="Z174" s="162">
        <f>SUM(ENERO:DICIEMBRE!Z174)</f>
        <v>0</v>
      </c>
      <c r="AA174" s="162">
        <f>SUM(ENERO:DICIEMBRE!AA174)</f>
        <v>0</v>
      </c>
      <c r="AB174" s="162">
        <f>SUM(ENERO:DICIEMBRE!AB174)</f>
        <v>0</v>
      </c>
      <c r="AC174" s="162">
        <f>SUM(ENERO:DICIEMBRE!AC174)</f>
        <v>0</v>
      </c>
      <c r="AD174" s="162">
        <f>SUM(ENERO:DICIEMBRE!AD174)</f>
        <v>0</v>
      </c>
      <c r="AE174" s="162">
        <f>SUM(ENERO:DICIEMBRE!AE174)</f>
        <v>0</v>
      </c>
      <c r="AF174" s="162">
        <f>SUM(ENERO:DICIEMBRE!AF174)</f>
        <v>0</v>
      </c>
      <c r="AG174" s="162">
        <f>SUM(ENERO:DICIEMBRE!AG174)</f>
        <v>0</v>
      </c>
      <c r="AH174" s="162">
        <f>SUM(ENERO:DICIEMBRE!AH174)</f>
        <v>0</v>
      </c>
      <c r="AI174" s="162">
        <f>SUM(ENERO:DICIEMBRE!AI174)</f>
        <v>0</v>
      </c>
      <c r="AJ174" s="162">
        <f>SUM(ENERO:DICIEMBRE!AJ174)</f>
        <v>0</v>
      </c>
      <c r="AK174" s="162">
        <f>SUM(ENERO:DICIEMBRE!AK174)</f>
        <v>0</v>
      </c>
      <c r="AL174" s="162">
        <f>SUM(ENERO:DICIEMBRE!AL174)</f>
        <v>0</v>
      </c>
      <c r="AM174" s="162">
        <f>SUM(ENERO:DICIEMBRE!AM174)</f>
        <v>0</v>
      </c>
      <c r="AN174" s="162">
        <f>SUM(ENERO:DICIEMBRE!AN174)</f>
        <v>0</v>
      </c>
      <c r="AO174" s="162">
        <f>SUM(ENERO:DICIEMBRE!AO174)</f>
        <v>0</v>
      </c>
      <c r="AP174" s="162">
        <f>SUM(ENERO:DICIEMBRE!AP174)</f>
        <v>0</v>
      </c>
      <c r="AQ174" s="162">
        <f>SUM(ENERO:DICIEMBRE!AQ174)</f>
        <v>0</v>
      </c>
      <c r="AR174" s="162">
        <f>SUM(ENERO:DICIEMBRE!AR174)</f>
        <v>0</v>
      </c>
      <c r="AS174" s="162">
        <f>SUM(ENERO:DICIEMBRE!AS174)</f>
        <v>0</v>
      </c>
      <c r="AT174" s="162">
        <f>SUM(ENERO:DICIEMBRE!AT174)</f>
        <v>0</v>
      </c>
      <c r="AU174" s="162">
        <f>SUM(ENERO:DICIEMBRE!AU174)</f>
        <v>0</v>
      </c>
      <c r="AV174" s="162">
        <f>SUM(ENERO:DICIEMBRE!AV174)</f>
        <v>0</v>
      </c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273" t="s">
        <v>183</v>
      </c>
      <c r="B175" s="2274"/>
      <c r="C175" s="2275"/>
      <c r="D175" s="179">
        <f t="shared" si="27"/>
        <v>172</v>
      </c>
      <c r="E175" s="180">
        <f t="shared" si="28"/>
        <v>91</v>
      </c>
      <c r="F175" s="250">
        <f t="shared" si="28"/>
        <v>81</v>
      </c>
      <c r="G175" s="162">
        <f>SUM(ENERO:DICIEMBRE!G175)</f>
        <v>8</v>
      </c>
      <c r="H175" s="162">
        <f>SUM(ENERO:DICIEMBRE!H175)</f>
        <v>4</v>
      </c>
      <c r="I175" s="162">
        <f>SUM(ENERO:DICIEMBRE!I175)</f>
        <v>28</v>
      </c>
      <c r="J175" s="162">
        <f>SUM(ENERO:DICIEMBRE!J175)</f>
        <v>16</v>
      </c>
      <c r="K175" s="162">
        <f>SUM(ENERO:DICIEMBRE!K175)</f>
        <v>32</v>
      </c>
      <c r="L175" s="162">
        <f>SUM(ENERO:DICIEMBRE!L175)</f>
        <v>11</v>
      </c>
      <c r="M175" s="162">
        <f>SUM(ENERO:DICIEMBRE!M175)</f>
        <v>10</v>
      </c>
      <c r="N175" s="162">
        <f>SUM(ENERO:DICIEMBRE!N175)</f>
        <v>9</v>
      </c>
      <c r="O175" s="162">
        <f>SUM(ENERO:DICIEMBRE!O175)</f>
        <v>3</v>
      </c>
      <c r="P175" s="162">
        <f>SUM(ENERO:DICIEMBRE!P175)</f>
        <v>3</v>
      </c>
      <c r="Q175" s="162">
        <f>SUM(ENERO:DICIEMBRE!Q175)</f>
        <v>1</v>
      </c>
      <c r="R175" s="162">
        <f>SUM(ENERO:DICIEMBRE!R175)</f>
        <v>0</v>
      </c>
      <c r="S175" s="162">
        <f>SUM(ENERO:DICIEMBRE!S175)</f>
        <v>0</v>
      </c>
      <c r="T175" s="162">
        <f>SUM(ENERO:DICIEMBRE!T175)</f>
        <v>5</v>
      </c>
      <c r="U175" s="162">
        <f>SUM(ENERO:DICIEMBRE!U175)</f>
        <v>3</v>
      </c>
      <c r="V175" s="162">
        <f>SUM(ENERO:DICIEMBRE!V175)</f>
        <v>6</v>
      </c>
      <c r="W175" s="162">
        <f>SUM(ENERO:DICIEMBRE!W175)</f>
        <v>0</v>
      </c>
      <c r="X175" s="162">
        <f>SUM(ENERO:DICIEMBRE!X175)</f>
        <v>6</v>
      </c>
      <c r="Y175" s="162">
        <f>SUM(ENERO:DICIEMBRE!Y175)</f>
        <v>0</v>
      </c>
      <c r="Z175" s="162">
        <f>SUM(ENERO:DICIEMBRE!Z175)</f>
        <v>5</v>
      </c>
      <c r="AA175" s="162">
        <f>SUM(ENERO:DICIEMBRE!AA175)</f>
        <v>2</v>
      </c>
      <c r="AB175" s="162">
        <f>SUM(ENERO:DICIEMBRE!AB175)</f>
        <v>5</v>
      </c>
      <c r="AC175" s="162">
        <f>SUM(ENERO:DICIEMBRE!AC175)</f>
        <v>2</v>
      </c>
      <c r="AD175" s="162">
        <f>SUM(ENERO:DICIEMBRE!AD175)</f>
        <v>4</v>
      </c>
      <c r="AE175" s="162">
        <f>SUM(ENERO:DICIEMBRE!AE175)</f>
        <v>1</v>
      </c>
      <c r="AF175" s="162">
        <f>SUM(ENERO:DICIEMBRE!AF175)</f>
        <v>3</v>
      </c>
      <c r="AG175" s="162">
        <f>SUM(ENERO:DICIEMBRE!AG175)</f>
        <v>0</v>
      </c>
      <c r="AH175" s="162">
        <f>SUM(ENERO:DICIEMBRE!AH175)</f>
        <v>1</v>
      </c>
      <c r="AI175" s="162">
        <f>SUM(ENERO:DICIEMBRE!AI175)</f>
        <v>1</v>
      </c>
      <c r="AJ175" s="162">
        <f>SUM(ENERO:DICIEMBRE!AJ175)</f>
        <v>2</v>
      </c>
      <c r="AK175" s="162">
        <f>SUM(ENERO:DICIEMBRE!AK175)</f>
        <v>0</v>
      </c>
      <c r="AL175" s="162">
        <f>SUM(ENERO:DICIEMBRE!AL175)</f>
        <v>0</v>
      </c>
      <c r="AM175" s="162">
        <f>SUM(ENERO:DICIEMBRE!AM175)</f>
        <v>0</v>
      </c>
      <c r="AN175" s="162">
        <f>SUM(ENERO:DICIEMBRE!AN175)</f>
        <v>1</v>
      </c>
      <c r="AO175" s="162">
        <f>SUM(ENERO:DICIEMBRE!AO175)</f>
        <v>38</v>
      </c>
      <c r="AP175" s="162">
        <f>SUM(ENERO:DICIEMBRE!AP175)</f>
        <v>3</v>
      </c>
      <c r="AQ175" s="162">
        <f>SUM(ENERO:DICIEMBRE!AQ175)</f>
        <v>5</v>
      </c>
      <c r="AR175" s="162">
        <f>SUM(ENERO:DICIEMBRE!AR175)</f>
        <v>0</v>
      </c>
      <c r="AS175" s="162">
        <f>SUM(ENERO:DICIEMBRE!AS175)</f>
        <v>0</v>
      </c>
      <c r="AT175" s="162">
        <f>SUM(ENERO:DICIEMBRE!AT175)</f>
        <v>0</v>
      </c>
      <c r="AU175" s="162">
        <f>SUM(ENERO:DICIEMBRE!AU175)</f>
        <v>0</v>
      </c>
      <c r="AV175" s="162">
        <f>SUM(ENERO:DICIEMBRE!AV175)</f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227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162">
        <f>SUM(ENERO:DICIEMBRE!G176)</f>
        <v>0</v>
      </c>
      <c r="H176" s="162">
        <f>SUM(ENERO:DICIEMBRE!H176)</f>
        <v>0</v>
      </c>
      <c r="I176" s="162">
        <f>SUM(ENERO:DICIEMBRE!I176)</f>
        <v>0</v>
      </c>
      <c r="J176" s="162">
        <f>SUM(ENERO:DICIEMBRE!J176)</f>
        <v>0</v>
      </c>
      <c r="K176" s="162">
        <f>SUM(ENERO:DICIEMBRE!K176)</f>
        <v>0</v>
      </c>
      <c r="L176" s="162">
        <f>SUM(ENERO:DICIEMBRE!L176)</f>
        <v>0</v>
      </c>
      <c r="M176" s="162">
        <f>SUM(ENERO:DICIEMBRE!M176)</f>
        <v>0</v>
      </c>
      <c r="N176" s="162">
        <f>SUM(ENERO:DICIEMBRE!N176)</f>
        <v>0</v>
      </c>
      <c r="O176" s="162">
        <f>SUM(ENERO:DICIEMBRE!O176)</f>
        <v>0</v>
      </c>
      <c r="P176" s="162">
        <f>SUM(ENERO:DICIEMBRE!P176)</f>
        <v>0</v>
      </c>
      <c r="Q176" s="162">
        <f>SUM(ENERO:DICIEMBRE!Q176)</f>
        <v>0</v>
      </c>
      <c r="R176" s="162">
        <f>SUM(ENERO:DICIEMBRE!R176)</f>
        <v>0</v>
      </c>
      <c r="S176" s="162">
        <f>SUM(ENERO:DICIEMBRE!S176)</f>
        <v>0</v>
      </c>
      <c r="T176" s="162">
        <f>SUM(ENERO:DICIEMBRE!T176)</f>
        <v>0</v>
      </c>
      <c r="U176" s="162">
        <f>SUM(ENERO:DICIEMBRE!U176)</f>
        <v>0</v>
      </c>
      <c r="V176" s="162">
        <f>SUM(ENERO:DICIEMBRE!V176)</f>
        <v>0</v>
      </c>
      <c r="W176" s="162">
        <f>SUM(ENERO:DICIEMBRE!W176)</f>
        <v>0</v>
      </c>
      <c r="X176" s="162">
        <f>SUM(ENERO:DICIEMBRE!X176)</f>
        <v>0</v>
      </c>
      <c r="Y176" s="162">
        <f>SUM(ENERO:DICIEMBRE!Y176)</f>
        <v>0</v>
      </c>
      <c r="Z176" s="162">
        <f>SUM(ENERO:DICIEMBRE!Z176)</f>
        <v>0</v>
      </c>
      <c r="AA176" s="162">
        <f>SUM(ENERO:DICIEMBRE!AA176)</f>
        <v>0</v>
      </c>
      <c r="AB176" s="162">
        <f>SUM(ENERO:DICIEMBRE!AB176)</f>
        <v>0</v>
      </c>
      <c r="AC176" s="162">
        <f>SUM(ENERO:DICIEMBRE!AC176)</f>
        <v>0</v>
      </c>
      <c r="AD176" s="162">
        <f>SUM(ENERO:DICIEMBRE!AD176)</f>
        <v>0</v>
      </c>
      <c r="AE176" s="162">
        <f>SUM(ENERO:DICIEMBRE!AE176)</f>
        <v>0</v>
      </c>
      <c r="AF176" s="162">
        <f>SUM(ENERO:DICIEMBRE!AF176)</f>
        <v>0</v>
      </c>
      <c r="AG176" s="162">
        <f>SUM(ENERO:DICIEMBRE!AG176)</f>
        <v>0</v>
      </c>
      <c r="AH176" s="162">
        <f>SUM(ENERO:DICIEMBRE!AH176)</f>
        <v>0</v>
      </c>
      <c r="AI176" s="162">
        <f>SUM(ENERO:DICIEMBRE!AI176)</f>
        <v>0</v>
      </c>
      <c r="AJ176" s="162">
        <f>SUM(ENERO:DICIEMBRE!AJ176)</f>
        <v>0</v>
      </c>
      <c r="AK176" s="162">
        <f>SUM(ENERO:DICIEMBRE!AK176)</f>
        <v>0</v>
      </c>
      <c r="AL176" s="162">
        <f>SUM(ENERO:DICIEMBRE!AL176)</f>
        <v>0</v>
      </c>
      <c r="AM176" s="162">
        <f>SUM(ENERO:DICIEMBRE!AM176)</f>
        <v>0</v>
      </c>
      <c r="AN176" s="162">
        <f>SUM(ENERO:DICIEMBRE!AN176)</f>
        <v>0</v>
      </c>
      <c r="AO176" s="162">
        <f>SUM(ENERO:DICIEMBRE!AO176)</f>
        <v>0</v>
      </c>
      <c r="AP176" s="162">
        <f>SUM(ENERO:DICIEMBRE!AP176)</f>
        <v>0</v>
      </c>
      <c r="AQ176" s="162">
        <f>SUM(ENERO:DICIEMBRE!AQ176)</f>
        <v>0</v>
      </c>
      <c r="AR176" s="162">
        <f>SUM(ENERO:DICIEMBRE!AR176)</f>
        <v>0</v>
      </c>
      <c r="AS176" s="162">
        <f>SUM(ENERO:DICIEMBRE!AS176)</f>
        <v>0</v>
      </c>
      <c r="AT176" s="162">
        <f>SUM(ENERO:DICIEMBRE!AT176)</f>
        <v>0</v>
      </c>
      <c r="AU176" s="162">
        <f>SUM(ENERO:DICIEMBRE!AU176)</f>
        <v>0</v>
      </c>
      <c r="AV176" s="162">
        <f>SUM(ENERO:DICIEMBRE!AV176)</f>
        <v>0</v>
      </c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419">
        <f t="shared" si="28"/>
        <v>0</v>
      </c>
      <c r="G177" s="162">
        <f>SUM(ENERO:DICIEMBRE!G177)</f>
        <v>0</v>
      </c>
      <c r="H177" s="162">
        <f>SUM(ENERO:DICIEMBRE!H177)</f>
        <v>0</v>
      </c>
      <c r="I177" s="162">
        <f>SUM(ENERO:DICIEMBRE!I177)</f>
        <v>0</v>
      </c>
      <c r="J177" s="162">
        <f>SUM(ENERO:DICIEMBRE!J177)</f>
        <v>0</v>
      </c>
      <c r="K177" s="162">
        <f>SUM(ENERO:DICIEMBRE!K177)</f>
        <v>0</v>
      </c>
      <c r="L177" s="162">
        <f>SUM(ENERO:DICIEMBRE!L177)</f>
        <v>0</v>
      </c>
      <c r="M177" s="162">
        <f>SUM(ENERO:DICIEMBRE!M177)</f>
        <v>0</v>
      </c>
      <c r="N177" s="162">
        <f>SUM(ENERO:DICIEMBRE!N177)</f>
        <v>0</v>
      </c>
      <c r="O177" s="162">
        <f>SUM(ENERO:DICIEMBRE!O177)</f>
        <v>0</v>
      </c>
      <c r="P177" s="162">
        <f>SUM(ENERO:DICIEMBRE!P177)</f>
        <v>0</v>
      </c>
      <c r="Q177" s="162">
        <f>SUM(ENERO:DICIEMBRE!Q177)</f>
        <v>0</v>
      </c>
      <c r="R177" s="162">
        <f>SUM(ENERO:DICIEMBRE!R177)</f>
        <v>0</v>
      </c>
      <c r="S177" s="162">
        <f>SUM(ENERO:DICIEMBRE!S177)</f>
        <v>0</v>
      </c>
      <c r="T177" s="162">
        <f>SUM(ENERO:DICIEMBRE!T177)</f>
        <v>0</v>
      </c>
      <c r="U177" s="162">
        <f>SUM(ENERO:DICIEMBRE!U177)</f>
        <v>0</v>
      </c>
      <c r="V177" s="162">
        <f>SUM(ENERO:DICIEMBRE!V177)</f>
        <v>0</v>
      </c>
      <c r="W177" s="162">
        <f>SUM(ENERO:DICIEMBRE!W177)</f>
        <v>0</v>
      </c>
      <c r="X177" s="162">
        <f>SUM(ENERO:DICIEMBRE!X177)</f>
        <v>0</v>
      </c>
      <c r="Y177" s="162">
        <f>SUM(ENERO:DICIEMBRE!Y177)</f>
        <v>0</v>
      </c>
      <c r="Z177" s="162">
        <f>SUM(ENERO:DICIEMBRE!Z177)</f>
        <v>0</v>
      </c>
      <c r="AA177" s="162">
        <f>SUM(ENERO:DICIEMBRE!AA177)</f>
        <v>0</v>
      </c>
      <c r="AB177" s="162">
        <f>SUM(ENERO:DICIEMBRE!AB177)</f>
        <v>0</v>
      </c>
      <c r="AC177" s="162">
        <f>SUM(ENERO:DICIEMBRE!AC177)</f>
        <v>0</v>
      </c>
      <c r="AD177" s="162">
        <f>SUM(ENERO:DICIEMBRE!AD177)</f>
        <v>0</v>
      </c>
      <c r="AE177" s="162">
        <f>SUM(ENERO:DICIEMBRE!AE177)</f>
        <v>0</v>
      </c>
      <c r="AF177" s="162">
        <f>SUM(ENERO:DICIEMBRE!AF177)</f>
        <v>0</v>
      </c>
      <c r="AG177" s="162">
        <f>SUM(ENERO:DICIEMBRE!AG177)</f>
        <v>0</v>
      </c>
      <c r="AH177" s="162">
        <f>SUM(ENERO:DICIEMBRE!AH177)</f>
        <v>0</v>
      </c>
      <c r="AI177" s="162">
        <f>SUM(ENERO:DICIEMBRE!AI177)</f>
        <v>0</v>
      </c>
      <c r="AJ177" s="162">
        <f>SUM(ENERO:DICIEMBRE!AJ177)</f>
        <v>0</v>
      </c>
      <c r="AK177" s="162">
        <f>SUM(ENERO:DICIEMBRE!AK177)</f>
        <v>0</v>
      </c>
      <c r="AL177" s="162">
        <f>SUM(ENERO:DICIEMBRE!AL177)</f>
        <v>0</v>
      </c>
      <c r="AM177" s="162">
        <f>SUM(ENERO:DICIEMBRE!AM177)</f>
        <v>0</v>
      </c>
      <c r="AN177" s="162">
        <f>SUM(ENERO:DICIEMBRE!AN177)</f>
        <v>0</v>
      </c>
      <c r="AO177" s="162">
        <f>SUM(ENERO:DICIEMBRE!AO177)</f>
        <v>0</v>
      </c>
      <c r="AP177" s="162">
        <f>SUM(ENERO:DICIEMBRE!AP177)</f>
        <v>0</v>
      </c>
      <c r="AQ177" s="162">
        <f>SUM(ENERO:DICIEMBRE!AQ177)</f>
        <v>0</v>
      </c>
      <c r="AR177" s="162">
        <f>SUM(ENERO:DICIEMBRE!AR177)</f>
        <v>0</v>
      </c>
      <c r="AS177" s="162">
        <f>SUM(ENERO:DICIEMBRE!AS177)</f>
        <v>0</v>
      </c>
      <c r="AT177" s="162">
        <f>SUM(ENERO:DICIEMBRE!AT177)</f>
        <v>0</v>
      </c>
      <c r="AU177" s="162">
        <f>SUM(ENERO:DICIEMBRE!AU177)</f>
        <v>0</v>
      </c>
      <c r="AV177" s="162">
        <f>SUM(ENERO:DICIEMBRE!AV177)</f>
        <v>0</v>
      </c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5</v>
      </c>
      <c r="E178" s="418">
        <f t="shared" si="28"/>
        <v>1</v>
      </c>
      <c r="F178" s="419">
        <f t="shared" si="28"/>
        <v>4</v>
      </c>
      <c r="G178" s="162">
        <f>SUM(ENERO:DICIEMBRE!G178)</f>
        <v>0</v>
      </c>
      <c r="H178" s="162">
        <f>SUM(ENERO:DICIEMBRE!H178)</f>
        <v>0</v>
      </c>
      <c r="I178" s="162">
        <f>SUM(ENERO:DICIEMBRE!I178)</f>
        <v>0</v>
      </c>
      <c r="J178" s="162">
        <f>SUM(ENERO:DICIEMBRE!J178)</f>
        <v>0</v>
      </c>
      <c r="K178" s="162">
        <f>SUM(ENERO:DICIEMBRE!K178)</f>
        <v>0</v>
      </c>
      <c r="L178" s="162">
        <f>SUM(ENERO:DICIEMBRE!L178)</f>
        <v>0</v>
      </c>
      <c r="M178" s="162">
        <f>SUM(ENERO:DICIEMBRE!M178)</f>
        <v>1</v>
      </c>
      <c r="N178" s="162">
        <f>SUM(ENERO:DICIEMBRE!N178)</f>
        <v>0</v>
      </c>
      <c r="O178" s="162">
        <f>SUM(ENERO:DICIEMBRE!O178)</f>
        <v>0</v>
      </c>
      <c r="P178" s="162">
        <f>SUM(ENERO:DICIEMBRE!P178)</f>
        <v>0</v>
      </c>
      <c r="Q178" s="162">
        <f>SUM(ENERO:DICIEMBRE!Q178)</f>
        <v>0</v>
      </c>
      <c r="R178" s="162">
        <f>SUM(ENERO:DICIEMBRE!R178)</f>
        <v>0</v>
      </c>
      <c r="S178" s="162">
        <f>SUM(ENERO:DICIEMBRE!S178)</f>
        <v>0</v>
      </c>
      <c r="T178" s="162">
        <f>SUM(ENERO:DICIEMBRE!T178)</f>
        <v>0</v>
      </c>
      <c r="U178" s="162">
        <f>SUM(ENERO:DICIEMBRE!U178)</f>
        <v>0</v>
      </c>
      <c r="V178" s="162">
        <f>SUM(ENERO:DICIEMBRE!V178)</f>
        <v>0</v>
      </c>
      <c r="W178" s="162">
        <f>SUM(ENERO:DICIEMBRE!W178)</f>
        <v>0</v>
      </c>
      <c r="X178" s="162">
        <f>SUM(ENERO:DICIEMBRE!X178)</f>
        <v>1</v>
      </c>
      <c r="Y178" s="162">
        <f>SUM(ENERO:DICIEMBRE!Y178)</f>
        <v>0</v>
      </c>
      <c r="Z178" s="162">
        <f>SUM(ENERO:DICIEMBRE!Z178)</f>
        <v>1</v>
      </c>
      <c r="AA178" s="162">
        <f>SUM(ENERO:DICIEMBRE!AA178)</f>
        <v>0</v>
      </c>
      <c r="AB178" s="162">
        <f>SUM(ENERO:DICIEMBRE!AB178)</f>
        <v>1</v>
      </c>
      <c r="AC178" s="162">
        <f>SUM(ENERO:DICIEMBRE!AC178)</f>
        <v>0</v>
      </c>
      <c r="AD178" s="162">
        <f>SUM(ENERO:DICIEMBRE!AD178)</f>
        <v>0</v>
      </c>
      <c r="AE178" s="162">
        <f>SUM(ENERO:DICIEMBRE!AE178)</f>
        <v>0</v>
      </c>
      <c r="AF178" s="162">
        <f>SUM(ENERO:DICIEMBRE!AF178)</f>
        <v>1</v>
      </c>
      <c r="AG178" s="162">
        <f>SUM(ENERO:DICIEMBRE!AG178)</f>
        <v>0</v>
      </c>
      <c r="AH178" s="162">
        <f>SUM(ENERO:DICIEMBRE!AH178)</f>
        <v>0</v>
      </c>
      <c r="AI178" s="162">
        <f>SUM(ENERO:DICIEMBRE!AI178)</f>
        <v>0</v>
      </c>
      <c r="AJ178" s="162">
        <f>SUM(ENERO:DICIEMBRE!AJ178)</f>
        <v>0</v>
      </c>
      <c r="AK178" s="162">
        <f>SUM(ENERO:DICIEMBRE!AK178)</f>
        <v>0</v>
      </c>
      <c r="AL178" s="162">
        <f>SUM(ENERO:DICIEMBRE!AL178)</f>
        <v>0</v>
      </c>
      <c r="AM178" s="162">
        <f>SUM(ENERO:DICIEMBRE!AM178)</f>
        <v>0</v>
      </c>
      <c r="AN178" s="162">
        <f>SUM(ENERO:DICIEMBRE!AN178)</f>
        <v>0</v>
      </c>
      <c r="AO178" s="162">
        <f>SUM(ENERO:DICIEMBRE!AO178)</f>
        <v>3</v>
      </c>
      <c r="AP178" s="162">
        <f>SUM(ENERO:DICIEMBRE!AP178)</f>
        <v>3</v>
      </c>
      <c r="AQ178" s="162">
        <f>SUM(ENERO:DICIEMBRE!AQ178)</f>
        <v>0</v>
      </c>
      <c r="AR178" s="162">
        <f>SUM(ENERO:DICIEMBRE!AR178)</f>
        <v>0</v>
      </c>
      <c r="AS178" s="162">
        <f>SUM(ENERO:DICIEMBRE!AS178)</f>
        <v>0</v>
      </c>
      <c r="AT178" s="162">
        <f>SUM(ENERO:DICIEMBRE!AT178)</f>
        <v>0</v>
      </c>
      <c r="AU178" s="162">
        <f>SUM(ENERO:DICIEMBRE!AU178)</f>
        <v>0</v>
      </c>
      <c r="AV178" s="162">
        <f>SUM(ENERO:DICIEMBRE!AV178)</f>
        <v>0</v>
      </c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419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162">
        <f>SUM(ENERO:DICIEMBRE!L179)</f>
        <v>0</v>
      </c>
      <c r="M179" s="85"/>
      <c r="N179" s="162">
        <f>SUM(ENERO:DICIEMBRE!N179)</f>
        <v>0</v>
      </c>
      <c r="O179" s="85"/>
      <c r="P179" s="162">
        <f>SUM(ENERO:DICIEMBRE!P179)</f>
        <v>0</v>
      </c>
      <c r="Q179" s="85"/>
      <c r="R179" s="162">
        <f>SUM(ENERO:DICIEMBRE!R179)</f>
        <v>0</v>
      </c>
      <c r="S179" s="85"/>
      <c r="T179" s="162">
        <f>SUM(ENERO:DICIEMBRE!T179)</f>
        <v>0</v>
      </c>
      <c r="U179" s="85"/>
      <c r="V179" s="162">
        <f>SUM(ENERO:DICIEMBRE!V179)</f>
        <v>0</v>
      </c>
      <c r="W179" s="85"/>
      <c r="X179" s="162">
        <f>SUM(ENERO:DICIEMBRE!X179)</f>
        <v>0</v>
      </c>
      <c r="Y179" s="85"/>
      <c r="Z179" s="162">
        <f>SUM(ENERO:DICIEMBRE!Z179)</f>
        <v>0</v>
      </c>
      <c r="AA179" s="85"/>
      <c r="AB179" s="162">
        <f>SUM(ENERO:DICIEMBRE!AB179)</f>
        <v>0</v>
      </c>
      <c r="AC179" s="85"/>
      <c r="AD179" s="162">
        <f>SUM(ENERO:DICIEMBRE!AD179)</f>
        <v>0</v>
      </c>
      <c r="AE179" s="85"/>
      <c r="AF179" s="162">
        <f>SUM(ENERO:DICIEMBRE!AF179)</f>
        <v>0</v>
      </c>
      <c r="AG179" s="85"/>
      <c r="AH179" s="162">
        <f>SUM(ENERO:DICIEMBRE!AH179)</f>
        <v>0</v>
      </c>
      <c r="AI179" s="85"/>
      <c r="AJ179" s="162">
        <f>SUM(ENERO:DICIEMBRE!AJ179)</f>
        <v>0</v>
      </c>
      <c r="AK179" s="85"/>
      <c r="AL179" s="162">
        <f>SUM(ENERO:DICIEMBRE!AL179)</f>
        <v>0</v>
      </c>
      <c r="AM179" s="85"/>
      <c r="AN179" s="162">
        <f>SUM(ENERO:DICIEMBRE!AN179)</f>
        <v>0</v>
      </c>
      <c r="AO179" s="162">
        <f>SUM(ENERO:DICIEMBRE!AO179)</f>
        <v>0</v>
      </c>
      <c r="AP179" s="162">
        <f>SUM(ENERO:DICIEMBRE!AP179)</f>
        <v>0</v>
      </c>
      <c r="AQ179" s="162">
        <f>SUM(ENERO:DICIEMBRE!AQ179)</f>
        <v>0</v>
      </c>
      <c r="AR179" s="162">
        <f>SUM(ENERO:DICIEMBRE!AR179)</f>
        <v>0</v>
      </c>
      <c r="AS179" s="162">
        <f>SUM(ENERO:DICIEMBRE!AS179)</f>
        <v>0</v>
      </c>
      <c r="AT179" s="85"/>
      <c r="AU179" s="162">
        <f>SUM(ENERO:DICIEMBRE!AU179)</f>
        <v>0</v>
      </c>
      <c r="AV179" s="162">
        <f>SUM(ENERO:DICIEMBRE!AV179)</f>
        <v>0</v>
      </c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1</v>
      </c>
      <c r="E180" s="418">
        <f t="shared" ref="E180:F186" si="30">SUM(G180+I180+K180+M180+O180+Q180+S180+U180+W180+Y180+AA180+AC180+AE180+AG180+AI180+AK180+AM180)</f>
        <v>0</v>
      </c>
      <c r="F180" s="419">
        <f t="shared" si="30"/>
        <v>1</v>
      </c>
      <c r="G180" s="162">
        <f>SUM(ENERO:DICIEMBRE!G180)</f>
        <v>0</v>
      </c>
      <c r="H180" s="162">
        <f>SUM(ENERO:DICIEMBRE!H180)</f>
        <v>0</v>
      </c>
      <c r="I180" s="162">
        <f>SUM(ENERO:DICIEMBRE!I180)</f>
        <v>0</v>
      </c>
      <c r="J180" s="162">
        <f>SUM(ENERO:DICIEMBRE!J180)</f>
        <v>0</v>
      </c>
      <c r="K180" s="162">
        <f>SUM(ENERO:DICIEMBRE!K180)</f>
        <v>0</v>
      </c>
      <c r="L180" s="162">
        <f>SUM(ENERO:DICIEMBRE!L180)</f>
        <v>0</v>
      </c>
      <c r="M180" s="162">
        <f>SUM(ENERO:DICIEMBRE!M180)</f>
        <v>0</v>
      </c>
      <c r="N180" s="162">
        <f>SUM(ENERO:DICIEMBRE!N180)</f>
        <v>0</v>
      </c>
      <c r="O180" s="162">
        <f>SUM(ENERO:DICIEMBRE!O180)</f>
        <v>0</v>
      </c>
      <c r="P180" s="162">
        <f>SUM(ENERO:DICIEMBRE!P180)</f>
        <v>0</v>
      </c>
      <c r="Q180" s="162">
        <f>SUM(ENERO:DICIEMBRE!Q180)</f>
        <v>0</v>
      </c>
      <c r="R180" s="162">
        <f>SUM(ENERO:DICIEMBRE!R180)</f>
        <v>0</v>
      </c>
      <c r="S180" s="162">
        <f>SUM(ENERO:DICIEMBRE!S180)</f>
        <v>0</v>
      </c>
      <c r="T180" s="162">
        <f>SUM(ENERO:DICIEMBRE!T180)</f>
        <v>0</v>
      </c>
      <c r="U180" s="162">
        <f>SUM(ENERO:DICIEMBRE!U180)</f>
        <v>0</v>
      </c>
      <c r="V180" s="162">
        <f>SUM(ENERO:DICIEMBRE!V180)</f>
        <v>0</v>
      </c>
      <c r="W180" s="162">
        <f>SUM(ENERO:DICIEMBRE!W180)</f>
        <v>0</v>
      </c>
      <c r="X180" s="162">
        <f>SUM(ENERO:DICIEMBRE!X180)</f>
        <v>0</v>
      </c>
      <c r="Y180" s="162">
        <f>SUM(ENERO:DICIEMBRE!Y180)</f>
        <v>0</v>
      </c>
      <c r="Z180" s="162">
        <f>SUM(ENERO:DICIEMBRE!Z180)</f>
        <v>0</v>
      </c>
      <c r="AA180" s="162">
        <f>SUM(ENERO:DICIEMBRE!AA180)</f>
        <v>0</v>
      </c>
      <c r="AB180" s="162">
        <f>SUM(ENERO:DICIEMBRE!AB180)</f>
        <v>0</v>
      </c>
      <c r="AC180" s="162">
        <f>SUM(ENERO:DICIEMBRE!AC180)</f>
        <v>0</v>
      </c>
      <c r="AD180" s="162">
        <f>SUM(ENERO:DICIEMBRE!AD180)</f>
        <v>1</v>
      </c>
      <c r="AE180" s="162">
        <f>SUM(ENERO:DICIEMBRE!AE180)</f>
        <v>0</v>
      </c>
      <c r="AF180" s="162">
        <f>SUM(ENERO:DICIEMBRE!AF180)</f>
        <v>0</v>
      </c>
      <c r="AG180" s="162">
        <f>SUM(ENERO:DICIEMBRE!AG180)</f>
        <v>0</v>
      </c>
      <c r="AH180" s="162">
        <f>SUM(ENERO:DICIEMBRE!AH180)</f>
        <v>0</v>
      </c>
      <c r="AI180" s="162">
        <f>SUM(ENERO:DICIEMBRE!AI180)</f>
        <v>0</v>
      </c>
      <c r="AJ180" s="162">
        <f>SUM(ENERO:DICIEMBRE!AJ180)</f>
        <v>0</v>
      </c>
      <c r="AK180" s="162">
        <f>SUM(ENERO:DICIEMBRE!AK180)</f>
        <v>0</v>
      </c>
      <c r="AL180" s="162">
        <f>SUM(ENERO:DICIEMBRE!AL180)</f>
        <v>0</v>
      </c>
      <c r="AM180" s="162">
        <f>SUM(ENERO:DICIEMBRE!AM180)</f>
        <v>0</v>
      </c>
      <c r="AN180" s="162">
        <f>SUM(ENERO:DICIEMBRE!AN180)</f>
        <v>0</v>
      </c>
      <c r="AO180" s="162">
        <f>SUM(ENERO:DICIEMBRE!AO180)</f>
        <v>0</v>
      </c>
      <c r="AP180" s="162">
        <f>SUM(ENERO:DICIEMBRE!AP180)</f>
        <v>0</v>
      </c>
      <c r="AQ180" s="162">
        <f>SUM(ENERO:DICIEMBRE!AQ180)</f>
        <v>0</v>
      </c>
      <c r="AR180" s="162">
        <f>SUM(ENERO:DICIEMBRE!AR180)</f>
        <v>0</v>
      </c>
      <c r="AS180" s="162">
        <f>SUM(ENERO:DICIEMBRE!AS180)</f>
        <v>0</v>
      </c>
      <c r="AT180" s="162">
        <f>SUM(ENERO:DICIEMBRE!AT180)</f>
        <v>0</v>
      </c>
      <c r="AU180" s="162">
        <f>SUM(ENERO:DICIEMBRE!AU180)</f>
        <v>0</v>
      </c>
      <c r="AV180" s="162">
        <f>SUM(ENERO:DICIEMBRE!AV180)</f>
        <v>0</v>
      </c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7</v>
      </c>
      <c r="E181" s="418">
        <f t="shared" si="30"/>
        <v>2</v>
      </c>
      <c r="F181" s="419">
        <f t="shared" si="30"/>
        <v>5</v>
      </c>
      <c r="G181" s="162">
        <f>SUM(ENERO:DICIEMBRE!G181)</f>
        <v>0</v>
      </c>
      <c r="H181" s="162">
        <f>SUM(ENERO:DICIEMBRE!H181)</f>
        <v>0</v>
      </c>
      <c r="I181" s="162">
        <f>SUM(ENERO:DICIEMBRE!I181)</f>
        <v>0</v>
      </c>
      <c r="J181" s="162">
        <f>SUM(ENERO:DICIEMBRE!J181)</f>
        <v>0</v>
      </c>
      <c r="K181" s="162">
        <f>SUM(ENERO:DICIEMBRE!K181)</f>
        <v>0</v>
      </c>
      <c r="L181" s="162">
        <f>SUM(ENERO:DICIEMBRE!L181)</f>
        <v>0</v>
      </c>
      <c r="M181" s="162">
        <f>SUM(ENERO:DICIEMBRE!M181)</f>
        <v>0</v>
      </c>
      <c r="N181" s="162">
        <f>SUM(ENERO:DICIEMBRE!N181)</f>
        <v>0</v>
      </c>
      <c r="O181" s="162">
        <f>SUM(ENERO:DICIEMBRE!O181)</f>
        <v>0</v>
      </c>
      <c r="P181" s="162">
        <f>SUM(ENERO:DICIEMBRE!P181)</f>
        <v>0</v>
      </c>
      <c r="Q181" s="162">
        <f>SUM(ENERO:DICIEMBRE!Q181)</f>
        <v>0</v>
      </c>
      <c r="R181" s="162">
        <f>SUM(ENERO:DICIEMBRE!R181)</f>
        <v>0</v>
      </c>
      <c r="S181" s="162">
        <f>SUM(ENERO:DICIEMBRE!S181)</f>
        <v>0</v>
      </c>
      <c r="T181" s="162">
        <f>SUM(ENERO:DICIEMBRE!T181)</f>
        <v>0</v>
      </c>
      <c r="U181" s="162">
        <f>SUM(ENERO:DICIEMBRE!U181)</f>
        <v>1</v>
      </c>
      <c r="V181" s="162">
        <f>SUM(ENERO:DICIEMBRE!V181)</f>
        <v>1</v>
      </c>
      <c r="W181" s="162">
        <f>SUM(ENERO:DICIEMBRE!W181)</f>
        <v>0</v>
      </c>
      <c r="X181" s="162">
        <f>SUM(ENERO:DICIEMBRE!X181)</f>
        <v>0</v>
      </c>
      <c r="Y181" s="162">
        <f>SUM(ENERO:DICIEMBRE!Y181)</f>
        <v>0</v>
      </c>
      <c r="Z181" s="162">
        <f>SUM(ENERO:DICIEMBRE!Z181)</f>
        <v>0</v>
      </c>
      <c r="AA181" s="162">
        <f>SUM(ENERO:DICIEMBRE!AA181)</f>
        <v>1</v>
      </c>
      <c r="AB181" s="162">
        <f>SUM(ENERO:DICIEMBRE!AB181)</f>
        <v>0</v>
      </c>
      <c r="AC181" s="162">
        <f>SUM(ENERO:DICIEMBRE!AC181)</f>
        <v>0</v>
      </c>
      <c r="AD181" s="162">
        <f>SUM(ENERO:DICIEMBRE!AD181)</f>
        <v>2</v>
      </c>
      <c r="AE181" s="162">
        <f>SUM(ENERO:DICIEMBRE!AE181)</f>
        <v>0</v>
      </c>
      <c r="AF181" s="162">
        <f>SUM(ENERO:DICIEMBRE!AF181)</f>
        <v>0</v>
      </c>
      <c r="AG181" s="162">
        <f>SUM(ENERO:DICIEMBRE!AG181)</f>
        <v>0</v>
      </c>
      <c r="AH181" s="162">
        <f>SUM(ENERO:DICIEMBRE!AH181)</f>
        <v>0</v>
      </c>
      <c r="AI181" s="162">
        <f>SUM(ENERO:DICIEMBRE!AI181)</f>
        <v>0</v>
      </c>
      <c r="AJ181" s="162">
        <f>SUM(ENERO:DICIEMBRE!AJ181)</f>
        <v>2</v>
      </c>
      <c r="AK181" s="162">
        <f>SUM(ENERO:DICIEMBRE!AK181)</f>
        <v>0</v>
      </c>
      <c r="AL181" s="162">
        <f>SUM(ENERO:DICIEMBRE!AL181)</f>
        <v>0</v>
      </c>
      <c r="AM181" s="162">
        <f>SUM(ENERO:DICIEMBRE!AM181)</f>
        <v>0</v>
      </c>
      <c r="AN181" s="162">
        <f>SUM(ENERO:DICIEMBRE!AN181)</f>
        <v>0</v>
      </c>
      <c r="AO181" s="162">
        <f>SUM(ENERO:DICIEMBRE!AO181)</f>
        <v>0</v>
      </c>
      <c r="AP181" s="162">
        <f>SUM(ENERO:DICIEMBRE!AP181)</f>
        <v>0</v>
      </c>
      <c r="AQ181" s="162">
        <f>SUM(ENERO:DICIEMBRE!AQ181)</f>
        <v>0</v>
      </c>
      <c r="AR181" s="162">
        <f>SUM(ENERO:DICIEMBRE!AR181)</f>
        <v>0</v>
      </c>
      <c r="AS181" s="162">
        <f>SUM(ENERO:DICIEMBRE!AS181)</f>
        <v>0</v>
      </c>
      <c r="AT181" s="162">
        <f>SUM(ENERO:DICIEMBRE!AT181)</f>
        <v>0</v>
      </c>
      <c r="AU181" s="162">
        <f>SUM(ENERO:DICIEMBRE!AU181)</f>
        <v>0</v>
      </c>
      <c r="AV181" s="162">
        <f>SUM(ENERO:DICIEMBRE!AV181)</f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1</v>
      </c>
      <c r="E182" s="418">
        <f t="shared" si="30"/>
        <v>0</v>
      </c>
      <c r="F182" s="419">
        <f t="shared" si="30"/>
        <v>1</v>
      </c>
      <c r="G182" s="162">
        <f>SUM(ENERO:DICIEMBRE!G182)</f>
        <v>0</v>
      </c>
      <c r="H182" s="162">
        <f>SUM(ENERO:DICIEMBRE!H182)</f>
        <v>0</v>
      </c>
      <c r="I182" s="162">
        <f>SUM(ENERO:DICIEMBRE!I182)</f>
        <v>0</v>
      </c>
      <c r="J182" s="162">
        <f>SUM(ENERO:DICIEMBRE!J182)</f>
        <v>0</v>
      </c>
      <c r="K182" s="162">
        <f>SUM(ENERO:DICIEMBRE!K182)</f>
        <v>0</v>
      </c>
      <c r="L182" s="162">
        <f>SUM(ENERO:DICIEMBRE!L182)</f>
        <v>0</v>
      </c>
      <c r="M182" s="162">
        <f>SUM(ENERO:DICIEMBRE!M182)</f>
        <v>0</v>
      </c>
      <c r="N182" s="162">
        <f>SUM(ENERO:DICIEMBRE!N182)</f>
        <v>0</v>
      </c>
      <c r="O182" s="162">
        <f>SUM(ENERO:DICIEMBRE!O182)</f>
        <v>0</v>
      </c>
      <c r="P182" s="162">
        <f>SUM(ENERO:DICIEMBRE!P182)</f>
        <v>0</v>
      </c>
      <c r="Q182" s="162">
        <f>SUM(ENERO:DICIEMBRE!Q182)</f>
        <v>0</v>
      </c>
      <c r="R182" s="162">
        <f>SUM(ENERO:DICIEMBRE!R182)</f>
        <v>0</v>
      </c>
      <c r="S182" s="162">
        <f>SUM(ENERO:DICIEMBRE!S182)</f>
        <v>0</v>
      </c>
      <c r="T182" s="162">
        <f>SUM(ENERO:DICIEMBRE!T182)</f>
        <v>0</v>
      </c>
      <c r="U182" s="162">
        <f>SUM(ENERO:DICIEMBRE!U182)</f>
        <v>0</v>
      </c>
      <c r="V182" s="162">
        <f>SUM(ENERO:DICIEMBRE!V182)</f>
        <v>0</v>
      </c>
      <c r="W182" s="162">
        <f>SUM(ENERO:DICIEMBRE!W182)</f>
        <v>0</v>
      </c>
      <c r="X182" s="162">
        <f>SUM(ENERO:DICIEMBRE!X182)</f>
        <v>1</v>
      </c>
      <c r="Y182" s="162">
        <f>SUM(ENERO:DICIEMBRE!Y182)</f>
        <v>0</v>
      </c>
      <c r="Z182" s="162">
        <f>SUM(ENERO:DICIEMBRE!Z182)</f>
        <v>0</v>
      </c>
      <c r="AA182" s="162">
        <f>SUM(ENERO:DICIEMBRE!AA182)</f>
        <v>0</v>
      </c>
      <c r="AB182" s="162">
        <f>SUM(ENERO:DICIEMBRE!AB182)</f>
        <v>0</v>
      </c>
      <c r="AC182" s="162">
        <f>SUM(ENERO:DICIEMBRE!AC182)</f>
        <v>0</v>
      </c>
      <c r="AD182" s="162">
        <f>SUM(ENERO:DICIEMBRE!AD182)</f>
        <v>0</v>
      </c>
      <c r="AE182" s="162">
        <f>SUM(ENERO:DICIEMBRE!AE182)</f>
        <v>0</v>
      </c>
      <c r="AF182" s="162">
        <f>SUM(ENERO:DICIEMBRE!AF182)</f>
        <v>0</v>
      </c>
      <c r="AG182" s="162">
        <f>SUM(ENERO:DICIEMBRE!AG182)</f>
        <v>0</v>
      </c>
      <c r="AH182" s="162">
        <f>SUM(ENERO:DICIEMBRE!AH182)</f>
        <v>0</v>
      </c>
      <c r="AI182" s="162">
        <f>SUM(ENERO:DICIEMBRE!AI182)</f>
        <v>0</v>
      </c>
      <c r="AJ182" s="162">
        <f>SUM(ENERO:DICIEMBRE!AJ182)</f>
        <v>0</v>
      </c>
      <c r="AK182" s="162">
        <f>SUM(ENERO:DICIEMBRE!AK182)</f>
        <v>0</v>
      </c>
      <c r="AL182" s="162">
        <f>SUM(ENERO:DICIEMBRE!AL182)</f>
        <v>0</v>
      </c>
      <c r="AM182" s="162">
        <f>SUM(ENERO:DICIEMBRE!AM182)</f>
        <v>0</v>
      </c>
      <c r="AN182" s="162">
        <f>SUM(ENERO:DICIEMBRE!AN182)</f>
        <v>0</v>
      </c>
      <c r="AO182" s="162">
        <f>SUM(ENERO:DICIEMBRE!AO182)</f>
        <v>1</v>
      </c>
      <c r="AP182" s="162">
        <f>SUM(ENERO:DICIEMBRE!AP182)</f>
        <v>0</v>
      </c>
      <c r="AQ182" s="162">
        <f>SUM(ENERO:DICIEMBRE!AQ182)</f>
        <v>0</v>
      </c>
      <c r="AR182" s="162">
        <f>SUM(ENERO:DICIEMBRE!AR182)</f>
        <v>0</v>
      </c>
      <c r="AS182" s="162">
        <f>SUM(ENERO:DICIEMBRE!AS182)</f>
        <v>0</v>
      </c>
      <c r="AT182" s="162">
        <f>SUM(ENERO:DICIEMBRE!AT182)</f>
        <v>0</v>
      </c>
      <c r="AU182" s="162">
        <f>SUM(ENERO:DICIEMBRE!AU182)</f>
        <v>0</v>
      </c>
      <c r="AV182" s="162">
        <f>SUM(ENERO:DICIEMBRE!AV182)</f>
        <v>0</v>
      </c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2</v>
      </c>
      <c r="E183" s="410">
        <f t="shared" si="30"/>
        <v>0</v>
      </c>
      <c r="F183" s="411">
        <f t="shared" si="30"/>
        <v>2</v>
      </c>
      <c r="G183" s="162">
        <f>SUM(ENERO:DICIEMBRE!G183)</f>
        <v>0</v>
      </c>
      <c r="H183" s="162">
        <f>SUM(ENERO:DICIEMBRE!H183)</f>
        <v>0</v>
      </c>
      <c r="I183" s="162">
        <f>SUM(ENERO:DICIEMBRE!I183)</f>
        <v>0</v>
      </c>
      <c r="J183" s="162">
        <f>SUM(ENERO:DICIEMBRE!J183)</f>
        <v>0</v>
      </c>
      <c r="K183" s="162">
        <f>SUM(ENERO:DICIEMBRE!K183)</f>
        <v>0</v>
      </c>
      <c r="L183" s="162">
        <f>SUM(ENERO:DICIEMBRE!L183)</f>
        <v>0</v>
      </c>
      <c r="M183" s="162">
        <f>SUM(ENERO:DICIEMBRE!M183)</f>
        <v>0</v>
      </c>
      <c r="N183" s="162">
        <f>SUM(ENERO:DICIEMBRE!N183)</f>
        <v>1</v>
      </c>
      <c r="O183" s="162">
        <f>SUM(ENERO:DICIEMBRE!O183)</f>
        <v>0</v>
      </c>
      <c r="P183" s="162">
        <f>SUM(ENERO:DICIEMBRE!P183)</f>
        <v>0</v>
      </c>
      <c r="Q183" s="162">
        <f>SUM(ENERO:DICIEMBRE!Q183)</f>
        <v>0</v>
      </c>
      <c r="R183" s="162">
        <f>SUM(ENERO:DICIEMBRE!R183)</f>
        <v>0</v>
      </c>
      <c r="S183" s="162">
        <f>SUM(ENERO:DICIEMBRE!S183)</f>
        <v>0</v>
      </c>
      <c r="T183" s="162">
        <f>SUM(ENERO:DICIEMBRE!T183)</f>
        <v>0</v>
      </c>
      <c r="U183" s="162">
        <f>SUM(ENERO:DICIEMBRE!U183)</f>
        <v>0</v>
      </c>
      <c r="V183" s="162">
        <f>SUM(ENERO:DICIEMBRE!V183)</f>
        <v>0</v>
      </c>
      <c r="W183" s="162">
        <f>SUM(ENERO:DICIEMBRE!W183)</f>
        <v>0</v>
      </c>
      <c r="X183" s="162">
        <f>SUM(ENERO:DICIEMBRE!X183)</f>
        <v>0</v>
      </c>
      <c r="Y183" s="162">
        <f>SUM(ENERO:DICIEMBRE!Y183)</f>
        <v>0</v>
      </c>
      <c r="Z183" s="162">
        <f>SUM(ENERO:DICIEMBRE!Z183)</f>
        <v>0</v>
      </c>
      <c r="AA183" s="162">
        <f>SUM(ENERO:DICIEMBRE!AA183)</f>
        <v>0</v>
      </c>
      <c r="AB183" s="162">
        <f>SUM(ENERO:DICIEMBRE!AB183)</f>
        <v>1</v>
      </c>
      <c r="AC183" s="162">
        <f>SUM(ENERO:DICIEMBRE!AC183)</f>
        <v>0</v>
      </c>
      <c r="AD183" s="162">
        <f>SUM(ENERO:DICIEMBRE!AD183)</f>
        <v>0</v>
      </c>
      <c r="AE183" s="162">
        <f>SUM(ENERO:DICIEMBRE!AE183)</f>
        <v>0</v>
      </c>
      <c r="AF183" s="162">
        <f>SUM(ENERO:DICIEMBRE!AF183)</f>
        <v>0</v>
      </c>
      <c r="AG183" s="162">
        <f>SUM(ENERO:DICIEMBRE!AG183)</f>
        <v>0</v>
      </c>
      <c r="AH183" s="162">
        <f>SUM(ENERO:DICIEMBRE!AH183)</f>
        <v>0</v>
      </c>
      <c r="AI183" s="162">
        <f>SUM(ENERO:DICIEMBRE!AI183)</f>
        <v>0</v>
      </c>
      <c r="AJ183" s="162">
        <f>SUM(ENERO:DICIEMBRE!AJ183)</f>
        <v>0</v>
      </c>
      <c r="AK183" s="162">
        <f>SUM(ENERO:DICIEMBRE!AK183)</f>
        <v>0</v>
      </c>
      <c r="AL183" s="162">
        <f>SUM(ENERO:DICIEMBRE!AL183)</f>
        <v>0</v>
      </c>
      <c r="AM183" s="162">
        <f>SUM(ENERO:DICIEMBRE!AM183)</f>
        <v>0</v>
      </c>
      <c r="AN183" s="162">
        <f>SUM(ENERO:DICIEMBRE!AN183)</f>
        <v>0</v>
      </c>
      <c r="AO183" s="162">
        <f>SUM(ENERO:DICIEMBRE!AO183)</f>
        <v>1</v>
      </c>
      <c r="AP183" s="162">
        <f>SUM(ENERO:DICIEMBRE!AP183)</f>
        <v>0</v>
      </c>
      <c r="AQ183" s="162">
        <f>SUM(ENERO:DICIEMBRE!AQ183)</f>
        <v>0</v>
      </c>
      <c r="AR183" s="162">
        <f>SUM(ENERO:DICIEMBRE!AR183)</f>
        <v>0</v>
      </c>
      <c r="AS183" s="162">
        <f>SUM(ENERO:DICIEMBRE!AS183)</f>
        <v>0</v>
      </c>
      <c r="AT183" s="162">
        <f>SUM(ENERO:DICIEMBRE!AT183)</f>
        <v>0</v>
      </c>
      <c r="AU183" s="162">
        <f>SUM(ENERO:DICIEMBRE!AU183)</f>
        <v>0</v>
      </c>
      <c r="AV183" s="162">
        <f>SUM(ENERO:DICIEMBRE!AV183)</f>
        <v>0</v>
      </c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402">
        <f t="shared" si="30"/>
        <v>0</v>
      </c>
      <c r="G184" s="162">
        <f>SUM(ENERO:DICIEMBRE!G184)</f>
        <v>0</v>
      </c>
      <c r="H184" s="162">
        <f>SUM(ENERO:DICIEMBRE!H184)</f>
        <v>0</v>
      </c>
      <c r="I184" s="162">
        <f>SUM(ENERO:DICIEMBRE!I184)</f>
        <v>0</v>
      </c>
      <c r="J184" s="162">
        <f>SUM(ENERO:DICIEMBRE!J184)</f>
        <v>0</v>
      </c>
      <c r="K184" s="162">
        <f>SUM(ENERO:DICIEMBRE!K184)</f>
        <v>0</v>
      </c>
      <c r="L184" s="162">
        <f>SUM(ENERO:DICIEMBRE!L184)</f>
        <v>0</v>
      </c>
      <c r="M184" s="162">
        <f>SUM(ENERO:DICIEMBRE!M184)</f>
        <v>0</v>
      </c>
      <c r="N184" s="162">
        <f>SUM(ENERO:DICIEMBRE!N184)</f>
        <v>0</v>
      </c>
      <c r="O184" s="162">
        <f>SUM(ENERO:DICIEMBRE!O184)</f>
        <v>0</v>
      </c>
      <c r="P184" s="162">
        <f>SUM(ENERO:DICIEMBRE!P184)</f>
        <v>0</v>
      </c>
      <c r="Q184" s="162">
        <f>SUM(ENERO:DICIEMBRE!Q184)</f>
        <v>0</v>
      </c>
      <c r="R184" s="162">
        <f>SUM(ENERO:DICIEMBRE!R184)</f>
        <v>0</v>
      </c>
      <c r="S184" s="162">
        <f>SUM(ENERO:DICIEMBRE!S184)</f>
        <v>0</v>
      </c>
      <c r="T184" s="162">
        <f>SUM(ENERO:DICIEMBRE!T184)</f>
        <v>0</v>
      </c>
      <c r="U184" s="162">
        <f>SUM(ENERO:DICIEMBRE!U184)</f>
        <v>0</v>
      </c>
      <c r="V184" s="162">
        <f>SUM(ENERO:DICIEMBRE!V184)</f>
        <v>0</v>
      </c>
      <c r="W184" s="162">
        <f>SUM(ENERO:DICIEMBRE!W184)</f>
        <v>0</v>
      </c>
      <c r="X184" s="162">
        <f>SUM(ENERO:DICIEMBRE!X184)</f>
        <v>0</v>
      </c>
      <c r="Y184" s="162">
        <f>SUM(ENERO:DICIEMBRE!Y184)</f>
        <v>0</v>
      </c>
      <c r="Z184" s="162">
        <f>SUM(ENERO:DICIEMBRE!Z184)</f>
        <v>0</v>
      </c>
      <c r="AA184" s="162">
        <f>SUM(ENERO:DICIEMBRE!AA184)</f>
        <v>0</v>
      </c>
      <c r="AB184" s="162">
        <f>SUM(ENERO:DICIEMBRE!AB184)</f>
        <v>0</v>
      </c>
      <c r="AC184" s="162">
        <f>SUM(ENERO:DICIEMBRE!AC184)</f>
        <v>0</v>
      </c>
      <c r="AD184" s="162">
        <f>SUM(ENERO:DICIEMBRE!AD184)</f>
        <v>0</v>
      </c>
      <c r="AE184" s="162">
        <f>SUM(ENERO:DICIEMBRE!AE184)</f>
        <v>0</v>
      </c>
      <c r="AF184" s="162">
        <f>SUM(ENERO:DICIEMBRE!AF184)</f>
        <v>0</v>
      </c>
      <c r="AG184" s="162">
        <f>SUM(ENERO:DICIEMBRE!AG184)</f>
        <v>0</v>
      </c>
      <c r="AH184" s="162">
        <f>SUM(ENERO:DICIEMBRE!AH184)</f>
        <v>0</v>
      </c>
      <c r="AI184" s="162">
        <f>SUM(ENERO:DICIEMBRE!AI184)</f>
        <v>0</v>
      </c>
      <c r="AJ184" s="162">
        <f>SUM(ENERO:DICIEMBRE!AJ184)</f>
        <v>0</v>
      </c>
      <c r="AK184" s="162">
        <f>SUM(ENERO:DICIEMBRE!AK184)</f>
        <v>0</v>
      </c>
      <c r="AL184" s="162">
        <f>SUM(ENERO:DICIEMBRE!AL184)</f>
        <v>0</v>
      </c>
      <c r="AM184" s="162">
        <f>SUM(ENERO:DICIEMBRE!AM184)</f>
        <v>0</v>
      </c>
      <c r="AN184" s="162">
        <f>SUM(ENERO:DICIEMBRE!AN184)</f>
        <v>0</v>
      </c>
      <c r="AO184" s="162">
        <f>SUM(ENERO:DICIEMBRE!AO184)</f>
        <v>0</v>
      </c>
      <c r="AP184" s="162">
        <f>SUM(ENERO:DICIEMBRE!AP184)</f>
        <v>0</v>
      </c>
      <c r="AQ184" s="162">
        <f>SUM(ENERO:DICIEMBRE!AQ184)</f>
        <v>0</v>
      </c>
      <c r="AR184" s="162">
        <f>SUM(ENERO:DICIEMBRE!AR184)</f>
        <v>0</v>
      </c>
      <c r="AS184" s="162">
        <f>SUM(ENERO:DICIEMBRE!AS184)</f>
        <v>0</v>
      </c>
      <c r="AT184" s="162">
        <f>SUM(ENERO:DICIEMBRE!AT184)</f>
        <v>0</v>
      </c>
      <c r="AU184" s="162">
        <f>SUM(ENERO:DICIEMBRE!AU184)</f>
        <v>0</v>
      </c>
      <c r="AV184" s="162">
        <f>SUM(ENERO:DICIEMBRE!AV184)</f>
        <v>0</v>
      </c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419">
        <f t="shared" si="30"/>
        <v>0</v>
      </c>
      <c r="G185" s="162">
        <f>SUM(ENERO:DICIEMBRE!G185)</f>
        <v>0</v>
      </c>
      <c r="H185" s="162">
        <f>SUM(ENERO:DICIEMBRE!H185)</f>
        <v>0</v>
      </c>
      <c r="I185" s="162">
        <f>SUM(ENERO:DICIEMBRE!I185)</f>
        <v>0</v>
      </c>
      <c r="J185" s="162">
        <f>SUM(ENERO:DICIEMBRE!J185)</f>
        <v>0</v>
      </c>
      <c r="K185" s="162">
        <f>SUM(ENERO:DICIEMBRE!K185)</f>
        <v>0</v>
      </c>
      <c r="L185" s="162">
        <f>SUM(ENERO:DICIEMBRE!L185)</f>
        <v>0</v>
      </c>
      <c r="M185" s="162">
        <f>SUM(ENERO:DICIEMBRE!M185)</f>
        <v>0</v>
      </c>
      <c r="N185" s="162">
        <f>SUM(ENERO:DICIEMBRE!N185)</f>
        <v>0</v>
      </c>
      <c r="O185" s="162">
        <f>SUM(ENERO:DICIEMBRE!O185)</f>
        <v>0</v>
      </c>
      <c r="P185" s="162">
        <f>SUM(ENERO:DICIEMBRE!P185)</f>
        <v>0</v>
      </c>
      <c r="Q185" s="162">
        <f>SUM(ENERO:DICIEMBRE!Q185)</f>
        <v>0</v>
      </c>
      <c r="R185" s="162">
        <f>SUM(ENERO:DICIEMBRE!R185)</f>
        <v>0</v>
      </c>
      <c r="S185" s="162">
        <f>SUM(ENERO:DICIEMBRE!S185)</f>
        <v>0</v>
      </c>
      <c r="T185" s="162">
        <f>SUM(ENERO:DICIEMBRE!T185)</f>
        <v>0</v>
      </c>
      <c r="U185" s="162">
        <f>SUM(ENERO:DICIEMBRE!U185)</f>
        <v>0</v>
      </c>
      <c r="V185" s="162">
        <f>SUM(ENERO:DICIEMBRE!V185)</f>
        <v>0</v>
      </c>
      <c r="W185" s="162">
        <f>SUM(ENERO:DICIEMBRE!W185)</f>
        <v>0</v>
      </c>
      <c r="X185" s="162">
        <f>SUM(ENERO:DICIEMBRE!X185)</f>
        <v>0</v>
      </c>
      <c r="Y185" s="162">
        <f>SUM(ENERO:DICIEMBRE!Y185)</f>
        <v>0</v>
      </c>
      <c r="Z185" s="162">
        <f>SUM(ENERO:DICIEMBRE!Z185)</f>
        <v>0</v>
      </c>
      <c r="AA185" s="162">
        <f>SUM(ENERO:DICIEMBRE!AA185)</f>
        <v>0</v>
      </c>
      <c r="AB185" s="162">
        <f>SUM(ENERO:DICIEMBRE!AB185)</f>
        <v>0</v>
      </c>
      <c r="AC185" s="162">
        <f>SUM(ENERO:DICIEMBRE!AC185)</f>
        <v>0</v>
      </c>
      <c r="AD185" s="162">
        <f>SUM(ENERO:DICIEMBRE!AD185)</f>
        <v>0</v>
      </c>
      <c r="AE185" s="162">
        <f>SUM(ENERO:DICIEMBRE!AE185)</f>
        <v>0</v>
      </c>
      <c r="AF185" s="162">
        <f>SUM(ENERO:DICIEMBRE!AF185)</f>
        <v>0</v>
      </c>
      <c r="AG185" s="162">
        <f>SUM(ENERO:DICIEMBRE!AG185)</f>
        <v>0</v>
      </c>
      <c r="AH185" s="162">
        <f>SUM(ENERO:DICIEMBRE!AH185)</f>
        <v>0</v>
      </c>
      <c r="AI185" s="162">
        <f>SUM(ENERO:DICIEMBRE!AI185)</f>
        <v>0</v>
      </c>
      <c r="AJ185" s="162">
        <f>SUM(ENERO:DICIEMBRE!AJ185)</f>
        <v>0</v>
      </c>
      <c r="AK185" s="162">
        <f>SUM(ENERO:DICIEMBRE!AK185)</f>
        <v>0</v>
      </c>
      <c r="AL185" s="162">
        <f>SUM(ENERO:DICIEMBRE!AL185)</f>
        <v>0</v>
      </c>
      <c r="AM185" s="162">
        <f>SUM(ENERO:DICIEMBRE!AM185)</f>
        <v>0</v>
      </c>
      <c r="AN185" s="162">
        <f>SUM(ENERO:DICIEMBRE!AN185)</f>
        <v>0</v>
      </c>
      <c r="AO185" s="162">
        <f>SUM(ENERO:DICIEMBRE!AO185)</f>
        <v>0</v>
      </c>
      <c r="AP185" s="162">
        <f>SUM(ENERO:DICIEMBRE!AP185)</f>
        <v>0</v>
      </c>
      <c r="AQ185" s="162">
        <f>SUM(ENERO:DICIEMBRE!AQ185)</f>
        <v>0</v>
      </c>
      <c r="AR185" s="162">
        <f>SUM(ENERO:DICIEMBRE!AR185)</f>
        <v>0</v>
      </c>
      <c r="AS185" s="162">
        <f>SUM(ENERO:DICIEMBRE!AS185)</f>
        <v>0</v>
      </c>
      <c r="AT185" s="162">
        <f>SUM(ENERO:DICIEMBRE!AT185)</f>
        <v>0</v>
      </c>
      <c r="AU185" s="162">
        <f>SUM(ENERO:DICIEMBRE!AU185)</f>
        <v>0</v>
      </c>
      <c r="AV185" s="162">
        <f>SUM(ENERO:DICIEMBRE!AV185)</f>
        <v>0</v>
      </c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62">
        <f>SUM(ENERO:DICIEMBRE!G186)</f>
        <v>0</v>
      </c>
      <c r="H186" s="162">
        <f>SUM(ENERO:DICIEMBRE!H186)</f>
        <v>0</v>
      </c>
      <c r="I186" s="162">
        <f>SUM(ENERO:DICIEMBRE!I186)</f>
        <v>0</v>
      </c>
      <c r="J186" s="162">
        <f>SUM(ENERO:DICIEMBRE!J186)</f>
        <v>0</v>
      </c>
      <c r="K186" s="162">
        <f>SUM(ENERO:DICIEMBRE!K186)</f>
        <v>0</v>
      </c>
      <c r="L186" s="162">
        <f>SUM(ENERO:DICIEMBRE!L186)</f>
        <v>0</v>
      </c>
      <c r="M186" s="162">
        <f>SUM(ENERO:DICIEMBRE!M186)</f>
        <v>0</v>
      </c>
      <c r="N186" s="162">
        <f>SUM(ENERO:DICIEMBRE!N186)</f>
        <v>0</v>
      </c>
      <c r="O186" s="162">
        <f>SUM(ENERO:DICIEMBRE!O186)</f>
        <v>0</v>
      </c>
      <c r="P186" s="162">
        <f>SUM(ENERO:DICIEMBRE!P186)</f>
        <v>0</v>
      </c>
      <c r="Q186" s="162">
        <f>SUM(ENERO:DICIEMBRE!Q186)</f>
        <v>0</v>
      </c>
      <c r="R186" s="162">
        <f>SUM(ENERO:DICIEMBRE!R186)</f>
        <v>0</v>
      </c>
      <c r="S186" s="162">
        <f>SUM(ENERO:DICIEMBRE!S186)</f>
        <v>0</v>
      </c>
      <c r="T186" s="162">
        <f>SUM(ENERO:DICIEMBRE!T186)</f>
        <v>0</v>
      </c>
      <c r="U186" s="162">
        <f>SUM(ENERO:DICIEMBRE!U186)</f>
        <v>0</v>
      </c>
      <c r="V186" s="162">
        <f>SUM(ENERO:DICIEMBRE!V186)</f>
        <v>0</v>
      </c>
      <c r="W186" s="162">
        <f>SUM(ENERO:DICIEMBRE!W186)</f>
        <v>0</v>
      </c>
      <c r="X186" s="162">
        <f>SUM(ENERO:DICIEMBRE!X186)</f>
        <v>0</v>
      </c>
      <c r="Y186" s="162">
        <f>SUM(ENERO:DICIEMBRE!Y186)</f>
        <v>0</v>
      </c>
      <c r="Z186" s="162">
        <f>SUM(ENERO:DICIEMBRE!Z186)</f>
        <v>0</v>
      </c>
      <c r="AA186" s="162">
        <f>SUM(ENERO:DICIEMBRE!AA186)</f>
        <v>0</v>
      </c>
      <c r="AB186" s="162">
        <f>SUM(ENERO:DICIEMBRE!AB186)</f>
        <v>0</v>
      </c>
      <c r="AC186" s="162">
        <f>SUM(ENERO:DICIEMBRE!AC186)</f>
        <v>0</v>
      </c>
      <c r="AD186" s="162">
        <f>SUM(ENERO:DICIEMBRE!AD186)</f>
        <v>0</v>
      </c>
      <c r="AE186" s="162">
        <f>SUM(ENERO:DICIEMBRE!AE186)</f>
        <v>0</v>
      </c>
      <c r="AF186" s="162">
        <f>SUM(ENERO:DICIEMBRE!AF186)</f>
        <v>0</v>
      </c>
      <c r="AG186" s="162">
        <f>SUM(ENERO:DICIEMBRE!AG186)</f>
        <v>0</v>
      </c>
      <c r="AH186" s="162">
        <f>SUM(ENERO:DICIEMBRE!AH186)</f>
        <v>0</v>
      </c>
      <c r="AI186" s="162">
        <f>SUM(ENERO:DICIEMBRE!AI186)</f>
        <v>0</v>
      </c>
      <c r="AJ186" s="162">
        <f>SUM(ENERO:DICIEMBRE!AJ186)</f>
        <v>0</v>
      </c>
      <c r="AK186" s="162">
        <f>SUM(ENERO:DICIEMBRE!AK186)</f>
        <v>0</v>
      </c>
      <c r="AL186" s="162">
        <f>SUM(ENERO:DICIEMBRE!AL186)</f>
        <v>0</v>
      </c>
      <c r="AM186" s="162">
        <f>SUM(ENERO:DICIEMBRE!AM186)</f>
        <v>0</v>
      </c>
      <c r="AN186" s="162">
        <f>SUM(ENERO:DICIEMBRE!AN186)</f>
        <v>0</v>
      </c>
      <c r="AO186" s="162">
        <f>SUM(ENERO:DICIEMBRE!AO186)</f>
        <v>0</v>
      </c>
      <c r="AP186" s="162">
        <f>SUM(ENERO:DICIEMBRE!AP186)</f>
        <v>0</v>
      </c>
      <c r="AQ186" s="162">
        <f>SUM(ENERO:DICIEMBRE!AQ186)</f>
        <v>0</v>
      </c>
      <c r="AR186" s="162">
        <f>SUM(ENERO:DICIEMBRE!AR186)</f>
        <v>0</v>
      </c>
      <c r="AS186" s="162">
        <f>SUM(ENERO:DICIEMBRE!AS186)</f>
        <v>0</v>
      </c>
      <c r="AT186" s="162">
        <f>SUM(ENERO:DICIEMBRE!AT186)</f>
        <v>0</v>
      </c>
      <c r="AU186" s="162">
        <f>SUM(ENERO:DICIEMBRE!AU186)</f>
        <v>0</v>
      </c>
      <c r="AV186" s="162">
        <f>SUM(ENERO:DICIEMBRE!AV186)</f>
        <v>0</v>
      </c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43</v>
      </c>
      <c r="E187" s="401">
        <f t="shared" ref="E187:F190" si="31">SUM(G187+I187+K187+M187+O187)</f>
        <v>35</v>
      </c>
      <c r="F187" s="402">
        <f t="shared" si="31"/>
        <v>8</v>
      </c>
      <c r="G187" s="162">
        <f>SUM(ENERO:DICIEMBRE!G187)</f>
        <v>0</v>
      </c>
      <c r="H187" s="162">
        <f>SUM(ENERO:DICIEMBRE!H187)</f>
        <v>0</v>
      </c>
      <c r="I187" s="162">
        <f>SUM(ENERO:DICIEMBRE!I187)</f>
        <v>13</v>
      </c>
      <c r="J187" s="162">
        <f>SUM(ENERO:DICIEMBRE!J187)</f>
        <v>7</v>
      </c>
      <c r="K187" s="162">
        <f>SUM(ENERO:DICIEMBRE!K187)</f>
        <v>19</v>
      </c>
      <c r="L187" s="162">
        <f>SUM(ENERO:DICIEMBRE!L187)</f>
        <v>1</v>
      </c>
      <c r="M187" s="162">
        <f>SUM(ENERO:DICIEMBRE!M187)</f>
        <v>3</v>
      </c>
      <c r="N187" s="162">
        <f>SUM(ENERO:DICIEMBRE!N187)</f>
        <v>0</v>
      </c>
      <c r="O187" s="162">
        <f>SUM(ENERO:DICIEMBRE!O187)</f>
        <v>0</v>
      </c>
      <c r="P187" s="162">
        <f>SUM(ENERO:DICIEMBRE!P187)</f>
        <v>0</v>
      </c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162">
        <f>SUM(ENERO:DICIEMBRE!AO187)</f>
        <v>13</v>
      </c>
      <c r="AP187" s="162">
        <f>SUM(ENERO:DICIEMBRE!AP187)</f>
        <v>0</v>
      </c>
      <c r="AQ187" s="162">
        <f>SUM(ENERO:DICIEMBRE!AQ187)</f>
        <v>2</v>
      </c>
      <c r="AR187" s="162">
        <f>SUM(ENERO:DICIEMBRE!AR187)</f>
        <v>0</v>
      </c>
      <c r="AS187" s="434"/>
      <c r="AT187" s="162">
        <f>SUM(ENERO:DICIEMBRE!AT187)</f>
        <v>0</v>
      </c>
      <c r="AU187" s="162">
        <f>SUM(ENERO:DICIEMBRE!AU187)</f>
        <v>0</v>
      </c>
      <c r="AV187" s="162">
        <f>SUM(ENERO:DICIEMBRE!AV187)</f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1</v>
      </c>
      <c r="E188" s="418">
        <f t="shared" si="31"/>
        <v>1</v>
      </c>
      <c r="F188" s="419">
        <f t="shared" si="31"/>
        <v>0</v>
      </c>
      <c r="G188" s="162">
        <f>SUM(ENERO:DICIEMBRE!G188)</f>
        <v>0</v>
      </c>
      <c r="H188" s="162">
        <f>SUM(ENERO:DICIEMBRE!H188)</f>
        <v>0</v>
      </c>
      <c r="I188" s="162">
        <f>SUM(ENERO:DICIEMBRE!I188)</f>
        <v>0</v>
      </c>
      <c r="J188" s="162">
        <f>SUM(ENERO:DICIEMBRE!J188)</f>
        <v>0</v>
      </c>
      <c r="K188" s="162">
        <f>SUM(ENERO:DICIEMBRE!K188)</f>
        <v>1</v>
      </c>
      <c r="L188" s="162">
        <f>SUM(ENERO:DICIEMBRE!L188)</f>
        <v>0</v>
      </c>
      <c r="M188" s="162">
        <f>SUM(ENERO:DICIEMBRE!M188)</f>
        <v>0</v>
      </c>
      <c r="N188" s="162">
        <f>SUM(ENERO:DICIEMBRE!N188)</f>
        <v>0</v>
      </c>
      <c r="O188" s="162">
        <f>SUM(ENERO:DICIEMBRE!O188)</f>
        <v>0</v>
      </c>
      <c r="P188" s="162">
        <f>SUM(ENERO:DICIEMBRE!P188)</f>
        <v>0</v>
      </c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162">
        <f>SUM(ENERO:DICIEMBRE!AO188)</f>
        <v>0</v>
      </c>
      <c r="AP188" s="162">
        <f>SUM(ENERO:DICIEMBRE!AP188)</f>
        <v>0</v>
      </c>
      <c r="AQ188" s="162">
        <f>SUM(ENERO:DICIEMBRE!AQ188)</f>
        <v>0</v>
      </c>
      <c r="AR188" s="162">
        <f>SUM(ENERO:DICIEMBRE!AR188)</f>
        <v>0</v>
      </c>
      <c r="AS188" s="471"/>
      <c r="AT188" s="162">
        <f>SUM(ENERO:DICIEMBRE!AT188)</f>
        <v>0</v>
      </c>
      <c r="AU188" s="162">
        <f>SUM(ENERO:DICIEMBRE!AU188)</f>
        <v>0</v>
      </c>
      <c r="AV188" s="162">
        <f>SUM(ENERO:DICIEMBRE!AV188)</f>
        <v>0</v>
      </c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419">
        <f t="shared" si="31"/>
        <v>0</v>
      </c>
      <c r="G189" s="162">
        <f>SUM(ENERO:DICIEMBRE!G189)</f>
        <v>0</v>
      </c>
      <c r="H189" s="162">
        <f>SUM(ENERO:DICIEMBRE!H189)</f>
        <v>0</v>
      </c>
      <c r="I189" s="162">
        <f>SUM(ENERO:DICIEMBRE!I189)</f>
        <v>0</v>
      </c>
      <c r="J189" s="162">
        <f>SUM(ENERO:DICIEMBRE!J189)</f>
        <v>0</v>
      </c>
      <c r="K189" s="162">
        <f>SUM(ENERO:DICIEMBRE!K189)</f>
        <v>0</v>
      </c>
      <c r="L189" s="162">
        <f>SUM(ENERO:DICIEMBRE!L189)</f>
        <v>0</v>
      </c>
      <c r="M189" s="162">
        <f>SUM(ENERO:DICIEMBRE!M189)</f>
        <v>0</v>
      </c>
      <c r="N189" s="162">
        <f>SUM(ENERO:DICIEMBRE!N189)</f>
        <v>0</v>
      </c>
      <c r="O189" s="162">
        <f>SUM(ENERO:DICIEMBRE!O189)</f>
        <v>0</v>
      </c>
      <c r="P189" s="162">
        <f>SUM(ENERO:DICIEMBRE!P189)</f>
        <v>0</v>
      </c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162">
        <f>SUM(ENERO:DICIEMBRE!AO189)</f>
        <v>0</v>
      </c>
      <c r="AP189" s="162">
        <f>SUM(ENERO:DICIEMBRE!AP189)</f>
        <v>0</v>
      </c>
      <c r="AQ189" s="162">
        <f>SUM(ENERO:DICIEMBRE!AQ189)</f>
        <v>0</v>
      </c>
      <c r="AR189" s="162">
        <f>SUM(ENERO:DICIEMBRE!AR189)</f>
        <v>0</v>
      </c>
      <c r="AS189" s="471"/>
      <c r="AT189" s="162">
        <f>SUM(ENERO:DICIEMBRE!AT189)</f>
        <v>0</v>
      </c>
      <c r="AU189" s="162">
        <f>SUM(ENERO:DICIEMBRE!AU189)</f>
        <v>0</v>
      </c>
      <c r="AV189" s="162">
        <f>SUM(ENERO:DICIEMBRE!AV189)</f>
        <v>0</v>
      </c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59</v>
      </c>
      <c r="E190" s="410">
        <f t="shared" si="31"/>
        <v>33</v>
      </c>
      <c r="F190" s="411">
        <f t="shared" si="31"/>
        <v>26</v>
      </c>
      <c r="G190" s="162">
        <f>SUM(ENERO:DICIEMBRE!G190)</f>
        <v>7</v>
      </c>
      <c r="H190" s="162">
        <f>SUM(ENERO:DICIEMBRE!H190)</f>
        <v>2</v>
      </c>
      <c r="I190" s="162">
        <f>SUM(ENERO:DICIEMBRE!I190)</f>
        <v>13</v>
      </c>
      <c r="J190" s="162">
        <f>SUM(ENERO:DICIEMBRE!J190)</f>
        <v>8</v>
      </c>
      <c r="K190" s="162">
        <f>SUM(ENERO:DICIEMBRE!K190)</f>
        <v>8</v>
      </c>
      <c r="L190" s="162">
        <f>SUM(ENERO:DICIEMBRE!L190)</f>
        <v>10</v>
      </c>
      <c r="M190" s="162">
        <f>SUM(ENERO:DICIEMBRE!M190)</f>
        <v>5</v>
      </c>
      <c r="N190" s="162">
        <f>SUM(ENERO:DICIEMBRE!N190)</f>
        <v>6</v>
      </c>
      <c r="O190" s="162">
        <f>SUM(ENERO:DICIEMBRE!O190)</f>
        <v>0</v>
      </c>
      <c r="P190" s="162">
        <f>SUM(ENERO:DICIEMBRE!P190)</f>
        <v>0</v>
      </c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162">
        <f>SUM(ENERO:DICIEMBRE!AO190)</f>
        <v>12</v>
      </c>
      <c r="AP190" s="162">
        <f>SUM(ENERO:DICIEMBRE!AP190)</f>
        <v>0</v>
      </c>
      <c r="AQ190" s="162">
        <f>SUM(ENERO:DICIEMBRE!AQ190)</f>
        <v>2</v>
      </c>
      <c r="AR190" s="162">
        <f>SUM(ENERO:DICIEMBRE!AR190)</f>
        <v>0</v>
      </c>
      <c r="AS190" s="437"/>
      <c r="AT190" s="162">
        <f>SUM(ENERO:DICIEMBRE!AT190)</f>
        <v>0</v>
      </c>
      <c r="AU190" s="162">
        <f>SUM(ENERO:DICIEMBRE!AU190)</f>
        <v>0</v>
      </c>
      <c r="AV190" s="162">
        <f>SUM(ENERO:DICIEMBRE!AV190)</f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250" t="s">
        <v>202</v>
      </c>
      <c r="B191" s="2250"/>
      <c r="C191" s="2251"/>
      <c r="D191" s="441">
        <f t="shared" si="29"/>
        <v>16</v>
      </c>
      <c r="E191" s="442">
        <f t="shared" ref="E191:F200" si="32">SUM(G191+I191+K191+M191+O191+Q191+S191+U191+W191+Y191+AA191+AC191+AE191+AG191+AI191+AK191+AM191)</f>
        <v>4</v>
      </c>
      <c r="F191" s="443">
        <f t="shared" si="32"/>
        <v>12</v>
      </c>
      <c r="G191" s="162">
        <f>SUM(ENERO:DICIEMBRE!G191)</f>
        <v>0</v>
      </c>
      <c r="H191" s="162">
        <f>SUM(ENERO:DICIEMBRE!H191)</f>
        <v>0</v>
      </c>
      <c r="I191" s="162">
        <f>SUM(ENERO:DICIEMBRE!I191)</f>
        <v>0</v>
      </c>
      <c r="J191" s="162">
        <f>SUM(ENERO:DICIEMBRE!J191)</f>
        <v>0</v>
      </c>
      <c r="K191" s="162">
        <f>SUM(ENERO:DICIEMBRE!K191)</f>
        <v>0</v>
      </c>
      <c r="L191" s="162">
        <f>SUM(ENERO:DICIEMBRE!L191)</f>
        <v>0</v>
      </c>
      <c r="M191" s="162">
        <f>SUM(ENERO:DICIEMBRE!M191)</f>
        <v>0</v>
      </c>
      <c r="N191" s="162">
        <f>SUM(ENERO:DICIEMBRE!N191)</f>
        <v>1</v>
      </c>
      <c r="O191" s="162">
        <f>SUM(ENERO:DICIEMBRE!O191)</f>
        <v>1</v>
      </c>
      <c r="P191" s="162">
        <f>SUM(ENERO:DICIEMBRE!P191)</f>
        <v>2</v>
      </c>
      <c r="Q191" s="162">
        <f>SUM(ENERO:DICIEMBRE!Q191)</f>
        <v>1</v>
      </c>
      <c r="R191" s="162">
        <f>SUM(ENERO:DICIEMBRE!R191)</f>
        <v>0</v>
      </c>
      <c r="S191" s="162">
        <f>SUM(ENERO:DICIEMBRE!S191)</f>
        <v>0</v>
      </c>
      <c r="T191" s="162">
        <f>SUM(ENERO:DICIEMBRE!T191)</f>
        <v>0</v>
      </c>
      <c r="U191" s="162">
        <f>SUM(ENERO:DICIEMBRE!U191)</f>
        <v>1</v>
      </c>
      <c r="V191" s="162">
        <f>SUM(ENERO:DICIEMBRE!V191)</f>
        <v>2</v>
      </c>
      <c r="W191" s="162">
        <f>SUM(ENERO:DICIEMBRE!W191)</f>
        <v>0</v>
      </c>
      <c r="X191" s="162">
        <f>SUM(ENERO:DICIEMBRE!X191)</f>
        <v>3</v>
      </c>
      <c r="Y191" s="162">
        <f>SUM(ENERO:DICIEMBRE!Y191)</f>
        <v>0</v>
      </c>
      <c r="Z191" s="162">
        <f>SUM(ENERO:DICIEMBRE!Z191)</f>
        <v>0</v>
      </c>
      <c r="AA191" s="162">
        <f>SUM(ENERO:DICIEMBRE!AA191)</f>
        <v>0</v>
      </c>
      <c r="AB191" s="162">
        <f>SUM(ENERO:DICIEMBRE!AB191)</f>
        <v>2</v>
      </c>
      <c r="AC191" s="162">
        <f>SUM(ENERO:DICIEMBRE!AC191)</f>
        <v>1</v>
      </c>
      <c r="AD191" s="162">
        <f>SUM(ENERO:DICIEMBRE!AD191)</f>
        <v>0</v>
      </c>
      <c r="AE191" s="162">
        <f>SUM(ENERO:DICIEMBRE!AE191)</f>
        <v>0</v>
      </c>
      <c r="AF191" s="162">
        <f>SUM(ENERO:DICIEMBRE!AF191)</f>
        <v>0</v>
      </c>
      <c r="AG191" s="162">
        <f>SUM(ENERO:DICIEMBRE!AG191)</f>
        <v>0</v>
      </c>
      <c r="AH191" s="162">
        <f>SUM(ENERO:DICIEMBRE!AH191)</f>
        <v>1</v>
      </c>
      <c r="AI191" s="162">
        <f>SUM(ENERO:DICIEMBRE!AI191)</f>
        <v>0</v>
      </c>
      <c r="AJ191" s="162">
        <f>SUM(ENERO:DICIEMBRE!AJ191)</f>
        <v>0</v>
      </c>
      <c r="AK191" s="162">
        <f>SUM(ENERO:DICIEMBRE!AK191)</f>
        <v>0</v>
      </c>
      <c r="AL191" s="162">
        <f>SUM(ENERO:DICIEMBRE!AL191)</f>
        <v>0</v>
      </c>
      <c r="AM191" s="162">
        <f>SUM(ENERO:DICIEMBRE!AM191)</f>
        <v>0</v>
      </c>
      <c r="AN191" s="162">
        <f>SUM(ENERO:DICIEMBRE!AN191)</f>
        <v>1</v>
      </c>
      <c r="AO191" s="162">
        <f>SUM(ENERO:DICIEMBRE!AO191)</f>
        <v>3</v>
      </c>
      <c r="AP191" s="162">
        <f>SUM(ENERO:DICIEMBRE!AP191)</f>
        <v>0</v>
      </c>
      <c r="AQ191" s="162">
        <f>SUM(ENERO:DICIEMBRE!AQ191)</f>
        <v>0</v>
      </c>
      <c r="AR191" s="162">
        <f>SUM(ENERO:DICIEMBRE!AR191)</f>
        <v>0</v>
      </c>
      <c r="AS191" s="162">
        <f>SUM(ENERO:DICIEMBRE!AS191)</f>
        <v>0</v>
      </c>
      <c r="AT191" s="162">
        <f>SUM(ENERO:DICIEMBRE!AT191)</f>
        <v>0</v>
      </c>
      <c r="AU191" s="162">
        <f>SUM(ENERO:DICIEMBRE!AU191)</f>
        <v>0</v>
      </c>
      <c r="AV191" s="162">
        <f>SUM(ENERO:DICIEMBRE!AV191)</f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227" t="s">
        <v>203</v>
      </c>
      <c r="B192" s="2252" t="s">
        <v>204</v>
      </c>
      <c r="C192" s="2253"/>
      <c r="D192" s="400">
        <f t="shared" si="29"/>
        <v>3</v>
      </c>
      <c r="E192" s="401">
        <f t="shared" si="32"/>
        <v>0</v>
      </c>
      <c r="F192" s="402">
        <f t="shared" si="32"/>
        <v>3</v>
      </c>
      <c r="G192" s="162">
        <f>SUM(ENERO:DICIEMBRE!G192)</f>
        <v>0</v>
      </c>
      <c r="H192" s="162">
        <f>SUM(ENERO:DICIEMBRE!H192)</f>
        <v>0</v>
      </c>
      <c r="I192" s="162">
        <f>SUM(ENERO:DICIEMBRE!I192)</f>
        <v>0</v>
      </c>
      <c r="J192" s="162">
        <f>SUM(ENERO:DICIEMBRE!J192)</f>
        <v>0</v>
      </c>
      <c r="K192" s="162">
        <f>SUM(ENERO:DICIEMBRE!K192)</f>
        <v>0</v>
      </c>
      <c r="L192" s="162">
        <f>SUM(ENERO:DICIEMBRE!L192)</f>
        <v>0</v>
      </c>
      <c r="M192" s="162">
        <f>SUM(ENERO:DICIEMBRE!M192)</f>
        <v>0</v>
      </c>
      <c r="N192" s="162">
        <f>SUM(ENERO:DICIEMBRE!N192)</f>
        <v>0</v>
      </c>
      <c r="O192" s="162">
        <f>SUM(ENERO:DICIEMBRE!O192)</f>
        <v>0</v>
      </c>
      <c r="P192" s="162">
        <f>SUM(ENERO:DICIEMBRE!P192)</f>
        <v>0</v>
      </c>
      <c r="Q192" s="162">
        <f>SUM(ENERO:DICIEMBRE!Q192)</f>
        <v>0</v>
      </c>
      <c r="R192" s="162">
        <f>SUM(ENERO:DICIEMBRE!R192)</f>
        <v>0</v>
      </c>
      <c r="S192" s="162">
        <f>SUM(ENERO:DICIEMBRE!S192)</f>
        <v>0</v>
      </c>
      <c r="T192" s="162">
        <f>SUM(ENERO:DICIEMBRE!T192)</f>
        <v>0</v>
      </c>
      <c r="U192" s="162">
        <f>SUM(ENERO:DICIEMBRE!U192)</f>
        <v>0</v>
      </c>
      <c r="V192" s="162">
        <f>SUM(ENERO:DICIEMBRE!V192)</f>
        <v>0</v>
      </c>
      <c r="W192" s="162">
        <f>SUM(ENERO:DICIEMBRE!W192)</f>
        <v>0</v>
      </c>
      <c r="X192" s="162">
        <f>SUM(ENERO:DICIEMBRE!X192)</f>
        <v>1</v>
      </c>
      <c r="Y192" s="162">
        <f>SUM(ENERO:DICIEMBRE!Y192)</f>
        <v>0</v>
      </c>
      <c r="Z192" s="162">
        <f>SUM(ENERO:DICIEMBRE!Z192)</f>
        <v>0</v>
      </c>
      <c r="AA192" s="162">
        <f>SUM(ENERO:DICIEMBRE!AA192)</f>
        <v>0</v>
      </c>
      <c r="AB192" s="162">
        <f>SUM(ENERO:DICIEMBRE!AB192)</f>
        <v>0</v>
      </c>
      <c r="AC192" s="162">
        <f>SUM(ENERO:DICIEMBRE!AC192)</f>
        <v>0</v>
      </c>
      <c r="AD192" s="162">
        <f>SUM(ENERO:DICIEMBRE!AD192)</f>
        <v>1</v>
      </c>
      <c r="AE192" s="162">
        <f>SUM(ENERO:DICIEMBRE!AE192)</f>
        <v>0</v>
      </c>
      <c r="AF192" s="162">
        <f>SUM(ENERO:DICIEMBRE!AF192)</f>
        <v>1</v>
      </c>
      <c r="AG192" s="162">
        <f>SUM(ENERO:DICIEMBRE!AG192)</f>
        <v>0</v>
      </c>
      <c r="AH192" s="162">
        <f>SUM(ENERO:DICIEMBRE!AH192)</f>
        <v>0</v>
      </c>
      <c r="AI192" s="162">
        <f>SUM(ENERO:DICIEMBRE!AI192)</f>
        <v>0</v>
      </c>
      <c r="AJ192" s="162">
        <f>SUM(ENERO:DICIEMBRE!AJ192)</f>
        <v>0</v>
      </c>
      <c r="AK192" s="162">
        <f>SUM(ENERO:DICIEMBRE!AK192)</f>
        <v>0</v>
      </c>
      <c r="AL192" s="162">
        <f>SUM(ENERO:DICIEMBRE!AL192)</f>
        <v>0</v>
      </c>
      <c r="AM192" s="162">
        <f>SUM(ENERO:DICIEMBRE!AM192)</f>
        <v>0</v>
      </c>
      <c r="AN192" s="162">
        <f>SUM(ENERO:DICIEMBRE!AN192)</f>
        <v>0</v>
      </c>
      <c r="AO192" s="162">
        <f>SUM(ENERO:DICIEMBRE!AO192)</f>
        <v>1</v>
      </c>
      <c r="AP192" s="162">
        <f>SUM(ENERO:DICIEMBRE!AP192)</f>
        <v>0</v>
      </c>
      <c r="AQ192" s="162">
        <f>SUM(ENERO:DICIEMBRE!AQ192)</f>
        <v>0</v>
      </c>
      <c r="AR192" s="469"/>
      <c r="AS192" s="475"/>
      <c r="AT192" s="162">
        <f>SUM(ENERO:DICIEMBRE!AT192)</f>
        <v>0</v>
      </c>
      <c r="AU192" s="162">
        <f>SUM(ENERO:DICIEMBRE!AU192)</f>
        <v>0</v>
      </c>
      <c r="AV192" s="162">
        <f>SUM(ENERO:DICIEMBRE!AV192)</f>
        <v>0</v>
      </c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1</v>
      </c>
      <c r="E193" s="414">
        <f t="shared" si="32"/>
        <v>1</v>
      </c>
      <c r="F193" s="415">
        <f t="shared" si="32"/>
        <v>0</v>
      </c>
      <c r="G193" s="162">
        <f>SUM(ENERO:DICIEMBRE!G193)</f>
        <v>0</v>
      </c>
      <c r="H193" s="162">
        <f>SUM(ENERO:DICIEMBRE!H193)</f>
        <v>0</v>
      </c>
      <c r="I193" s="162">
        <f>SUM(ENERO:DICIEMBRE!I193)</f>
        <v>0</v>
      </c>
      <c r="J193" s="162">
        <f>SUM(ENERO:DICIEMBRE!J193)</f>
        <v>0</v>
      </c>
      <c r="K193" s="162">
        <f>SUM(ENERO:DICIEMBRE!K193)</f>
        <v>0</v>
      </c>
      <c r="L193" s="162">
        <f>SUM(ENERO:DICIEMBRE!L193)</f>
        <v>0</v>
      </c>
      <c r="M193" s="162">
        <f>SUM(ENERO:DICIEMBRE!M193)</f>
        <v>0</v>
      </c>
      <c r="N193" s="162">
        <f>SUM(ENERO:DICIEMBRE!N193)</f>
        <v>0</v>
      </c>
      <c r="O193" s="162">
        <f>SUM(ENERO:DICIEMBRE!O193)</f>
        <v>0</v>
      </c>
      <c r="P193" s="162">
        <f>SUM(ENERO:DICIEMBRE!P193)</f>
        <v>0</v>
      </c>
      <c r="Q193" s="162">
        <f>SUM(ENERO:DICIEMBRE!Q193)</f>
        <v>0</v>
      </c>
      <c r="R193" s="162">
        <f>SUM(ENERO:DICIEMBRE!R193)</f>
        <v>0</v>
      </c>
      <c r="S193" s="162">
        <f>SUM(ENERO:DICIEMBRE!S193)</f>
        <v>0</v>
      </c>
      <c r="T193" s="162">
        <f>SUM(ENERO:DICIEMBRE!T193)</f>
        <v>0</v>
      </c>
      <c r="U193" s="162">
        <f>SUM(ENERO:DICIEMBRE!U193)</f>
        <v>0</v>
      </c>
      <c r="V193" s="162">
        <f>SUM(ENERO:DICIEMBRE!V193)</f>
        <v>0</v>
      </c>
      <c r="W193" s="162">
        <f>SUM(ENERO:DICIEMBRE!W193)</f>
        <v>0</v>
      </c>
      <c r="X193" s="162">
        <f>SUM(ENERO:DICIEMBRE!X193)</f>
        <v>0</v>
      </c>
      <c r="Y193" s="162">
        <f>SUM(ENERO:DICIEMBRE!Y193)</f>
        <v>0</v>
      </c>
      <c r="Z193" s="162">
        <f>SUM(ENERO:DICIEMBRE!Z193)</f>
        <v>0</v>
      </c>
      <c r="AA193" s="162">
        <f>SUM(ENERO:DICIEMBRE!AA193)</f>
        <v>0</v>
      </c>
      <c r="AB193" s="162">
        <f>SUM(ENERO:DICIEMBRE!AB193)</f>
        <v>0</v>
      </c>
      <c r="AC193" s="162">
        <f>SUM(ENERO:DICIEMBRE!AC193)</f>
        <v>0</v>
      </c>
      <c r="AD193" s="162">
        <f>SUM(ENERO:DICIEMBRE!AD193)</f>
        <v>0</v>
      </c>
      <c r="AE193" s="162">
        <f>SUM(ENERO:DICIEMBRE!AE193)</f>
        <v>0</v>
      </c>
      <c r="AF193" s="162">
        <f>SUM(ENERO:DICIEMBRE!AF193)</f>
        <v>0</v>
      </c>
      <c r="AG193" s="162">
        <f>SUM(ENERO:DICIEMBRE!AG193)</f>
        <v>0</v>
      </c>
      <c r="AH193" s="162">
        <f>SUM(ENERO:DICIEMBRE!AH193)</f>
        <v>0</v>
      </c>
      <c r="AI193" s="162">
        <f>SUM(ENERO:DICIEMBRE!AI193)</f>
        <v>1</v>
      </c>
      <c r="AJ193" s="162">
        <f>SUM(ENERO:DICIEMBRE!AJ193)</f>
        <v>0</v>
      </c>
      <c r="AK193" s="162">
        <f>SUM(ENERO:DICIEMBRE!AK193)</f>
        <v>0</v>
      </c>
      <c r="AL193" s="162">
        <f>SUM(ENERO:DICIEMBRE!AL193)</f>
        <v>0</v>
      </c>
      <c r="AM193" s="162">
        <f>SUM(ENERO:DICIEMBRE!AM193)</f>
        <v>0</v>
      </c>
      <c r="AN193" s="162">
        <f>SUM(ENERO:DICIEMBRE!AN193)</f>
        <v>0</v>
      </c>
      <c r="AO193" s="162">
        <f>SUM(ENERO:DICIEMBRE!AO193)</f>
        <v>0</v>
      </c>
      <c r="AP193" s="162">
        <f>SUM(ENERO:DICIEMBRE!AP193)</f>
        <v>0</v>
      </c>
      <c r="AQ193" s="162">
        <f>SUM(ENERO:DICIEMBRE!AQ193)</f>
        <v>0</v>
      </c>
      <c r="AR193" s="89"/>
      <c r="AS193" s="471"/>
      <c r="AT193" s="162">
        <f>SUM(ENERO:DICIEMBRE!AT193)</f>
        <v>0</v>
      </c>
      <c r="AU193" s="162">
        <f>SUM(ENERO:DICIEMBRE!AU193)</f>
        <v>0</v>
      </c>
      <c r="AV193" s="162">
        <f>SUM(ENERO:DICIEMBRE!AV193)</f>
        <v>0</v>
      </c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162">
        <f>SUM(ENERO:DICIEMBRE!G194)</f>
        <v>0</v>
      </c>
      <c r="H194" s="162">
        <f>SUM(ENERO:DICIEMBRE!H194)</f>
        <v>0</v>
      </c>
      <c r="I194" s="162">
        <f>SUM(ENERO:DICIEMBRE!I194)</f>
        <v>0</v>
      </c>
      <c r="J194" s="162">
        <f>SUM(ENERO:DICIEMBRE!J194)</f>
        <v>0</v>
      </c>
      <c r="K194" s="162">
        <f>SUM(ENERO:DICIEMBRE!K194)</f>
        <v>0</v>
      </c>
      <c r="L194" s="162">
        <f>SUM(ENERO:DICIEMBRE!L194)</f>
        <v>0</v>
      </c>
      <c r="M194" s="162">
        <f>SUM(ENERO:DICIEMBRE!M194)</f>
        <v>0</v>
      </c>
      <c r="N194" s="162">
        <f>SUM(ENERO:DICIEMBRE!N194)</f>
        <v>0</v>
      </c>
      <c r="O194" s="162">
        <f>SUM(ENERO:DICIEMBRE!O194)</f>
        <v>0</v>
      </c>
      <c r="P194" s="162">
        <f>SUM(ENERO:DICIEMBRE!P194)</f>
        <v>0</v>
      </c>
      <c r="Q194" s="162">
        <f>SUM(ENERO:DICIEMBRE!Q194)</f>
        <v>0</v>
      </c>
      <c r="R194" s="162">
        <f>SUM(ENERO:DICIEMBRE!R194)</f>
        <v>0</v>
      </c>
      <c r="S194" s="162">
        <f>SUM(ENERO:DICIEMBRE!S194)</f>
        <v>0</v>
      </c>
      <c r="T194" s="162">
        <f>SUM(ENERO:DICIEMBRE!T194)</f>
        <v>0</v>
      </c>
      <c r="U194" s="162">
        <f>SUM(ENERO:DICIEMBRE!U194)</f>
        <v>0</v>
      </c>
      <c r="V194" s="162">
        <f>SUM(ENERO:DICIEMBRE!V194)</f>
        <v>0</v>
      </c>
      <c r="W194" s="162">
        <f>SUM(ENERO:DICIEMBRE!W194)</f>
        <v>0</v>
      </c>
      <c r="X194" s="162">
        <f>SUM(ENERO:DICIEMBRE!X194)</f>
        <v>0</v>
      </c>
      <c r="Y194" s="162">
        <f>SUM(ENERO:DICIEMBRE!Y194)</f>
        <v>0</v>
      </c>
      <c r="Z194" s="162">
        <f>SUM(ENERO:DICIEMBRE!Z194)</f>
        <v>0</v>
      </c>
      <c r="AA194" s="162">
        <f>SUM(ENERO:DICIEMBRE!AA194)</f>
        <v>0</v>
      </c>
      <c r="AB194" s="162">
        <f>SUM(ENERO:DICIEMBRE!AB194)</f>
        <v>0</v>
      </c>
      <c r="AC194" s="162">
        <f>SUM(ENERO:DICIEMBRE!AC194)</f>
        <v>0</v>
      </c>
      <c r="AD194" s="162">
        <f>SUM(ENERO:DICIEMBRE!AD194)</f>
        <v>0</v>
      </c>
      <c r="AE194" s="162">
        <f>SUM(ENERO:DICIEMBRE!AE194)</f>
        <v>0</v>
      </c>
      <c r="AF194" s="162">
        <f>SUM(ENERO:DICIEMBRE!AF194)</f>
        <v>0</v>
      </c>
      <c r="AG194" s="162">
        <f>SUM(ENERO:DICIEMBRE!AG194)</f>
        <v>0</v>
      </c>
      <c r="AH194" s="162">
        <f>SUM(ENERO:DICIEMBRE!AH194)</f>
        <v>0</v>
      </c>
      <c r="AI194" s="162">
        <f>SUM(ENERO:DICIEMBRE!AI194)</f>
        <v>0</v>
      </c>
      <c r="AJ194" s="162">
        <f>SUM(ENERO:DICIEMBRE!AJ194)</f>
        <v>0</v>
      </c>
      <c r="AK194" s="162">
        <f>SUM(ENERO:DICIEMBRE!AK194)</f>
        <v>0</v>
      </c>
      <c r="AL194" s="162">
        <f>SUM(ENERO:DICIEMBRE!AL194)</f>
        <v>0</v>
      </c>
      <c r="AM194" s="162">
        <f>SUM(ENERO:DICIEMBRE!AM194)</f>
        <v>0</v>
      </c>
      <c r="AN194" s="162">
        <f>SUM(ENERO:DICIEMBRE!AN194)</f>
        <v>0</v>
      </c>
      <c r="AO194" s="162">
        <f>SUM(ENERO:DICIEMBRE!AO194)</f>
        <v>0</v>
      </c>
      <c r="AP194" s="162">
        <f>SUM(ENERO:DICIEMBRE!AP194)</f>
        <v>0</v>
      </c>
      <c r="AQ194" s="162">
        <f>SUM(ENERO:DICIEMBRE!AQ194)</f>
        <v>0</v>
      </c>
      <c r="AR194" s="350"/>
      <c r="AS194" s="440"/>
      <c r="AT194" s="162">
        <f>SUM(ENERO:DICIEMBRE!AT194)</f>
        <v>0</v>
      </c>
      <c r="AU194" s="162">
        <f>SUM(ENERO:DICIEMBRE!AU194)</f>
        <v>0</v>
      </c>
      <c r="AV194" s="162">
        <f>SUM(ENERO:DICIEMBRE!AV194)</f>
        <v>0</v>
      </c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6</v>
      </c>
      <c r="E195" s="414">
        <f t="shared" si="32"/>
        <v>4</v>
      </c>
      <c r="F195" s="415">
        <f t="shared" si="32"/>
        <v>2</v>
      </c>
      <c r="G195" s="162">
        <f>SUM(ENERO:DICIEMBRE!G195)</f>
        <v>0</v>
      </c>
      <c r="H195" s="162">
        <f>SUM(ENERO:DICIEMBRE!H195)</f>
        <v>0</v>
      </c>
      <c r="I195" s="162">
        <f>SUM(ENERO:DICIEMBRE!I195)</f>
        <v>0</v>
      </c>
      <c r="J195" s="162">
        <f>SUM(ENERO:DICIEMBRE!J195)</f>
        <v>0</v>
      </c>
      <c r="K195" s="162">
        <f>SUM(ENERO:DICIEMBRE!K195)</f>
        <v>0</v>
      </c>
      <c r="L195" s="162">
        <f>SUM(ENERO:DICIEMBRE!L195)</f>
        <v>0</v>
      </c>
      <c r="M195" s="162">
        <f>SUM(ENERO:DICIEMBRE!M195)</f>
        <v>0</v>
      </c>
      <c r="N195" s="162">
        <f>SUM(ENERO:DICIEMBRE!N195)</f>
        <v>0</v>
      </c>
      <c r="O195" s="162">
        <f>SUM(ENERO:DICIEMBRE!O195)</f>
        <v>1</v>
      </c>
      <c r="P195" s="162">
        <f>SUM(ENERO:DICIEMBRE!P195)</f>
        <v>0</v>
      </c>
      <c r="Q195" s="162">
        <f>SUM(ENERO:DICIEMBRE!Q195)</f>
        <v>0</v>
      </c>
      <c r="R195" s="162">
        <f>SUM(ENERO:DICIEMBRE!R195)</f>
        <v>0</v>
      </c>
      <c r="S195" s="162">
        <f>SUM(ENERO:DICIEMBRE!S195)</f>
        <v>0</v>
      </c>
      <c r="T195" s="162">
        <f>SUM(ENERO:DICIEMBRE!T195)</f>
        <v>0</v>
      </c>
      <c r="U195" s="162">
        <f>SUM(ENERO:DICIEMBRE!U195)</f>
        <v>1</v>
      </c>
      <c r="V195" s="162">
        <f>SUM(ENERO:DICIEMBRE!V195)</f>
        <v>1</v>
      </c>
      <c r="W195" s="162">
        <f>SUM(ENERO:DICIEMBRE!W195)</f>
        <v>0</v>
      </c>
      <c r="X195" s="162">
        <f>SUM(ENERO:DICIEMBRE!X195)</f>
        <v>0</v>
      </c>
      <c r="Y195" s="162">
        <f>SUM(ENERO:DICIEMBRE!Y195)</f>
        <v>0</v>
      </c>
      <c r="Z195" s="162">
        <f>SUM(ENERO:DICIEMBRE!Z195)</f>
        <v>0</v>
      </c>
      <c r="AA195" s="162">
        <f>SUM(ENERO:DICIEMBRE!AA195)</f>
        <v>0</v>
      </c>
      <c r="AB195" s="162">
        <f>SUM(ENERO:DICIEMBRE!AB195)</f>
        <v>1</v>
      </c>
      <c r="AC195" s="162">
        <f>SUM(ENERO:DICIEMBRE!AC195)</f>
        <v>1</v>
      </c>
      <c r="AD195" s="162">
        <f>SUM(ENERO:DICIEMBRE!AD195)</f>
        <v>0</v>
      </c>
      <c r="AE195" s="162">
        <f>SUM(ENERO:DICIEMBRE!AE195)</f>
        <v>1</v>
      </c>
      <c r="AF195" s="162">
        <f>SUM(ENERO:DICIEMBRE!AF195)</f>
        <v>0</v>
      </c>
      <c r="AG195" s="162">
        <f>SUM(ENERO:DICIEMBRE!AG195)</f>
        <v>0</v>
      </c>
      <c r="AH195" s="162">
        <f>SUM(ENERO:DICIEMBRE!AH195)</f>
        <v>0</v>
      </c>
      <c r="AI195" s="162">
        <f>SUM(ENERO:DICIEMBRE!AI195)</f>
        <v>0</v>
      </c>
      <c r="AJ195" s="162">
        <f>SUM(ENERO:DICIEMBRE!AJ195)</f>
        <v>0</v>
      </c>
      <c r="AK195" s="162">
        <f>SUM(ENERO:DICIEMBRE!AK195)</f>
        <v>0</v>
      </c>
      <c r="AL195" s="162">
        <f>SUM(ENERO:DICIEMBRE!AL195)</f>
        <v>0</v>
      </c>
      <c r="AM195" s="162">
        <f>SUM(ENERO:DICIEMBRE!AM195)</f>
        <v>0</v>
      </c>
      <c r="AN195" s="162">
        <f>SUM(ENERO:DICIEMBRE!AN195)</f>
        <v>0</v>
      </c>
      <c r="AO195" s="162">
        <f>SUM(ENERO:DICIEMBRE!AO195)</f>
        <v>0</v>
      </c>
      <c r="AP195" s="162">
        <f>SUM(ENERO:DICIEMBRE!AP195)</f>
        <v>0</v>
      </c>
      <c r="AQ195" s="162">
        <f>SUM(ENERO:DICIEMBRE!AQ195)</f>
        <v>0</v>
      </c>
      <c r="AR195" s="162">
        <f>SUM(ENERO:DICIEMBRE!AR195)</f>
        <v>0</v>
      </c>
      <c r="AS195" s="162">
        <f>SUM(ENERO:DICIEMBRE!AS195)</f>
        <v>0</v>
      </c>
      <c r="AT195" s="162">
        <f>SUM(ENERO:DICIEMBRE!AT195)</f>
        <v>0</v>
      </c>
      <c r="AU195" s="162">
        <f>SUM(ENERO:DICIEMBRE!AU195)</f>
        <v>0</v>
      </c>
      <c r="AV195" s="162">
        <f>SUM(ENERO:DICIEMBRE!AV195)</f>
        <v>0</v>
      </c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1</v>
      </c>
      <c r="E196" s="418">
        <f t="shared" si="32"/>
        <v>0</v>
      </c>
      <c r="F196" s="419">
        <f t="shared" si="32"/>
        <v>1</v>
      </c>
      <c r="G196" s="162">
        <f>SUM(ENERO:DICIEMBRE!G196)</f>
        <v>0</v>
      </c>
      <c r="H196" s="162">
        <f>SUM(ENERO:DICIEMBRE!H196)</f>
        <v>0</v>
      </c>
      <c r="I196" s="162">
        <f>SUM(ENERO:DICIEMBRE!I196)</f>
        <v>0</v>
      </c>
      <c r="J196" s="162">
        <f>SUM(ENERO:DICIEMBRE!J196)</f>
        <v>0</v>
      </c>
      <c r="K196" s="162">
        <f>SUM(ENERO:DICIEMBRE!K196)</f>
        <v>0</v>
      </c>
      <c r="L196" s="162">
        <f>SUM(ENERO:DICIEMBRE!L196)</f>
        <v>0</v>
      </c>
      <c r="M196" s="162">
        <f>SUM(ENERO:DICIEMBRE!M196)</f>
        <v>0</v>
      </c>
      <c r="N196" s="162">
        <f>SUM(ENERO:DICIEMBRE!N196)</f>
        <v>1</v>
      </c>
      <c r="O196" s="162">
        <f>SUM(ENERO:DICIEMBRE!O196)</f>
        <v>0</v>
      </c>
      <c r="P196" s="162">
        <f>SUM(ENERO:DICIEMBRE!P196)</f>
        <v>0</v>
      </c>
      <c r="Q196" s="162">
        <f>SUM(ENERO:DICIEMBRE!Q196)</f>
        <v>0</v>
      </c>
      <c r="R196" s="162">
        <f>SUM(ENERO:DICIEMBRE!R196)</f>
        <v>0</v>
      </c>
      <c r="S196" s="162">
        <f>SUM(ENERO:DICIEMBRE!S196)</f>
        <v>0</v>
      </c>
      <c r="T196" s="162">
        <f>SUM(ENERO:DICIEMBRE!T196)</f>
        <v>0</v>
      </c>
      <c r="U196" s="162">
        <f>SUM(ENERO:DICIEMBRE!U196)</f>
        <v>0</v>
      </c>
      <c r="V196" s="162">
        <f>SUM(ENERO:DICIEMBRE!V196)</f>
        <v>0</v>
      </c>
      <c r="W196" s="162">
        <f>SUM(ENERO:DICIEMBRE!W196)</f>
        <v>0</v>
      </c>
      <c r="X196" s="162">
        <f>SUM(ENERO:DICIEMBRE!X196)</f>
        <v>0</v>
      </c>
      <c r="Y196" s="162">
        <f>SUM(ENERO:DICIEMBRE!Y196)</f>
        <v>0</v>
      </c>
      <c r="Z196" s="162">
        <f>SUM(ENERO:DICIEMBRE!Z196)</f>
        <v>0</v>
      </c>
      <c r="AA196" s="162">
        <f>SUM(ENERO:DICIEMBRE!AA196)</f>
        <v>0</v>
      </c>
      <c r="AB196" s="162">
        <f>SUM(ENERO:DICIEMBRE!AB196)</f>
        <v>0</v>
      </c>
      <c r="AC196" s="162">
        <f>SUM(ENERO:DICIEMBRE!AC196)</f>
        <v>0</v>
      </c>
      <c r="AD196" s="162">
        <f>SUM(ENERO:DICIEMBRE!AD196)</f>
        <v>0</v>
      </c>
      <c r="AE196" s="162">
        <f>SUM(ENERO:DICIEMBRE!AE196)</f>
        <v>0</v>
      </c>
      <c r="AF196" s="162">
        <f>SUM(ENERO:DICIEMBRE!AF196)</f>
        <v>0</v>
      </c>
      <c r="AG196" s="162">
        <f>SUM(ENERO:DICIEMBRE!AG196)</f>
        <v>0</v>
      </c>
      <c r="AH196" s="162">
        <f>SUM(ENERO:DICIEMBRE!AH196)</f>
        <v>0</v>
      </c>
      <c r="AI196" s="162">
        <f>SUM(ENERO:DICIEMBRE!AI196)</f>
        <v>0</v>
      </c>
      <c r="AJ196" s="162">
        <f>SUM(ENERO:DICIEMBRE!AJ196)</f>
        <v>0</v>
      </c>
      <c r="AK196" s="162">
        <f>SUM(ENERO:DICIEMBRE!AK196)</f>
        <v>0</v>
      </c>
      <c r="AL196" s="162">
        <f>SUM(ENERO:DICIEMBRE!AL196)</f>
        <v>0</v>
      </c>
      <c r="AM196" s="162">
        <f>SUM(ENERO:DICIEMBRE!AM196)</f>
        <v>0</v>
      </c>
      <c r="AN196" s="162">
        <f>SUM(ENERO:DICIEMBRE!AN196)</f>
        <v>0</v>
      </c>
      <c r="AO196" s="162">
        <f>SUM(ENERO:DICIEMBRE!AO196)</f>
        <v>0</v>
      </c>
      <c r="AP196" s="162">
        <f>SUM(ENERO:DICIEMBRE!AP196)</f>
        <v>0</v>
      </c>
      <c r="AQ196" s="162">
        <f>SUM(ENERO:DICIEMBRE!AQ196)</f>
        <v>1</v>
      </c>
      <c r="AR196" s="162">
        <f>SUM(ENERO:DICIEMBRE!AR196)</f>
        <v>0</v>
      </c>
      <c r="AS196" s="162">
        <f>SUM(ENERO:DICIEMBRE!AS196)</f>
        <v>0</v>
      </c>
      <c r="AT196" s="162">
        <f>SUM(ENERO:DICIEMBRE!AT196)</f>
        <v>0</v>
      </c>
      <c r="AU196" s="162">
        <f>SUM(ENERO:DICIEMBRE!AU196)</f>
        <v>0</v>
      </c>
      <c r="AV196" s="162">
        <f>SUM(ENERO:DICIEMBRE!AV196)</f>
        <v>0</v>
      </c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17</v>
      </c>
      <c r="E197" s="418">
        <f t="shared" si="32"/>
        <v>6</v>
      </c>
      <c r="F197" s="419">
        <f t="shared" si="32"/>
        <v>11</v>
      </c>
      <c r="G197" s="162">
        <f>SUM(ENERO:DICIEMBRE!G197)</f>
        <v>1</v>
      </c>
      <c r="H197" s="162">
        <f>SUM(ENERO:DICIEMBRE!H197)</f>
        <v>2</v>
      </c>
      <c r="I197" s="162">
        <f>SUM(ENERO:DICIEMBRE!I197)</f>
        <v>0</v>
      </c>
      <c r="J197" s="162">
        <f>SUM(ENERO:DICIEMBRE!J197)</f>
        <v>0</v>
      </c>
      <c r="K197" s="162">
        <f>SUM(ENERO:DICIEMBRE!K197)</f>
        <v>3</v>
      </c>
      <c r="L197" s="162">
        <f>SUM(ENERO:DICIEMBRE!L197)</f>
        <v>0</v>
      </c>
      <c r="M197" s="162">
        <f>SUM(ENERO:DICIEMBRE!M197)</f>
        <v>1</v>
      </c>
      <c r="N197" s="162">
        <f>SUM(ENERO:DICIEMBRE!N197)</f>
        <v>0</v>
      </c>
      <c r="O197" s="162">
        <f>SUM(ENERO:DICIEMBRE!O197)</f>
        <v>1</v>
      </c>
      <c r="P197" s="162">
        <f>SUM(ENERO:DICIEMBRE!P197)</f>
        <v>1</v>
      </c>
      <c r="Q197" s="162">
        <f>SUM(ENERO:DICIEMBRE!Q197)</f>
        <v>0</v>
      </c>
      <c r="R197" s="162">
        <f>SUM(ENERO:DICIEMBRE!R197)</f>
        <v>0</v>
      </c>
      <c r="S197" s="162">
        <f>SUM(ENERO:DICIEMBRE!S197)</f>
        <v>0</v>
      </c>
      <c r="T197" s="162">
        <f>SUM(ENERO:DICIEMBRE!T197)</f>
        <v>4</v>
      </c>
      <c r="U197" s="162">
        <f>SUM(ENERO:DICIEMBRE!U197)</f>
        <v>0</v>
      </c>
      <c r="V197" s="162">
        <f>SUM(ENERO:DICIEMBRE!V197)</f>
        <v>0</v>
      </c>
      <c r="W197" s="162">
        <f>SUM(ENERO:DICIEMBRE!W197)</f>
        <v>0</v>
      </c>
      <c r="X197" s="162">
        <f>SUM(ENERO:DICIEMBRE!X197)</f>
        <v>0</v>
      </c>
      <c r="Y197" s="162">
        <f>SUM(ENERO:DICIEMBRE!Y197)</f>
        <v>0</v>
      </c>
      <c r="Z197" s="162">
        <f>SUM(ENERO:DICIEMBRE!Z197)</f>
        <v>4</v>
      </c>
      <c r="AA197" s="162">
        <f>SUM(ENERO:DICIEMBRE!AA197)</f>
        <v>0</v>
      </c>
      <c r="AB197" s="162">
        <f>SUM(ENERO:DICIEMBRE!AB197)</f>
        <v>0</v>
      </c>
      <c r="AC197" s="162">
        <f>SUM(ENERO:DICIEMBRE!AC197)</f>
        <v>0</v>
      </c>
      <c r="AD197" s="162">
        <f>SUM(ENERO:DICIEMBRE!AD197)</f>
        <v>0</v>
      </c>
      <c r="AE197" s="162">
        <f>SUM(ENERO:DICIEMBRE!AE197)</f>
        <v>0</v>
      </c>
      <c r="AF197" s="162">
        <f>SUM(ENERO:DICIEMBRE!AF197)</f>
        <v>0</v>
      </c>
      <c r="AG197" s="162">
        <f>SUM(ENERO:DICIEMBRE!AG197)</f>
        <v>0</v>
      </c>
      <c r="AH197" s="162">
        <f>SUM(ENERO:DICIEMBRE!AH197)</f>
        <v>0</v>
      </c>
      <c r="AI197" s="162">
        <f>SUM(ENERO:DICIEMBRE!AI197)</f>
        <v>0</v>
      </c>
      <c r="AJ197" s="162">
        <f>SUM(ENERO:DICIEMBRE!AJ197)</f>
        <v>0</v>
      </c>
      <c r="AK197" s="162">
        <f>SUM(ENERO:DICIEMBRE!AK197)</f>
        <v>0</v>
      </c>
      <c r="AL197" s="162">
        <f>SUM(ENERO:DICIEMBRE!AL197)</f>
        <v>0</v>
      </c>
      <c r="AM197" s="162">
        <f>SUM(ENERO:DICIEMBRE!AM197)</f>
        <v>0</v>
      </c>
      <c r="AN197" s="162">
        <f>SUM(ENERO:DICIEMBRE!AN197)</f>
        <v>0</v>
      </c>
      <c r="AO197" s="162">
        <f>SUM(ENERO:DICIEMBRE!AO197)</f>
        <v>3</v>
      </c>
      <c r="AP197" s="162">
        <f>SUM(ENERO:DICIEMBRE!AP197)</f>
        <v>0</v>
      </c>
      <c r="AQ197" s="162">
        <f>SUM(ENERO:DICIEMBRE!AQ197)</f>
        <v>0</v>
      </c>
      <c r="AR197" s="162">
        <f>SUM(ENERO:DICIEMBRE!AR197)</f>
        <v>0</v>
      </c>
      <c r="AS197" s="162">
        <f>SUM(ENERO:DICIEMBRE!AS197)</f>
        <v>0</v>
      </c>
      <c r="AT197" s="162">
        <f>SUM(ENERO:DICIEMBRE!AT197)</f>
        <v>0</v>
      </c>
      <c r="AU197" s="162">
        <f>SUM(ENERO:DICIEMBRE!AU197)</f>
        <v>0</v>
      </c>
      <c r="AV197" s="162">
        <f>SUM(ENERO:DICIEMBRE!AV197)</f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3</v>
      </c>
      <c r="E198" s="418">
        <f t="shared" si="32"/>
        <v>1</v>
      </c>
      <c r="F198" s="419">
        <f t="shared" si="32"/>
        <v>2</v>
      </c>
      <c r="G198" s="162">
        <f>SUM(ENERO:DICIEMBRE!G198)</f>
        <v>0</v>
      </c>
      <c r="H198" s="162">
        <f>SUM(ENERO:DICIEMBRE!H198)</f>
        <v>0</v>
      </c>
      <c r="I198" s="162">
        <f>SUM(ENERO:DICIEMBRE!I198)</f>
        <v>0</v>
      </c>
      <c r="J198" s="162">
        <f>SUM(ENERO:DICIEMBRE!J198)</f>
        <v>0</v>
      </c>
      <c r="K198" s="162">
        <f>SUM(ENERO:DICIEMBRE!K198)</f>
        <v>0</v>
      </c>
      <c r="L198" s="162">
        <f>SUM(ENERO:DICIEMBRE!L198)</f>
        <v>0</v>
      </c>
      <c r="M198" s="162">
        <f>SUM(ENERO:DICIEMBRE!M198)</f>
        <v>0</v>
      </c>
      <c r="N198" s="162">
        <f>SUM(ENERO:DICIEMBRE!N198)</f>
        <v>0</v>
      </c>
      <c r="O198" s="162">
        <f>SUM(ENERO:DICIEMBRE!O198)</f>
        <v>0</v>
      </c>
      <c r="P198" s="162">
        <f>SUM(ENERO:DICIEMBRE!P198)</f>
        <v>0</v>
      </c>
      <c r="Q198" s="162">
        <f>SUM(ENERO:DICIEMBRE!Q198)</f>
        <v>0</v>
      </c>
      <c r="R198" s="162">
        <f>SUM(ENERO:DICIEMBRE!R198)</f>
        <v>0</v>
      </c>
      <c r="S198" s="162">
        <f>SUM(ENERO:DICIEMBRE!S198)</f>
        <v>0</v>
      </c>
      <c r="T198" s="162">
        <f>SUM(ENERO:DICIEMBRE!T198)</f>
        <v>0</v>
      </c>
      <c r="U198" s="162">
        <f>SUM(ENERO:DICIEMBRE!U198)</f>
        <v>0</v>
      </c>
      <c r="V198" s="162">
        <f>SUM(ENERO:DICIEMBRE!V198)</f>
        <v>1</v>
      </c>
      <c r="W198" s="162">
        <f>SUM(ENERO:DICIEMBRE!W198)</f>
        <v>0</v>
      </c>
      <c r="X198" s="162">
        <f>SUM(ENERO:DICIEMBRE!X198)</f>
        <v>0</v>
      </c>
      <c r="Y198" s="162">
        <f>SUM(ENERO:DICIEMBRE!Y198)</f>
        <v>0</v>
      </c>
      <c r="Z198" s="162">
        <f>SUM(ENERO:DICIEMBRE!Z198)</f>
        <v>0</v>
      </c>
      <c r="AA198" s="162">
        <f>SUM(ENERO:DICIEMBRE!AA198)</f>
        <v>1</v>
      </c>
      <c r="AB198" s="162">
        <f>SUM(ENERO:DICIEMBRE!AB198)</f>
        <v>0</v>
      </c>
      <c r="AC198" s="162">
        <f>SUM(ENERO:DICIEMBRE!AC198)</f>
        <v>0</v>
      </c>
      <c r="AD198" s="162">
        <f>SUM(ENERO:DICIEMBRE!AD198)</f>
        <v>0</v>
      </c>
      <c r="AE198" s="162">
        <f>SUM(ENERO:DICIEMBRE!AE198)</f>
        <v>0</v>
      </c>
      <c r="AF198" s="162">
        <f>SUM(ENERO:DICIEMBRE!AF198)</f>
        <v>1</v>
      </c>
      <c r="AG198" s="162">
        <f>SUM(ENERO:DICIEMBRE!AG198)</f>
        <v>0</v>
      </c>
      <c r="AH198" s="162">
        <f>SUM(ENERO:DICIEMBRE!AH198)</f>
        <v>0</v>
      </c>
      <c r="AI198" s="162">
        <f>SUM(ENERO:DICIEMBRE!AI198)</f>
        <v>0</v>
      </c>
      <c r="AJ198" s="162">
        <f>SUM(ENERO:DICIEMBRE!AJ198)</f>
        <v>0</v>
      </c>
      <c r="AK198" s="162">
        <f>SUM(ENERO:DICIEMBRE!AK198)</f>
        <v>0</v>
      </c>
      <c r="AL198" s="162">
        <f>SUM(ENERO:DICIEMBRE!AL198)</f>
        <v>0</v>
      </c>
      <c r="AM198" s="162">
        <f>SUM(ENERO:DICIEMBRE!AM198)</f>
        <v>0</v>
      </c>
      <c r="AN198" s="162">
        <f>SUM(ENERO:DICIEMBRE!AN198)</f>
        <v>0</v>
      </c>
      <c r="AO198" s="162">
        <f>SUM(ENERO:DICIEMBRE!AO198)</f>
        <v>0</v>
      </c>
      <c r="AP198" s="162">
        <f>SUM(ENERO:DICIEMBRE!AP198)</f>
        <v>0</v>
      </c>
      <c r="AQ198" s="162">
        <f>SUM(ENERO:DICIEMBRE!AQ198)</f>
        <v>0</v>
      </c>
      <c r="AR198" s="162">
        <f>SUM(ENERO:DICIEMBRE!AR198)</f>
        <v>0</v>
      </c>
      <c r="AS198" s="162">
        <f>SUM(ENERO:DICIEMBRE!AS198)</f>
        <v>0</v>
      </c>
      <c r="AT198" s="162">
        <f>SUM(ENERO:DICIEMBRE!AT198)</f>
        <v>0</v>
      </c>
      <c r="AU198" s="162">
        <f>SUM(ENERO:DICIEMBRE!AU198)</f>
        <v>0</v>
      </c>
      <c r="AV198" s="162">
        <f>SUM(ENERO:DICIEMBRE!AV198)</f>
        <v>0</v>
      </c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4</v>
      </c>
      <c r="E199" s="418">
        <f t="shared" si="32"/>
        <v>3</v>
      </c>
      <c r="F199" s="419">
        <f t="shared" si="32"/>
        <v>1</v>
      </c>
      <c r="G199" s="162">
        <f>SUM(ENERO:DICIEMBRE!G199)</f>
        <v>0</v>
      </c>
      <c r="H199" s="162">
        <f>SUM(ENERO:DICIEMBRE!H199)</f>
        <v>0</v>
      </c>
      <c r="I199" s="162">
        <f>SUM(ENERO:DICIEMBRE!I199)</f>
        <v>2</v>
      </c>
      <c r="J199" s="162">
        <f>SUM(ENERO:DICIEMBRE!J199)</f>
        <v>1</v>
      </c>
      <c r="K199" s="162">
        <f>SUM(ENERO:DICIEMBRE!K199)</f>
        <v>1</v>
      </c>
      <c r="L199" s="162">
        <f>SUM(ENERO:DICIEMBRE!L199)</f>
        <v>0</v>
      </c>
      <c r="M199" s="162">
        <f>SUM(ENERO:DICIEMBRE!M199)</f>
        <v>0</v>
      </c>
      <c r="N199" s="162">
        <f>SUM(ENERO:DICIEMBRE!N199)</f>
        <v>0</v>
      </c>
      <c r="O199" s="162">
        <f>SUM(ENERO:DICIEMBRE!O199)</f>
        <v>0</v>
      </c>
      <c r="P199" s="162">
        <f>SUM(ENERO:DICIEMBRE!P199)</f>
        <v>0</v>
      </c>
      <c r="Q199" s="162">
        <f>SUM(ENERO:DICIEMBRE!Q199)</f>
        <v>0</v>
      </c>
      <c r="R199" s="162">
        <f>SUM(ENERO:DICIEMBRE!R199)</f>
        <v>0</v>
      </c>
      <c r="S199" s="162">
        <f>SUM(ENERO:DICIEMBRE!S199)</f>
        <v>0</v>
      </c>
      <c r="T199" s="162">
        <f>SUM(ENERO:DICIEMBRE!T199)</f>
        <v>0</v>
      </c>
      <c r="U199" s="162">
        <f>SUM(ENERO:DICIEMBRE!U199)</f>
        <v>0</v>
      </c>
      <c r="V199" s="162">
        <f>SUM(ENERO:DICIEMBRE!V199)</f>
        <v>0</v>
      </c>
      <c r="W199" s="162">
        <f>SUM(ENERO:DICIEMBRE!W199)</f>
        <v>0</v>
      </c>
      <c r="X199" s="162">
        <f>SUM(ENERO:DICIEMBRE!X199)</f>
        <v>0</v>
      </c>
      <c r="Y199" s="162">
        <f>SUM(ENERO:DICIEMBRE!Y199)</f>
        <v>0</v>
      </c>
      <c r="Z199" s="162">
        <f>SUM(ENERO:DICIEMBRE!Z199)</f>
        <v>0</v>
      </c>
      <c r="AA199" s="162">
        <f>SUM(ENERO:DICIEMBRE!AA199)</f>
        <v>0</v>
      </c>
      <c r="AB199" s="162">
        <f>SUM(ENERO:DICIEMBRE!AB199)</f>
        <v>0</v>
      </c>
      <c r="AC199" s="162">
        <f>SUM(ENERO:DICIEMBRE!AC199)</f>
        <v>0</v>
      </c>
      <c r="AD199" s="162">
        <f>SUM(ENERO:DICIEMBRE!AD199)</f>
        <v>0</v>
      </c>
      <c r="AE199" s="162">
        <f>SUM(ENERO:DICIEMBRE!AE199)</f>
        <v>0</v>
      </c>
      <c r="AF199" s="162">
        <f>SUM(ENERO:DICIEMBRE!AF199)</f>
        <v>0</v>
      </c>
      <c r="AG199" s="162">
        <f>SUM(ENERO:DICIEMBRE!AG199)</f>
        <v>0</v>
      </c>
      <c r="AH199" s="162">
        <f>SUM(ENERO:DICIEMBRE!AH199)</f>
        <v>0</v>
      </c>
      <c r="AI199" s="162">
        <f>SUM(ENERO:DICIEMBRE!AI199)</f>
        <v>0</v>
      </c>
      <c r="AJ199" s="162">
        <f>SUM(ENERO:DICIEMBRE!AJ199)</f>
        <v>0</v>
      </c>
      <c r="AK199" s="162">
        <f>SUM(ENERO:DICIEMBRE!AK199)</f>
        <v>0</v>
      </c>
      <c r="AL199" s="162">
        <f>SUM(ENERO:DICIEMBRE!AL199)</f>
        <v>0</v>
      </c>
      <c r="AM199" s="162">
        <f>SUM(ENERO:DICIEMBRE!AM199)</f>
        <v>0</v>
      </c>
      <c r="AN199" s="162">
        <f>SUM(ENERO:DICIEMBRE!AN199)</f>
        <v>0</v>
      </c>
      <c r="AO199" s="162">
        <f>SUM(ENERO:DICIEMBRE!AO199)</f>
        <v>1</v>
      </c>
      <c r="AP199" s="162">
        <f>SUM(ENERO:DICIEMBRE!AP199)</f>
        <v>0</v>
      </c>
      <c r="AQ199" s="162">
        <f>SUM(ENERO:DICIEMBRE!AQ199)</f>
        <v>0</v>
      </c>
      <c r="AR199" s="162">
        <f>SUM(ENERO:DICIEMBRE!AR199)</f>
        <v>0</v>
      </c>
      <c r="AS199" s="162">
        <f>SUM(ENERO:DICIEMBRE!AS199)</f>
        <v>0</v>
      </c>
      <c r="AT199" s="162">
        <f>SUM(ENERO:DICIEMBRE!AT199)</f>
        <v>0</v>
      </c>
      <c r="AU199" s="162">
        <f>SUM(ENERO:DICIEMBRE!AU199)</f>
        <v>0</v>
      </c>
      <c r="AV199" s="162">
        <f>SUM(ENERO:DICIEMBRE!AV199)</f>
        <v>0</v>
      </c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2</v>
      </c>
      <c r="E200" s="450">
        <f t="shared" si="32"/>
        <v>0</v>
      </c>
      <c r="F200" s="451">
        <f t="shared" si="32"/>
        <v>2</v>
      </c>
      <c r="G200" s="162">
        <f>SUM(ENERO:DICIEMBRE!G200)</f>
        <v>0</v>
      </c>
      <c r="H200" s="162">
        <f>SUM(ENERO:DICIEMBRE!H200)</f>
        <v>0</v>
      </c>
      <c r="I200" s="162">
        <f>SUM(ENERO:DICIEMBRE!I200)</f>
        <v>0</v>
      </c>
      <c r="J200" s="162">
        <f>SUM(ENERO:DICIEMBRE!J200)</f>
        <v>0</v>
      </c>
      <c r="K200" s="162">
        <f>SUM(ENERO:DICIEMBRE!K200)</f>
        <v>0</v>
      </c>
      <c r="L200" s="162">
        <f>SUM(ENERO:DICIEMBRE!L200)</f>
        <v>0</v>
      </c>
      <c r="M200" s="162">
        <f>SUM(ENERO:DICIEMBRE!M200)</f>
        <v>0</v>
      </c>
      <c r="N200" s="162">
        <f>SUM(ENERO:DICIEMBRE!N200)</f>
        <v>0</v>
      </c>
      <c r="O200" s="162">
        <f>SUM(ENERO:DICIEMBRE!O200)</f>
        <v>0</v>
      </c>
      <c r="P200" s="162">
        <f>SUM(ENERO:DICIEMBRE!P200)</f>
        <v>0</v>
      </c>
      <c r="Q200" s="162">
        <f>SUM(ENERO:DICIEMBRE!Q200)</f>
        <v>0</v>
      </c>
      <c r="R200" s="162">
        <f>SUM(ENERO:DICIEMBRE!R200)</f>
        <v>0</v>
      </c>
      <c r="S200" s="162">
        <f>SUM(ENERO:DICIEMBRE!S200)</f>
        <v>0</v>
      </c>
      <c r="T200" s="162">
        <f>SUM(ENERO:DICIEMBRE!T200)</f>
        <v>1</v>
      </c>
      <c r="U200" s="162">
        <f>SUM(ENERO:DICIEMBRE!U200)</f>
        <v>0</v>
      </c>
      <c r="V200" s="162">
        <f>SUM(ENERO:DICIEMBRE!V200)</f>
        <v>1</v>
      </c>
      <c r="W200" s="162">
        <f>SUM(ENERO:DICIEMBRE!W200)</f>
        <v>0</v>
      </c>
      <c r="X200" s="162">
        <f>SUM(ENERO:DICIEMBRE!X200)</f>
        <v>0</v>
      </c>
      <c r="Y200" s="162">
        <f>SUM(ENERO:DICIEMBRE!Y200)</f>
        <v>0</v>
      </c>
      <c r="Z200" s="162">
        <f>SUM(ENERO:DICIEMBRE!Z200)</f>
        <v>0</v>
      </c>
      <c r="AA200" s="162">
        <f>SUM(ENERO:DICIEMBRE!AA200)</f>
        <v>0</v>
      </c>
      <c r="AB200" s="162">
        <f>SUM(ENERO:DICIEMBRE!AB200)</f>
        <v>0</v>
      </c>
      <c r="AC200" s="162">
        <f>SUM(ENERO:DICIEMBRE!AC200)</f>
        <v>0</v>
      </c>
      <c r="AD200" s="162">
        <f>SUM(ENERO:DICIEMBRE!AD200)</f>
        <v>0</v>
      </c>
      <c r="AE200" s="162">
        <f>SUM(ENERO:DICIEMBRE!AE200)</f>
        <v>0</v>
      </c>
      <c r="AF200" s="162">
        <f>SUM(ENERO:DICIEMBRE!AF200)</f>
        <v>0</v>
      </c>
      <c r="AG200" s="162">
        <f>SUM(ENERO:DICIEMBRE!AG200)</f>
        <v>0</v>
      </c>
      <c r="AH200" s="162">
        <f>SUM(ENERO:DICIEMBRE!AH200)</f>
        <v>0</v>
      </c>
      <c r="AI200" s="162">
        <f>SUM(ENERO:DICIEMBRE!AI200)</f>
        <v>0</v>
      </c>
      <c r="AJ200" s="162">
        <f>SUM(ENERO:DICIEMBRE!AJ200)</f>
        <v>0</v>
      </c>
      <c r="AK200" s="162">
        <f>SUM(ENERO:DICIEMBRE!AK200)</f>
        <v>0</v>
      </c>
      <c r="AL200" s="162">
        <f>SUM(ENERO:DICIEMBRE!AL200)</f>
        <v>0</v>
      </c>
      <c r="AM200" s="162">
        <f>SUM(ENERO:DICIEMBRE!AM200)</f>
        <v>0</v>
      </c>
      <c r="AN200" s="162">
        <f>SUM(ENERO:DICIEMBRE!AN200)</f>
        <v>0</v>
      </c>
      <c r="AO200" s="162">
        <f>SUM(ENERO:DICIEMBRE!AO200)</f>
        <v>0</v>
      </c>
      <c r="AP200" s="162">
        <f>SUM(ENERO:DICIEMBRE!AP200)</f>
        <v>0</v>
      </c>
      <c r="AQ200" s="162">
        <f>SUM(ENERO:DICIEMBRE!AQ200)</f>
        <v>0</v>
      </c>
      <c r="AR200" s="162">
        <f>SUM(ENERO:DICIEMBRE!AR200)</f>
        <v>0</v>
      </c>
      <c r="AS200" s="162">
        <f>SUM(ENERO:DICIEMBRE!AS200)</f>
        <v>0</v>
      </c>
      <c r="AT200" s="162">
        <f>SUM(ENERO:DICIEMBRE!AT200)</f>
        <v>0</v>
      </c>
      <c r="AU200" s="162">
        <f>SUM(ENERO:DICIEMBRE!AU200)</f>
        <v>0</v>
      </c>
      <c r="AV200" s="162">
        <f>SUM(ENERO:DICIEMBRE!AV200)</f>
        <v>0</v>
      </c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169" t="s">
        <v>74</v>
      </c>
      <c r="B202" s="2171"/>
      <c r="C202" s="2249" t="s">
        <v>17</v>
      </c>
      <c r="D202" s="2249"/>
      <c r="E202" s="2249"/>
      <c r="F202" s="2190" t="s">
        <v>221</v>
      </c>
      <c r="G202" s="2219"/>
      <c r="H202" s="2190" t="s">
        <v>222</v>
      </c>
      <c r="I202" s="2219"/>
      <c r="J202" s="2190" t="s">
        <v>223</v>
      </c>
      <c r="K202" s="2219"/>
      <c r="L202" s="2190" t="s">
        <v>224</v>
      </c>
      <c r="M202" s="2219"/>
      <c r="N202" s="2190" t="s">
        <v>225</v>
      </c>
      <c r="O202" s="2219"/>
      <c r="P202" s="2190" t="s">
        <v>226</v>
      </c>
      <c r="Q202" s="2219"/>
      <c r="R202" s="2190" t="s">
        <v>227</v>
      </c>
      <c r="S202" s="2219"/>
      <c r="T202" s="2190" t="s">
        <v>228</v>
      </c>
      <c r="U202" s="2219"/>
      <c r="V202" s="2190" t="s">
        <v>229</v>
      </c>
      <c r="W202" s="2219"/>
      <c r="X202" s="2190" t="s">
        <v>230</v>
      </c>
      <c r="Y202" s="2219"/>
      <c r="Z202" s="2190" t="s">
        <v>231</v>
      </c>
      <c r="AA202" s="2219"/>
      <c r="AB202" s="2190" t="s">
        <v>232</v>
      </c>
      <c r="AC202" s="2219"/>
      <c r="AD202" s="2190" t="s">
        <v>233</v>
      </c>
      <c r="AE202" s="2219"/>
      <c r="AF202" s="2190" t="s">
        <v>234</v>
      </c>
      <c r="AG202" s="2219"/>
      <c r="AH202" s="2190" t="s">
        <v>235</v>
      </c>
      <c r="AI202" s="2219"/>
      <c r="AJ202" s="2190" t="s">
        <v>236</v>
      </c>
      <c r="AK202" s="2219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98" t="s">
        <v>16</v>
      </c>
      <c r="F203" s="387" t="s">
        <v>15</v>
      </c>
      <c r="G203" s="66" t="s">
        <v>16</v>
      </c>
      <c r="H203" s="387" t="s">
        <v>15</v>
      </c>
      <c r="I203" s="66" t="s">
        <v>16</v>
      </c>
      <c r="J203" s="387" t="s">
        <v>15</v>
      </c>
      <c r="K203" s="66" t="s">
        <v>16</v>
      </c>
      <c r="L203" s="387" t="s">
        <v>15</v>
      </c>
      <c r="M203" s="66" t="s">
        <v>16</v>
      </c>
      <c r="N203" s="387" t="s">
        <v>15</v>
      </c>
      <c r="O203" s="66" t="s">
        <v>16</v>
      </c>
      <c r="P203" s="387" t="s">
        <v>15</v>
      </c>
      <c r="Q203" s="66" t="s">
        <v>16</v>
      </c>
      <c r="R203" s="387" t="s">
        <v>15</v>
      </c>
      <c r="S203" s="66" t="s">
        <v>16</v>
      </c>
      <c r="T203" s="387" t="s">
        <v>15</v>
      </c>
      <c r="U203" s="66" t="s">
        <v>16</v>
      </c>
      <c r="V203" s="387" t="s">
        <v>15</v>
      </c>
      <c r="W203" s="66" t="s">
        <v>16</v>
      </c>
      <c r="X203" s="387" t="s">
        <v>15</v>
      </c>
      <c r="Y203" s="66" t="s">
        <v>16</v>
      </c>
      <c r="Z203" s="387" t="s">
        <v>15</v>
      </c>
      <c r="AA203" s="66" t="s">
        <v>16</v>
      </c>
      <c r="AB203" s="387" t="s">
        <v>15</v>
      </c>
      <c r="AC203" s="66" t="s">
        <v>16</v>
      </c>
      <c r="AD203" s="387" t="s">
        <v>15</v>
      </c>
      <c r="AE203" s="66" t="s">
        <v>16</v>
      </c>
      <c r="AF203" s="387" t="s">
        <v>15</v>
      </c>
      <c r="AG203" s="66" t="s">
        <v>16</v>
      </c>
      <c r="AH203" s="387" t="s">
        <v>15</v>
      </c>
      <c r="AI203" s="66" t="s">
        <v>16</v>
      </c>
      <c r="AJ203" s="387" t="s">
        <v>15</v>
      </c>
      <c r="AK203" s="66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166" t="s">
        <v>237</v>
      </c>
      <c r="B204" s="178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78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230" t="s">
        <v>239</v>
      </c>
      <c r="B207" s="2233" t="s">
        <v>240</v>
      </c>
      <c r="C207" s="2236" t="s">
        <v>19</v>
      </c>
      <c r="D207" s="2237"/>
      <c r="E207" s="2205"/>
      <c r="F207" s="2240" t="s">
        <v>241</v>
      </c>
      <c r="G207" s="2241"/>
      <c r="H207" s="2241"/>
      <c r="I207" s="2241"/>
      <c r="J207" s="2241"/>
      <c r="K207" s="2241"/>
      <c r="L207" s="2241"/>
      <c r="M207" s="2241"/>
      <c r="N207" s="2241"/>
      <c r="O207" s="2241"/>
      <c r="P207" s="2241"/>
      <c r="Q207" s="2241"/>
      <c r="R207" s="2241"/>
      <c r="S207" s="2241"/>
      <c r="T207" s="2241"/>
      <c r="U207" s="2241"/>
      <c r="V207" s="2241"/>
      <c r="W207" s="2241"/>
      <c r="X207" s="2241"/>
      <c r="Y207" s="2241"/>
      <c r="Z207" s="2241"/>
      <c r="AA207" s="2241"/>
      <c r="AB207" s="2241"/>
      <c r="AC207" s="2241"/>
      <c r="AD207" s="2241"/>
      <c r="AE207" s="2241"/>
      <c r="AF207" s="2241"/>
      <c r="AG207" s="2241"/>
      <c r="AH207" s="2241"/>
      <c r="AI207" s="2241"/>
      <c r="AJ207" s="2241"/>
      <c r="AK207" s="2242"/>
      <c r="AL207" s="2227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240" t="s">
        <v>173</v>
      </c>
      <c r="G208" s="2242"/>
      <c r="H208" s="2240" t="s">
        <v>174</v>
      </c>
      <c r="I208" s="2242"/>
      <c r="J208" s="2240" t="s">
        <v>109</v>
      </c>
      <c r="K208" s="2242"/>
      <c r="L208" s="2240" t="s">
        <v>35</v>
      </c>
      <c r="M208" s="2242"/>
      <c r="N208" s="2190" t="s">
        <v>2</v>
      </c>
      <c r="O208" s="2219"/>
      <c r="P208" s="2190" t="s">
        <v>3</v>
      </c>
      <c r="Q208" s="2219"/>
      <c r="R208" s="2190" t="s">
        <v>4</v>
      </c>
      <c r="S208" s="2219"/>
      <c r="T208" s="2190" t="s">
        <v>5</v>
      </c>
      <c r="U208" s="2219"/>
      <c r="V208" s="2190" t="s">
        <v>6</v>
      </c>
      <c r="W208" s="2219"/>
      <c r="X208" s="2190" t="s">
        <v>7</v>
      </c>
      <c r="Y208" s="2219"/>
      <c r="Z208" s="2190" t="s">
        <v>8</v>
      </c>
      <c r="AA208" s="2219"/>
      <c r="AB208" s="2190" t="s">
        <v>9</v>
      </c>
      <c r="AC208" s="2219"/>
      <c r="AD208" s="2190" t="s">
        <v>10</v>
      </c>
      <c r="AE208" s="2219"/>
      <c r="AF208" s="2190" t="s">
        <v>11</v>
      </c>
      <c r="AG208" s="2219"/>
      <c r="AH208" s="2190" t="s">
        <v>12</v>
      </c>
      <c r="AI208" s="2219"/>
      <c r="AJ208" s="2160" t="s">
        <v>13</v>
      </c>
      <c r="AK208" s="2161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482" t="s">
        <v>14</v>
      </c>
      <c r="D209" s="483" t="s">
        <v>15</v>
      </c>
      <c r="E209" s="113" t="s">
        <v>16</v>
      </c>
      <c r="F209" s="484" t="s">
        <v>15</v>
      </c>
      <c r="G209" s="485" t="s">
        <v>16</v>
      </c>
      <c r="H209" s="484" t="s">
        <v>15</v>
      </c>
      <c r="I209" s="485" t="s">
        <v>16</v>
      </c>
      <c r="J209" s="484" t="s">
        <v>15</v>
      </c>
      <c r="K209" s="485" t="s">
        <v>16</v>
      </c>
      <c r="L209" s="484" t="s">
        <v>15</v>
      </c>
      <c r="M209" s="485" t="s">
        <v>16</v>
      </c>
      <c r="N209" s="484" t="s">
        <v>15</v>
      </c>
      <c r="O209" s="485" t="s">
        <v>16</v>
      </c>
      <c r="P209" s="484" t="s">
        <v>15</v>
      </c>
      <c r="Q209" s="485" t="s">
        <v>16</v>
      </c>
      <c r="R209" s="484" t="s">
        <v>15</v>
      </c>
      <c r="S209" s="485" t="s">
        <v>16</v>
      </c>
      <c r="T209" s="486" t="s">
        <v>15</v>
      </c>
      <c r="U209" s="486" t="s">
        <v>16</v>
      </c>
      <c r="V209" s="487" t="s">
        <v>15</v>
      </c>
      <c r="W209" s="485" t="s">
        <v>16</v>
      </c>
      <c r="X209" s="484" t="s">
        <v>15</v>
      </c>
      <c r="Y209" s="485" t="s">
        <v>16</v>
      </c>
      <c r="Z209" s="484" t="s">
        <v>15</v>
      </c>
      <c r="AA209" s="485" t="s">
        <v>16</v>
      </c>
      <c r="AB209" s="484" t="s">
        <v>15</v>
      </c>
      <c r="AC209" s="485" t="s">
        <v>16</v>
      </c>
      <c r="AD209" s="484" t="s">
        <v>15</v>
      </c>
      <c r="AE209" s="485" t="s">
        <v>16</v>
      </c>
      <c r="AF209" s="484" t="s">
        <v>15</v>
      </c>
      <c r="AG209" s="485" t="s">
        <v>16</v>
      </c>
      <c r="AH209" s="484" t="s">
        <v>15</v>
      </c>
      <c r="AI209" s="485" t="s">
        <v>16</v>
      </c>
      <c r="AJ209" s="484" t="s">
        <v>15</v>
      </c>
      <c r="AK209" s="485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220" t="s">
        <v>242</v>
      </c>
      <c r="B210" s="488" t="s">
        <v>75</v>
      </c>
      <c r="C210" s="489">
        <f>SUM(D210+E210)</f>
        <v>0</v>
      </c>
      <c r="D210" s="490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169" t="s">
        <v>245</v>
      </c>
      <c r="B215" s="2171"/>
      <c r="C215" s="2189" t="s">
        <v>246</v>
      </c>
      <c r="D215" s="2189"/>
      <c r="E215" s="2189"/>
      <c r="F215" s="2190" t="s">
        <v>247</v>
      </c>
      <c r="G215" s="2191"/>
      <c r="H215" s="2191"/>
      <c r="I215" s="2191"/>
      <c r="J215" s="2191"/>
      <c r="K215" s="2191"/>
      <c r="L215" s="2191"/>
      <c r="M215" s="2191"/>
      <c r="N215" s="2191"/>
      <c r="O215" s="2191"/>
      <c r="P215" s="2191"/>
      <c r="Q215" s="2191"/>
      <c r="R215" s="2191"/>
      <c r="S215" s="2191"/>
      <c r="T215" s="2191"/>
      <c r="U215" s="2191"/>
      <c r="V215" s="2191"/>
      <c r="W215" s="2191"/>
      <c r="X215" s="2191"/>
      <c r="Y215" s="2191"/>
      <c r="Z215" s="2191"/>
      <c r="AA215" s="2191"/>
      <c r="AB215" s="2191"/>
      <c r="AC215" s="2191"/>
      <c r="AD215" s="2191"/>
      <c r="AE215" s="2191"/>
      <c r="AF215" s="2191"/>
      <c r="AG215" s="2191"/>
      <c r="AH215" s="2191"/>
      <c r="AI215" s="2191"/>
      <c r="AJ215" s="2191"/>
      <c r="AK215" s="2191"/>
      <c r="AL215" s="2191"/>
      <c r="AM215" s="2192"/>
      <c r="AN215" s="2223" t="s">
        <v>131</v>
      </c>
      <c r="AO215" s="2223"/>
      <c r="AP215" s="2224"/>
      <c r="AQ215" s="2225" t="s">
        <v>248</v>
      </c>
      <c r="AR215" s="2194"/>
      <c r="AS215" s="2227" t="s">
        <v>21</v>
      </c>
      <c r="AT215" s="2227" t="s">
        <v>22</v>
      </c>
      <c r="AU215" s="499"/>
      <c r="AV215" s="150"/>
      <c r="AW215" s="150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189"/>
      <c r="D216" s="2189"/>
      <c r="E216" s="2189"/>
      <c r="F216" s="2160" t="s">
        <v>249</v>
      </c>
      <c r="G216" s="2200"/>
      <c r="H216" s="2160" t="s">
        <v>173</v>
      </c>
      <c r="I216" s="2200"/>
      <c r="J216" s="2160" t="s">
        <v>174</v>
      </c>
      <c r="K216" s="2200"/>
      <c r="L216" s="2160" t="s">
        <v>109</v>
      </c>
      <c r="M216" s="2200"/>
      <c r="N216" s="2160" t="s">
        <v>35</v>
      </c>
      <c r="O216" s="2200"/>
      <c r="P216" s="2160" t="s">
        <v>111</v>
      </c>
      <c r="Q216" s="2161"/>
      <c r="R216" s="2160" t="s">
        <v>112</v>
      </c>
      <c r="S216" s="2161"/>
      <c r="T216" s="2160" t="s">
        <v>113</v>
      </c>
      <c r="U216" s="2161"/>
      <c r="V216" s="2160" t="s">
        <v>114</v>
      </c>
      <c r="W216" s="2161"/>
      <c r="X216" s="2160" t="s">
        <v>115</v>
      </c>
      <c r="Y216" s="2161"/>
      <c r="Z216" s="2160" t="s">
        <v>116</v>
      </c>
      <c r="AA216" s="2161"/>
      <c r="AB216" s="2160" t="s">
        <v>117</v>
      </c>
      <c r="AC216" s="2161"/>
      <c r="AD216" s="2160" t="s">
        <v>118</v>
      </c>
      <c r="AE216" s="2161"/>
      <c r="AF216" s="2160" t="s">
        <v>119</v>
      </c>
      <c r="AG216" s="2161"/>
      <c r="AH216" s="2160" t="s">
        <v>120</v>
      </c>
      <c r="AI216" s="2161"/>
      <c r="AJ216" s="2160" t="s">
        <v>121</v>
      </c>
      <c r="AK216" s="2161"/>
      <c r="AL216" s="2160" t="s">
        <v>122</v>
      </c>
      <c r="AM216" s="2162"/>
      <c r="AN216" s="2203" t="s">
        <v>18</v>
      </c>
      <c r="AO216" s="2203" t="s">
        <v>250</v>
      </c>
      <c r="AP216" s="2205" t="s">
        <v>251</v>
      </c>
      <c r="AQ216" s="2226"/>
      <c r="AR216" s="2196"/>
      <c r="AS216" s="2228"/>
      <c r="AT216" s="2228"/>
      <c r="AU216" s="145"/>
      <c r="AV216" s="248"/>
      <c r="AW216" s="248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66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502" t="s">
        <v>254</v>
      </c>
      <c r="AS217" s="2229"/>
      <c r="AT217" s="2229"/>
      <c r="AU217" s="503"/>
      <c r="AV217" s="248"/>
      <c r="AW217" s="248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207" t="s">
        <v>255</v>
      </c>
      <c r="B218" s="2208"/>
      <c r="C218" s="504">
        <f>SUM(D218+E218)</f>
        <v>259</v>
      </c>
      <c r="D218" s="505">
        <f>SUM(F218+H218+J218+L218+N218+P218+R218+T218+V218+X218+Z218+AB218+AD218+AF218+AH218+AJ218+AL218)</f>
        <v>21</v>
      </c>
      <c r="E218" s="506">
        <f>SUM(G218+I218+K218+M218+O218+Q218+S218+U218+W218+Y218+AA218+AC218+AE218+AG218+AI218+AK218+AM218)</f>
        <v>238</v>
      </c>
      <c r="F218" s="504">
        <f>SUM(F228:F236)</f>
        <v>0</v>
      </c>
      <c r="G218" s="507">
        <f>SUM(G220:G236)</f>
        <v>1</v>
      </c>
      <c r="H218" s="504">
        <f>SUM(H228:H236)</f>
        <v>0</v>
      </c>
      <c r="I218" s="507">
        <f>SUM(I220:I236)</f>
        <v>3</v>
      </c>
      <c r="J218" s="504">
        <f>SUM(J228:J236)</f>
        <v>0</v>
      </c>
      <c r="K218" s="507">
        <f>SUM(K219:K236)</f>
        <v>2</v>
      </c>
      <c r="L218" s="504">
        <f>SUM(L228:L236)</f>
        <v>4</v>
      </c>
      <c r="M218" s="507">
        <f>SUM(M219:M236)</f>
        <v>38</v>
      </c>
      <c r="N218" s="504">
        <f>SUM(N228:N236)</f>
        <v>6</v>
      </c>
      <c r="O218" s="507">
        <f>SUM(O219:O236)</f>
        <v>58</v>
      </c>
      <c r="P218" s="504">
        <f>SUM(P228:P236)</f>
        <v>2</v>
      </c>
      <c r="Q218" s="507">
        <f>SUM(Q219:Q236)</f>
        <v>29</v>
      </c>
      <c r="R218" s="504">
        <f>SUM(R228:R236)</f>
        <v>1</v>
      </c>
      <c r="S218" s="507">
        <f>SUM(S219:S236)</f>
        <v>33</v>
      </c>
      <c r="T218" s="504">
        <f>SUM(T228:T236)</f>
        <v>1</v>
      </c>
      <c r="U218" s="507">
        <f>SUM(U219:U236)</f>
        <v>26</v>
      </c>
      <c r="V218" s="504">
        <f>SUM(V228:V236)</f>
        <v>1</v>
      </c>
      <c r="W218" s="507">
        <f>SUM(W219:W236)</f>
        <v>15</v>
      </c>
      <c r="X218" s="504">
        <f>SUM(X228:X236)</f>
        <v>1</v>
      </c>
      <c r="Y218" s="507">
        <f>SUM(Y219:Y236)</f>
        <v>16</v>
      </c>
      <c r="Z218" s="504">
        <f>SUM(Z228:Z236)</f>
        <v>2</v>
      </c>
      <c r="AA218" s="507">
        <f>SUM(AA219:AA236)</f>
        <v>9</v>
      </c>
      <c r="AB218" s="504">
        <f t="shared" ref="AB218:AM218" si="34">SUM(AB228:AB236)</f>
        <v>1</v>
      </c>
      <c r="AC218" s="507">
        <f t="shared" si="34"/>
        <v>4</v>
      </c>
      <c r="AD218" s="504">
        <f t="shared" si="34"/>
        <v>1</v>
      </c>
      <c r="AE218" s="507">
        <f t="shared" si="34"/>
        <v>1</v>
      </c>
      <c r="AF218" s="504">
        <f t="shared" si="34"/>
        <v>1</v>
      </c>
      <c r="AG218" s="507">
        <f t="shared" si="34"/>
        <v>2</v>
      </c>
      <c r="AH218" s="504">
        <f t="shared" si="34"/>
        <v>0</v>
      </c>
      <c r="AI218" s="507">
        <f t="shared" si="34"/>
        <v>1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509">
        <f t="shared" ref="AN218:AT218" si="35">SUM(AN219:AN236)</f>
        <v>20</v>
      </c>
      <c r="AO218" s="509">
        <f t="shared" si="35"/>
        <v>20</v>
      </c>
      <c r="AP218" s="510">
        <f t="shared" si="35"/>
        <v>0</v>
      </c>
      <c r="AQ218" s="504"/>
      <c r="AR218" s="510">
        <f t="shared" si="35"/>
        <v>0</v>
      </c>
      <c r="AS218" s="504">
        <f t="shared" si="35"/>
        <v>0</v>
      </c>
      <c r="AT218" s="510">
        <f t="shared" si="35"/>
        <v>0</v>
      </c>
      <c r="AU218" s="511"/>
      <c r="AV218" s="248"/>
      <c r="AW218" s="248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4</v>
      </c>
      <c r="D219" s="514"/>
      <c r="E219" s="515">
        <f>SUM(K219+M219+O219+Q219+S219+U219+W219+Y219+AA219+AC219)</f>
        <v>4</v>
      </c>
      <c r="F219" s="431"/>
      <c r="G219" s="469"/>
      <c r="H219" s="431"/>
      <c r="I219" s="469"/>
      <c r="J219" s="431"/>
      <c r="K219" s="162">
        <f>SUM(ENERO:DICIEMBRE!K219)</f>
        <v>0</v>
      </c>
      <c r="L219" s="431"/>
      <c r="M219" s="162">
        <f>SUM(ENERO:DICIEMBRE!M219)</f>
        <v>0</v>
      </c>
      <c r="N219" s="431"/>
      <c r="O219" s="162">
        <f>SUM(ENERO:DICIEMBRE!O219)</f>
        <v>0</v>
      </c>
      <c r="P219" s="431"/>
      <c r="Q219" s="162">
        <f>SUM(ENERO:DICIEMBRE!Q219)</f>
        <v>3</v>
      </c>
      <c r="R219" s="431"/>
      <c r="S219" s="162">
        <f>SUM(ENERO:DICIEMBRE!S219)</f>
        <v>1</v>
      </c>
      <c r="T219" s="431"/>
      <c r="U219" s="162">
        <f>SUM(ENERO:DICIEMBRE!U219)</f>
        <v>0</v>
      </c>
      <c r="V219" s="431"/>
      <c r="W219" s="162">
        <f>SUM(ENERO:DICIEMBRE!W219)</f>
        <v>0</v>
      </c>
      <c r="X219" s="431"/>
      <c r="Y219" s="162">
        <f>SUM(ENERO:DICIEMBRE!Y219)</f>
        <v>0</v>
      </c>
      <c r="Z219" s="431"/>
      <c r="AA219" s="162">
        <f>SUM(ENERO:DICIEMBRE!AA219)</f>
        <v>0</v>
      </c>
      <c r="AB219" s="431"/>
      <c r="AC219" s="162">
        <f>SUM(ENERO:DICIEMBRE!AC219)</f>
        <v>0</v>
      </c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162">
        <f>SUM(ENERO:DICIEMBRE!AN219)</f>
        <v>0</v>
      </c>
      <c r="AO219" s="162">
        <f>SUM(ENERO:DICIEMBRE!AO219)</f>
        <v>0</v>
      </c>
      <c r="AP219" s="162">
        <f>SUM(ENERO:DICIEMBRE!AP219)</f>
        <v>0</v>
      </c>
      <c r="AQ219" s="162">
        <f>SUM(ENERO:DICIEMBRE!AQ219)</f>
        <v>0</v>
      </c>
      <c r="AR219" s="162">
        <f>SUM(ENERO:DICIEMBRE!AR219)</f>
        <v>0</v>
      </c>
      <c r="AS219" s="162">
        <f>SUM(ENERO:DICIEMBRE!AS219)</f>
        <v>0</v>
      </c>
      <c r="AT219" s="162">
        <f>SUM(ENERO:DICIEMBRE!AT219)</f>
        <v>0</v>
      </c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162">
        <f>SUM(ENERO:DICIEMBRE!K220)</f>
        <v>0</v>
      </c>
      <c r="L220" s="92"/>
      <c r="M220" s="162">
        <f>SUM(ENERO:DICIEMBRE!M220)</f>
        <v>0</v>
      </c>
      <c r="N220" s="92"/>
      <c r="O220" s="162">
        <f>SUM(ENERO:DICIEMBRE!O220)</f>
        <v>0</v>
      </c>
      <c r="P220" s="92"/>
      <c r="Q220" s="162">
        <f>SUM(ENERO:DICIEMBRE!Q220)</f>
        <v>0</v>
      </c>
      <c r="R220" s="92"/>
      <c r="S220" s="162">
        <f>SUM(ENERO:DICIEMBRE!S220)</f>
        <v>0</v>
      </c>
      <c r="T220" s="92"/>
      <c r="U220" s="162">
        <f>SUM(ENERO:DICIEMBRE!U220)</f>
        <v>0</v>
      </c>
      <c r="V220" s="92"/>
      <c r="W220" s="162">
        <f>SUM(ENERO:DICIEMBRE!W220)</f>
        <v>0</v>
      </c>
      <c r="X220" s="92"/>
      <c r="Y220" s="162">
        <f>SUM(ENERO:DICIEMBRE!Y220)</f>
        <v>0</v>
      </c>
      <c r="Z220" s="92"/>
      <c r="AA220" s="162">
        <f>SUM(ENERO:DICIEMBRE!AA220)</f>
        <v>0</v>
      </c>
      <c r="AB220" s="92"/>
      <c r="AC220" s="162">
        <f>SUM(ENERO:DICIEMBRE!AC220)</f>
        <v>0</v>
      </c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62">
        <f>SUM(ENERO:DICIEMBRE!AN220)</f>
        <v>0</v>
      </c>
      <c r="AO220" s="162">
        <f>SUM(ENERO:DICIEMBRE!AO220)</f>
        <v>0</v>
      </c>
      <c r="AP220" s="162">
        <f>SUM(ENERO:DICIEMBRE!AP220)</f>
        <v>0</v>
      </c>
      <c r="AQ220" s="162">
        <f>SUM(ENERO:DICIEMBRE!AQ220)</f>
        <v>0</v>
      </c>
      <c r="AR220" s="162">
        <f>SUM(ENERO:DICIEMBRE!AR220)</f>
        <v>0</v>
      </c>
      <c r="AS220" s="162">
        <f>SUM(ENERO:DICIEMBRE!AS220)</f>
        <v>0</v>
      </c>
      <c r="AT220" s="162">
        <f>SUM(ENERO:DICIEMBRE!AT220)</f>
        <v>0</v>
      </c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11</v>
      </c>
      <c r="D221" s="514"/>
      <c r="E221" s="519">
        <f>SUM(G221+I221+K221+M221+O221+Q221+S221+U221+W221+Y221+AA221+AC221)</f>
        <v>11</v>
      </c>
      <c r="F221" s="92"/>
      <c r="G221" s="518"/>
      <c r="H221" s="92"/>
      <c r="I221" s="518"/>
      <c r="J221" s="92"/>
      <c r="K221" s="162">
        <f>SUM(ENERO:DICIEMBRE!K221)</f>
        <v>0</v>
      </c>
      <c r="L221" s="92"/>
      <c r="M221" s="162">
        <f>SUM(ENERO:DICIEMBRE!M221)</f>
        <v>1</v>
      </c>
      <c r="N221" s="92"/>
      <c r="O221" s="162">
        <f>SUM(ENERO:DICIEMBRE!O221)</f>
        <v>6</v>
      </c>
      <c r="P221" s="92"/>
      <c r="Q221" s="162">
        <f>SUM(ENERO:DICIEMBRE!Q221)</f>
        <v>0</v>
      </c>
      <c r="R221" s="92"/>
      <c r="S221" s="162">
        <f>SUM(ENERO:DICIEMBRE!S221)</f>
        <v>2</v>
      </c>
      <c r="T221" s="92"/>
      <c r="U221" s="162">
        <f>SUM(ENERO:DICIEMBRE!U221)</f>
        <v>2</v>
      </c>
      <c r="V221" s="92"/>
      <c r="W221" s="162">
        <f>SUM(ENERO:DICIEMBRE!W221)</f>
        <v>0</v>
      </c>
      <c r="X221" s="92"/>
      <c r="Y221" s="162">
        <f>SUM(ENERO:DICIEMBRE!Y221)</f>
        <v>0</v>
      </c>
      <c r="Z221" s="92"/>
      <c r="AA221" s="162">
        <f>SUM(ENERO:DICIEMBRE!AA221)</f>
        <v>0</v>
      </c>
      <c r="AB221" s="92"/>
      <c r="AC221" s="162">
        <f>SUM(ENERO:DICIEMBRE!AC221)</f>
        <v>0</v>
      </c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62">
        <f>SUM(ENERO:DICIEMBRE!AN221)</f>
        <v>0</v>
      </c>
      <c r="AO221" s="162">
        <f>SUM(ENERO:DICIEMBRE!AO221)</f>
        <v>0</v>
      </c>
      <c r="AP221" s="162">
        <f>SUM(ENERO:DICIEMBRE!AP221)</f>
        <v>0</v>
      </c>
      <c r="AQ221" s="162">
        <f>SUM(ENERO:DICIEMBRE!AQ221)</f>
        <v>0</v>
      </c>
      <c r="AR221" s="162">
        <f>SUM(ENERO:DICIEMBRE!AR221)</f>
        <v>0</v>
      </c>
      <c r="AS221" s="162">
        <f>SUM(ENERO:DICIEMBRE!AS221)</f>
        <v>0</v>
      </c>
      <c r="AT221" s="162">
        <f>SUM(ENERO:DICIEMBRE!AT221)</f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162">
        <f>SUM(ENERO:DICIEMBRE!K222)</f>
        <v>0</v>
      </c>
      <c r="L222" s="92"/>
      <c r="M222" s="162">
        <f>SUM(ENERO:DICIEMBRE!M222)</f>
        <v>0</v>
      </c>
      <c r="N222" s="92"/>
      <c r="O222" s="162">
        <f>SUM(ENERO:DICIEMBRE!O222)</f>
        <v>0</v>
      </c>
      <c r="P222" s="92"/>
      <c r="Q222" s="162">
        <f>SUM(ENERO:DICIEMBRE!Q222)</f>
        <v>0</v>
      </c>
      <c r="R222" s="92"/>
      <c r="S222" s="162">
        <f>SUM(ENERO:DICIEMBRE!S222)</f>
        <v>0</v>
      </c>
      <c r="T222" s="92"/>
      <c r="U222" s="162">
        <f>SUM(ENERO:DICIEMBRE!U222)</f>
        <v>0</v>
      </c>
      <c r="V222" s="92"/>
      <c r="W222" s="162">
        <f>SUM(ENERO:DICIEMBRE!W222)</f>
        <v>0</v>
      </c>
      <c r="X222" s="92"/>
      <c r="Y222" s="162">
        <f>SUM(ENERO:DICIEMBRE!Y222)</f>
        <v>0</v>
      </c>
      <c r="Z222" s="92"/>
      <c r="AA222" s="162">
        <f>SUM(ENERO:DICIEMBRE!AA222)</f>
        <v>0</v>
      </c>
      <c r="AB222" s="92"/>
      <c r="AC222" s="162">
        <f>SUM(ENERO:DICIEMBRE!AC222)</f>
        <v>0</v>
      </c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62">
        <f>SUM(ENERO:DICIEMBRE!AN222)</f>
        <v>0</v>
      </c>
      <c r="AO222" s="162">
        <f>SUM(ENERO:DICIEMBRE!AO222)</f>
        <v>0</v>
      </c>
      <c r="AP222" s="162">
        <f>SUM(ENERO:DICIEMBRE!AP222)</f>
        <v>0</v>
      </c>
      <c r="AQ222" s="162">
        <f>SUM(ENERO:DICIEMBRE!AQ222)</f>
        <v>0</v>
      </c>
      <c r="AR222" s="162">
        <f>SUM(ENERO:DICIEMBRE!AR222)</f>
        <v>0</v>
      </c>
      <c r="AS222" s="162">
        <f>SUM(ENERO:DICIEMBRE!AS222)</f>
        <v>0</v>
      </c>
      <c r="AT222" s="162">
        <f>SUM(ENERO:DICIEMBRE!AT222)</f>
        <v>0</v>
      </c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162">
        <f>SUM(ENERO:DICIEMBRE!K223)</f>
        <v>0</v>
      </c>
      <c r="L223" s="92"/>
      <c r="M223" s="162">
        <f>SUM(ENERO:DICIEMBRE!M223)</f>
        <v>0</v>
      </c>
      <c r="N223" s="92"/>
      <c r="O223" s="162">
        <f>SUM(ENERO:DICIEMBRE!O223)</f>
        <v>0</v>
      </c>
      <c r="P223" s="92"/>
      <c r="Q223" s="162">
        <f>SUM(ENERO:DICIEMBRE!Q223)</f>
        <v>0</v>
      </c>
      <c r="R223" s="92"/>
      <c r="S223" s="162">
        <f>SUM(ENERO:DICIEMBRE!S223)</f>
        <v>0</v>
      </c>
      <c r="T223" s="92"/>
      <c r="U223" s="162">
        <f>SUM(ENERO:DICIEMBRE!U223)</f>
        <v>0</v>
      </c>
      <c r="V223" s="92"/>
      <c r="W223" s="162">
        <f>SUM(ENERO:DICIEMBRE!W223)</f>
        <v>0</v>
      </c>
      <c r="X223" s="92"/>
      <c r="Y223" s="162">
        <f>SUM(ENERO:DICIEMBRE!Y223)</f>
        <v>0</v>
      </c>
      <c r="Z223" s="92"/>
      <c r="AA223" s="162">
        <f>SUM(ENERO:DICIEMBRE!AA223)</f>
        <v>0</v>
      </c>
      <c r="AB223" s="92"/>
      <c r="AC223" s="162">
        <f>SUM(ENERO:DICIEMBRE!AC223)</f>
        <v>0</v>
      </c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62">
        <f>SUM(ENERO:DICIEMBRE!AN223)</f>
        <v>0</v>
      </c>
      <c r="AO223" s="162">
        <f>SUM(ENERO:DICIEMBRE!AO223)</f>
        <v>0</v>
      </c>
      <c r="AP223" s="162">
        <f>SUM(ENERO:DICIEMBRE!AP223)</f>
        <v>0</v>
      </c>
      <c r="AQ223" s="162">
        <f>SUM(ENERO:DICIEMBRE!AQ223)</f>
        <v>0</v>
      </c>
      <c r="AR223" s="162">
        <f>SUM(ENERO:DICIEMBRE!AR223)</f>
        <v>0</v>
      </c>
      <c r="AS223" s="162">
        <f>SUM(ENERO:DICIEMBRE!AS223)</f>
        <v>0</v>
      </c>
      <c r="AT223" s="162">
        <f>SUM(ENERO:DICIEMBRE!AT223)</f>
        <v>0</v>
      </c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162">
        <f>SUM(ENERO:DICIEMBRE!K224)</f>
        <v>0</v>
      </c>
      <c r="L224" s="92"/>
      <c r="M224" s="162">
        <f>SUM(ENERO:DICIEMBRE!M224)</f>
        <v>0</v>
      </c>
      <c r="N224" s="92"/>
      <c r="O224" s="162">
        <f>SUM(ENERO:DICIEMBRE!O224)</f>
        <v>0</v>
      </c>
      <c r="P224" s="92"/>
      <c r="Q224" s="162">
        <f>SUM(ENERO:DICIEMBRE!Q224)</f>
        <v>0</v>
      </c>
      <c r="R224" s="92"/>
      <c r="S224" s="162">
        <f>SUM(ENERO:DICIEMBRE!S224)</f>
        <v>0</v>
      </c>
      <c r="T224" s="92"/>
      <c r="U224" s="162">
        <f>SUM(ENERO:DICIEMBRE!U224)</f>
        <v>0</v>
      </c>
      <c r="V224" s="92"/>
      <c r="W224" s="162">
        <f>SUM(ENERO:DICIEMBRE!W224)</f>
        <v>0</v>
      </c>
      <c r="X224" s="92"/>
      <c r="Y224" s="162">
        <f>SUM(ENERO:DICIEMBRE!Y224)</f>
        <v>0</v>
      </c>
      <c r="Z224" s="92"/>
      <c r="AA224" s="162">
        <f>SUM(ENERO:DICIEMBRE!AA224)</f>
        <v>0</v>
      </c>
      <c r="AB224" s="92"/>
      <c r="AC224" s="162">
        <f>SUM(ENERO:DICIEMBRE!AC224)</f>
        <v>0</v>
      </c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62">
        <f>SUM(ENERO:DICIEMBRE!AN224)</f>
        <v>0</v>
      </c>
      <c r="AO224" s="162">
        <f>SUM(ENERO:DICIEMBRE!AO224)</f>
        <v>0</v>
      </c>
      <c r="AP224" s="162">
        <f>SUM(ENERO:DICIEMBRE!AP224)</f>
        <v>0</v>
      </c>
      <c r="AQ224" s="162">
        <f>SUM(ENERO:DICIEMBRE!AQ224)</f>
        <v>0</v>
      </c>
      <c r="AR224" s="162">
        <f>SUM(ENERO:DICIEMBRE!AR224)</f>
        <v>0</v>
      </c>
      <c r="AS224" s="162">
        <f>SUM(ENERO:DICIEMBRE!AS224)</f>
        <v>0</v>
      </c>
      <c r="AT224" s="162">
        <f>SUM(ENERO:DICIEMBRE!AT224)</f>
        <v>0</v>
      </c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162">
        <f>SUM(ENERO:DICIEMBRE!K225)</f>
        <v>0</v>
      </c>
      <c r="L225" s="92"/>
      <c r="M225" s="162">
        <f>SUM(ENERO:DICIEMBRE!M225)</f>
        <v>0</v>
      </c>
      <c r="N225" s="92"/>
      <c r="O225" s="162">
        <f>SUM(ENERO:DICIEMBRE!O225)</f>
        <v>0</v>
      </c>
      <c r="P225" s="92"/>
      <c r="Q225" s="162">
        <f>SUM(ENERO:DICIEMBRE!Q225)</f>
        <v>0</v>
      </c>
      <c r="R225" s="92"/>
      <c r="S225" s="162">
        <f>SUM(ENERO:DICIEMBRE!S225)</f>
        <v>0</v>
      </c>
      <c r="T225" s="92"/>
      <c r="U225" s="162">
        <f>SUM(ENERO:DICIEMBRE!U225)</f>
        <v>0</v>
      </c>
      <c r="V225" s="92"/>
      <c r="W225" s="162">
        <f>SUM(ENERO:DICIEMBRE!W225)</f>
        <v>0</v>
      </c>
      <c r="X225" s="92"/>
      <c r="Y225" s="162">
        <f>SUM(ENERO:DICIEMBRE!Y225)</f>
        <v>0</v>
      </c>
      <c r="Z225" s="92"/>
      <c r="AA225" s="162">
        <f>SUM(ENERO:DICIEMBRE!AA225)</f>
        <v>0</v>
      </c>
      <c r="AB225" s="92"/>
      <c r="AC225" s="162">
        <f>SUM(ENERO:DICIEMBRE!AC225)</f>
        <v>0</v>
      </c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62">
        <f>SUM(ENERO:DICIEMBRE!AN225)</f>
        <v>0</v>
      </c>
      <c r="AO225" s="162">
        <f>SUM(ENERO:DICIEMBRE!AO225)</f>
        <v>0</v>
      </c>
      <c r="AP225" s="162">
        <f>SUM(ENERO:DICIEMBRE!AP225)</f>
        <v>0</v>
      </c>
      <c r="AQ225" s="162">
        <f>SUM(ENERO:DICIEMBRE!AQ225)</f>
        <v>0</v>
      </c>
      <c r="AR225" s="162">
        <f>SUM(ENERO:DICIEMBRE!AR225)</f>
        <v>0</v>
      </c>
      <c r="AS225" s="162">
        <f>SUM(ENERO:DICIEMBRE!AS225)</f>
        <v>0</v>
      </c>
      <c r="AT225" s="162">
        <f>SUM(ENERO:DICIEMBRE!AT225)</f>
        <v>0</v>
      </c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162">
        <f>SUM(ENERO:DICIEMBRE!K226)</f>
        <v>0</v>
      </c>
      <c r="L226" s="92"/>
      <c r="M226" s="162">
        <f>SUM(ENERO:DICIEMBRE!M226)</f>
        <v>0</v>
      </c>
      <c r="N226" s="92"/>
      <c r="O226" s="162">
        <f>SUM(ENERO:DICIEMBRE!O226)</f>
        <v>0</v>
      </c>
      <c r="P226" s="92"/>
      <c r="Q226" s="162">
        <f>SUM(ENERO:DICIEMBRE!Q226)</f>
        <v>0</v>
      </c>
      <c r="R226" s="92"/>
      <c r="S226" s="162">
        <f>SUM(ENERO:DICIEMBRE!S226)</f>
        <v>0</v>
      </c>
      <c r="T226" s="92"/>
      <c r="U226" s="162">
        <f>SUM(ENERO:DICIEMBRE!U226)</f>
        <v>0</v>
      </c>
      <c r="V226" s="92"/>
      <c r="W226" s="162">
        <f>SUM(ENERO:DICIEMBRE!W226)</f>
        <v>0</v>
      </c>
      <c r="X226" s="92"/>
      <c r="Y226" s="162">
        <f>SUM(ENERO:DICIEMBRE!Y226)</f>
        <v>0</v>
      </c>
      <c r="Z226" s="92"/>
      <c r="AA226" s="162">
        <f>SUM(ENERO:DICIEMBRE!AA226)</f>
        <v>0</v>
      </c>
      <c r="AB226" s="92"/>
      <c r="AC226" s="162">
        <f>SUM(ENERO:DICIEMBRE!AC226)</f>
        <v>0</v>
      </c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62">
        <f>SUM(ENERO:DICIEMBRE!AN226)</f>
        <v>0</v>
      </c>
      <c r="AO226" s="162">
        <f>SUM(ENERO:DICIEMBRE!AO226)</f>
        <v>0</v>
      </c>
      <c r="AP226" s="162">
        <f>SUM(ENERO:DICIEMBRE!AP226)</f>
        <v>0</v>
      </c>
      <c r="AQ226" s="162">
        <f>SUM(ENERO:DICIEMBRE!AQ226)</f>
        <v>0</v>
      </c>
      <c r="AR226" s="162">
        <f>SUM(ENERO:DICIEMBRE!AR226)</f>
        <v>0</v>
      </c>
      <c r="AS226" s="162">
        <f>SUM(ENERO:DICIEMBRE!AS226)</f>
        <v>0</v>
      </c>
      <c r="AT226" s="162">
        <f>SUM(ENERO:DICIEMBRE!AT226)</f>
        <v>0</v>
      </c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37</v>
      </c>
      <c r="D227" s="521"/>
      <c r="E227" s="522">
        <f t="shared" si="37"/>
        <v>37</v>
      </c>
      <c r="F227" s="349"/>
      <c r="G227" s="523"/>
      <c r="H227" s="349"/>
      <c r="I227" s="523"/>
      <c r="J227" s="349"/>
      <c r="K227" s="162">
        <f>SUM(ENERO:DICIEMBRE!K227)</f>
        <v>0</v>
      </c>
      <c r="L227" s="349"/>
      <c r="M227" s="162">
        <f>SUM(ENERO:DICIEMBRE!M227)</f>
        <v>6</v>
      </c>
      <c r="N227" s="349"/>
      <c r="O227" s="162">
        <f>SUM(ENERO:DICIEMBRE!O227)</f>
        <v>14</v>
      </c>
      <c r="P227" s="349"/>
      <c r="Q227" s="162">
        <f>SUM(ENERO:DICIEMBRE!Q227)</f>
        <v>6</v>
      </c>
      <c r="R227" s="349"/>
      <c r="S227" s="162">
        <f>SUM(ENERO:DICIEMBRE!S227)</f>
        <v>7</v>
      </c>
      <c r="T227" s="349"/>
      <c r="U227" s="162">
        <f>SUM(ENERO:DICIEMBRE!U227)</f>
        <v>3</v>
      </c>
      <c r="V227" s="349"/>
      <c r="W227" s="162">
        <f>SUM(ENERO:DICIEMBRE!W227)</f>
        <v>1</v>
      </c>
      <c r="X227" s="349"/>
      <c r="Y227" s="162">
        <f>SUM(ENERO:DICIEMBRE!Y227)</f>
        <v>0</v>
      </c>
      <c r="Z227" s="349"/>
      <c r="AA227" s="162">
        <f>SUM(ENERO:DICIEMBRE!AA227)</f>
        <v>0</v>
      </c>
      <c r="AB227" s="349"/>
      <c r="AC227" s="162">
        <f>SUM(ENERO:DICIEMBRE!AC227)</f>
        <v>0</v>
      </c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162">
        <f>SUM(ENERO:DICIEMBRE!AN227)</f>
        <v>0</v>
      </c>
      <c r="AO227" s="162">
        <f>SUM(ENERO:DICIEMBRE!AO227)</f>
        <v>0</v>
      </c>
      <c r="AP227" s="162">
        <f>SUM(ENERO:DICIEMBRE!AP227)</f>
        <v>0</v>
      </c>
      <c r="AQ227" s="162">
        <f>SUM(ENERO:DICIEMBRE!AQ227)</f>
        <v>0</v>
      </c>
      <c r="AR227" s="162">
        <f>SUM(ENERO:DICIEMBRE!AR227)</f>
        <v>0</v>
      </c>
      <c r="AS227" s="162">
        <f>SUM(ENERO:DICIEMBRE!AS227)</f>
        <v>0</v>
      </c>
      <c r="AT227" s="162">
        <f>SUM(ENERO:DICIEMBRE!AT227)</f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210" t="s">
        <v>264</v>
      </c>
      <c r="B228" s="512" t="s">
        <v>52</v>
      </c>
      <c r="C228" s="513">
        <f t="shared" ref="C228:C236" si="38">SUM(D228+E228)</f>
        <v>9</v>
      </c>
      <c r="D228" s="525">
        <f t="shared" ref="D228:E236" si="39">SUM(F228+H228+J228+L228+N228+P228+R228+T228+V228+X228+Z228+AB228+AD228+AF228+AH228+AJ228+AL228)</f>
        <v>4</v>
      </c>
      <c r="E228" s="526">
        <f t="shared" si="39"/>
        <v>5</v>
      </c>
      <c r="F228" s="162">
        <f>SUM(ENERO:DICIEMBRE!F228)</f>
        <v>0</v>
      </c>
      <c r="G228" s="162">
        <f>SUM(ENERO:DICIEMBRE!G228)</f>
        <v>0</v>
      </c>
      <c r="H228" s="162">
        <f>SUM(ENERO:DICIEMBRE!H228)</f>
        <v>0</v>
      </c>
      <c r="I228" s="162">
        <f>SUM(ENERO:DICIEMBRE!I228)</f>
        <v>0</v>
      </c>
      <c r="J228" s="162">
        <f>SUM(ENERO:DICIEMBRE!J228)</f>
        <v>0</v>
      </c>
      <c r="K228" s="162">
        <f>SUM(ENERO:DICIEMBRE!K228)</f>
        <v>0</v>
      </c>
      <c r="L228" s="162">
        <f>SUM(ENERO:DICIEMBRE!L228)</f>
        <v>0</v>
      </c>
      <c r="M228" s="162">
        <f>SUM(ENERO:DICIEMBRE!M228)</f>
        <v>0</v>
      </c>
      <c r="N228" s="162">
        <f>SUM(ENERO:DICIEMBRE!N228)</f>
        <v>0</v>
      </c>
      <c r="O228" s="162">
        <f>SUM(ENERO:DICIEMBRE!O228)</f>
        <v>0</v>
      </c>
      <c r="P228" s="162">
        <f>SUM(ENERO:DICIEMBRE!P228)</f>
        <v>1</v>
      </c>
      <c r="Q228" s="162">
        <f>SUM(ENERO:DICIEMBRE!Q228)</f>
        <v>2</v>
      </c>
      <c r="R228" s="162">
        <f>SUM(ENERO:DICIEMBRE!R228)</f>
        <v>1</v>
      </c>
      <c r="S228" s="162">
        <f>SUM(ENERO:DICIEMBRE!S228)</f>
        <v>0</v>
      </c>
      <c r="T228" s="162">
        <f>SUM(ENERO:DICIEMBRE!T228)</f>
        <v>0</v>
      </c>
      <c r="U228" s="162">
        <f>SUM(ENERO:DICIEMBRE!U228)</f>
        <v>0</v>
      </c>
      <c r="V228" s="162">
        <f>SUM(ENERO:DICIEMBRE!V228)</f>
        <v>0</v>
      </c>
      <c r="W228" s="162">
        <f>SUM(ENERO:DICIEMBRE!W228)</f>
        <v>1</v>
      </c>
      <c r="X228" s="162">
        <f>SUM(ENERO:DICIEMBRE!X228)</f>
        <v>0</v>
      </c>
      <c r="Y228" s="162">
        <f>SUM(ENERO:DICIEMBRE!Y228)</f>
        <v>1</v>
      </c>
      <c r="Z228" s="162">
        <f>SUM(ENERO:DICIEMBRE!Z228)</f>
        <v>0</v>
      </c>
      <c r="AA228" s="162">
        <f>SUM(ENERO:DICIEMBRE!AA228)</f>
        <v>0</v>
      </c>
      <c r="AB228" s="162">
        <f>SUM(ENERO:DICIEMBRE!AB228)</f>
        <v>1</v>
      </c>
      <c r="AC228" s="162">
        <f>SUM(ENERO:DICIEMBRE!AC228)</f>
        <v>0</v>
      </c>
      <c r="AD228" s="162">
        <f>SUM(ENERO:DICIEMBRE!AD228)</f>
        <v>0</v>
      </c>
      <c r="AE228" s="162">
        <f>SUM(ENERO:DICIEMBRE!AE228)</f>
        <v>1</v>
      </c>
      <c r="AF228" s="162">
        <f>SUM(ENERO:DICIEMBRE!AF228)</f>
        <v>1</v>
      </c>
      <c r="AG228" s="162">
        <f>SUM(ENERO:DICIEMBRE!AG228)</f>
        <v>0</v>
      </c>
      <c r="AH228" s="162">
        <f>SUM(ENERO:DICIEMBRE!AH228)</f>
        <v>0</v>
      </c>
      <c r="AI228" s="162">
        <f>SUM(ENERO:DICIEMBRE!AI228)</f>
        <v>0</v>
      </c>
      <c r="AJ228" s="162">
        <f>SUM(ENERO:DICIEMBRE!AJ228)</f>
        <v>0</v>
      </c>
      <c r="AK228" s="162">
        <f>SUM(ENERO:DICIEMBRE!AK228)</f>
        <v>0</v>
      </c>
      <c r="AL228" s="162">
        <f>SUM(ENERO:DICIEMBRE!AL228)</f>
        <v>0</v>
      </c>
      <c r="AM228" s="162">
        <f>SUM(ENERO:DICIEMBRE!AM228)</f>
        <v>0</v>
      </c>
      <c r="AN228" s="162">
        <f>SUM(ENERO:DICIEMBRE!AN228)</f>
        <v>12</v>
      </c>
      <c r="AO228" s="162">
        <f>SUM(ENERO:DICIEMBRE!AO228)</f>
        <v>12</v>
      </c>
      <c r="AP228" s="162">
        <f>SUM(ENERO:DICIEMBRE!AP228)</f>
        <v>0</v>
      </c>
      <c r="AQ228" s="162">
        <f>SUM(ENERO:DICIEMBRE!AQ228)</f>
        <v>0</v>
      </c>
      <c r="AR228" s="162">
        <f>SUM(ENERO:DICIEMBRE!AR228)</f>
        <v>0</v>
      </c>
      <c r="AS228" s="162">
        <f>SUM(ENERO:DICIEMBRE!AS228)</f>
        <v>0</v>
      </c>
      <c r="AT228" s="162">
        <f>SUM(ENERO:DICIEMBRE!AT228)</f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2</v>
      </c>
      <c r="D229" s="297">
        <f t="shared" si="39"/>
        <v>2</v>
      </c>
      <c r="E229" s="526">
        <f t="shared" si="39"/>
        <v>0</v>
      </c>
      <c r="F229" s="162">
        <f>SUM(ENERO:DICIEMBRE!F229)</f>
        <v>0</v>
      </c>
      <c r="G229" s="162">
        <f>SUM(ENERO:DICIEMBRE!G229)</f>
        <v>0</v>
      </c>
      <c r="H229" s="162">
        <f>SUM(ENERO:DICIEMBRE!H229)</f>
        <v>0</v>
      </c>
      <c r="I229" s="162">
        <f>SUM(ENERO:DICIEMBRE!I229)</f>
        <v>0</v>
      </c>
      <c r="J229" s="162">
        <f>SUM(ENERO:DICIEMBRE!J229)</f>
        <v>0</v>
      </c>
      <c r="K229" s="162">
        <f>SUM(ENERO:DICIEMBRE!K229)</f>
        <v>0</v>
      </c>
      <c r="L229" s="162">
        <f>SUM(ENERO:DICIEMBRE!L229)</f>
        <v>1</v>
      </c>
      <c r="M229" s="162">
        <f>SUM(ENERO:DICIEMBRE!M229)</f>
        <v>0</v>
      </c>
      <c r="N229" s="162">
        <f>SUM(ENERO:DICIEMBRE!N229)</f>
        <v>0</v>
      </c>
      <c r="O229" s="162">
        <f>SUM(ENERO:DICIEMBRE!O229)</f>
        <v>0</v>
      </c>
      <c r="P229" s="162">
        <f>SUM(ENERO:DICIEMBRE!P229)</f>
        <v>1</v>
      </c>
      <c r="Q229" s="162">
        <f>SUM(ENERO:DICIEMBRE!Q229)</f>
        <v>0</v>
      </c>
      <c r="R229" s="162">
        <f>SUM(ENERO:DICIEMBRE!R229)</f>
        <v>0</v>
      </c>
      <c r="S229" s="162">
        <f>SUM(ENERO:DICIEMBRE!S229)</f>
        <v>0</v>
      </c>
      <c r="T229" s="162">
        <f>SUM(ENERO:DICIEMBRE!T229)</f>
        <v>0</v>
      </c>
      <c r="U229" s="162">
        <f>SUM(ENERO:DICIEMBRE!U229)</f>
        <v>0</v>
      </c>
      <c r="V229" s="162">
        <f>SUM(ENERO:DICIEMBRE!V229)</f>
        <v>0</v>
      </c>
      <c r="W229" s="162">
        <f>SUM(ENERO:DICIEMBRE!W229)</f>
        <v>0</v>
      </c>
      <c r="X229" s="162">
        <f>SUM(ENERO:DICIEMBRE!X229)</f>
        <v>0</v>
      </c>
      <c r="Y229" s="162">
        <f>SUM(ENERO:DICIEMBRE!Y229)</f>
        <v>0</v>
      </c>
      <c r="Z229" s="162">
        <f>SUM(ENERO:DICIEMBRE!Z229)</f>
        <v>0</v>
      </c>
      <c r="AA229" s="162">
        <f>SUM(ENERO:DICIEMBRE!AA229)</f>
        <v>0</v>
      </c>
      <c r="AB229" s="162">
        <f>SUM(ENERO:DICIEMBRE!AB229)</f>
        <v>0</v>
      </c>
      <c r="AC229" s="162">
        <f>SUM(ENERO:DICIEMBRE!AC229)</f>
        <v>0</v>
      </c>
      <c r="AD229" s="162">
        <f>SUM(ENERO:DICIEMBRE!AD229)</f>
        <v>0</v>
      </c>
      <c r="AE229" s="162">
        <f>SUM(ENERO:DICIEMBRE!AE229)</f>
        <v>0</v>
      </c>
      <c r="AF229" s="162">
        <f>SUM(ENERO:DICIEMBRE!AF229)</f>
        <v>0</v>
      </c>
      <c r="AG229" s="162">
        <f>SUM(ENERO:DICIEMBRE!AG229)</f>
        <v>0</v>
      </c>
      <c r="AH229" s="162">
        <f>SUM(ENERO:DICIEMBRE!AH229)</f>
        <v>0</v>
      </c>
      <c r="AI229" s="162">
        <f>SUM(ENERO:DICIEMBRE!AI229)</f>
        <v>0</v>
      </c>
      <c r="AJ229" s="162">
        <f>SUM(ENERO:DICIEMBRE!AJ229)</f>
        <v>0</v>
      </c>
      <c r="AK229" s="162">
        <f>SUM(ENERO:DICIEMBRE!AK229)</f>
        <v>0</v>
      </c>
      <c r="AL229" s="162">
        <f>SUM(ENERO:DICIEMBRE!AL229)</f>
        <v>0</v>
      </c>
      <c r="AM229" s="162">
        <f>SUM(ENERO:DICIEMBRE!AM229)</f>
        <v>0</v>
      </c>
      <c r="AN229" s="162">
        <f>SUM(ENERO:DICIEMBRE!AN229)</f>
        <v>0</v>
      </c>
      <c r="AO229" s="162">
        <f>SUM(ENERO:DICIEMBRE!AO229)</f>
        <v>0</v>
      </c>
      <c r="AP229" s="162">
        <f>SUM(ENERO:DICIEMBRE!AP229)</f>
        <v>0</v>
      </c>
      <c r="AQ229" s="162">
        <f>SUM(ENERO:DICIEMBRE!AQ229)</f>
        <v>0</v>
      </c>
      <c r="AR229" s="162">
        <f>SUM(ENERO:DICIEMBRE!AR229)</f>
        <v>0</v>
      </c>
      <c r="AS229" s="162">
        <f>SUM(ENERO:DICIEMBRE!AS229)</f>
        <v>0</v>
      </c>
      <c r="AT229" s="162">
        <f>SUM(ENERO:DICIEMBRE!AT229)</f>
        <v>0</v>
      </c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77</v>
      </c>
      <c r="D230" s="218">
        <f t="shared" si="39"/>
        <v>11</v>
      </c>
      <c r="E230" s="534">
        <f t="shared" si="39"/>
        <v>66</v>
      </c>
      <c r="F230" s="162">
        <f>SUM(ENERO:DICIEMBRE!F230)</f>
        <v>0</v>
      </c>
      <c r="G230" s="162">
        <f>SUM(ENERO:DICIEMBRE!G230)</f>
        <v>0</v>
      </c>
      <c r="H230" s="162">
        <f>SUM(ENERO:DICIEMBRE!H230)</f>
        <v>0</v>
      </c>
      <c r="I230" s="162">
        <f>SUM(ENERO:DICIEMBRE!I230)</f>
        <v>0</v>
      </c>
      <c r="J230" s="162">
        <f>SUM(ENERO:DICIEMBRE!J230)</f>
        <v>0</v>
      </c>
      <c r="K230" s="162">
        <f>SUM(ENERO:DICIEMBRE!K230)</f>
        <v>0</v>
      </c>
      <c r="L230" s="162">
        <f>SUM(ENERO:DICIEMBRE!L230)</f>
        <v>3</v>
      </c>
      <c r="M230" s="162">
        <f>SUM(ENERO:DICIEMBRE!M230)</f>
        <v>16</v>
      </c>
      <c r="N230" s="162">
        <f>SUM(ENERO:DICIEMBRE!N230)</f>
        <v>5</v>
      </c>
      <c r="O230" s="162">
        <f>SUM(ENERO:DICIEMBRE!O230)</f>
        <v>9</v>
      </c>
      <c r="P230" s="162">
        <f>SUM(ENERO:DICIEMBRE!P230)</f>
        <v>0</v>
      </c>
      <c r="Q230" s="162">
        <f>SUM(ENERO:DICIEMBRE!Q230)</f>
        <v>6</v>
      </c>
      <c r="R230" s="162">
        <f>SUM(ENERO:DICIEMBRE!R230)</f>
        <v>0</v>
      </c>
      <c r="S230" s="162">
        <f>SUM(ENERO:DICIEMBRE!S230)</f>
        <v>6</v>
      </c>
      <c r="T230" s="162">
        <f>SUM(ENERO:DICIEMBRE!T230)</f>
        <v>0</v>
      </c>
      <c r="U230" s="162">
        <f>SUM(ENERO:DICIEMBRE!U230)</f>
        <v>6</v>
      </c>
      <c r="V230" s="162">
        <f>SUM(ENERO:DICIEMBRE!V230)</f>
        <v>1</v>
      </c>
      <c r="W230" s="162">
        <f>SUM(ENERO:DICIEMBRE!W230)</f>
        <v>5</v>
      </c>
      <c r="X230" s="162">
        <f>SUM(ENERO:DICIEMBRE!X230)</f>
        <v>0</v>
      </c>
      <c r="Y230" s="162">
        <f>SUM(ENERO:DICIEMBRE!Y230)</f>
        <v>6</v>
      </c>
      <c r="Z230" s="162">
        <f>SUM(ENERO:DICIEMBRE!Z230)</f>
        <v>1</v>
      </c>
      <c r="AA230" s="162">
        <f>SUM(ENERO:DICIEMBRE!AA230)</f>
        <v>6</v>
      </c>
      <c r="AB230" s="162">
        <f>SUM(ENERO:DICIEMBRE!AB230)</f>
        <v>0</v>
      </c>
      <c r="AC230" s="162">
        <f>SUM(ENERO:DICIEMBRE!AC230)</f>
        <v>4</v>
      </c>
      <c r="AD230" s="162">
        <f>SUM(ENERO:DICIEMBRE!AD230)</f>
        <v>1</v>
      </c>
      <c r="AE230" s="162">
        <f>SUM(ENERO:DICIEMBRE!AE230)</f>
        <v>0</v>
      </c>
      <c r="AF230" s="162">
        <f>SUM(ENERO:DICIEMBRE!AF230)</f>
        <v>0</v>
      </c>
      <c r="AG230" s="162">
        <f>SUM(ENERO:DICIEMBRE!AG230)</f>
        <v>1</v>
      </c>
      <c r="AH230" s="162">
        <f>SUM(ENERO:DICIEMBRE!AH230)</f>
        <v>0</v>
      </c>
      <c r="AI230" s="162">
        <f>SUM(ENERO:DICIEMBRE!AI230)</f>
        <v>1</v>
      </c>
      <c r="AJ230" s="162">
        <f>SUM(ENERO:DICIEMBRE!AJ230)</f>
        <v>0</v>
      </c>
      <c r="AK230" s="162">
        <f>SUM(ENERO:DICIEMBRE!AK230)</f>
        <v>0</v>
      </c>
      <c r="AL230" s="162">
        <f>SUM(ENERO:DICIEMBRE!AL230)</f>
        <v>0</v>
      </c>
      <c r="AM230" s="162">
        <f>SUM(ENERO:DICIEMBRE!AM230)</f>
        <v>0</v>
      </c>
      <c r="AN230" s="162">
        <f>SUM(ENERO:DICIEMBRE!AN230)</f>
        <v>6</v>
      </c>
      <c r="AO230" s="162">
        <f>SUM(ENERO:DICIEMBRE!AO230)</f>
        <v>6</v>
      </c>
      <c r="AP230" s="162">
        <f>SUM(ENERO:DICIEMBRE!AP230)</f>
        <v>0</v>
      </c>
      <c r="AQ230" s="162">
        <f>SUM(ENERO:DICIEMBRE!AQ230)</f>
        <v>0</v>
      </c>
      <c r="AR230" s="162">
        <f>SUM(ENERO:DICIEMBRE!AR230)</f>
        <v>0</v>
      </c>
      <c r="AS230" s="162">
        <f>SUM(ENERO:DICIEMBRE!AS230)</f>
        <v>0</v>
      </c>
      <c r="AT230" s="162">
        <f>SUM(ENERO:DICIEMBRE!AT230)</f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3</v>
      </c>
      <c r="D231" s="218">
        <f t="shared" si="39"/>
        <v>1</v>
      </c>
      <c r="E231" s="534">
        <f t="shared" si="39"/>
        <v>2</v>
      </c>
      <c r="F231" s="162">
        <f>SUM(ENERO:DICIEMBRE!F231)</f>
        <v>0</v>
      </c>
      <c r="G231" s="162">
        <f>SUM(ENERO:DICIEMBRE!G231)</f>
        <v>0</v>
      </c>
      <c r="H231" s="162">
        <f>SUM(ENERO:DICIEMBRE!H231)</f>
        <v>0</v>
      </c>
      <c r="I231" s="162">
        <f>SUM(ENERO:DICIEMBRE!I231)</f>
        <v>0</v>
      </c>
      <c r="J231" s="162">
        <f>SUM(ENERO:DICIEMBRE!J231)</f>
        <v>0</v>
      </c>
      <c r="K231" s="162">
        <f>SUM(ENERO:DICIEMBRE!K231)</f>
        <v>0</v>
      </c>
      <c r="L231" s="162">
        <f>SUM(ENERO:DICIEMBRE!L231)</f>
        <v>0</v>
      </c>
      <c r="M231" s="162">
        <f>SUM(ENERO:DICIEMBRE!M231)</f>
        <v>1</v>
      </c>
      <c r="N231" s="162">
        <f>SUM(ENERO:DICIEMBRE!N231)</f>
        <v>0</v>
      </c>
      <c r="O231" s="162">
        <f>SUM(ENERO:DICIEMBRE!O231)</f>
        <v>0</v>
      </c>
      <c r="P231" s="162">
        <f>SUM(ENERO:DICIEMBRE!P231)</f>
        <v>0</v>
      </c>
      <c r="Q231" s="162">
        <f>SUM(ENERO:DICIEMBRE!Q231)</f>
        <v>0</v>
      </c>
      <c r="R231" s="162">
        <f>SUM(ENERO:DICIEMBRE!R231)</f>
        <v>0</v>
      </c>
      <c r="S231" s="162">
        <f>SUM(ENERO:DICIEMBRE!S231)</f>
        <v>0</v>
      </c>
      <c r="T231" s="162">
        <f>SUM(ENERO:DICIEMBRE!T231)</f>
        <v>0</v>
      </c>
      <c r="U231" s="162">
        <f>SUM(ENERO:DICIEMBRE!U231)</f>
        <v>0</v>
      </c>
      <c r="V231" s="162">
        <f>SUM(ENERO:DICIEMBRE!V231)</f>
        <v>0</v>
      </c>
      <c r="W231" s="162">
        <f>SUM(ENERO:DICIEMBRE!W231)</f>
        <v>0</v>
      </c>
      <c r="X231" s="162">
        <f>SUM(ENERO:DICIEMBRE!X231)</f>
        <v>0</v>
      </c>
      <c r="Y231" s="162">
        <f>SUM(ENERO:DICIEMBRE!Y231)</f>
        <v>1</v>
      </c>
      <c r="Z231" s="162">
        <f>SUM(ENERO:DICIEMBRE!Z231)</f>
        <v>1</v>
      </c>
      <c r="AA231" s="162">
        <f>SUM(ENERO:DICIEMBRE!AA231)</f>
        <v>0</v>
      </c>
      <c r="AB231" s="162">
        <f>SUM(ENERO:DICIEMBRE!AB231)</f>
        <v>0</v>
      </c>
      <c r="AC231" s="162">
        <f>SUM(ENERO:DICIEMBRE!AC231)</f>
        <v>0</v>
      </c>
      <c r="AD231" s="162">
        <f>SUM(ENERO:DICIEMBRE!AD231)</f>
        <v>0</v>
      </c>
      <c r="AE231" s="162">
        <f>SUM(ENERO:DICIEMBRE!AE231)</f>
        <v>0</v>
      </c>
      <c r="AF231" s="162">
        <f>SUM(ENERO:DICIEMBRE!AF231)</f>
        <v>0</v>
      </c>
      <c r="AG231" s="162">
        <f>SUM(ENERO:DICIEMBRE!AG231)</f>
        <v>0</v>
      </c>
      <c r="AH231" s="162">
        <f>SUM(ENERO:DICIEMBRE!AH231)</f>
        <v>0</v>
      </c>
      <c r="AI231" s="162">
        <f>SUM(ENERO:DICIEMBRE!AI231)</f>
        <v>0</v>
      </c>
      <c r="AJ231" s="162">
        <f>SUM(ENERO:DICIEMBRE!AJ231)</f>
        <v>0</v>
      </c>
      <c r="AK231" s="162">
        <f>SUM(ENERO:DICIEMBRE!AK231)</f>
        <v>0</v>
      </c>
      <c r="AL231" s="162">
        <f>SUM(ENERO:DICIEMBRE!AL231)</f>
        <v>0</v>
      </c>
      <c r="AM231" s="162">
        <f>SUM(ENERO:DICIEMBRE!AM231)</f>
        <v>0</v>
      </c>
      <c r="AN231" s="162">
        <f>SUM(ENERO:DICIEMBRE!AN231)</f>
        <v>2</v>
      </c>
      <c r="AO231" s="162">
        <f>SUM(ENERO:DICIEMBRE!AO231)</f>
        <v>2</v>
      </c>
      <c r="AP231" s="162">
        <f>SUM(ENERO:DICIEMBRE!AP231)</f>
        <v>0</v>
      </c>
      <c r="AQ231" s="162">
        <f>SUM(ENERO:DICIEMBRE!AQ231)</f>
        <v>0</v>
      </c>
      <c r="AR231" s="162">
        <f>SUM(ENERO:DICIEMBRE!AR231)</f>
        <v>0</v>
      </c>
      <c r="AS231" s="162">
        <f>SUM(ENERO:DICIEMBRE!AS231)</f>
        <v>0</v>
      </c>
      <c r="AT231" s="162">
        <f>SUM(ENERO:DICIEMBRE!AT231)</f>
        <v>0</v>
      </c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534">
        <f t="shared" si="39"/>
        <v>0</v>
      </c>
      <c r="F232" s="162">
        <f>SUM(ENERO:DICIEMBRE!F232)</f>
        <v>0</v>
      </c>
      <c r="G232" s="162">
        <f>SUM(ENERO:DICIEMBRE!G232)</f>
        <v>0</v>
      </c>
      <c r="H232" s="162">
        <f>SUM(ENERO:DICIEMBRE!H232)</f>
        <v>0</v>
      </c>
      <c r="I232" s="162">
        <f>SUM(ENERO:DICIEMBRE!I232)</f>
        <v>0</v>
      </c>
      <c r="J232" s="162">
        <f>SUM(ENERO:DICIEMBRE!J232)</f>
        <v>0</v>
      </c>
      <c r="K232" s="162">
        <f>SUM(ENERO:DICIEMBRE!K232)</f>
        <v>0</v>
      </c>
      <c r="L232" s="162">
        <f>SUM(ENERO:DICIEMBRE!L232)</f>
        <v>0</v>
      </c>
      <c r="M232" s="162">
        <f>SUM(ENERO:DICIEMBRE!M232)</f>
        <v>0</v>
      </c>
      <c r="N232" s="162">
        <f>SUM(ENERO:DICIEMBRE!N232)</f>
        <v>0</v>
      </c>
      <c r="O232" s="162">
        <f>SUM(ENERO:DICIEMBRE!O232)</f>
        <v>0</v>
      </c>
      <c r="P232" s="162">
        <f>SUM(ENERO:DICIEMBRE!P232)</f>
        <v>0</v>
      </c>
      <c r="Q232" s="162">
        <f>SUM(ENERO:DICIEMBRE!Q232)</f>
        <v>0</v>
      </c>
      <c r="R232" s="162">
        <f>SUM(ENERO:DICIEMBRE!R232)</f>
        <v>0</v>
      </c>
      <c r="S232" s="162">
        <f>SUM(ENERO:DICIEMBRE!S232)</f>
        <v>0</v>
      </c>
      <c r="T232" s="162">
        <f>SUM(ENERO:DICIEMBRE!T232)</f>
        <v>0</v>
      </c>
      <c r="U232" s="162">
        <f>SUM(ENERO:DICIEMBRE!U232)</f>
        <v>0</v>
      </c>
      <c r="V232" s="162">
        <f>SUM(ENERO:DICIEMBRE!V232)</f>
        <v>0</v>
      </c>
      <c r="W232" s="162">
        <f>SUM(ENERO:DICIEMBRE!W232)</f>
        <v>0</v>
      </c>
      <c r="X232" s="162">
        <f>SUM(ENERO:DICIEMBRE!X232)</f>
        <v>0</v>
      </c>
      <c r="Y232" s="162">
        <f>SUM(ENERO:DICIEMBRE!Y232)</f>
        <v>0</v>
      </c>
      <c r="Z232" s="162">
        <f>SUM(ENERO:DICIEMBRE!Z232)</f>
        <v>0</v>
      </c>
      <c r="AA232" s="162">
        <f>SUM(ENERO:DICIEMBRE!AA232)</f>
        <v>0</v>
      </c>
      <c r="AB232" s="162">
        <f>SUM(ENERO:DICIEMBRE!AB232)</f>
        <v>0</v>
      </c>
      <c r="AC232" s="162">
        <f>SUM(ENERO:DICIEMBRE!AC232)</f>
        <v>0</v>
      </c>
      <c r="AD232" s="162">
        <f>SUM(ENERO:DICIEMBRE!AD232)</f>
        <v>0</v>
      </c>
      <c r="AE232" s="162">
        <f>SUM(ENERO:DICIEMBRE!AE232)</f>
        <v>0</v>
      </c>
      <c r="AF232" s="162">
        <f>SUM(ENERO:DICIEMBRE!AF232)</f>
        <v>0</v>
      </c>
      <c r="AG232" s="162">
        <f>SUM(ENERO:DICIEMBRE!AG232)</f>
        <v>0</v>
      </c>
      <c r="AH232" s="162">
        <f>SUM(ENERO:DICIEMBRE!AH232)</f>
        <v>0</v>
      </c>
      <c r="AI232" s="162">
        <f>SUM(ENERO:DICIEMBRE!AI232)</f>
        <v>0</v>
      </c>
      <c r="AJ232" s="162">
        <f>SUM(ENERO:DICIEMBRE!AJ232)</f>
        <v>0</v>
      </c>
      <c r="AK232" s="162">
        <f>SUM(ENERO:DICIEMBRE!AK232)</f>
        <v>0</v>
      </c>
      <c r="AL232" s="162">
        <f>SUM(ENERO:DICIEMBRE!AL232)</f>
        <v>0</v>
      </c>
      <c r="AM232" s="162">
        <f>SUM(ENERO:DICIEMBRE!AM232)</f>
        <v>0</v>
      </c>
      <c r="AN232" s="162">
        <f>SUM(ENERO:DICIEMBRE!AN232)</f>
        <v>0</v>
      </c>
      <c r="AO232" s="162">
        <f>SUM(ENERO:DICIEMBRE!AO232)</f>
        <v>0</v>
      </c>
      <c r="AP232" s="162">
        <f>SUM(ENERO:DICIEMBRE!AP232)</f>
        <v>0</v>
      </c>
      <c r="AQ232" s="162">
        <f>SUM(ENERO:DICIEMBRE!AQ232)</f>
        <v>0</v>
      </c>
      <c r="AR232" s="162">
        <f>SUM(ENERO:DICIEMBRE!AR232)</f>
        <v>0</v>
      </c>
      <c r="AS232" s="162">
        <f>SUM(ENERO:DICIEMBRE!AS232)</f>
        <v>0</v>
      </c>
      <c r="AT232" s="162">
        <f>SUM(ENERO:DICIEMBRE!AT232)</f>
        <v>0</v>
      </c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534">
        <f t="shared" si="39"/>
        <v>0</v>
      </c>
      <c r="F233" s="162">
        <f>SUM(ENERO:DICIEMBRE!F233)</f>
        <v>0</v>
      </c>
      <c r="G233" s="162">
        <f>SUM(ENERO:DICIEMBRE!G233)</f>
        <v>0</v>
      </c>
      <c r="H233" s="162">
        <f>SUM(ENERO:DICIEMBRE!H233)</f>
        <v>0</v>
      </c>
      <c r="I233" s="162">
        <f>SUM(ENERO:DICIEMBRE!I233)</f>
        <v>0</v>
      </c>
      <c r="J233" s="162">
        <f>SUM(ENERO:DICIEMBRE!J233)</f>
        <v>0</v>
      </c>
      <c r="K233" s="162">
        <f>SUM(ENERO:DICIEMBRE!K233)</f>
        <v>0</v>
      </c>
      <c r="L233" s="162">
        <f>SUM(ENERO:DICIEMBRE!L233)</f>
        <v>0</v>
      </c>
      <c r="M233" s="162">
        <f>SUM(ENERO:DICIEMBRE!M233)</f>
        <v>0</v>
      </c>
      <c r="N233" s="162">
        <f>SUM(ENERO:DICIEMBRE!N233)</f>
        <v>0</v>
      </c>
      <c r="O233" s="162">
        <f>SUM(ENERO:DICIEMBRE!O233)</f>
        <v>0</v>
      </c>
      <c r="P233" s="162">
        <f>SUM(ENERO:DICIEMBRE!P233)</f>
        <v>0</v>
      </c>
      <c r="Q233" s="162">
        <f>SUM(ENERO:DICIEMBRE!Q233)</f>
        <v>0</v>
      </c>
      <c r="R233" s="162">
        <f>SUM(ENERO:DICIEMBRE!R233)</f>
        <v>0</v>
      </c>
      <c r="S233" s="162">
        <f>SUM(ENERO:DICIEMBRE!S233)</f>
        <v>0</v>
      </c>
      <c r="T233" s="162">
        <f>SUM(ENERO:DICIEMBRE!T233)</f>
        <v>0</v>
      </c>
      <c r="U233" s="162">
        <f>SUM(ENERO:DICIEMBRE!U233)</f>
        <v>0</v>
      </c>
      <c r="V233" s="162">
        <f>SUM(ENERO:DICIEMBRE!V233)</f>
        <v>0</v>
      </c>
      <c r="W233" s="162">
        <f>SUM(ENERO:DICIEMBRE!W233)</f>
        <v>0</v>
      </c>
      <c r="X233" s="162">
        <f>SUM(ENERO:DICIEMBRE!X233)</f>
        <v>0</v>
      </c>
      <c r="Y233" s="162">
        <f>SUM(ENERO:DICIEMBRE!Y233)</f>
        <v>0</v>
      </c>
      <c r="Z233" s="162">
        <f>SUM(ENERO:DICIEMBRE!Z233)</f>
        <v>0</v>
      </c>
      <c r="AA233" s="162">
        <f>SUM(ENERO:DICIEMBRE!AA233)</f>
        <v>0</v>
      </c>
      <c r="AB233" s="162">
        <f>SUM(ENERO:DICIEMBRE!AB233)</f>
        <v>0</v>
      </c>
      <c r="AC233" s="162">
        <f>SUM(ENERO:DICIEMBRE!AC233)</f>
        <v>0</v>
      </c>
      <c r="AD233" s="162">
        <f>SUM(ENERO:DICIEMBRE!AD233)</f>
        <v>0</v>
      </c>
      <c r="AE233" s="162">
        <f>SUM(ENERO:DICIEMBRE!AE233)</f>
        <v>0</v>
      </c>
      <c r="AF233" s="162">
        <f>SUM(ENERO:DICIEMBRE!AF233)</f>
        <v>0</v>
      </c>
      <c r="AG233" s="162">
        <f>SUM(ENERO:DICIEMBRE!AG233)</f>
        <v>0</v>
      </c>
      <c r="AH233" s="162">
        <f>SUM(ENERO:DICIEMBRE!AH233)</f>
        <v>0</v>
      </c>
      <c r="AI233" s="162">
        <f>SUM(ENERO:DICIEMBRE!AI233)</f>
        <v>0</v>
      </c>
      <c r="AJ233" s="162">
        <f>SUM(ENERO:DICIEMBRE!AJ233)</f>
        <v>0</v>
      </c>
      <c r="AK233" s="162">
        <f>SUM(ENERO:DICIEMBRE!AK233)</f>
        <v>0</v>
      </c>
      <c r="AL233" s="162">
        <f>SUM(ENERO:DICIEMBRE!AL233)</f>
        <v>0</v>
      </c>
      <c r="AM233" s="162">
        <f>SUM(ENERO:DICIEMBRE!AM233)</f>
        <v>0</v>
      </c>
      <c r="AN233" s="162">
        <f>SUM(ENERO:DICIEMBRE!AN233)</f>
        <v>0</v>
      </c>
      <c r="AO233" s="162">
        <f>SUM(ENERO:DICIEMBRE!AO233)</f>
        <v>0</v>
      </c>
      <c r="AP233" s="162">
        <f>SUM(ENERO:DICIEMBRE!AP233)</f>
        <v>0</v>
      </c>
      <c r="AQ233" s="162">
        <f>SUM(ENERO:DICIEMBRE!AQ233)</f>
        <v>0</v>
      </c>
      <c r="AR233" s="162">
        <f>SUM(ENERO:DICIEMBRE!AR233)</f>
        <v>0</v>
      </c>
      <c r="AS233" s="162">
        <f>SUM(ENERO:DICIEMBRE!AS233)</f>
        <v>0</v>
      </c>
      <c r="AT233" s="162">
        <f>SUM(ENERO:DICIEMBRE!AT233)</f>
        <v>0</v>
      </c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534">
        <f t="shared" si="39"/>
        <v>0</v>
      </c>
      <c r="F234" s="162">
        <f>SUM(ENERO:DICIEMBRE!F234)</f>
        <v>0</v>
      </c>
      <c r="G234" s="162">
        <f>SUM(ENERO:DICIEMBRE!G234)</f>
        <v>0</v>
      </c>
      <c r="H234" s="162">
        <f>SUM(ENERO:DICIEMBRE!H234)</f>
        <v>0</v>
      </c>
      <c r="I234" s="162">
        <f>SUM(ENERO:DICIEMBRE!I234)</f>
        <v>0</v>
      </c>
      <c r="J234" s="162">
        <f>SUM(ENERO:DICIEMBRE!J234)</f>
        <v>0</v>
      </c>
      <c r="K234" s="162">
        <f>SUM(ENERO:DICIEMBRE!K234)</f>
        <v>0</v>
      </c>
      <c r="L234" s="162">
        <f>SUM(ENERO:DICIEMBRE!L234)</f>
        <v>0</v>
      </c>
      <c r="M234" s="162">
        <f>SUM(ENERO:DICIEMBRE!M234)</f>
        <v>0</v>
      </c>
      <c r="N234" s="162">
        <f>SUM(ENERO:DICIEMBRE!N234)</f>
        <v>0</v>
      </c>
      <c r="O234" s="162">
        <f>SUM(ENERO:DICIEMBRE!O234)</f>
        <v>0</v>
      </c>
      <c r="P234" s="162">
        <f>SUM(ENERO:DICIEMBRE!P234)</f>
        <v>0</v>
      </c>
      <c r="Q234" s="162">
        <f>SUM(ENERO:DICIEMBRE!Q234)</f>
        <v>0</v>
      </c>
      <c r="R234" s="162">
        <f>SUM(ENERO:DICIEMBRE!R234)</f>
        <v>0</v>
      </c>
      <c r="S234" s="162">
        <f>SUM(ENERO:DICIEMBRE!S234)</f>
        <v>0</v>
      </c>
      <c r="T234" s="162">
        <f>SUM(ENERO:DICIEMBRE!T234)</f>
        <v>0</v>
      </c>
      <c r="U234" s="162">
        <f>SUM(ENERO:DICIEMBRE!U234)</f>
        <v>0</v>
      </c>
      <c r="V234" s="162">
        <f>SUM(ENERO:DICIEMBRE!V234)</f>
        <v>0</v>
      </c>
      <c r="W234" s="162">
        <f>SUM(ENERO:DICIEMBRE!W234)</f>
        <v>0</v>
      </c>
      <c r="X234" s="162">
        <f>SUM(ENERO:DICIEMBRE!X234)</f>
        <v>0</v>
      </c>
      <c r="Y234" s="162">
        <f>SUM(ENERO:DICIEMBRE!Y234)</f>
        <v>0</v>
      </c>
      <c r="Z234" s="162">
        <f>SUM(ENERO:DICIEMBRE!Z234)</f>
        <v>0</v>
      </c>
      <c r="AA234" s="162">
        <f>SUM(ENERO:DICIEMBRE!AA234)</f>
        <v>0</v>
      </c>
      <c r="AB234" s="162">
        <f>SUM(ENERO:DICIEMBRE!AB234)</f>
        <v>0</v>
      </c>
      <c r="AC234" s="162">
        <f>SUM(ENERO:DICIEMBRE!AC234)</f>
        <v>0</v>
      </c>
      <c r="AD234" s="162">
        <f>SUM(ENERO:DICIEMBRE!AD234)</f>
        <v>0</v>
      </c>
      <c r="AE234" s="162">
        <f>SUM(ENERO:DICIEMBRE!AE234)</f>
        <v>0</v>
      </c>
      <c r="AF234" s="162">
        <f>SUM(ENERO:DICIEMBRE!AF234)</f>
        <v>0</v>
      </c>
      <c r="AG234" s="162">
        <f>SUM(ENERO:DICIEMBRE!AG234)</f>
        <v>0</v>
      </c>
      <c r="AH234" s="162">
        <f>SUM(ENERO:DICIEMBRE!AH234)</f>
        <v>0</v>
      </c>
      <c r="AI234" s="162">
        <f>SUM(ENERO:DICIEMBRE!AI234)</f>
        <v>0</v>
      </c>
      <c r="AJ234" s="162">
        <f>SUM(ENERO:DICIEMBRE!AJ234)</f>
        <v>0</v>
      </c>
      <c r="AK234" s="162">
        <f>SUM(ENERO:DICIEMBRE!AK234)</f>
        <v>0</v>
      </c>
      <c r="AL234" s="162">
        <f>SUM(ENERO:DICIEMBRE!AL234)</f>
        <v>0</v>
      </c>
      <c r="AM234" s="162">
        <f>SUM(ENERO:DICIEMBRE!AM234)</f>
        <v>0</v>
      </c>
      <c r="AN234" s="162">
        <f>SUM(ENERO:DICIEMBRE!AN234)</f>
        <v>0</v>
      </c>
      <c r="AO234" s="162">
        <f>SUM(ENERO:DICIEMBRE!AO234)</f>
        <v>0</v>
      </c>
      <c r="AP234" s="162">
        <f>SUM(ENERO:DICIEMBRE!AP234)</f>
        <v>0</v>
      </c>
      <c r="AQ234" s="162">
        <f>SUM(ENERO:DICIEMBRE!AQ234)</f>
        <v>0</v>
      </c>
      <c r="AR234" s="162">
        <f>SUM(ENERO:DICIEMBRE!AR234)</f>
        <v>0</v>
      </c>
      <c r="AS234" s="162">
        <f>SUM(ENERO:DICIEMBRE!AS234)</f>
        <v>0</v>
      </c>
      <c r="AT234" s="162">
        <f>SUM(ENERO:DICIEMBRE!AT234)</f>
        <v>0</v>
      </c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534">
        <f t="shared" si="39"/>
        <v>0</v>
      </c>
      <c r="F235" s="162">
        <f>SUM(ENERO:DICIEMBRE!F235)</f>
        <v>0</v>
      </c>
      <c r="G235" s="162">
        <f>SUM(ENERO:DICIEMBRE!G235)</f>
        <v>0</v>
      </c>
      <c r="H235" s="162">
        <f>SUM(ENERO:DICIEMBRE!H235)</f>
        <v>0</v>
      </c>
      <c r="I235" s="162">
        <f>SUM(ENERO:DICIEMBRE!I235)</f>
        <v>0</v>
      </c>
      <c r="J235" s="162">
        <f>SUM(ENERO:DICIEMBRE!J235)</f>
        <v>0</v>
      </c>
      <c r="K235" s="162">
        <f>SUM(ENERO:DICIEMBRE!K235)</f>
        <v>0</v>
      </c>
      <c r="L235" s="162">
        <f>SUM(ENERO:DICIEMBRE!L235)</f>
        <v>0</v>
      </c>
      <c r="M235" s="162">
        <f>SUM(ENERO:DICIEMBRE!M235)</f>
        <v>0</v>
      </c>
      <c r="N235" s="162">
        <f>SUM(ENERO:DICIEMBRE!N235)</f>
        <v>0</v>
      </c>
      <c r="O235" s="162">
        <f>SUM(ENERO:DICIEMBRE!O235)</f>
        <v>0</v>
      </c>
      <c r="P235" s="162">
        <f>SUM(ENERO:DICIEMBRE!P235)</f>
        <v>0</v>
      </c>
      <c r="Q235" s="162">
        <f>SUM(ENERO:DICIEMBRE!Q235)</f>
        <v>0</v>
      </c>
      <c r="R235" s="162">
        <f>SUM(ENERO:DICIEMBRE!R235)</f>
        <v>0</v>
      </c>
      <c r="S235" s="162">
        <f>SUM(ENERO:DICIEMBRE!S235)</f>
        <v>0</v>
      </c>
      <c r="T235" s="162">
        <f>SUM(ENERO:DICIEMBRE!T235)</f>
        <v>0</v>
      </c>
      <c r="U235" s="162">
        <f>SUM(ENERO:DICIEMBRE!U235)</f>
        <v>0</v>
      </c>
      <c r="V235" s="162">
        <f>SUM(ENERO:DICIEMBRE!V235)</f>
        <v>0</v>
      </c>
      <c r="W235" s="162">
        <f>SUM(ENERO:DICIEMBRE!W235)</f>
        <v>0</v>
      </c>
      <c r="X235" s="162">
        <f>SUM(ENERO:DICIEMBRE!X235)</f>
        <v>0</v>
      </c>
      <c r="Y235" s="162">
        <f>SUM(ENERO:DICIEMBRE!Y235)</f>
        <v>0</v>
      </c>
      <c r="Z235" s="162">
        <f>SUM(ENERO:DICIEMBRE!Z235)</f>
        <v>0</v>
      </c>
      <c r="AA235" s="162">
        <f>SUM(ENERO:DICIEMBRE!AA235)</f>
        <v>0</v>
      </c>
      <c r="AB235" s="162">
        <f>SUM(ENERO:DICIEMBRE!AB235)</f>
        <v>0</v>
      </c>
      <c r="AC235" s="162">
        <f>SUM(ENERO:DICIEMBRE!AC235)</f>
        <v>0</v>
      </c>
      <c r="AD235" s="162">
        <f>SUM(ENERO:DICIEMBRE!AD235)</f>
        <v>0</v>
      </c>
      <c r="AE235" s="162">
        <f>SUM(ENERO:DICIEMBRE!AE235)</f>
        <v>0</v>
      </c>
      <c r="AF235" s="162">
        <f>SUM(ENERO:DICIEMBRE!AF235)</f>
        <v>0</v>
      </c>
      <c r="AG235" s="162">
        <f>SUM(ENERO:DICIEMBRE!AG235)</f>
        <v>0</v>
      </c>
      <c r="AH235" s="162">
        <f>SUM(ENERO:DICIEMBRE!AH235)</f>
        <v>0</v>
      </c>
      <c r="AI235" s="162">
        <f>SUM(ENERO:DICIEMBRE!AI235)</f>
        <v>0</v>
      </c>
      <c r="AJ235" s="162">
        <f>SUM(ENERO:DICIEMBRE!AJ235)</f>
        <v>0</v>
      </c>
      <c r="AK235" s="162">
        <f>SUM(ENERO:DICIEMBRE!AK235)</f>
        <v>0</v>
      </c>
      <c r="AL235" s="162">
        <f>SUM(ENERO:DICIEMBRE!AL235)</f>
        <v>0</v>
      </c>
      <c r="AM235" s="162">
        <f>SUM(ENERO:DICIEMBRE!AM235)</f>
        <v>0</v>
      </c>
      <c r="AN235" s="162">
        <f>SUM(ENERO:DICIEMBRE!AN235)</f>
        <v>0</v>
      </c>
      <c r="AO235" s="162">
        <f>SUM(ENERO:DICIEMBRE!AO235)</f>
        <v>0</v>
      </c>
      <c r="AP235" s="162">
        <f>SUM(ENERO:DICIEMBRE!AP235)</f>
        <v>0</v>
      </c>
      <c r="AQ235" s="162">
        <f>SUM(ENERO:DICIEMBRE!AQ235)</f>
        <v>0</v>
      </c>
      <c r="AR235" s="162">
        <f>SUM(ENERO:DICIEMBRE!AR235)</f>
        <v>0</v>
      </c>
      <c r="AS235" s="162">
        <f>SUM(ENERO:DICIEMBRE!AS235)</f>
        <v>0</v>
      </c>
      <c r="AT235" s="162">
        <f>SUM(ENERO:DICIEMBRE!AT235)</f>
        <v>0</v>
      </c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116</v>
      </c>
      <c r="D236" s="258">
        <f t="shared" si="39"/>
        <v>3</v>
      </c>
      <c r="E236" s="451">
        <f t="shared" si="39"/>
        <v>113</v>
      </c>
      <c r="F236" s="162">
        <f>SUM(ENERO:DICIEMBRE!F236)</f>
        <v>0</v>
      </c>
      <c r="G236" s="162">
        <f>SUM(ENERO:DICIEMBRE!G236)</f>
        <v>1</v>
      </c>
      <c r="H236" s="162">
        <f>SUM(ENERO:DICIEMBRE!H236)</f>
        <v>0</v>
      </c>
      <c r="I236" s="162">
        <f>SUM(ENERO:DICIEMBRE!I236)</f>
        <v>3</v>
      </c>
      <c r="J236" s="162">
        <f>SUM(ENERO:DICIEMBRE!J236)</f>
        <v>0</v>
      </c>
      <c r="K236" s="162">
        <f>SUM(ENERO:DICIEMBRE!K236)</f>
        <v>2</v>
      </c>
      <c r="L236" s="162">
        <f>SUM(ENERO:DICIEMBRE!L236)</f>
        <v>0</v>
      </c>
      <c r="M236" s="162">
        <f>SUM(ENERO:DICIEMBRE!M236)</f>
        <v>14</v>
      </c>
      <c r="N236" s="162">
        <f>SUM(ENERO:DICIEMBRE!N236)</f>
        <v>1</v>
      </c>
      <c r="O236" s="162">
        <f>SUM(ENERO:DICIEMBRE!O236)</f>
        <v>29</v>
      </c>
      <c r="P236" s="162">
        <f>SUM(ENERO:DICIEMBRE!P236)</f>
        <v>0</v>
      </c>
      <c r="Q236" s="162">
        <f>SUM(ENERO:DICIEMBRE!Q236)</f>
        <v>12</v>
      </c>
      <c r="R236" s="162">
        <f>SUM(ENERO:DICIEMBRE!R236)</f>
        <v>0</v>
      </c>
      <c r="S236" s="162">
        <f>SUM(ENERO:DICIEMBRE!S236)</f>
        <v>17</v>
      </c>
      <c r="T236" s="162">
        <f>SUM(ENERO:DICIEMBRE!T236)</f>
        <v>1</v>
      </c>
      <c r="U236" s="162">
        <f>SUM(ENERO:DICIEMBRE!U236)</f>
        <v>15</v>
      </c>
      <c r="V236" s="162">
        <f>SUM(ENERO:DICIEMBRE!V236)</f>
        <v>0</v>
      </c>
      <c r="W236" s="162">
        <f>SUM(ENERO:DICIEMBRE!W236)</f>
        <v>8</v>
      </c>
      <c r="X236" s="162">
        <f>SUM(ENERO:DICIEMBRE!X236)</f>
        <v>1</v>
      </c>
      <c r="Y236" s="162">
        <f>SUM(ENERO:DICIEMBRE!Y236)</f>
        <v>8</v>
      </c>
      <c r="Z236" s="162">
        <f>SUM(ENERO:DICIEMBRE!Z236)</f>
        <v>0</v>
      </c>
      <c r="AA236" s="162">
        <f>SUM(ENERO:DICIEMBRE!AA236)</f>
        <v>3</v>
      </c>
      <c r="AB236" s="162">
        <f>SUM(ENERO:DICIEMBRE!AB236)</f>
        <v>0</v>
      </c>
      <c r="AC236" s="162">
        <f>SUM(ENERO:DICIEMBRE!AC236)</f>
        <v>0</v>
      </c>
      <c r="AD236" s="162">
        <f>SUM(ENERO:DICIEMBRE!AD236)</f>
        <v>0</v>
      </c>
      <c r="AE236" s="162">
        <f>SUM(ENERO:DICIEMBRE!AE236)</f>
        <v>0</v>
      </c>
      <c r="AF236" s="162">
        <f>SUM(ENERO:DICIEMBRE!AF236)</f>
        <v>0</v>
      </c>
      <c r="AG236" s="162">
        <f>SUM(ENERO:DICIEMBRE!AG236)</f>
        <v>1</v>
      </c>
      <c r="AH236" s="162">
        <f>SUM(ENERO:DICIEMBRE!AH236)</f>
        <v>0</v>
      </c>
      <c r="AI236" s="162">
        <f>SUM(ENERO:DICIEMBRE!AI236)</f>
        <v>0</v>
      </c>
      <c r="AJ236" s="162">
        <f>SUM(ENERO:DICIEMBRE!AJ236)</f>
        <v>0</v>
      </c>
      <c r="AK236" s="162">
        <f>SUM(ENERO:DICIEMBRE!AK236)</f>
        <v>0</v>
      </c>
      <c r="AL236" s="162">
        <f>SUM(ENERO:DICIEMBRE!AL236)</f>
        <v>0</v>
      </c>
      <c r="AM236" s="162">
        <f>SUM(ENERO:DICIEMBRE!AM236)</f>
        <v>0</v>
      </c>
      <c r="AN236" s="162">
        <f>SUM(ENERO:DICIEMBRE!AN236)</f>
        <v>0</v>
      </c>
      <c r="AO236" s="162">
        <f>SUM(ENERO:DICIEMBRE!AO236)</f>
        <v>0</v>
      </c>
      <c r="AP236" s="162">
        <f>SUM(ENERO:DICIEMBRE!AP236)</f>
        <v>0</v>
      </c>
      <c r="AQ236" s="162">
        <f>SUM(ENERO:DICIEMBRE!AQ236)</f>
        <v>0</v>
      </c>
      <c r="AR236" s="162">
        <f>SUM(ENERO:DICIEMBRE!AR236)</f>
        <v>0</v>
      </c>
      <c r="AS236" s="162">
        <f>SUM(ENERO:DICIEMBRE!AS236)</f>
        <v>0</v>
      </c>
      <c r="AT236" s="162">
        <f>SUM(ENERO:DICIEMBRE!AT236)</f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169" t="s">
        <v>74</v>
      </c>
      <c r="B238" s="2171"/>
      <c r="C238" s="2213" t="s">
        <v>246</v>
      </c>
      <c r="D238" s="2214"/>
      <c r="E238" s="2215"/>
      <c r="F238" s="2190" t="s">
        <v>266</v>
      </c>
      <c r="G238" s="2191"/>
      <c r="H238" s="2191"/>
      <c r="I238" s="2191"/>
      <c r="J238" s="2191"/>
      <c r="K238" s="2191"/>
      <c r="L238" s="2191"/>
      <c r="M238" s="2191"/>
      <c r="N238" s="2191"/>
      <c r="O238" s="2191"/>
      <c r="P238" s="2191"/>
      <c r="Q238" s="2191"/>
      <c r="R238" s="2191"/>
      <c r="S238" s="2191"/>
      <c r="T238" s="2191"/>
      <c r="U238" s="2191"/>
      <c r="V238" s="2191"/>
      <c r="W238" s="2191"/>
      <c r="X238" s="2191"/>
      <c r="Y238" s="2191"/>
      <c r="Z238" s="2191"/>
      <c r="AA238" s="2191"/>
      <c r="AB238" s="2191"/>
      <c r="AC238" s="2191"/>
      <c r="AD238" s="2191"/>
      <c r="AE238" s="2191"/>
      <c r="AF238" s="2191"/>
      <c r="AG238" s="2191"/>
      <c r="AH238" s="2191"/>
      <c r="AI238" s="2191"/>
      <c r="AJ238" s="2191"/>
      <c r="AK238" s="2191"/>
      <c r="AL238" s="2191"/>
      <c r="AM238" s="2191"/>
      <c r="AN238" s="2191"/>
      <c r="AO238" s="2191"/>
      <c r="AP238" s="2191"/>
      <c r="AQ238" s="2191"/>
      <c r="AR238" s="2191"/>
      <c r="AS238" s="2219"/>
      <c r="AT238" s="2171" t="s">
        <v>267</v>
      </c>
      <c r="AU238" s="2201" t="s">
        <v>248</v>
      </c>
      <c r="AV238" s="2202"/>
      <c r="AW238" s="2169" t="s">
        <v>21</v>
      </c>
      <c r="AX238" s="2171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160" t="s">
        <v>268</v>
      </c>
      <c r="G239" s="2200"/>
      <c r="H239" s="2160" t="s">
        <v>269</v>
      </c>
      <c r="I239" s="2200"/>
      <c r="J239" s="2160" t="s">
        <v>270</v>
      </c>
      <c r="K239" s="2200"/>
      <c r="L239" s="2160" t="s">
        <v>271</v>
      </c>
      <c r="M239" s="2200"/>
      <c r="N239" s="2160" t="s">
        <v>24</v>
      </c>
      <c r="O239" s="2200"/>
      <c r="P239" s="2160" t="s">
        <v>174</v>
      </c>
      <c r="Q239" s="2200"/>
      <c r="R239" s="2160" t="s">
        <v>109</v>
      </c>
      <c r="S239" s="2200"/>
      <c r="T239" s="2160" t="s">
        <v>35</v>
      </c>
      <c r="U239" s="2200"/>
      <c r="V239" s="2160" t="s">
        <v>111</v>
      </c>
      <c r="W239" s="2161"/>
      <c r="X239" s="2160" t="s">
        <v>112</v>
      </c>
      <c r="Y239" s="2161"/>
      <c r="Z239" s="2160" t="s">
        <v>113</v>
      </c>
      <c r="AA239" s="2161"/>
      <c r="AB239" s="2160" t="s">
        <v>114</v>
      </c>
      <c r="AC239" s="2161"/>
      <c r="AD239" s="2160" t="s">
        <v>115</v>
      </c>
      <c r="AE239" s="2161"/>
      <c r="AF239" s="2160" t="s">
        <v>116</v>
      </c>
      <c r="AG239" s="2161"/>
      <c r="AH239" s="2160" t="s">
        <v>117</v>
      </c>
      <c r="AI239" s="2161"/>
      <c r="AJ239" s="2160" t="s">
        <v>118</v>
      </c>
      <c r="AK239" s="2161"/>
      <c r="AL239" s="2160" t="s">
        <v>119</v>
      </c>
      <c r="AM239" s="2161"/>
      <c r="AN239" s="2160" t="s">
        <v>120</v>
      </c>
      <c r="AO239" s="2161"/>
      <c r="AP239" s="2160" t="s">
        <v>121</v>
      </c>
      <c r="AQ239" s="2161"/>
      <c r="AR239" s="2160" t="s">
        <v>122</v>
      </c>
      <c r="AS239" s="2161"/>
      <c r="AT239" s="2188"/>
      <c r="AU239" s="2175" t="s">
        <v>253</v>
      </c>
      <c r="AV239" s="2177" t="s">
        <v>254</v>
      </c>
      <c r="AW239" s="2187"/>
      <c r="AX239" s="2188"/>
      <c r="AY239" s="503"/>
      <c r="AZ239" s="248"/>
      <c r="BA239" s="248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537" t="s">
        <v>14</v>
      </c>
      <c r="D240" s="538" t="s">
        <v>15</v>
      </c>
      <c r="E240" s="539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503"/>
      <c r="AZ240" s="248"/>
      <c r="BA240" s="248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540">
        <f t="shared" ref="C241:C247" si="40">SUM(D241+E241)</f>
        <v>50</v>
      </c>
      <c r="D241" s="540">
        <f t="shared" ref="D241:E243" si="41">SUM(F241+H241+J241+L241+N241+P241+R241+T241+V241+X241+Z241+AB241+AD241+AF241+AH241+AJ241+AL241+AN241+AP241+AR241)</f>
        <v>40</v>
      </c>
      <c r="E241" s="540">
        <f t="shared" si="41"/>
        <v>10</v>
      </c>
      <c r="F241" s="162">
        <f>SUM(ENERO:DICIEMBRE!F241)</f>
        <v>0</v>
      </c>
      <c r="G241" s="162">
        <f>SUM(ENERO:DICIEMBRE!G241)</f>
        <v>0</v>
      </c>
      <c r="H241" s="162">
        <f>SUM(ENERO:DICIEMBRE!H241)</f>
        <v>0</v>
      </c>
      <c r="I241" s="162">
        <f>SUM(ENERO:DICIEMBRE!I241)</f>
        <v>0</v>
      </c>
      <c r="J241" s="162">
        <f>SUM(ENERO:DICIEMBRE!J241)</f>
        <v>0</v>
      </c>
      <c r="K241" s="162">
        <f>SUM(ENERO:DICIEMBRE!K241)</f>
        <v>0</v>
      </c>
      <c r="L241" s="162">
        <f>SUM(ENERO:DICIEMBRE!L241)</f>
        <v>0</v>
      </c>
      <c r="M241" s="162">
        <f>SUM(ENERO:DICIEMBRE!M241)</f>
        <v>0</v>
      </c>
      <c r="N241" s="162">
        <f>SUM(ENERO:DICIEMBRE!N241)</f>
        <v>0</v>
      </c>
      <c r="O241" s="162">
        <f>SUM(ENERO:DICIEMBRE!O241)</f>
        <v>0</v>
      </c>
      <c r="P241" s="162">
        <f>SUM(ENERO:DICIEMBRE!P241)</f>
        <v>0</v>
      </c>
      <c r="Q241" s="162">
        <f>SUM(ENERO:DICIEMBRE!Q241)</f>
        <v>0</v>
      </c>
      <c r="R241" s="162">
        <f>SUM(ENERO:DICIEMBRE!R241)</f>
        <v>0</v>
      </c>
      <c r="S241" s="162">
        <f>SUM(ENERO:DICIEMBRE!S241)</f>
        <v>0</v>
      </c>
      <c r="T241" s="162">
        <f>SUM(ENERO:DICIEMBRE!T241)</f>
        <v>8</v>
      </c>
      <c r="U241" s="162">
        <f>SUM(ENERO:DICIEMBRE!U241)</f>
        <v>0</v>
      </c>
      <c r="V241" s="162">
        <f>SUM(ENERO:DICIEMBRE!V241)</f>
        <v>6</v>
      </c>
      <c r="W241" s="162">
        <f>SUM(ENERO:DICIEMBRE!W241)</f>
        <v>2</v>
      </c>
      <c r="X241" s="162">
        <f>SUM(ENERO:DICIEMBRE!X241)</f>
        <v>3</v>
      </c>
      <c r="Y241" s="162">
        <f>SUM(ENERO:DICIEMBRE!Y241)</f>
        <v>3</v>
      </c>
      <c r="Z241" s="162">
        <f>SUM(ENERO:DICIEMBRE!Z241)</f>
        <v>6</v>
      </c>
      <c r="AA241" s="162">
        <f>SUM(ENERO:DICIEMBRE!AA241)</f>
        <v>1</v>
      </c>
      <c r="AB241" s="162">
        <f>SUM(ENERO:DICIEMBRE!AB241)</f>
        <v>6</v>
      </c>
      <c r="AC241" s="162">
        <f>SUM(ENERO:DICIEMBRE!AC241)</f>
        <v>1</v>
      </c>
      <c r="AD241" s="162">
        <f>SUM(ENERO:DICIEMBRE!AD241)</f>
        <v>2</v>
      </c>
      <c r="AE241" s="162">
        <f>SUM(ENERO:DICIEMBRE!AE241)</f>
        <v>2</v>
      </c>
      <c r="AF241" s="162">
        <f>SUM(ENERO:DICIEMBRE!AF241)</f>
        <v>8</v>
      </c>
      <c r="AG241" s="162">
        <f>SUM(ENERO:DICIEMBRE!AG241)</f>
        <v>0</v>
      </c>
      <c r="AH241" s="162">
        <f>SUM(ENERO:DICIEMBRE!AH241)</f>
        <v>0</v>
      </c>
      <c r="AI241" s="162">
        <f>SUM(ENERO:DICIEMBRE!AI241)</f>
        <v>0</v>
      </c>
      <c r="AJ241" s="162">
        <f>SUM(ENERO:DICIEMBRE!AJ241)</f>
        <v>0</v>
      </c>
      <c r="AK241" s="162">
        <f>SUM(ENERO:DICIEMBRE!AK241)</f>
        <v>1</v>
      </c>
      <c r="AL241" s="162">
        <f>SUM(ENERO:DICIEMBRE!AL241)</f>
        <v>1</v>
      </c>
      <c r="AM241" s="162">
        <f>SUM(ENERO:DICIEMBRE!AM241)</f>
        <v>0</v>
      </c>
      <c r="AN241" s="162">
        <f>SUM(ENERO:DICIEMBRE!AN241)</f>
        <v>0</v>
      </c>
      <c r="AO241" s="162">
        <f>SUM(ENERO:DICIEMBRE!AO241)</f>
        <v>0</v>
      </c>
      <c r="AP241" s="162">
        <f>SUM(ENERO:DICIEMBRE!AP241)</f>
        <v>0</v>
      </c>
      <c r="AQ241" s="162">
        <f>SUM(ENERO:DICIEMBRE!AQ241)</f>
        <v>0</v>
      </c>
      <c r="AR241" s="162">
        <f>SUM(ENERO:DICIEMBRE!AR241)</f>
        <v>0</v>
      </c>
      <c r="AS241" s="162">
        <f>SUM(ENERO:DICIEMBRE!AS241)</f>
        <v>0</v>
      </c>
      <c r="AT241" s="162">
        <f>SUM(ENERO:DICIEMBRE!AT241)</f>
        <v>3</v>
      </c>
      <c r="AU241" s="162">
        <f>SUM(ENERO:DICIEMBRE!AU241)</f>
        <v>0</v>
      </c>
      <c r="AV241" s="162">
        <f>SUM(ENERO:DICIEMBRE!AV241)</f>
        <v>0</v>
      </c>
      <c r="AW241" s="162">
        <f>SUM(ENERO:DICIEMBRE!AW241)</f>
        <v>0</v>
      </c>
      <c r="AX241" s="162">
        <f>SUM(ENERO:DICIEMBRE!AX241)</f>
        <v>6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18</v>
      </c>
      <c r="D242" s="541">
        <f t="shared" si="41"/>
        <v>12</v>
      </c>
      <c r="E242" s="541">
        <f t="shared" si="41"/>
        <v>6</v>
      </c>
      <c r="F242" s="162">
        <f>SUM(ENERO:DICIEMBRE!F242)</f>
        <v>0</v>
      </c>
      <c r="G242" s="162">
        <f>SUM(ENERO:DICIEMBRE!G242)</f>
        <v>0</v>
      </c>
      <c r="H242" s="162">
        <f>SUM(ENERO:DICIEMBRE!H242)</f>
        <v>0</v>
      </c>
      <c r="I242" s="162">
        <f>SUM(ENERO:DICIEMBRE!I242)</f>
        <v>0</v>
      </c>
      <c r="J242" s="162">
        <f>SUM(ENERO:DICIEMBRE!J242)</f>
        <v>0</v>
      </c>
      <c r="K242" s="162">
        <f>SUM(ENERO:DICIEMBRE!K242)</f>
        <v>0</v>
      </c>
      <c r="L242" s="162">
        <f>SUM(ENERO:DICIEMBRE!L242)</f>
        <v>0</v>
      </c>
      <c r="M242" s="162">
        <f>SUM(ENERO:DICIEMBRE!M242)</f>
        <v>0</v>
      </c>
      <c r="N242" s="162">
        <f>SUM(ENERO:DICIEMBRE!N242)</f>
        <v>0</v>
      </c>
      <c r="O242" s="162">
        <f>SUM(ENERO:DICIEMBRE!O242)</f>
        <v>0</v>
      </c>
      <c r="P242" s="162">
        <f>SUM(ENERO:DICIEMBRE!P242)</f>
        <v>0</v>
      </c>
      <c r="Q242" s="162">
        <f>SUM(ENERO:DICIEMBRE!Q242)</f>
        <v>0</v>
      </c>
      <c r="R242" s="162">
        <f>SUM(ENERO:DICIEMBRE!R242)</f>
        <v>0</v>
      </c>
      <c r="S242" s="162">
        <f>SUM(ENERO:DICIEMBRE!S242)</f>
        <v>0</v>
      </c>
      <c r="T242" s="162">
        <f>SUM(ENERO:DICIEMBRE!T242)</f>
        <v>2</v>
      </c>
      <c r="U242" s="162">
        <f>SUM(ENERO:DICIEMBRE!U242)</f>
        <v>0</v>
      </c>
      <c r="V242" s="162">
        <f>SUM(ENERO:DICIEMBRE!V242)</f>
        <v>2</v>
      </c>
      <c r="W242" s="162">
        <f>SUM(ENERO:DICIEMBRE!W242)</f>
        <v>0</v>
      </c>
      <c r="X242" s="162">
        <f>SUM(ENERO:DICIEMBRE!X242)</f>
        <v>0</v>
      </c>
      <c r="Y242" s="162">
        <f>SUM(ENERO:DICIEMBRE!Y242)</f>
        <v>1</v>
      </c>
      <c r="Z242" s="162">
        <f>SUM(ENERO:DICIEMBRE!Z242)</f>
        <v>4</v>
      </c>
      <c r="AA242" s="162">
        <f>SUM(ENERO:DICIEMBRE!AA242)</f>
        <v>0</v>
      </c>
      <c r="AB242" s="162">
        <f>SUM(ENERO:DICIEMBRE!AB242)</f>
        <v>2</v>
      </c>
      <c r="AC242" s="162">
        <f>SUM(ENERO:DICIEMBRE!AC242)</f>
        <v>2</v>
      </c>
      <c r="AD242" s="162">
        <f>SUM(ENERO:DICIEMBRE!AD242)</f>
        <v>2</v>
      </c>
      <c r="AE242" s="162">
        <f>SUM(ENERO:DICIEMBRE!AE242)</f>
        <v>0</v>
      </c>
      <c r="AF242" s="162">
        <f>SUM(ENERO:DICIEMBRE!AF242)</f>
        <v>0</v>
      </c>
      <c r="AG242" s="162">
        <f>SUM(ENERO:DICIEMBRE!AG242)</f>
        <v>0</v>
      </c>
      <c r="AH242" s="162">
        <f>SUM(ENERO:DICIEMBRE!AH242)</f>
        <v>0</v>
      </c>
      <c r="AI242" s="162">
        <f>SUM(ENERO:DICIEMBRE!AI242)</f>
        <v>0</v>
      </c>
      <c r="AJ242" s="162">
        <f>SUM(ENERO:DICIEMBRE!AJ242)</f>
        <v>0</v>
      </c>
      <c r="AK242" s="162">
        <f>SUM(ENERO:DICIEMBRE!AK242)</f>
        <v>3</v>
      </c>
      <c r="AL242" s="162">
        <f>SUM(ENERO:DICIEMBRE!AL242)</f>
        <v>0</v>
      </c>
      <c r="AM242" s="162">
        <f>SUM(ENERO:DICIEMBRE!AM242)</f>
        <v>0</v>
      </c>
      <c r="AN242" s="162">
        <f>SUM(ENERO:DICIEMBRE!AN242)</f>
        <v>0</v>
      </c>
      <c r="AO242" s="162">
        <f>SUM(ENERO:DICIEMBRE!AO242)</f>
        <v>0</v>
      </c>
      <c r="AP242" s="162">
        <f>SUM(ENERO:DICIEMBRE!AP242)</f>
        <v>0</v>
      </c>
      <c r="AQ242" s="162">
        <f>SUM(ENERO:DICIEMBRE!AQ242)</f>
        <v>0</v>
      </c>
      <c r="AR242" s="162">
        <f>SUM(ENERO:DICIEMBRE!AR242)</f>
        <v>0</v>
      </c>
      <c r="AS242" s="162">
        <f>SUM(ENERO:DICIEMBRE!AS242)</f>
        <v>0</v>
      </c>
      <c r="AT242" s="162">
        <f>SUM(ENERO:DICIEMBRE!AT242)</f>
        <v>0</v>
      </c>
      <c r="AU242" s="162">
        <f>SUM(ENERO:DICIEMBRE!AU242)</f>
        <v>0</v>
      </c>
      <c r="AV242" s="162">
        <f>SUM(ENERO:DICIEMBRE!AV242)</f>
        <v>0</v>
      </c>
      <c r="AW242" s="162">
        <f>SUM(ENERO:DICIEMBRE!AW242)</f>
        <v>0</v>
      </c>
      <c r="AX242" s="162">
        <f>SUM(ENERO:DICIEMBRE!AX242)</f>
        <v>1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7</v>
      </c>
      <c r="D243" s="52">
        <f t="shared" si="41"/>
        <v>2</v>
      </c>
      <c r="E243" s="52">
        <f t="shared" si="41"/>
        <v>5</v>
      </c>
      <c r="F243" s="162">
        <f>SUM(ENERO:DICIEMBRE!F243)</f>
        <v>0</v>
      </c>
      <c r="G243" s="162">
        <f>SUM(ENERO:DICIEMBRE!G243)</f>
        <v>0</v>
      </c>
      <c r="H243" s="162">
        <f>SUM(ENERO:DICIEMBRE!H243)</f>
        <v>0</v>
      </c>
      <c r="I243" s="162">
        <f>SUM(ENERO:DICIEMBRE!I243)</f>
        <v>0</v>
      </c>
      <c r="J243" s="162">
        <f>SUM(ENERO:DICIEMBRE!J243)</f>
        <v>0</v>
      </c>
      <c r="K243" s="162">
        <f>SUM(ENERO:DICIEMBRE!K243)</f>
        <v>0</v>
      </c>
      <c r="L243" s="162">
        <f>SUM(ENERO:DICIEMBRE!L243)</f>
        <v>0</v>
      </c>
      <c r="M243" s="162">
        <f>SUM(ENERO:DICIEMBRE!M243)</f>
        <v>0</v>
      </c>
      <c r="N243" s="162">
        <f>SUM(ENERO:DICIEMBRE!N243)</f>
        <v>0</v>
      </c>
      <c r="O243" s="162">
        <f>SUM(ENERO:DICIEMBRE!O243)</f>
        <v>0</v>
      </c>
      <c r="P243" s="162">
        <f>SUM(ENERO:DICIEMBRE!P243)</f>
        <v>0</v>
      </c>
      <c r="Q243" s="162">
        <f>SUM(ENERO:DICIEMBRE!Q243)</f>
        <v>0</v>
      </c>
      <c r="R243" s="162">
        <f>SUM(ENERO:DICIEMBRE!R243)</f>
        <v>0</v>
      </c>
      <c r="S243" s="162">
        <f>SUM(ENERO:DICIEMBRE!S243)</f>
        <v>0</v>
      </c>
      <c r="T243" s="162">
        <f>SUM(ENERO:DICIEMBRE!T243)</f>
        <v>0</v>
      </c>
      <c r="U243" s="162">
        <f>SUM(ENERO:DICIEMBRE!U243)</f>
        <v>0</v>
      </c>
      <c r="V243" s="162">
        <f>SUM(ENERO:DICIEMBRE!V243)</f>
        <v>0</v>
      </c>
      <c r="W243" s="162">
        <f>SUM(ENERO:DICIEMBRE!W243)</f>
        <v>0</v>
      </c>
      <c r="X243" s="162">
        <f>SUM(ENERO:DICIEMBRE!X243)</f>
        <v>0</v>
      </c>
      <c r="Y243" s="162">
        <f>SUM(ENERO:DICIEMBRE!Y243)</f>
        <v>1</v>
      </c>
      <c r="Z243" s="162">
        <f>SUM(ENERO:DICIEMBRE!Z243)</f>
        <v>0</v>
      </c>
      <c r="AA243" s="162">
        <f>SUM(ENERO:DICIEMBRE!AA243)</f>
        <v>0</v>
      </c>
      <c r="AB243" s="162">
        <f>SUM(ENERO:DICIEMBRE!AB243)</f>
        <v>1</v>
      </c>
      <c r="AC243" s="162">
        <f>SUM(ENERO:DICIEMBRE!AC243)</f>
        <v>1</v>
      </c>
      <c r="AD243" s="162">
        <f>SUM(ENERO:DICIEMBRE!AD243)</f>
        <v>1</v>
      </c>
      <c r="AE243" s="162">
        <f>SUM(ENERO:DICIEMBRE!AE243)</f>
        <v>0</v>
      </c>
      <c r="AF243" s="162">
        <f>SUM(ENERO:DICIEMBRE!AF243)</f>
        <v>0</v>
      </c>
      <c r="AG243" s="162">
        <f>SUM(ENERO:DICIEMBRE!AG243)</f>
        <v>0</v>
      </c>
      <c r="AH243" s="162">
        <f>SUM(ENERO:DICIEMBRE!AH243)</f>
        <v>0</v>
      </c>
      <c r="AI243" s="162">
        <f>SUM(ENERO:DICIEMBRE!AI243)</f>
        <v>0</v>
      </c>
      <c r="AJ243" s="162">
        <f>SUM(ENERO:DICIEMBRE!AJ243)</f>
        <v>0</v>
      </c>
      <c r="AK243" s="162">
        <f>SUM(ENERO:DICIEMBRE!AK243)</f>
        <v>3</v>
      </c>
      <c r="AL243" s="162">
        <f>SUM(ENERO:DICIEMBRE!AL243)</f>
        <v>0</v>
      </c>
      <c r="AM243" s="162">
        <f>SUM(ENERO:DICIEMBRE!AM243)</f>
        <v>0</v>
      </c>
      <c r="AN243" s="162">
        <f>SUM(ENERO:DICIEMBRE!AN243)</f>
        <v>0</v>
      </c>
      <c r="AO243" s="162">
        <f>SUM(ENERO:DICIEMBRE!AO243)</f>
        <v>0</v>
      </c>
      <c r="AP243" s="162">
        <f>SUM(ENERO:DICIEMBRE!AP243)</f>
        <v>0</v>
      </c>
      <c r="AQ243" s="162">
        <f>SUM(ENERO:DICIEMBRE!AQ243)</f>
        <v>0</v>
      </c>
      <c r="AR243" s="162">
        <f>SUM(ENERO:DICIEMBRE!AR243)</f>
        <v>0</v>
      </c>
      <c r="AS243" s="162">
        <f>SUM(ENERO:DICIEMBRE!AS243)</f>
        <v>0</v>
      </c>
      <c r="AT243" s="162">
        <f>SUM(ENERO:DICIEMBRE!AT243)</f>
        <v>0</v>
      </c>
      <c r="AU243" s="162">
        <f>SUM(ENERO:DICIEMBRE!AU243)</f>
        <v>0</v>
      </c>
      <c r="AV243" s="162">
        <f>SUM(ENERO:DICIEMBRE!AV243)</f>
        <v>0</v>
      </c>
      <c r="AW243" s="162">
        <f>SUM(ENERO:DICIEMBRE!AW243)</f>
        <v>0</v>
      </c>
      <c r="AX243" s="162">
        <f>SUM(ENERO:DICIEMBRE!AX243)</f>
        <v>1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162">
        <f>SUM(ENERO:DICIEMBRE!F244)</f>
        <v>0</v>
      </c>
      <c r="G244" s="162">
        <f>SUM(ENERO:DICIEMBRE!G244)</f>
        <v>0</v>
      </c>
      <c r="H244" s="162">
        <f>SUM(ENERO:DICIEMBRE!H244)</f>
        <v>0</v>
      </c>
      <c r="I244" s="162">
        <f>SUM(ENERO:DICIEMBRE!I244)</f>
        <v>0</v>
      </c>
      <c r="J244" s="162">
        <f>SUM(ENERO:DICIEMBRE!J244)</f>
        <v>0</v>
      </c>
      <c r="K244" s="162">
        <f>SUM(ENERO:DICIEMBRE!K244)</f>
        <v>0</v>
      </c>
      <c r="L244" s="162">
        <f>SUM(ENERO:DICIEMBRE!L244)</f>
        <v>0</v>
      </c>
      <c r="M244" s="162">
        <f>SUM(ENERO:DICIEMBRE!M244)</f>
        <v>0</v>
      </c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162">
        <f>SUM(ENERO:DICIEMBRE!AW244)</f>
        <v>0</v>
      </c>
      <c r="AX244" s="162">
        <f>SUM(ENERO:DICIEMBRE!AX244)</f>
        <v>0</v>
      </c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62">
        <f>SUM(ENERO:DICIEMBRE!F245)</f>
        <v>0</v>
      </c>
      <c r="G245" s="162">
        <f>SUM(ENERO:DICIEMBRE!G245)</f>
        <v>0</v>
      </c>
      <c r="H245" s="162">
        <f>SUM(ENERO:DICIEMBRE!H245)</f>
        <v>0</v>
      </c>
      <c r="I245" s="162">
        <f>SUM(ENERO:DICIEMBRE!I245)</f>
        <v>0</v>
      </c>
      <c r="J245" s="162">
        <f>SUM(ENERO:DICIEMBRE!J245)</f>
        <v>0</v>
      </c>
      <c r="K245" s="162">
        <f>SUM(ENERO:DICIEMBRE!K245)</f>
        <v>0</v>
      </c>
      <c r="L245" s="162">
        <f>SUM(ENERO:DICIEMBRE!L245)</f>
        <v>0</v>
      </c>
      <c r="M245" s="162">
        <f>SUM(ENERO:DICIEMBRE!M245)</f>
        <v>0</v>
      </c>
      <c r="N245" s="162">
        <f>SUM(ENERO:DICIEMBRE!N245)</f>
        <v>0</v>
      </c>
      <c r="O245" s="162">
        <f>SUM(ENERO:DICIEMBRE!O245)</f>
        <v>0</v>
      </c>
      <c r="P245" s="162">
        <f>SUM(ENERO:DICIEMBRE!P245)</f>
        <v>0</v>
      </c>
      <c r="Q245" s="162">
        <f>SUM(ENERO:DICIEMBRE!Q245)</f>
        <v>0</v>
      </c>
      <c r="R245" s="162">
        <f>SUM(ENERO:DICIEMBRE!R245)</f>
        <v>0</v>
      </c>
      <c r="S245" s="162">
        <f>SUM(ENERO:DICIEMBRE!S245)</f>
        <v>0</v>
      </c>
      <c r="T245" s="162">
        <f>SUM(ENERO:DICIEMBRE!T245)</f>
        <v>0</v>
      </c>
      <c r="U245" s="162">
        <f>SUM(ENERO:DICIEMBRE!U245)</f>
        <v>0</v>
      </c>
      <c r="V245" s="162">
        <f>SUM(ENERO:DICIEMBRE!V245)</f>
        <v>0</v>
      </c>
      <c r="W245" s="162">
        <f>SUM(ENERO:DICIEMBRE!W245)</f>
        <v>0</v>
      </c>
      <c r="X245" s="162">
        <f>SUM(ENERO:DICIEMBRE!X245)</f>
        <v>0</v>
      </c>
      <c r="Y245" s="162">
        <f>SUM(ENERO:DICIEMBRE!Y245)</f>
        <v>0</v>
      </c>
      <c r="Z245" s="162">
        <f>SUM(ENERO:DICIEMBRE!Z245)</f>
        <v>0</v>
      </c>
      <c r="AA245" s="162">
        <f>SUM(ENERO:DICIEMBRE!AA245)</f>
        <v>0</v>
      </c>
      <c r="AB245" s="162">
        <f>SUM(ENERO:DICIEMBRE!AB245)</f>
        <v>0</v>
      </c>
      <c r="AC245" s="162">
        <f>SUM(ENERO:DICIEMBRE!AC245)</f>
        <v>0</v>
      </c>
      <c r="AD245" s="162">
        <f>SUM(ENERO:DICIEMBRE!AD245)</f>
        <v>0</v>
      </c>
      <c r="AE245" s="162">
        <f>SUM(ENERO:DICIEMBRE!AE245)</f>
        <v>0</v>
      </c>
      <c r="AF245" s="162">
        <f>SUM(ENERO:DICIEMBRE!AF245)</f>
        <v>0</v>
      </c>
      <c r="AG245" s="162">
        <f>SUM(ENERO:DICIEMBRE!AG245)</f>
        <v>0</v>
      </c>
      <c r="AH245" s="162">
        <f>SUM(ENERO:DICIEMBRE!AH245)</f>
        <v>0</v>
      </c>
      <c r="AI245" s="162">
        <f>SUM(ENERO:DICIEMBRE!AI245)</f>
        <v>0</v>
      </c>
      <c r="AJ245" s="162">
        <f>SUM(ENERO:DICIEMBRE!AJ245)</f>
        <v>0</v>
      </c>
      <c r="AK245" s="162">
        <f>SUM(ENERO:DICIEMBRE!AK245)</f>
        <v>0</v>
      </c>
      <c r="AL245" s="162">
        <f>SUM(ENERO:DICIEMBRE!AL245)</f>
        <v>0</v>
      </c>
      <c r="AM245" s="162">
        <f>SUM(ENERO:DICIEMBRE!AM245)</f>
        <v>0</v>
      </c>
      <c r="AN245" s="162">
        <f>SUM(ENERO:DICIEMBRE!AN245)</f>
        <v>0</v>
      </c>
      <c r="AO245" s="162">
        <f>SUM(ENERO:DICIEMBRE!AO245)</f>
        <v>0</v>
      </c>
      <c r="AP245" s="162">
        <f>SUM(ENERO:DICIEMBRE!AP245)</f>
        <v>0</v>
      </c>
      <c r="AQ245" s="162">
        <f>SUM(ENERO:DICIEMBRE!AQ245)</f>
        <v>0</v>
      </c>
      <c r="AR245" s="162">
        <f>SUM(ENERO:DICIEMBRE!AR245)</f>
        <v>0</v>
      </c>
      <c r="AS245" s="162">
        <f>SUM(ENERO:DICIEMBRE!AS245)</f>
        <v>0</v>
      </c>
      <c r="AT245" s="162">
        <f>SUM(ENERO:DICIEMBRE!AT245)</f>
        <v>0</v>
      </c>
      <c r="AU245" s="162">
        <f>SUM(ENERO:DICIEMBRE!AU245)</f>
        <v>0</v>
      </c>
      <c r="AV245" s="162">
        <f>SUM(ENERO:DICIEMBRE!AV245)</f>
        <v>0</v>
      </c>
      <c r="AW245" s="162">
        <f>SUM(ENERO:DICIEMBRE!AW245)</f>
        <v>0</v>
      </c>
      <c r="AX245" s="162">
        <f>SUM(ENERO:DICIEMBRE!AX245)</f>
        <v>0</v>
      </c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78">
        <f t="shared" si="40"/>
        <v>0</v>
      </c>
      <c r="D246" s="178">
        <f t="shared" si="42"/>
        <v>0</v>
      </c>
      <c r="E246" s="178">
        <f t="shared" si="42"/>
        <v>0</v>
      </c>
      <c r="F246" s="162">
        <f>SUM(ENERO:DICIEMBRE!F246)</f>
        <v>0</v>
      </c>
      <c r="G246" s="162">
        <f>SUM(ENERO:DICIEMBRE!G246)</f>
        <v>0</v>
      </c>
      <c r="H246" s="162">
        <f>SUM(ENERO:DICIEMBRE!H246)</f>
        <v>0</v>
      </c>
      <c r="I246" s="162">
        <f>SUM(ENERO:DICIEMBRE!I246)</f>
        <v>0</v>
      </c>
      <c r="J246" s="162">
        <f>SUM(ENERO:DICIEMBRE!J246)</f>
        <v>0</v>
      </c>
      <c r="K246" s="162">
        <f>SUM(ENERO:DICIEMBRE!K246)</f>
        <v>0</v>
      </c>
      <c r="L246" s="162">
        <f>SUM(ENERO:DICIEMBRE!L246)</f>
        <v>0</v>
      </c>
      <c r="M246" s="162">
        <f>SUM(ENERO:DICIEMBRE!M246)</f>
        <v>0</v>
      </c>
      <c r="N246" s="162">
        <f>SUM(ENERO:DICIEMBRE!N246)</f>
        <v>0</v>
      </c>
      <c r="O246" s="162">
        <f>SUM(ENERO:DICIEMBRE!O246)</f>
        <v>0</v>
      </c>
      <c r="P246" s="162">
        <f>SUM(ENERO:DICIEMBRE!P246)</f>
        <v>0</v>
      </c>
      <c r="Q246" s="162">
        <f>SUM(ENERO:DICIEMBRE!Q246)</f>
        <v>0</v>
      </c>
      <c r="R246" s="162">
        <f>SUM(ENERO:DICIEMBRE!R246)</f>
        <v>0</v>
      </c>
      <c r="S246" s="162">
        <f>SUM(ENERO:DICIEMBRE!S246)</f>
        <v>0</v>
      </c>
      <c r="T246" s="162">
        <f>SUM(ENERO:DICIEMBRE!T246)</f>
        <v>0</v>
      </c>
      <c r="U246" s="162">
        <f>SUM(ENERO:DICIEMBRE!U246)</f>
        <v>0</v>
      </c>
      <c r="V246" s="162">
        <f>SUM(ENERO:DICIEMBRE!V246)</f>
        <v>0</v>
      </c>
      <c r="W246" s="162">
        <f>SUM(ENERO:DICIEMBRE!W246)</f>
        <v>0</v>
      </c>
      <c r="X246" s="162">
        <f>SUM(ENERO:DICIEMBRE!X246)</f>
        <v>0</v>
      </c>
      <c r="Y246" s="162">
        <f>SUM(ENERO:DICIEMBRE!Y246)</f>
        <v>0</v>
      </c>
      <c r="Z246" s="162">
        <f>SUM(ENERO:DICIEMBRE!Z246)</f>
        <v>0</v>
      </c>
      <c r="AA246" s="162">
        <f>SUM(ENERO:DICIEMBRE!AA246)</f>
        <v>0</v>
      </c>
      <c r="AB246" s="162">
        <f>SUM(ENERO:DICIEMBRE!AB246)</f>
        <v>0</v>
      </c>
      <c r="AC246" s="162">
        <f>SUM(ENERO:DICIEMBRE!AC246)</f>
        <v>0</v>
      </c>
      <c r="AD246" s="162">
        <f>SUM(ENERO:DICIEMBRE!AD246)</f>
        <v>0</v>
      </c>
      <c r="AE246" s="162">
        <f>SUM(ENERO:DICIEMBRE!AE246)</f>
        <v>0</v>
      </c>
      <c r="AF246" s="162">
        <f>SUM(ENERO:DICIEMBRE!AF246)</f>
        <v>0</v>
      </c>
      <c r="AG246" s="162">
        <f>SUM(ENERO:DICIEMBRE!AG246)</f>
        <v>0</v>
      </c>
      <c r="AH246" s="162">
        <f>SUM(ENERO:DICIEMBRE!AH246)</f>
        <v>0</v>
      </c>
      <c r="AI246" s="162">
        <f>SUM(ENERO:DICIEMBRE!AI246)</f>
        <v>0</v>
      </c>
      <c r="AJ246" s="162">
        <f>SUM(ENERO:DICIEMBRE!AJ246)</f>
        <v>0</v>
      </c>
      <c r="AK246" s="162">
        <f>SUM(ENERO:DICIEMBRE!AK246)</f>
        <v>0</v>
      </c>
      <c r="AL246" s="162">
        <f>SUM(ENERO:DICIEMBRE!AL246)</f>
        <v>0</v>
      </c>
      <c r="AM246" s="162">
        <f>SUM(ENERO:DICIEMBRE!AM246)</f>
        <v>0</v>
      </c>
      <c r="AN246" s="162">
        <f>SUM(ENERO:DICIEMBRE!AN246)</f>
        <v>0</v>
      </c>
      <c r="AO246" s="162">
        <f>SUM(ENERO:DICIEMBRE!AO246)</f>
        <v>0</v>
      </c>
      <c r="AP246" s="162">
        <f>SUM(ENERO:DICIEMBRE!AP246)</f>
        <v>0</v>
      </c>
      <c r="AQ246" s="162">
        <f>SUM(ENERO:DICIEMBRE!AQ246)</f>
        <v>0</v>
      </c>
      <c r="AR246" s="162">
        <f>SUM(ENERO:DICIEMBRE!AR246)</f>
        <v>0</v>
      </c>
      <c r="AS246" s="162">
        <f>SUM(ENERO:DICIEMBRE!AS246)</f>
        <v>0</v>
      </c>
      <c r="AT246" s="162">
        <f>SUM(ENERO:DICIEMBRE!AT246)</f>
        <v>0</v>
      </c>
      <c r="AU246" s="162">
        <f>SUM(ENERO:DICIEMBRE!AU246)</f>
        <v>0</v>
      </c>
      <c r="AV246" s="162">
        <f>SUM(ENERO:DICIEMBRE!AV246)</f>
        <v>0</v>
      </c>
      <c r="AW246" s="162">
        <f>SUM(ENERO:DICIEMBRE!AW246)</f>
        <v>0</v>
      </c>
      <c r="AX246" s="162">
        <f>SUM(ENERO:DICIEMBRE!AX246)</f>
        <v>0</v>
      </c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78">
        <f t="shared" si="40"/>
        <v>0</v>
      </c>
      <c r="D247" s="178">
        <f t="shared" si="42"/>
        <v>0</v>
      </c>
      <c r="E247" s="178">
        <f t="shared" si="42"/>
        <v>0</v>
      </c>
      <c r="F247" s="162">
        <f>SUM(ENERO:DICIEMBRE!F247)</f>
        <v>0</v>
      </c>
      <c r="G247" s="162">
        <f>SUM(ENERO:DICIEMBRE!G247)</f>
        <v>0</v>
      </c>
      <c r="H247" s="162">
        <f>SUM(ENERO:DICIEMBRE!H247)</f>
        <v>0</v>
      </c>
      <c r="I247" s="162">
        <f>SUM(ENERO:DICIEMBRE!I247)</f>
        <v>0</v>
      </c>
      <c r="J247" s="162">
        <f>SUM(ENERO:DICIEMBRE!J247)</f>
        <v>0</v>
      </c>
      <c r="K247" s="162">
        <f>SUM(ENERO:DICIEMBRE!K247)</f>
        <v>0</v>
      </c>
      <c r="L247" s="162">
        <f>SUM(ENERO:DICIEMBRE!L247)</f>
        <v>0</v>
      </c>
      <c r="M247" s="162">
        <f>SUM(ENERO:DICIEMBRE!M247)</f>
        <v>0</v>
      </c>
      <c r="N247" s="162">
        <f>SUM(ENERO:DICIEMBRE!N247)</f>
        <v>0</v>
      </c>
      <c r="O247" s="162">
        <f>SUM(ENERO:DICIEMBRE!O247)</f>
        <v>0</v>
      </c>
      <c r="P247" s="162">
        <f>SUM(ENERO:DICIEMBRE!P247)</f>
        <v>0</v>
      </c>
      <c r="Q247" s="162">
        <f>SUM(ENERO:DICIEMBRE!Q247)</f>
        <v>0</v>
      </c>
      <c r="R247" s="162">
        <f>SUM(ENERO:DICIEMBRE!R247)</f>
        <v>0</v>
      </c>
      <c r="S247" s="162">
        <f>SUM(ENERO:DICIEMBRE!S247)</f>
        <v>0</v>
      </c>
      <c r="T247" s="162">
        <f>SUM(ENERO:DICIEMBRE!T247)</f>
        <v>0</v>
      </c>
      <c r="U247" s="162">
        <f>SUM(ENERO:DICIEMBRE!U247)</f>
        <v>0</v>
      </c>
      <c r="V247" s="162">
        <f>SUM(ENERO:DICIEMBRE!V247)</f>
        <v>0</v>
      </c>
      <c r="W247" s="162">
        <f>SUM(ENERO:DICIEMBRE!W247)</f>
        <v>0</v>
      </c>
      <c r="X247" s="162">
        <f>SUM(ENERO:DICIEMBRE!X247)</f>
        <v>0</v>
      </c>
      <c r="Y247" s="162">
        <f>SUM(ENERO:DICIEMBRE!Y247)</f>
        <v>0</v>
      </c>
      <c r="Z247" s="162">
        <f>SUM(ENERO:DICIEMBRE!Z247)</f>
        <v>0</v>
      </c>
      <c r="AA247" s="162">
        <f>SUM(ENERO:DICIEMBRE!AA247)</f>
        <v>0</v>
      </c>
      <c r="AB247" s="162">
        <f>SUM(ENERO:DICIEMBRE!AB247)</f>
        <v>0</v>
      </c>
      <c r="AC247" s="162">
        <f>SUM(ENERO:DICIEMBRE!AC247)</f>
        <v>0</v>
      </c>
      <c r="AD247" s="162">
        <f>SUM(ENERO:DICIEMBRE!AD247)</f>
        <v>0</v>
      </c>
      <c r="AE247" s="162">
        <f>SUM(ENERO:DICIEMBRE!AE247)</f>
        <v>0</v>
      </c>
      <c r="AF247" s="162">
        <f>SUM(ENERO:DICIEMBRE!AF247)</f>
        <v>0</v>
      </c>
      <c r="AG247" s="162">
        <f>SUM(ENERO:DICIEMBRE!AG247)</f>
        <v>0</v>
      </c>
      <c r="AH247" s="162">
        <f>SUM(ENERO:DICIEMBRE!AH247)</f>
        <v>0</v>
      </c>
      <c r="AI247" s="162">
        <f>SUM(ENERO:DICIEMBRE!AI247)</f>
        <v>0</v>
      </c>
      <c r="AJ247" s="162">
        <f>SUM(ENERO:DICIEMBRE!AJ247)</f>
        <v>0</v>
      </c>
      <c r="AK247" s="162">
        <f>SUM(ENERO:DICIEMBRE!AK247)</f>
        <v>0</v>
      </c>
      <c r="AL247" s="162">
        <f>SUM(ENERO:DICIEMBRE!AL247)</f>
        <v>0</v>
      </c>
      <c r="AM247" s="162">
        <f>SUM(ENERO:DICIEMBRE!AM247)</f>
        <v>0</v>
      </c>
      <c r="AN247" s="162">
        <f>SUM(ENERO:DICIEMBRE!AN247)</f>
        <v>0</v>
      </c>
      <c r="AO247" s="162">
        <f>SUM(ENERO:DICIEMBRE!AO247)</f>
        <v>0</v>
      </c>
      <c r="AP247" s="162">
        <f>SUM(ENERO:DICIEMBRE!AP247)</f>
        <v>0</v>
      </c>
      <c r="AQ247" s="162">
        <f>SUM(ENERO:DICIEMBRE!AQ247)</f>
        <v>0</v>
      </c>
      <c r="AR247" s="162">
        <f>SUM(ENERO:DICIEMBRE!AR247)</f>
        <v>0</v>
      </c>
      <c r="AS247" s="162">
        <f>SUM(ENERO:DICIEMBRE!AS247)</f>
        <v>0</v>
      </c>
      <c r="AT247" s="162">
        <f>SUM(ENERO:DICIEMBRE!AT247)</f>
        <v>0</v>
      </c>
      <c r="AU247" s="162">
        <f>SUM(ENERO:DICIEMBRE!AU247)</f>
        <v>0</v>
      </c>
      <c r="AV247" s="162">
        <f>SUM(ENERO:DICIEMBRE!AV247)</f>
        <v>0</v>
      </c>
      <c r="AW247" s="162">
        <f>SUM(ENERO:DICIEMBRE!AW247)</f>
        <v>0</v>
      </c>
      <c r="AX247" s="162">
        <f>SUM(ENERO:DICIEMBRE!AX247)</f>
        <v>0</v>
      </c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33"/>
      <c r="AV248" s="102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169" t="s">
        <v>74</v>
      </c>
      <c r="B249" s="2171"/>
      <c r="C249" s="2189" t="s">
        <v>246</v>
      </c>
      <c r="D249" s="2189"/>
      <c r="E249" s="2189"/>
      <c r="F249" s="2190" t="s">
        <v>241</v>
      </c>
      <c r="G249" s="2191"/>
      <c r="H249" s="2191"/>
      <c r="I249" s="2191"/>
      <c r="J249" s="2191"/>
      <c r="K249" s="2191"/>
      <c r="L249" s="2191"/>
      <c r="M249" s="2191"/>
      <c r="N249" s="2191"/>
      <c r="O249" s="2191"/>
      <c r="P249" s="2191"/>
      <c r="Q249" s="2191"/>
      <c r="R249" s="2191"/>
      <c r="S249" s="2191"/>
      <c r="T249" s="2191"/>
      <c r="U249" s="2191"/>
      <c r="V249" s="2191"/>
      <c r="W249" s="2191"/>
      <c r="X249" s="2191"/>
      <c r="Y249" s="2191"/>
      <c r="Z249" s="2191"/>
      <c r="AA249" s="2191"/>
      <c r="AB249" s="2191"/>
      <c r="AC249" s="2191"/>
      <c r="AD249" s="2191"/>
      <c r="AE249" s="2191"/>
      <c r="AF249" s="2191"/>
      <c r="AG249" s="2192"/>
      <c r="AH249" s="2193" t="s">
        <v>248</v>
      </c>
      <c r="AI249" s="2194"/>
      <c r="AJ249" s="2197" t="s">
        <v>21</v>
      </c>
      <c r="AK249" s="2171" t="s">
        <v>22</v>
      </c>
      <c r="AL249" s="145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304"/>
      <c r="AW249" s="248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189"/>
      <c r="D250" s="2189"/>
      <c r="E250" s="2189"/>
      <c r="F250" s="2160" t="s">
        <v>109</v>
      </c>
      <c r="G250" s="2200"/>
      <c r="H250" s="2160" t="s">
        <v>35</v>
      </c>
      <c r="I250" s="2200"/>
      <c r="J250" s="2160" t="s">
        <v>111</v>
      </c>
      <c r="K250" s="2161"/>
      <c r="L250" s="2160" t="s">
        <v>112</v>
      </c>
      <c r="M250" s="2161"/>
      <c r="N250" s="2160" t="s">
        <v>113</v>
      </c>
      <c r="O250" s="2161"/>
      <c r="P250" s="2160" t="s">
        <v>114</v>
      </c>
      <c r="Q250" s="2161"/>
      <c r="R250" s="2160" t="s">
        <v>115</v>
      </c>
      <c r="S250" s="2161"/>
      <c r="T250" s="2160" t="s">
        <v>116</v>
      </c>
      <c r="U250" s="2161"/>
      <c r="V250" s="2160" t="s">
        <v>117</v>
      </c>
      <c r="W250" s="2161"/>
      <c r="X250" s="2160" t="s">
        <v>118</v>
      </c>
      <c r="Y250" s="2161"/>
      <c r="Z250" s="2160" t="s">
        <v>119</v>
      </c>
      <c r="AA250" s="2161"/>
      <c r="AB250" s="2160" t="s">
        <v>120</v>
      </c>
      <c r="AC250" s="2161"/>
      <c r="AD250" s="2160" t="s">
        <v>121</v>
      </c>
      <c r="AE250" s="2161"/>
      <c r="AF250" s="2160" t="s">
        <v>122</v>
      </c>
      <c r="AG250" s="2162"/>
      <c r="AH250" s="2195"/>
      <c r="AI250" s="2196"/>
      <c r="AJ250" s="2198"/>
      <c r="AK250" s="2188"/>
      <c r="AL250" s="503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304"/>
      <c r="AW250" s="248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66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559" t="s">
        <v>253</v>
      </c>
      <c r="AI251" s="502" t="s">
        <v>254</v>
      </c>
      <c r="AJ251" s="2199"/>
      <c r="AK251" s="2174"/>
      <c r="AL251" s="145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304"/>
      <c r="AW251" s="248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163" t="s">
        <v>177</v>
      </c>
      <c r="B252" s="2163"/>
      <c r="C252" s="560">
        <f>SUM(D252+E252)</f>
        <v>8</v>
      </c>
      <c r="D252" s="561">
        <f t="shared" ref="D252:E254" si="43">SUM(F252+H252+J252+L252+N252+P252+R252+T252+V252+X252+Z252+AB252+AD252+AF252)</f>
        <v>1</v>
      </c>
      <c r="E252" s="443">
        <f t="shared" si="43"/>
        <v>7</v>
      </c>
      <c r="F252" s="162">
        <f>SUM(ENERO:DICIEMBRE!F252)</f>
        <v>0</v>
      </c>
      <c r="G252" s="162">
        <f>SUM(ENERO:DICIEMBRE!G252)</f>
        <v>0</v>
      </c>
      <c r="H252" s="162">
        <f>SUM(ENERO:DICIEMBRE!H252)</f>
        <v>0</v>
      </c>
      <c r="I252" s="162">
        <f>SUM(ENERO:DICIEMBRE!I252)</f>
        <v>0</v>
      </c>
      <c r="J252" s="162">
        <f>SUM(ENERO:DICIEMBRE!J252)</f>
        <v>0</v>
      </c>
      <c r="K252" s="162">
        <f>SUM(ENERO:DICIEMBRE!K252)</f>
        <v>4</v>
      </c>
      <c r="L252" s="162">
        <f>SUM(ENERO:DICIEMBRE!L252)</f>
        <v>0</v>
      </c>
      <c r="M252" s="162">
        <f>SUM(ENERO:DICIEMBRE!M252)</f>
        <v>0</v>
      </c>
      <c r="N252" s="162">
        <f>SUM(ENERO:DICIEMBRE!N252)</f>
        <v>0</v>
      </c>
      <c r="O252" s="162">
        <f>SUM(ENERO:DICIEMBRE!O252)</f>
        <v>0</v>
      </c>
      <c r="P252" s="162">
        <f>SUM(ENERO:DICIEMBRE!P252)</f>
        <v>1</v>
      </c>
      <c r="Q252" s="162">
        <f>SUM(ENERO:DICIEMBRE!Q252)</f>
        <v>1</v>
      </c>
      <c r="R252" s="162">
        <f>SUM(ENERO:DICIEMBRE!R252)</f>
        <v>0</v>
      </c>
      <c r="S252" s="162">
        <f>SUM(ENERO:DICIEMBRE!S252)</f>
        <v>0</v>
      </c>
      <c r="T252" s="162">
        <f>SUM(ENERO:DICIEMBRE!T252)</f>
        <v>0</v>
      </c>
      <c r="U252" s="162">
        <f>SUM(ENERO:DICIEMBRE!U252)</f>
        <v>2</v>
      </c>
      <c r="V252" s="162">
        <f>SUM(ENERO:DICIEMBRE!V252)</f>
        <v>0</v>
      </c>
      <c r="W252" s="162">
        <f>SUM(ENERO:DICIEMBRE!W252)</f>
        <v>0</v>
      </c>
      <c r="X252" s="162">
        <f>SUM(ENERO:DICIEMBRE!X252)</f>
        <v>0</v>
      </c>
      <c r="Y252" s="162">
        <f>SUM(ENERO:DICIEMBRE!Y252)</f>
        <v>0</v>
      </c>
      <c r="Z252" s="162">
        <f>SUM(ENERO:DICIEMBRE!Z252)</f>
        <v>0</v>
      </c>
      <c r="AA252" s="162">
        <f>SUM(ENERO:DICIEMBRE!AA252)</f>
        <v>0</v>
      </c>
      <c r="AB252" s="162">
        <f>SUM(ENERO:DICIEMBRE!AB252)</f>
        <v>0</v>
      </c>
      <c r="AC252" s="162">
        <f>SUM(ENERO:DICIEMBRE!AC252)</f>
        <v>0</v>
      </c>
      <c r="AD252" s="162">
        <f>SUM(ENERO:DICIEMBRE!AD252)</f>
        <v>0</v>
      </c>
      <c r="AE252" s="162">
        <f>SUM(ENERO:DICIEMBRE!AE252)</f>
        <v>0</v>
      </c>
      <c r="AF252" s="162">
        <f>SUM(ENERO:DICIEMBRE!AF252)</f>
        <v>0</v>
      </c>
      <c r="AG252" s="162">
        <f>SUM(ENERO:DICIEMBRE!AG252)</f>
        <v>0</v>
      </c>
      <c r="AH252" s="162">
        <f>SUM(ENERO:DICIEMBRE!AH252)</f>
        <v>0</v>
      </c>
      <c r="AI252" s="162">
        <f>SUM(ENERO:DICIEMBRE!AI252)</f>
        <v>0</v>
      </c>
      <c r="AJ252" s="162">
        <f>SUM(ENERO:DICIEMBRE!AJ252)</f>
        <v>0</v>
      </c>
      <c r="AK252" s="162">
        <f>SUM(ENERO:DICIEMBRE!AK252)</f>
        <v>5</v>
      </c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5</v>
      </c>
      <c r="D253" s="563">
        <f t="shared" si="43"/>
        <v>0</v>
      </c>
      <c r="E253" s="564">
        <f t="shared" si="43"/>
        <v>5</v>
      </c>
      <c r="F253" s="162">
        <f>SUM(ENERO:DICIEMBRE!F253)</f>
        <v>0</v>
      </c>
      <c r="G253" s="162">
        <f>SUM(ENERO:DICIEMBRE!G253)</f>
        <v>0</v>
      </c>
      <c r="H253" s="162">
        <f>SUM(ENERO:DICIEMBRE!H253)</f>
        <v>0</v>
      </c>
      <c r="I253" s="162">
        <f>SUM(ENERO:DICIEMBRE!I253)</f>
        <v>0</v>
      </c>
      <c r="J253" s="162">
        <f>SUM(ENERO:DICIEMBRE!J253)</f>
        <v>0</v>
      </c>
      <c r="K253" s="162">
        <f>SUM(ENERO:DICIEMBRE!K253)</f>
        <v>0</v>
      </c>
      <c r="L253" s="162">
        <f>SUM(ENERO:DICIEMBRE!L253)</f>
        <v>0</v>
      </c>
      <c r="M253" s="162">
        <f>SUM(ENERO:DICIEMBRE!M253)</f>
        <v>1</v>
      </c>
      <c r="N253" s="162">
        <f>SUM(ENERO:DICIEMBRE!N253)</f>
        <v>0</v>
      </c>
      <c r="O253" s="162">
        <f>SUM(ENERO:DICIEMBRE!O253)</f>
        <v>3</v>
      </c>
      <c r="P253" s="162">
        <f>SUM(ENERO:DICIEMBRE!P253)</f>
        <v>0</v>
      </c>
      <c r="Q253" s="162">
        <f>SUM(ENERO:DICIEMBRE!Q253)</f>
        <v>1</v>
      </c>
      <c r="R253" s="162">
        <f>SUM(ENERO:DICIEMBRE!R253)</f>
        <v>0</v>
      </c>
      <c r="S253" s="162">
        <f>SUM(ENERO:DICIEMBRE!S253)</f>
        <v>0</v>
      </c>
      <c r="T253" s="162">
        <f>SUM(ENERO:DICIEMBRE!T253)</f>
        <v>0</v>
      </c>
      <c r="U253" s="162">
        <f>SUM(ENERO:DICIEMBRE!U253)</f>
        <v>0</v>
      </c>
      <c r="V253" s="162">
        <f>SUM(ENERO:DICIEMBRE!V253)</f>
        <v>0</v>
      </c>
      <c r="W253" s="162">
        <f>SUM(ENERO:DICIEMBRE!W253)</f>
        <v>0</v>
      </c>
      <c r="X253" s="162">
        <f>SUM(ENERO:DICIEMBRE!X253)</f>
        <v>0</v>
      </c>
      <c r="Y253" s="162">
        <f>SUM(ENERO:DICIEMBRE!Y253)</f>
        <v>0</v>
      </c>
      <c r="Z253" s="162">
        <f>SUM(ENERO:DICIEMBRE!Z253)</f>
        <v>0</v>
      </c>
      <c r="AA253" s="162">
        <f>SUM(ENERO:DICIEMBRE!AA253)</f>
        <v>0</v>
      </c>
      <c r="AB253" s="162">
        <f>SUM(ENERO:DICIEMBRE!AB253)</f>
        <v>0</v>
      </c>
      <c r="AC253" s="162">
        <f>SUM(ENERO:DICIEMBRE!AC253)</f>
        <v>0</v>
      </c>
      <c r="AD253" s="162">
        <f>SUM(ENERO:DICIEMBRE!AD253)</f>
        <v>0</v>
      </c>
      <c r="AE253" s="162">
        <f>SUM(ENERO:DICIEMBRE!AE253)</f>
        <v>0</v>
      </c>
      <c r="AF253" s="162">
        <f>SUM(ENERO:DICIEMBRE!AF253)</f>
        <v>0</v>
      </c>
      <c r="AG253" s="162">
        <f>SUM(ENERO:DICIEMBRE!AG253)</f>
        <v>0</v>
      </c>
      <c r="AH253" s="162">
        <f>SUM(ENERO:DICIEMBRE!AH253)</f>
        <v>0</v>
      </c>
      <c r="AI253" s="162">
        <f>SUM(ENERO:DICIEMBRE!AI253)</f>
        <v>0</v>
      </c>
      <c r="AJ253" s="162">
        <f>SUM(ENERO:DICIEMBRE!AJ253)</f>
        <v>0</v>
      </c>
      <c r="AK253" s="162">
        <f>SUM(ENERO:DICIEMBRE!AK253)</f>
        <v>1</v>
      </c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30</v>
      </c>
      <c r="D254" s="226">
        <f t="shared" si="43"/>
        <v>4</v>
      </c>
      <c r="E254" s="406">
        <f t="shared" si="43"/>
        <v>26</v>
      </c>
      <c r="F254" s="162">
        <f>SUM(ENERO:DICIEMBRE!F254)</f>
        <v>0</v>
      </c>
      <c r="G254" s="162">
        <f>SUM(ENERO:DICIEMBRE!G254)</f>
        <v>0</v>
      </c>
      <c r="H254" s="162">
        <f>SUM(ENERO:DICIEMBRE!H254)</f>
        <v>0</v>
      </c>
      <c r="I254" s="162">
        <f>SUM(ENERO:DICIEMBRE!I254)</f>
        <v>3</v>
      </c>
      <c r="J254" s="162">
        <f>SUM(ENERO:DICIEMBRE!J254)</f>
        <v>0</v>
      </c>
      <c r="K254" s="162">
        <f>SUM(ENERO:DICIEMBRE!K254)</f>
        <v>3</v>
      </c>
      <c r="L254" s="162">
        <f>SUM(ENERO:DICIEMBRE!L254)</f>
        <v>0</v>
      </c>
      <c r="M254" s="162">
        <f>SUM(ENERO:DICIEMBRE!M254)</f>
        <v>7</v>
      </c>
      <c r="N254" s="162">
        <f>SUM(ENERO:DICIEMBRE!N254)</f>
        <v>3</v>
      </c>
      <c r="O254" s="162">
        <f>SUM(ENERO:DICIEMBRE!O254)</f>
        <v>4</v>
      </c>
      <c r="P254" s="162">
        <f>SUM(ENERO:DICIEMBRE!P254)</f>
        <v>1</v>
      </c>
      <c r="Q254" s="162">
        <f>SUM(ENERO:DICIEMBRE!Q254)</f>
        <v>0</v>
      </c>
      <c r="R254" s="162">
        <f>SUM(ENERO:DICIEMBRE!R254)</f>
        <v>0</v>
      </c>
      <c r="S254" s="162">
        <f>SUM(ENERO:DICIEMBRE!S254)</f>
        <v>4</v>
      </c>
      <c r="T254" s="162">
        <f>SUM(ENERO:DICIEMBRE!T254)</f>
        <v>0</v>
      </c>
      <c r="U254" s="162">
        <f>SUM(ENERO:DICIEMBRE!U254)</f>
        <v>3</v>
      </c>
      <c r="V254" s="162">
        <f>SUM(ENERO:DICIEMBRE!V254)</f>
        <v>0</v>
      </c>
      <c r="W254" s="162">
        <f>SUM(ENERO:DICIEMBRE!W254)</f>
        <v>2</v>
      </c>
      <c r="X254" s="162">
        <f>SUM(ENERO:DICIEMBRE!X254)</f>
        <v>0</v>
      </c>
      <c r="Y254" s="162">
        <f>SUM(ENERO:DICIEMBRE!Y254)</f>
        <v>0</v>
      </c>
      <c r="Z254" s="162">
        <f>SUM(ENERO:DICIEMBRE!Z254)</f>
        <v>0</v>
      </c>
      <c r="AA254" s="162">
        <f>SUM(ENERO:DICIEMBRE!AA254)</f>
        <v>0</v>
      </c>
      <c r="AB254" s="162">
        <f>SUM(ENERO:DICIEMBRE!AB254)</f>
        <v>0</v>
      </c>
      <c r="AC254" s="162">
        <f>SUM(ENERO:DICIEMBRE!AC254)</f>
        <v>0</v>
      </c>
      <c r="AD254" s="162">
        <f>SUM(ENERO:DICIEMBRE!AD254)</f>
        <v>0</v>
      </c>
      <c r="AE254" s="162">
        <f>SUM(ENERO:DICIEMBRE!AE254)</f>
        <v>0</v>
      </c>
      <c r="AF254" s="162">
        <f>SUM(ENERO:DICIEMBRE!AF254)</f>
        <v>0</v>
      </c>
      <c r="AG254" s="162">
        <f>SUM(ENERO:DICIEMBRE!AG254)</f>
        <v>0</v>
      </c>
      <c r="AH254" s="162">
        <f>SUM(ENERO:DICIEMBRE!AH254)</f>
        <v>0</v>
      </c>
      <c r="AI254" s="162">
        <f>SUM(ENERO:DICIEMBRE!AI254)</f>
        <v>0</v>
      </c>
      <c r="AJ254" s="162">
        <f>SUM(ENERO:DICIEMBRE!AJ254)</f>
        <v>0</v>
      </c>
      <c r="AK254" s="162">
        <f>SUM(ENERO:DICIEMBRE!AK254)</f>
        <v>3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263"/>
      <c r="AS255" s="263"/>
      <c r="AT255" s="263"/>
      <c r="AU255" s="263"/>
      <c r="AV255" s="263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166" t="s">
        <v>28</v>
      </c>
      <c r="B256" s="2169" t="s">
        <v>282</v>
      </c>
      <c r="C256" s="2170"/>
      <c r="D256" s="2171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274"/>
      <c r="AS256" s="274"/>
      <c r="AT256" s="274"/>
      <c r="AU256" s="274"/>
      <c r="AV256" s="274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160" t="s">
        <v>172</v>
      </c>
      <c r="F257" s="2161"/>
      <c r="G257" s="2160" t="s">
        <v>173</v>
      </c>
      <c r="H257" s="2161"/>
      <c r="I257" s="2160" t="s">
        <v>174</v>
      </c>
      <c r="J257" s="2161"/>
      <c r="K257" s="2160" t="s">
        <v>109</v>
      </c>
      <c r="L257" s="2161"/>
      <c r="M257" s="2160" t="s">
        <v>35</v>
      </c>
      <c r="N257" s="2161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69" t="s">
        <v>16</v>
      </c>
      <c r="E258" s="59" t="s">
        <v>15</v>
      </c>
      <c r="F258" s="70" t="s">
        <v>16</v>
      </c>
      <c r="G258" s="59" t="s">
        <v>15</v>
      </c>
      <c r="H258" s="70" t="s">
        <v>16</v>
      </c>
      <c r="I258" s="59" t="s">
        <v>15</v>
      </c>
      <c r="J258" s="70" t="s">
        <v>16</v>
      </c>
      <c r="K258" s="59" t="s">
        <v>15</v>
      </c>
      <c r="L258" s="70" t="s">
        <v>16</v>
      </c>
      <c r="M258" s="59" t="s">
        <v>15</v>
      </c>
      <c r="N258" s="70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36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4168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 de ingreso" error="Debe ingresar sólo números." sqref="D11:P16 E259:N261 D35:M44 B47 D50:E50 F55:V59 F64:O64 C20:F30 F69:AG74 F89:AJ93 F97:M99 F101:M104 F110:P112 F114:P117 F123:O125 F127:O130 F79:AJ84 G136:AS136 G138:AS166 G172:AV200 F204:AK205 F210:AL213 G170:AV170 F219:AT236 F241:AX247 F252:AK254" xr:uid="{00000000-0002-0000-0000-000000000000}">
      <formula1>0</formula1>
      <formula2>99999</formula2>
    </dataValidation>
  </dataValidations>
  <pageMargins left="0.7" right="0.7" top="0.75" bottom="0.75" header="0.3" footer="0.3"/>
  <ignoredErrors>
    <ignoredError sqref="C20:F30 F69:AG74 F79:AJ84 D137:AS166 AS186:AT186 G186:AO186 G180:AV185 G172:AV178 F170:AV171 G179:AV179 F172:F178 F187:AV200 F180:F185 F186 AP186:AR186 AU186:AV186 G136:AS136 F219:AT236 F241:AX247 F252:AK254" unlockedFormula="1"/>
    <ignoredError sqref="F179" formula="1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Z283"/>
  <sheetViews>
    <sheetView workbookViewId="0">
      <selection activeCell="A150"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",[10]NOMBRE!B2," - ","( ",[10]NOMBRE!C2,[10]NOMBRE!D2,[10]NOMBRE!E2,[10]NOMBRE!F2,[10]NOMBRE!G2," )")</f>
        <v>COMUNA: LINARES - ( 07401 )</v>
      </c>
    </row>
    <row r="3" spans="1:104" ht="16.149999999999999" customHeight="1" x14ac:dyDescent="0.2">
      <c r="A3" s="72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",[10]NOMBRE!B6," - ","( ",[10]NOMBRE!C6,[10]NOMBRE!D6," )")</f>
        <v>MES: SEPTIEMBRE - ( 09 )</v>
      </c>
      <c r="AE4" s="1706"/>
      <c r="AF4" s="1706"/>
      <c r="AG4" s="1706"/>
      <c r="AH4" s="1706"/>
      <c r="AI4" s="1706"/>
      <c r="AJ4" s="1706"/>
      <c r="AK4" s="1706"/>
      <c r="AL4" s="1706"/>
      <c r="AM4" s="1706"/>
      <c r="AN4" s="1706"/>
      <c r="AO4" s="1706"/>
      <c r="AP4" s="1706"/>
      <c r="AQ4" s="1706"/>
      <c r="AR4" s="1706"/>
      <c r="AS4" s="1706"/>
      <c r="AT4" s="1706"/>
      <c r="AU4" s="1706"/>
      <c r="AV4" s="1706"/>
      <c r="AW4" s="1706"/>
    </row>
    <row r="5" spans="1:104" ht="16.149999999999999" customHeight="1" x14ac:dyDescent="0.2">
      <c r="A5" s="72" t="str">
        <f>CONCATENATE("AÑO: ",[10]NOMBRE!B7)</f>
        <v>AÑO: 2018</v>
      </c>
      <c r="AE5" s="1706"/>
      <c r="AF5" s="1706"/>
      <c r="AG5" s="1706"/>
      <c r="AH5" s="1706"/>
      <c r="AI5" s="1706"/>
      <c r="AJ5" s="1706"/>
      <c r="AK5" s="1706"/>
      <c r="AL5" s="1706"/>
      <c r="AM5" s="1706"/>
      <c r="AN5" s="1706"/>
      <c r="AO5" s="1706"/>
      <c r="AP5" s="1706"/>
      <c r="AQ5" s="1706"/>
      <c r="AR5" s="1706"/>
      <c r="AS5" s="1706"/>
      <c r="AT5" s="1706"/>
      <c r="AU5" s="1706"/>
      <c r="AV5" s="1706"/>
      <c r="AW5" s="1706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1707"/>
      <c r="AF6" s="1707"/>
      <c r="AG6" s="1707"/>
      <c r="AH6" s="1707"/>
      <c r="AI6" s="1707"/>
      <c r="AJ6" s="1707"/>
      <c r="AK6" s="1707"/>
      <c r="AL6" s="1707"/>
      <c r="AM6" s="1707"/>
      <c r="AN6" s="1707"/>
      <c r="AO6" s="1707"/>
      <c r="AP6" s="1707"/>
      <c r="AQ6" s="1707"/>
      <c r="AR6" s="1707"/>
      <c r="AS6" s="1707"/>
      <c r="AT6" s="1707"/>
      <c r="AU6" s="1707"/>
      <c r="AV6" s="1707"/>
      <c r="AW6" s="1706"/>
    </row>
    <row r="7" spans="1:104" ht="15" x14ac:dyDescent="0.2">
      <c r="A7" s="1570"/>
      <c r="B7" s="1570"/>
      <c r="C7" s="1570"/>
      <c r="D7" s="1570"/>
      <c r="E7" s="1570"/>
      <c r="F7" s="1570"/>
      <c r="G7" s="1570"/>
      <c r="H7" s="1570"/>
      <c r="I7" s="1570"/>
      <c r="J7" s="1570"/>
      <c r="K7" s="1570"/>
      <c r="L7" s="1570"/>
      <c r="M7" s="1570"/>
      <c r="N7" s="1570"/>
      <c r="O7" s="1570"/>
      <c r="P7" s="1570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1707"/>
      <c r="AF7" s="1707"/>
      <c r="AG7" s="1707"/>
      <c r="AH7" s="1707"/>
      <c r="AI7" s="1707"/>
      <c r="AJ7" s="1707"/>
      <c r="AK7" s="1707"/>
      <c r="AL7" s="1707"/>
      <c r="AM7" s="1707"/>
      <c r="AN7" s="1707"/>
      <c r="AO7" s="1707"/>
      <c r="AP7" s="1707"/>
      <c r="AQ7" s="1707"/>
      <c r="AR7" s="1707"/>
      <c r="AS7" s="1707"/>
      <c r="AT7" s="1707"/>
      <c r="AU7" s="1707"/>
      <c r="AV7" s="1707"/>
      <c r="AW7" s="1706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1674"/>
      <c r="AF8" s="1674"/>
      <c r="AG8" s="1674"/>
      <c r="AH8" s="1674"/>
      <c r="AI8" s="1674"/>
      <c r="AJ8" s="1674"/>
      <c r="AK8" s="1674"/>
      <c r="AL8" s="1674"/>
      <c r="AM8" s="1674"/>
      <c r="AN8" s="1674"/>
      <c r="AO8" s="1674"/>
      <c r="AP8" s="1674"/>
      <c r="AQ8" s="1674"/>
      <c r="AR8" s="1674"/>
      <c r="AS8" s="1674"/>
      <c r="AT8" s="1674"/>
      <c r="AU8" s="1674"/>
      <c r="AV8" s="1674"/>
      <c r="AW8" s="1708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3076" t="s">
        <v>31</v>
      </c>
      <c r="B9" s="3077"/>
      <c r="C9" s="3078" t="s">
        <v>19</v>
      </c>
      <c r="D9" s="3079" t="s">
        <v>20</v>
      </c>
      <c r="E9" s="3080"/>
      <c r="F9" s="3080"/>
      <c r="G9" s="3080"/>
      <c r="H9" s="3080"/>
      <c r="I9" s="3080"/>
      <c r="J9" s="3080"/>
      <c r="K9" s="3080"/>
      <c r="L9" s="3080"/>
      <c r="M9" s="3081"/>
      <c r="N9" s="2911" t="s">
        <v>32</v>
      </c>
      <c r="O9" s="3075" t="s">
        <v>21</v>
      </c>
      <c r="P9" s="3075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1707"/>
      <c r="AG9" s="1707"/>
      <c r="AH9" s="1707"/>
      <c r="AI9" s="1707"/>
      <c r="AJ9" s="1707"/>
      <c r="AK9" s="1707"/>
      <c r="AL9" s="1707"/>
      <c r="AM9" s="1707"/>
      <c r="AN9" s="1707"/>
      <c r="AO9" s="1707"/>
      <c r="AP9" s="1709"/>
      <c r="AQ9" s="1709"/>
      <c r="AR9" s="1709"/>
      <c r="AS9" s="1709"/>
      <c r="AT9" s="1709"/>
      <c r="AU9" s="1709"/>
      <c r="AV9" s="1709"/>
      <c r="AW9" s="1709"/>
      <c r="AX9" s="1706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1710"/>
      <c r="AG10" s="1710"/>
      <c r="AH10" s="1710"/>
      <c r="AI10" s="1710"/>
      <c r="AJ10" s="1710"/>
      <c r="AK10" s="1710"/>
      <c r="AL10" s="1710"/>
      <c r="AM10" s="1710"/>
      <c r="AN10" s="1710"/>
      <c r="AO10" s="1711"/>
      <c r="AP10" s="1711"/>
      <c r="AQ10" s="1711"/>
      <c r="AR10" s="1711"/>
      <c r="AS10" s="1711"/>
      <c r="AT10" s="1711"/>
      <c r="AU10" s="1711"/>
      <c r="AV10" s="1711"/>
      <c r="AW10" s="1711"/>
      <c r="AX10" s="1706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1710"/>
      <c r="AG11" s="1710"/>
      <c r="AH11" s="1710"/>
      <c r="AI11" s="1710"/>
      <c r="AJ11" s="1710"/>
      <c r="AK11" s="1712"/>
      <c r="AL11" s="1712"/>
      <c r="AM11" s="1712"/>
      <c r="AN11" s="1712"/>
      <c r="AO11" s="1711"/>
      <c r="AP11" s="1711"/>
      <c r="AQ11" s="1711"/>
      <c r="AR11" s="1711"/>
      <c r="AS11" s="1711"/>
      <c r="AT11" s="1711"/>
      <c r="AU11" s="1711"/>
      <c r="AV11" s="1711"/>
      <c r="AW11" s="1711"/>
      <c r="AX11" s="1706"/>
      <c r="CD11" s="75" t="str">
        <f>IF(C11&gt;=[10]A03!C77,"","*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1710"/>
      <c r="AG12" s="1710"/>
      <c r="AH12" s="1710"/>
      <c r="AI12" s="1710"/>
      <c r="AJ12" s="1710"/>
      <c r="AK12" s="1712"/>
      <c r="AL12" s="1712"/>
      <c r="AM12" s="1712"/>
      <c r="AN12" s="1712"/>
      <c r="AO12" s="1710"/>
      <c r="AP12" s="1710"/>
      <c r="AQ12" s="1712"/>
      <c r="AR12" s="1711"/>
      <c r="AS12" s="1711"/>
      <c r="AT12" s="1711"/>
      <c r="AU12" s="1711"/>
      <c r="AV12" s="1711"/>
      <c r="AW12" s="1711"/>
      <c r="AX12" s="1706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1710"/>
      <c r="AG13" s="1710"/>
      <c r="AH13" s="1710"/>
      <c r="AI13" s="1710"/>
      <c r="AJ13" s="1710"/>
      <c r="AK13" s="1712"/>
      <c r="AL13" s="1712"/>
      <c r="AM13" s="1712"/>
      <c r="AN13" s="1712"/>
      <c r="AO13" s="1710"/>
      <c r="AP13" s="1710"/>
      <c r="AQ13" s="1710"/>
      <c r="AR13" s="1711"/>
      <c r="AS13" s="1711"/>
      <c r="AT13" s="1711"/>
      <c r="AU13" s="1711"/>
      <c r="AV13" s="1711"/>
      <c r="AW13" s="1711"/>
      <c r="AX13" s="1706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1710"/>
      <c r="AG14" s="1710"/>
      <c r="AH14" s="1710"/>
      <c r="AI14" s="1710"/>
      <c r="AJ14" s="1710"/>
      <c r="AK14" s="1710"/>
      <c r="AL14" s="1710"/>
      <c r="AM14" s="1710"/>
      <c r="AN14" s="1710"/>
      <c r="AO14" s="1711"/>
      <c r="AP14" s="1711"/>
      <c r="AQ14" s="1711"/>
      <c r="AR14" s="1711"/>
      <c r="AS14" s="1711"/>
      <c r="AT14" s="1711"/>
      <c r="AU14" s="1711"/>
      <c r="AV14" s="1711"/>
      <c r="AW14" s="1711"/>
      <c r="AX14" s="1706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1710"/>
      <c r="AG15" s="1710"/>
      <c r="AH15" s="1710"/>
      <c r="AI15" s="1710"/>
      <c r="AJ15" s="1710"/>
      <c r="AK15" s="1710"/>
      <c r="AL15" s="1710"/>
      <c r="AM15" s="1710"/>
      <c r="AN15" s="1710"/>
      <c r="AO15" s="1711"/>
      <c r="AP15" s="1711"/>
      <c r="AQ15" s="1711"/>
      <c r="AR15" s="1711"/>
      <c r="AS15" s="1711"/>
      <c r="AT15" s="1711"/>
      <c r="AU15" s="1711"/>
      <c r="AV15" s="1711"/>
      <c r="AW15" s="1711"/>
      <c r="AX15" s="1706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3082" t="s">
        <v>42</v>
      </c>
      <c r="B16" s="3083"/>
      <c r="C16" s="1713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1672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1710"/>
      <c r="AG16" s="1710"/>
      <c r="AH16" s="1710"/>
      <c r="AI16" s="1710"/>
      <c r="AJ16" s="1710"/>
      <c r="AK16" s="1710"/>
      <c r="AL16" s="1710"/>
      <c r="AM16" s="1710"/>
      <c r="AN16" s="1710"/>
      <c r="AO16" s="1711"/>
      <c r="AP16" s="1711"/>
      <c r="AQ16" s="1711"/>
      <c r="AR16" s="1711"/>
      <c r="AS16" s="1711"/>
      <c r="AT16" s="1711"/>
      <c r="AU16" s="1711"/>
      <c r="AV16" s="1711"/>
      <c r="AW16" s="1711"/>
      <c r="AX16" s="1706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1714"/>
      <c r="AF17" s="1714"/>
      <c r="AG17" s="1714"/>
      <c r="AH17" s="1714"/>
      <c r="AI17" s="1714"/>
      <c r="AJ17" s="1714"/>
      <c r="AK17" s="1714"/>
      <c r="AL17" s="1714"/>
      <c r="AM17" s="1714"/>
      <c r="AN17" s="1714"/>
      <c r="AO17" s="1714"/>
      <c r="AP17" s="1714"/>
      <c r="AQ17" s="1714"/>
      <c r="AR17" s="1714"/>
      <c r="AS17" s="1714"/>
      <c r="AT17" s="1714"/>
      <c r="AU17" s="1714"/>
      <c r="AV17" s="1714"/>
      <c r="AW17" s="1708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909" t="s">
        <v>44</v>
      </c>
      <c r="B18" s="2911"/>
      <c r="C18" s="3075" t="s">
        <v>45</v>
      </c>
      <c r="D18" s="3075" t="s">
        <v>46</v>
      </c>
      <c r="E18" s="3075" t="s">
        <v>21</v>
      </c>
      <c r="F18" s="3075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1710"/>
      <c r="AF18" s="1711"/>
      <c r="AG18" s="1711"/>
      <c r="AH18" s="1711"/>
      <c r="AI18" s="1711"/>
      <c r="AJ18" s="1711"/>
      <c r="AK18" s="1711"/>
      <c r="AL18" s="1711"/>
      <c r="AM18" s="1711"/>
      <c r="AN18" s="1711"/>
      <c r="AO18" s="1711"/>
      <c r="AP18" s="1711"/>
      <c r="AQ18" s="1711"/>
      <c r="AR18" s="1711"/>
      <c r="AS18" s="1711"/>
      <c r="AT18" s="1711"/>
      <c r="AU18" s="1711"/>
      <c r="AV18" s="1711"/>
      <c r="AW18" s="1706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1710"/>
      <c r="AF19" s="1711"/>
      <c r="AG19" s="1711"/>
      <c r="AH19" s="1711"/>
      <c r="AI19" s="1711"/>
      <c r="AJ19" s="1711"/>
      <c r="AK19" s="1711"/>
      <c r="AL19" s="1711"/>
      <c r="AM19" s="1711"/>
      <c r="AN19" s="1711"/>
      <c r="AO19" s="1711"/>
      <c r="AP19" s="1711"/>
      <c r="AQ19" s="1711"/>
      <c r="AR19" s="1711"/>
      <c r="AS19" s="1711"/>
      <c r="AT19" s="1711"/>
      <c r="AU19" s="1711"/>
      <c r="AV19" s="1711"/>
      <c r="AW19" s="1706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3084" t="s">
        <v>47</v>
      </c>
      <c r="B20" s="3085"/>
      <c r="C20" s="1715">
        <v>51</v>
      </c>
      <c r="D20" s="1715">
        <v>0</v>
      </c>
      <c r="E20" s="1715">
        <v>1</v>
      </c>
      <c r="F20" s="1715">
        <v>3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1716"/>
      <c r="AF20" s="1717"/>
      <c r="AG20" s="1717"/>
      <c r="AH20" s="1717"/>
      <c r="AI20" s="1717"/>
      <c r="AJ20" s="1717"/>
      <c r="AK20" s="1717"/>
      <c r="AL20" s="1717"/>
      <c r="AM20" s="1717"/>
      <c r="AN20" s="1717"/>
      <c r="AO20" s="1717"/>
      <c r="AP20" s="1717"/>
      <c r="AQ20" s="1717"/>
      <c r="AR20" s="1717"/>
      <c r="AS20" s="1717"/>
      <c r="AT20" s="1717"/>
      <c r="AU20" s="1717"/>
      <c r="AV20" s="1717"/>
      <c r="AW20" s="1718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1716"/>
      <c r="AF21" s="1717"/>
      <c r="AG21" s="1717"/>
      <c r="AH21" s="1717"/>
      <c r="AI21" s="1717"/>
      <c r="AJ21" s="1717"/>
      <c r="AK21" s="1717"/>
      <c r="AL21" s="1717"/>
      <c r="AM21" s="1717"/>
      <c r="AN21" s="1717"/>
      <c r="AO21" s="1717"/>
      <c r="AP21" s="1717"/>
      <c r="AQ21" s="1717"/>
      <c r="AR21" s="1717"/>
      <c r="AS21" s="1717"/>
      <c r="AT21" s="1717"/>
      <c r="AU21" s="1717"/>
      <c r="AV21" s="1717"/>
      <c r="AW21" s="1718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2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1716"/>
      <c r="AF22" s="1717"/>
      <c r="AG22" s="1717"/>
      <c r="AH22" s="1717"/>
      <c r="AI22" s="1717"/>
      <c r="AJ22" s="1717"/>
      <c r="AK22" s="1717"/>
      <c r="AL22" s="1717"/>
      <c r="AM22" s="1717"/>
      <c r="AN22" s="1717"/>
      <c r="AO22" s="1717"/>
      <c r="AP22" s="1717"/>
      <c r="AQ22" s="1717"/>
      <c r="AR22" s="1717"/>
      <c r="AS22" s="1717"/>
      <c r="AT22" s="1717"/>
      <c r="AU22" s="1717"/>
      <c r="AV22" s="1717"/>
      <c r="AW22" s="1718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4</v>
      </c>
      <c r="D23" s="30">
        <v>0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1716"/>
      <c r="AF23" s="1717"/>
      <c r="AG23" s="1717"/>
      <c r="AH23" s="1717"/>
      <c r="AI23" s="1717"/>
      <c r="AJ23" s="1717"/>
      <c r="AK23" s="1717"/>
      <c r="AL23" s="1717"/>
      <c r="AM23" s="1717"/>
      <c r="AN23" s="1717"/>
      <c r="AO23" s="1717"/>
      <c r="AP23" s="1717"/>
      <c r="AQ23" s="1717"/>
      <c r="AR23" s="1717"/>
      <c r="AS23" s="1717"/>
      <c r="AT23" s="1717"/>
      <c r="AU23" s="1717"/>
      <c r="AV23" s="1717"/>
      <c r="AW23" s="1718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2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1716"/>
      <c r="AF24" s="1717"/>
      <c r="AG24" s="1717"/>
      <c r="AH24" s="1717"/>
      <c r="AI24" s="1717"/>
      <c r="AJ24" s="1717"/>
      <c r="AK24" s="1717"/>
      <c r="AL24" s="1717"/>
      <c r="AM24" s="1717"/>
      <c r="AN24" s="1717"/>
      <c r="AO24" s="1717"/>
      <c r="AP24" s="1717"/>
      <c r="AQ24" s="1717"/>
      <c r="AR24" s="1717"/>
      <c r="AS24" s="1717"/>
      <c r="AT24" s="1717"/>
      <c r="AU24" s="1717"/>
      <c r="AV24" s="1717"/>
      <c r="AW24" s="1718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1716"/>
      <c r="AF25" s="1717"/>
      <c r="AG25" s="1717"/>
      <c r="AH25" s="1717"/>
      <c r="AI25" s="1717"/>
      <c r="AJ25" s="1717"/>
      <c r="AK25" s="1717"/>
      <c r="AL25" s="1717"/>
      <c r="AM25" s="1717"/>
      <c r="AN25" s="1717"/>
      <c r="AO25" s="1717"/>
      <c r="AP25" s="1717"/>
      <c r="AQ25" s="1717"/>
      <c r="AR25" s="1717"/>
      <c r="AS25" s="1717"/>
      <c r="AT25" s="1717"/>
      <c r="AU25" s="1717"/>
      <c r="AV25" s="1717"/>
      <c r="AW25" s="1718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1716"/>
      <c r="AF26" s="1717"/>
      <c r="AG26" s="1717"/>
      <c r="AH26" s="1717"/>
      <c r="AI26" s="1717"/>
      <c r="AJ26" s="1717"/>
      <c r="AK26" s="1717"/>
      <c r="AL26" s="1717"/>
      <c r="AM26" s="1717"/>
      <c r="AN26" s="1717"/>
      <c r="AO26" s="1717"/>
      <c r="AP26" s="1717"/>
      <c r="AQ26" s="1717"/>
      <c r="AR26" s="1717"/>
      <c r="AS26" s="1717"/>
      <c r="AT26" s="1717"/>
      <c r="AU26" s="1717"/>
      <c r="AV26" s="1717"/>
      <c r="AW26" s="1718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8</v>
      </c>
      <c r="D27" s="30">
        <v>0</v>
      </c>
      <c r="E27" s="30">
        <v>0</v>
      </c>
      <c r="F27" s="30">
        <v>1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1716"/>
      <c r="AF27" s="1717"/>
      <c r="AG27" s="1717"/>
      <c r="AH27" s="1717"/>
      <c r="AI27" s="1717"/>
      <c r="AJ27" s="1717"/>
      <c r="AK27" s="1717"/>
      <c r="AL27" s="1717"/>
      <c r="AM27" s="1717"/>
      <c r="AN27" s="1717"/>
      <c r="AO27" s="1717"/>
      <c r="AP27" s="1717"/>
      <c r="AQ27" s="1717"/>
      <c r="AR27" s="1717"/>
      <c r="AS27" s="1717"/>
      <c r="AT27" s="1717"/>
      <c r="AU27" s="1717"/>
      <c r="AV27" s="1717"/>
      <c r="AW27" s="1718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15</v>
      </c>
      <c r="D28" s="30">
        <v>0</v>
      </c>
      <c r="E28" s="30">
        <v>1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1716"/>
      <c r="AF28" s="1717"/>
      <c r="AG28" s="1717"/>
      <c r="AH28" s="1717"/>
      <c r="AI28" s="1717"/>
      <c r="AJ28" s="1717"/>
      <c r="AK28" s="1717"/>
      <c r="AL28" s="1717"/>
      <c r="AM28" s="1717"/>
      <c r="AN28" s="1717"/>
      <c r="AO28" s="1717"/>
      <c r="AP28" s="1717"/>
      <c r="AQ28" s="1717"/>
      <c r="AR28" s="1717"/>
      <c r="AS28" s="1717"/>
      <c r="AT28" s="1717"/>
      <c r="AU28" s="1717"/>
      <c r="AV28" s="1717"/>
      <c r="AW28" s="1718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2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1716"/>
      <c r="AF29" s="1717"/>
      <c r="AG29" s="1717"/>
      <c r="AH29" s="1717"/>
      <c r="AI29" s="1717"/>
      <c r="AJ29" s="1717"/>
      <c r="AK29" s="1717"/>
      <c r="AL29" s="1717"/>
      <c r="AM29" s="1717"/>
      <c r="AN29" s="1717"/>
      <c r="AO29" s="1717"/>
      <c r="AP29" s="1717"/>
      <c r="AQ29" s="1717"/>
      <c r="AR29" s="1717"/>
      <c r="AS29" s="1717"/>
      <c r="AT29" s="1717"/>
      <c r="AU29" s="1717"/>
      <c r="AV29" s="1717"/>
      <c r="AW29" s="1718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18</v>
      </c>
      <c r="D30" s="33">
        <v>0</v>
      </c>
      <c r="E30" s="33">
        <v>0</v>
      </c>
      <c r="F30" s="33">
        <v>2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719"/>
      <c r="AF30" s="1719"/>
      <c r="AG30" s="1719"/>
      <c r="AH30" s="1720"/>
      <c r="AI30" s="1719"/>
      <c r="AJ30" s="1719"/>
      <c r="AK30" s="1719"/>
      <c r="AL30" s="1719"/>
      <c r="AM30" s="1719"/>
      <c r="AN30" s="1719"/>
      <c r="AO30" s="1719"/>
      <c r="AP30" s="1719"/>
      <c r="AQ30" s="1719"/>
      <c r="AR30" s="1719"/>
      <c r="AS30" s="1719"/>
      <c r="AT30" s="1719"/>
      <c r="AU30" s="1719"/>
      <c r="AV30" s="1719"/>
      <c r="AW30" s="1721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722"/>
      <c r="AF31" s="1722"/>
      <c r="AG31" s="1722"/>
      <c r="AH31" s="1723"/>
      <c r="AI31" s="1722"/>
      <c r="AJ31" s="1722"/>
      <c r="AK31" s="1722"/>
      <c r="AL31" s="1722"/>
      <c r="AM31" s="1722"/>
      <c r="AN31" s="1722"/>
      <c r="AO31" s="1722"/>
      <c r="AP31" s="1722"/>
      <c r="AQ31" s="1722"/>
      <c r="AR31" s="1722"/>
      <c r="AS31" s="1722"/>
      <c r="AT31" s="1722"/>
      <c r="AU31" s="1722"/>
      <c r="AV31" s="1722"/>
      <c r="AW31" s="1724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3029" t="s">
        <v>59</v>
      </c>
      <c r="B32" s="3031"/>
      <c r="C32" s="3072" t="s">
        <v>19</v>
      </c>
      <c r="D32" s="3086" t="s">
        <v>20</v>
      </c>
      <c r="E32" s="3087"/>
      <c r="F32" s="3087"/>
      <c r="G32" s="3087"/>
      <c r="H32" s="3087"/>
      <c r="I32" s="3087"/>
      <c r="J32" s="3087"/>
      <c r="K32" s="3087"/>
      <c r="L32" s="3087"/>
      <c r="M32" s="3088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719"/>
      <c r="AF32" s="1719"/>
      <c r="AG32" s="1719"/>
      <c r="AH32" s="1720"/>
      <c r="AI32" s="1719"/>
      <c r="AJ32" s="1719"/>
      <c r="AK32" s="1725"/>
      <c r="AL32" s="1725"/>
      <c r="AM32" s="1725"/>
      <c r="AN32" s="1725"/>
      <c r="AO32" s="1725"/>
      <c r="AP32" s="1725"/>
      <c r="AQ32" s="1725"/>
      <c r="AR32" s="1725"/>
      <c r="AS32" s="1725"/>
      <c r="AT32" s="1725"/>
      <c r="AU32" s="1725"/>
      <c r="AV32" s="1725"/>
      <c r="AW32" s="1721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1716"/>
      <c r="AF33" s="1716"/>
      <c r="AG33" s="1716"/>
      <c r="AH33" s="1726"/>
      <c r="AI33" s="1716"/>
      <c r="AJ33" s="1716"/>
      <c r="AK33" s="1716"/>
      <c r="AL33" s="1716"/>
      <c r="AM33" s="1716"/>
      <c r="AN33" s="1716"/>
      <c r="AO33" s="1716"/>
      <c r="AP33" s="1717"/>
      <c r="AQ33" s="1717"/>
      <c r="AR33" s="1717"/>
      <c r="AS33" s="1717"/>
      <c r="AT33" s="1717"/>
      <c r="AU33" s="1717"/>
      <c r="AV33" s="1717"/>
      <c r="AW33" s="1721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3014" t="s">
        <v>60</v>
      </c>
      <c r="B34" s="3014"/>
      <c r="C34" s="1727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728"/>
      <c r="O34" s="1729"/>
      <c r="P34" s="1730"/>
      <c r="Q34" s="185"/>
      <c r="R34" s="185"/>
      <c r="S34" s="1730"/>
      <c r="T34" s="1731"/>
      <c r="U34" s="1731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716"/>
      <c r="AJ34" s="1716"/>
      <c r="AK34" s="1716"/>
      <c r="AL34" s="1716"/>
      <c r="AM34" s="1716"/>
      <c r="AN34" s="1716"/>
      <c r="AO34" s="1716"/>
      <c r="AP34" s="1717"/>
      <c r="AQ34" s="1717"/>
      <c r="AR34" s="1717"/>
      <c r="AS34" s="1717"/>
      <c r="AT34" s="1717"/>
      <c r="AU34" s="1717"/>
      <c r="AV34" s="1717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716"/>
      <c r="AJ35" s="1717"/>
      <c r="AK35" s="1717"/>
      <c r="AL35" s="1717"/>
      <c r="AM35" s="1717"/>
      <c r="AN35" s="1717"/>
      <c r="AO35" s="1717"/>
      <c r="AP35" s="1717"/>
      <c r="AQ35" s="1717"/>
      <c r="AR35" s="1717"/>
      <c r="AS35" s="1717"/>
      <c r="AT35" s="1717"/>
      <c r="AU35" s="1717"/>
      <c r="AV35" s="1717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716"/>
      <c r="AJ36" s="1717"/>
      <c r="AK36" s="1717"/>
      <c r="AL36" s="1717"/>
      <c r="AM36" s="1717"/>
      <c r="AN36" s="1717"/>
      <c r="AO36" s="1717"/>
      <c r="AP36" s="1717"/>
      <c r="AQ36" s="1717"/>
      <c r="AR36" s="1717"/>
      <c r="AS36" s="1717"/>
      <c r="AT36" s="1717"/>
      <c r="AU36" s="1717"/>
      <c r="AV36" s="1717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716"/>
      <c r="AJ37" s="1717"/>
      <c r="AK37" s="1717"/>
      <c r="AL37" s="1717"/>
      <c r="AM37" s="1717"/>
      <c r="AN37" s="1717"/>
      <c r="AO37" s="1717"/>
      <c r="AP37" s="1717"/>
      <c r="AQ37" s="1717"/>
      <c r="AR37" s="1717"/>
      <c r="AS37" s="1717"/>
      <c r="AT37" s="1717"/>
      <c r="AU37" s="1717"/>
      <c r="AV37" s="1717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716"/>
      <c r="AJ38" s="1717"/>
      <c r="AK38" s="1717"/>
      <c r="AL38" s="1717"/>
      <c r="AM38" s="1717"/>
      <c r="AN38" s="1717"/>
      <c r="AO38" s="1717"/>
      <c r="AP38" s="1717"/>
      <c r="AQ38" s="1717"/>
      <c r="AR38" s="1717"/>
      <c r="AS38" s="1717"/>
      <c r="AT38" s="1717"/>
      <c r="AU38" s="1717"/>
      <c r="AV38" s="1717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716"/>
      <c r="AJ39" s="1717"/>
      <c r="AK39" s="1717"/>
      <c r="AL39" s="1717"/>
      <c r="AM39" s="1717"/>
      <c r="AN39" s="1717"/>
      <c r="AO39" s="1717"/>
      <c r="AP39" s="1717"/>
      <c r="AQ39" s="1717"/>
      <c r="AR39" s="1717"/>
      <c r="AS39" s="1717"/>
      <c r="AT39" s="1717"/>
      <c r="AU39" s="1717"/>
      <c r="AV39" s="1717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716"/>
      <c r="AJ40" s="1717"/>
      <c r="AK40" s="1717"/>
      <c r="AL40" s="1717"/>
      <c r="AM40" s="1717"/>
      <c r="AN40" s="1717"/>
      <c r="AO40" s="1717"/>
      <c r="AP40" s="1717"/>
      <c r="AQ40" s="1717"/>
      <c r="AR40" s="1717"/>
      <c r="AS40" s="1717"/>
      <c r="AT40" s="1717"/>
      <c r="AU40" s="1717"/>
      <c r="AV40" s="1717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716"/>
      <c r="AJ41" s="1717"/>
      <c r="AK41" s="1717"/>
      <c r="AL41" s="1717"/>
      <c r="AM41" s="1717"/>
      <c r="AN41" s="1717"/>
      <c r="AO41" s="1717"/>
      <c r="AP41" s="1717"/>
      <c r="AQ41" s="1717"/>
      <c r="AR41" s="1717"/>
      <c r="AS41" s="1717"/>
      <c r="AT41" s="1717"/>
      <c r="AU41" s="1717"/>
      <c r="AV41" s="1717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716"/>
      <c r="AJ42" s="1717"/>
      <c r="AK42" s="1717"/>
      <c r="AL42" s="1717"/>
      <c r="AM42" s="1717"/>
      <c r="AN42" s="1717"/>
      <c r="AO42" s="1717"/>
      <c r="AP42" s="1717"/>
      <c r="AQ42" s="1717"/>
      <c r="AR42" s="1717"/>
      <c r="AS42" s="1717"/>
      <c r="AT42" s="1717"/>
      <c r="AU42" s="1717"/>
      <c r="AV42" s="1717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716"/>
      <c r="AJ43" s="1717"/>
      <c r="AK43" s="1717"/>
      <c r="AL43" s="1717"/>
      <c r="AM43" s="1717"/>
      <c r="AN43" s="1717"/>
      <c r="AO43" s="1717"/>
      <c r="AP43" s="1717"/>
      <c r="AQ43" s="1717"/>
      <c r="AR43" s="1717"/>
      <c r="AS43" s="1717"/>
      <c r="AT43" s="1717"/>
      <c r="AU43" s="1717"/>
      <c r="AV43" s="1717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716"/>
      <c r="AJ44" s="1717"/>
      <c r="AK44" s="1717"/>
      <c r="AL44" s="1717"/>
      <c r="AM44" s="1717"/>
      <c r="AN44" s="1717"/>
      <c r="AO44" s="1717"/>
      <c r="AP44" s="1717"/>
      <c r="AQ44" s="1717"/>
      <c r="AR44" s="1717"/>
      <c r="AS44" s="1717"/>
      <c r="AT44" s="1717"/>
      <c r="AU44" s="1717"/>
      <c r="AV44" s="1717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722"/>
      <c r="AJ45" s="1722"/>
      <c r="AK45" s="1722"/>
      <c r="AL45" s="1722"/>
      <c r="AM45" s="1722"/>
      <c r="AN45" s="1722"/>
      <c r="AO45" s="1722"/>
      <c r="AP45" s="1722"/>
      <c r="AQ45" s="1722"/>
      <c r="AR45" s="1722"/>
      <c r="AS45" s="1722"/>
      <c r="AT45" s="1722"/>
      <c r="AU45" s="1722"/>
      <c r="AV45" s="1722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732" t="s">
        <v>74</v>
      </c>
      <c r="B46" s="1733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719"/>
      <c r="AJ46" s="1719"/>
      <c r="AK46" s="1719"/>
      <c r="AL46" s="1719"/>
      <c r="AM46" s="1719"/>
      <c r="AN46" s="1719"/>
      <c r="AO46" s="1719"/>
      <c r="AP46" s="1719"/>
      <c r="AQ46" s="1719"/>
      <c r="AR46" s="1719"/>
      <c r="AS46" s="1719"/>
      <c r="AT46" s="1719"/>
      <c r="AU46" s="1719"/>
      <c r="AV46" s="1719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734" t="s">
        <v>75</v>
      </c>
      <c r="B47" s="1735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719"/>
      <c r="AJ47" s="1719"/>
      <c r="AK47" s="1719"/>
      <c r="AL47" s="1719"/>
      <c r="AM47" s="1719"/>
      <c r="AN47" s="1719"/>
      <c r="AO47" s="1736"/>
      <c r="AP47" s="1736"/>
      <c r="AQ47" s="1736"/>
      <c r="AR47" s="1736"/>
      <c r="AS47" s="1736"/>
      <c r="AT47" s="1736"/>
      <c r="AU47" s="1736"/>
      <c r="AV47" s="1736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722"/>
      <c r="AP48" s="1722"/>
      <c r="AQ48" s="1722"/>
      <c r="AR48" s="1722"/>
      <c r="AS48" s="1722"/>
      <c r="AT48" s="1722"/>
      <c r="AU48" s="1722"/>
      <c r="AV48" s="1722"/>
      <c r="AW48" s="1737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3015" t="s">
        <v>77</v>
      </c>
      <c r="B49" s="3032"/>
      <c r="C49" s="1733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716"/>
      <c r="AP49" s="1716"/>
      <c r="AQ49" s="1716"/>
      <c r="AR49" s="1716"/>
      <c r="AS49" s="1716"/>
      <c r="AT49" s="1716"/>
      <c r="AU49" s="1716"/>
      <c r="AV49" s="1716"/>
      <c r="AW49" s="1718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3073" t="s">
        <v>80</v>
      </c>
      <c r="B50" s="3074"/>
      <c r="C50" s="1727">
        <f>SUM(D50:E50)</f>
        <v>0</v>
      </c>
      <c r="D50" s="56"/>
      <c r="E50" s="1738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739"/>
      <c r="AP50" s="1739"/>
      <c r="AQ50" s="1716"/>
      <c r="AR50" s="1716"/>
      <c r="AS50" s="1716"/>
      <c r="AT50" s="1716"/>
      <c r="AU50" s="1716"/>
      <c r="AV50" s="1716"/>
      <c r="AW50" s="1718"/>
      <c r="CA50" s="75" t="str">
        <f>IF(AND(([10]A01!$C18+[10]A01!$C19+[10]A01!$C20+[10]A01!$C21+[10]A01!$F31+[10]A01!$F32+[10]A01!$F33)&lt;&gt;0,D50=0,E50=""),"*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722"/>
      <c r="AP51" s="1722"/>
      <c r="AQ51" s="1722"/>
      <c r="AR51" s="1722"/>
      <c r="AS51" s="1722"/>
      <c r="AT51" s="1722"/>
      <c r="AU51" s="1722"/>
      <c r="AV51" s="1722"/>
      <c r="AW51" s="1737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3011" t="s">
        <v>82</v>
      </c>
      <c r="B52" s="3013"/>
      <c r="C52" s="3011" t="s">
        <v>83</v>
      </c>
      <c r="D52" s="3012"/>
      <c r="E52" s="3013"/>
      <c r="F52" s="3021" t="s">
        <v>75</v>
      </c>
      <c r="G52" s="3021"/>
      <c r="H52" s="3021"/>
      <c r="I52" s="3021"/>
      <c r="J52" s="3021"/>
      <c r="K52" s="3021"/>
      <c r="L52" s="3021"/>
      <c r="M52" s="3021"/>
      <c r="N52" s="3021"/>
      <c r="O52" s="3021"/>
      <c r="P52" s="3021"/>
      <c r="Q52" s="3007"/>
      <c r="R52" s="3089" t="s">
        <v>84</v>
      </c>
      <c r="S52" s="3090"/>
      <c r="T52" s="3090"/>
      <c r="U52" s="3090"/>
      <c r="V52" s="309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740"/>
      <c r="AP52" s="1740"/>
      <c r="AQ52" s="1740"/>
      <c r="AR52" s="1741"/>
      <c r="AS52" s="1741"/>
      <c r="AT52" s="1741"/>
      <c r="AU52" s="1741"/>
      <c r="AV52" s="1741"/>
      <c r="AW52" s="1718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3006" t="s">
        <v>85</v>
      </c>
      <c r="G53" s="3007"/>
      <c r="H53" s="3006" t="s">
        <v>86</v>
      </c>
      <c r="I53" s="3007"/>
      <c r="J53" s="3006" t="s">
        <v>87</v>
      </c>
      <c r="K53" s="3007"/>
      <c r="L53" s="3006" t="s">
        <v>88</v>
      </c>
      <c r="M53" s="3007"/>
      <c r="N53" s="3006" t="s">
        <v>89</v>
      </c>
      <c r="O53" s="3007"/>
      <c r="P53" s="3006" t="s">
        <v>90</v>
      </c>
      <c r="Q53" s="3007"/>
      <c r="R53" s="3006" t="s">
        <v>91</v>
      </c>
      <c r="S53" s="3007"/>
      <c r="T53" s="3037" t="s">
        <v>92</v>
      </c>
      <c r="U53" s="3006" t="s">
        <v>93</v>
      </c>
      <c r="V53" s="3007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740"/>
      <c r="AP53" s="1740"/>
      <c r="AQ53" s="1740"/>
      <c r="AR53" s="1741"/>
      <c r="AS53" s="1741"/>
      <c r="AT53" s="1741"/>
      <c r="AU53" s="1741"/>
      <c r="AV53" s="1741"/>
      <c r="AW53" s="1718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562" t="s">
        <v>16</v>
      </c>
      <c r="F54" s="1742" t="s">
        <v>15</v>
      </c>
      <c r="G54" s="1743" t="s">
        <v>16</v>
      </c>
      <c r="H54" s="1742" t="s">
        <v>15</v>
      </c>
      <c r="I54" s="1743" t="s">
        <v>16</v>
      </c>
      <c r="J54" s="1742" t="s">
        <v>15</v>
      </c>
      <c r="K54" s="1743" t="s">
        <v>16</v>
      </c>
      <c r="L54" s="1742" t="s">
        <v>15</v>
      </c>
      <c r="M54" s="1743" t="s">
        <v>16</v>
      </c>
      <c r="N54" s="1742" t="s">
        <v>15</v>
      </c>
      <c r="O54" s="1743" t="s">
        <v>16</v>
      </c>
      <c r="P54" s="1742" t="s">
        <v>15</v>
      </c>
      <c r="Q54" s="1743" t="s">
        <v>16</v>
      </c>
      <c r="R54" s="1744" t="s">
        <v>94</v>
      </c>
      <c r="S54" s="1744" t="s">
        <v>27</v>
      </c>
      <c r="T54" s="2229"/>
      <c r="U54" s="1732" t="s">
        <v>95</v>
      </c>
      <c r="V54" s="1744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740"/>
      <c r="AP54" s="1740"/>
      <c r="AQ54" s="1740"/>
      <c r="AR54" s="1741"/>
      <c r="AS54" s="1741"/>
      <c r="AT54" s="1741"/>
      <c r="AU54" s="1741"/>
      <c r="AV54" s="1741"/>
      <c r="AW54" s="1718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740"/>
      <c r="AP55" s="1740"/>
      <c r="AQ55" s="1740"/>
      <c r="AR55" s="1741"/>
      <c r="AS55" s="1741"/>
      <c r="AT55" s="1741"/>
      <c r="AU55" s="1741"/>
      <c r="AV55" s="1741"/>
      <c r="AW55" s="1718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740"/>
      <c r="AP56" s="1740"/>
      <c r="AQ56" s="1740"/>
      <c r="AR56" s="1741"/>
      <c r="AS56" s="1741"/>
      <c r="AT56" s="1741"/>
      <c r="AU56" s="1741"/>
      <c r="AV56" s="1741"/>
      <c r="AW56" s="1718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740"/>
      <c r="AP57" s="1740"/>
      <c r="AQ57" s="1740"/>
      <c r="AR57" s="1741"/>
      <c r="AS57" s="1741"/>
      <c r="AT57" s="1741"/>
      <c r="AU57" s="1741"/>
      <c r="AV57" s="1741"/>
      <c r="AW57" s="1718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740"/>
      <c r="AP58" s="1740"/>
      <c r="AQ58" s="1740"/>
      <c r="AR58" s="1741"/>
      <c r="AS58" s="1741"/>
      <c r="AT58" s="1741"/>
      <c r="AU58" s="1741"/>
      <c r="AV58" s="1741"/>
      <c r="AW58" s="1718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745"/>
      <c r="V59" s="1745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740"/>
      <c r="AP59" s="1740"/>
      <c r="AQ59" s="1740"/>
      <c r="AR59" s="1741"/>
      <c r="AS59" s="1741"/>
      <c r="AT59" s="1741"/>
      <c r="AU59" s="1741"/>
      <c r="AV59" s="1741"/>
      <c r="AW59" s="1718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746"/>
      <c r="S60" s="1746"/>
      <c r="T60" s="1746"/>
      <c r="U60" s="1747"/>
      <c r="V60" s="1747"/>
      <c r="W60" s="1747"/>
      <c r="X60" s="1747"/>
      <c r="Y60" s="1747"/>
      <c r="Z60" s="1737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3029" t="s">
        <v>103</v>
      </c>
      <c r="B61" s="3031"/>
      <c r="C61" s="3040" t="s">
        <v>17</v>
      </c>
      <c r="D61" s="3041"/>
      <c r="E61" s="3025"/>
      <c r="F61" s="3006" t="s">
        <v>104</v>
      </c>
      <c r="G61" s="3021"/>
      <c r="H61" s="3021"/>
      <c r="I61" s="3021"/>
      <c r="J61" s="3021"/>
      <c r="K61" s="3021"/>
      <c r="L61" s="3021"/>
      <c r="M61" s="3021"/>
      <c r="N61" s="3021"/>
      <c r="O61" s="3021"/>
      <c r="P61" s="232"/>
      <c r="Q61" s="211"/>
      <c r="R61" s="1746"/>
      <c r="S61" s="1746"/>
      <c r="T61" s="1746"/>
      <c r="U61" s="1747"/>
      <c r="V61" s="1747"/>
      <c r="W61" s="1747"/>
      <c r="X61" s="1747"/>
      <c r="Y61" s="1747"/>
      <c r="Z61" s="1748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3006" t="s">
        <v>105</v>
      </c>
      <c r="G62" s="3007"/>
      <c r="H62" s="3006" t="s">
        <v>106</v>
      </c>
      <c r="I62" s="3007"/>
      <c r="J62" s="3006" t="s">
        <v>107</v>
      </c>
      <c r="K62" s="3007"/>
      <c r="L62" s="3006" t="s">
        <v>25</v>
      </c>
      <c r="M62" s="3007"/>
      <c r="N62" s="3015" t="s">
        <v>35</v>
      </c>
      <c r="O62" s="3032"/>
      <c r="P62" s="211"/>
      <c r="Q62" s="211"/>
      <c r="R62" s="1746"/>
      <c r="S62" s="1746"/>
      <c r="T62" s="1746"/>
      <c r="U62" s="1747"/>
      <c r="V62" s="1747"/>
      <c r="W62" s="1747"/>
      <c r="X62" s="1747"/>
      <c r="Y62" s="1747"/>
      <c r="Z62" s="1748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749" t="s">
        <v>14</v>
      </c>
      <c r="D63" s="60" t="s">
        <v>15</v>
      </c>
      <c r="E63" s="1743" t="s">
        <v>16</v>
      </c>
      <c r="F63" s="59" t="s">
        <v>15</v>
      </c>
      <c r="G63" s="1743" t="s">
        <v>16</v>
      </c>
      <c r="H63" s="59" t="s">
        <v>15</v>
      </c>
      <c r="I63" s="1743" t="s">
        <v>16</v>
      </c>
      <c r="J63" s="59" t="s">
        <v>15</v>
      </c>
      <c r="K63" s="1743" t="s">
        <v>16</v>
      </c>
      <c r="L63" s="59" t="s">
        <v>15</v>
      </c>
      <c r="M63" s="1743" t="s">
        <v>16</v>
      </c>
      <c r="N63" s="59" t="s">
        <v>15</v>
      </c>
      <c r="O63" s="1743" t="s">
        <v>16</v>
      </c>
      <c r="P63" s="211"/>
      <c r="Q63" s="211"/>
      <c r="R63" s="1746"/>
      <c r="S63" s="1746"/>
      <c r="T63" s="1746"/>
      <c r="U63" s="1747"/>
      <c r="V63" s="1747"/>
      <c r="W63" s="1747"/>
      <c r="X63" s="1747"/>
      <c r="Y63" s="1747"/>
      <c r="Z63" s="1718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3006" t="s">
        <v>75</v>
      </c>
      <c r="B64" s="3007"/>
      <c r="C64" s="235">
        <f>SUM(D64:E64)</f>
        <v>0</v>
      </c>
      <c r="D64" s="236">
        <f>SUM(F64+H64+J64+L64+N64)</f>
        <v>0</v>
      </c>
      <c r="E64" s="1750">
        <f>SUM(G64+I64+K64+M64+O64)</f>
        <v>0</v>
      </c>
      <c r="F64" s="56"/>
      <c r="G64" s="1738"/>
      <c r="H64" s="56"/>
      <c r="I64" s="1738"/>
      <c r="J64" s="56"/>
      <c r="K64" s="110"/>
      <c r="L64" s="56"/>
      <c r="M64" s="110"/>
      <c r="N64" s="56"/>
      <c r="O64" s="110"/>
      <c r="P64" s="211"/>
      <c r="Q64" s="211"/>
      <c r="R64" s="1746"/>
      <c r="S64" s="1746"/>
      <c r="T64" s="1746"/>
      <c r="U64" s="1747"/>
      <c r="V64" s="1747"/>
      <c r="W64" s="1747"/>
      <c r="X64" s="1747"/>
      <c r="Y64" s="1747"/>
      <c r="Z64" s="1718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747"/>
      <c r="AP65" s="1747"/>
      <c r="AQ65" s="1747"/>
      <c r="AR65" s="1747"/>
      <c r="AS65" s="1747"/>
      <c r="AT65" s="1747"/>
      <c r="AU65" s="1747"/>
      <c r="AV65" s="1747"/>
      <c r="AW65" s="1737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3011" t="s">
        <v>74</v>
      </c>
      <c r="B66" s="3013"/>
      <c r="C66" s="3011" t="s">
        <v>17</v>
      </c>
      <c r="D66" s="3012"/>
      <c r="E66" s="3013"/>
      <c r="F66" s="3092" t="s">
        <v>75</v>
      </c>
      <c r="G66" s="3034"/>
      <c r="H66" s="3034"/>
      <c r="I66" s="3034"/>
      <c r="J66" s="3034"/>
      <c r="K66" s="3034"/>
      <c r="L66" s="3034"/>
      <c r="M66" s="3034"/>
      <c r="N66" s="3034"/>
      <c r="O66" s="3034"/>
      <c r="P66" s="3034"/>
      <c r="Q66" s="3034"/>
      <c r="R66" s="3034"/>
      <c r="S66" s="3034"/>
      <c r="T66" s="3034"/>
      <c r="U66" s="3034"/>
      <c r="V66" s="3034"/>
      <c r="W66" s="3034"/>
      <c r="X66" s="3034"/>
      <c r="Y66" s="3034"/>
      <c r="Z66" s="3034"/>
      <c r="AA66" s="3034"/>
      <c r="AB66" s="3034"/>
      <c r="AC66" s="3034"/>
      <c r="AD66" s="3034"/>
      <c r="AE66" s="3034"/>
      <c r="AF66" s="3034"/>
      <c r="AG66" s="3035"/>
      <c r="AH66" s="244"/>
      <c r="AI66" s="45"/>
      <c r="AJ66" s="45"/>
      <c r="AK66" s="45"/>
      <c r="AL66" s="1716"/>
      <c r="AM66" s="1716"/>
      <c r="AN66" s="1716"/>
      <c r="AO66" s="1716"/>
      <c r="AP66" s="1716"/>
      <c r="AQ66" s="1716"/>
      <c r="AR66" s="1716"/>
      <c r="AS66" s="1716"/>
      <c r="AT66" s="1716"/>
      <c r="AU66" s="1721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3014" t="s">
        <v>109</v>
      </c>
      <c r="G67" s="3014"/>
      <c r="H67" s="3014" t="s">
        <v>110</v>
      </c>
      <c r="I67" s="3014"/>
      <c r="J67" s="3014" t="s">
        <v>111</v>
      </c>
      <c r="K67" s="3014"/>
      <c r="L67" s="3014" t="s">
        <v>112</v>
      </c>
      <c r="M67" s="3014"/>
      <c r="N67" s="3014" t="s">
        <v>113</v>
      </c>
      <c r="O67" s="3014"/>
      <c r="P67" s="3014" t="s">
        <v>114</v>
      </c>
      <c r="Q67" s="3014"/>
      <c r="R67" s="3014" t="s">
        <v>115</v>
      </c>
      <c r="S67" s="3014"/>
      <c r="T67" s="3014" t="s">
        <v>116</v>
      </c>
      <c r="U67" s="3014"/>
      <c r="V67" s="3014" t="s">
        <v>117</v>
      </c>
      <c r="W67" s="3014"/>
      <c r="X67" s="3014" t="s">
        <v>118</v>
      </c>
      <c r="Y67" s="3014"/>
      <c r="Z67" s="3006" t="s">
        <v>119</v>
      </c>
      <c r="AA67" s="3007"/>
      <c r="AB67" s="3006" t="s">
        <v>120</v>
      </c>
      <c r="AC67" s="3007"/>
      <c r="AD67" s="3006" t="s">
        <v>121</v>
      </c>
      <c r="AE67" s="3007"/>
      <c r="AF67" s="3006" t="s">
        <v>122</v>
      </c>
      <c r="AG67" s="3007"/>
      <c r="AH67" s="45"/>
      <c r="AI67" s="45"/>
      <c r="AJ67" s="45"/>
      <c r="AK67" s="45"/>
      <c r="AL67" s="1716"/>
      <c r="AM67" s="1716"/>
      <c r="AN67" s="1716"/>
      <c r="AO67" s="1716"/>
      <c r="AP67" s="1716"/>
      <c r="AQ67" s="1716"/>
      <c r="AR67" s="1716"/>
      <c r="AS67" s="1716"/>
      <c r="AT67" s="1716"/>
      <c r="AU67" s="1721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751" t="s">
        <v>16</v>
      </c>
      <c r="F68" s="1752" t="s">
        <v>15</v>
      </c>
      <c r="G68" s="1753" t="s">
        <v>16</v>
      </c>
      <c r="H68" s="1752" t="s">
        <v>15</v>
      </c>
      <c r="I68" s="1753" t="s">
        <v>16</v>
      </c>
      <c r="J68" s="1752" t="s">
        <v>15</v>
      </c>
      <c r="K68" s="1753" t="s">
        <v>16</v>
      </c>
      <c r="L68" s="1752" t="s">
        <v>15</v>
      </c>
      <c r="M68" s="1753" t="s">
        <v>16</v>
      </c>
      <c r="N68" s="1752" t="s">
        <v>15</v>
      </c>
      <c r="O68" s="1753" t="s">
        <v>16</v>
      </c>
      <c r="P68" s="1752" t="s">
        <v>15</v>
      </c>
      <c r="Q68" s="1753" t="s">
        <v>16</v>
      </c>
      <c r="R68" s="1752" t="s">
        <v>15</v>
      </c>
      <c r="S68" s="1753" t="s">
        <v>16</v>
      </c>
      <c r="T68" s="1752" t="s">
        <v>15</v>
      </c>
      <c r="U68" s="1753" t="s">
        <v>16</v>
      </c>
      <c r="V68" s="1752" t="s">
        <v>15</v>
      </c>
      <c r="W68" s="1753" t="s">
        <v>16</v>
      </c>
      <c r="X68" s="1752" t="s">
        <v>15</v>
      </c>
      <c r="Y68" s="1753" t="s">
        <v>16</v>
      </c>
      <c r="Z68" s="1752" t="s">
        <v>15</v>
      </c>
      <c r="AA68" s="1753" t="s">
        <v>16</v>
      </c>
      <c r="AB68" s="1752" t="s">
        <v>15</v>
      </c>
      <c r="AC68" s="1753" t="s">
        <v>16</v>
      </c>
      <c r="AD68" s="1752" t="s">
        <v>15</v>
      </c>
      <c r="AE68" s="1753" t="s">
        <v>16</v>
      </c>
      <c r="AF68" s="1752" t="s">
        <v>15</v>
      </c>
      <c r="AG68" s="1753" t="s">
        <v>16</v>
      </c>
      <c r="AH68" s="45"/>
      <c r="AI68" s="45"/>
      <c r="AJ68" s="45"/>
      <c r="AK68" s="145"/>
      <c r="AL68" s="1754"/>
      <c r="AM68" s="1754"/>
      <c r="AN68" s="1754"/>
      <c r="AO68" s="1754"/>
      <c r="AP68" s="1754"/>
      <c r="AQ68" s="1754"/>
      <c r="AR68" s="1754"/>
      <c r="AS68" s="1754"/>
      <c r="AT68" s="1754"/>
      <c r="AU68" s="1755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3073" t="s">
        <v>123</v>
      </c>
      <c r="B69" s="3074"/>
      <c r="C69" s="179">
        <f t="shared" ref="C69:C74" si="4">SUM(D69:E69)</f>
        <v>7</v>
      </c>
      <c r="D69" s="180">
        <f t="shared" ref="D69:E74" si="5">SUM(F69+H69+J69+L69+N69+P69+R69+T69+V69+X69+Z69+AB69+AD69+AF69)</f>
        <v>2</v>
      </c>
      <c r="E69" s="1756">
        <f t="shared" si="5"/>
        <v>5</v>
      </c>
      <c r="F69" s="4"/>
      <c r="G69" s="7"/>
      <c r="H69" s="4"/>
      <c r="I69" s="7"/>
      <c r="J69" s="4"/>
      <c r="K69" s="7"/>
      <c r="L69" s="4"/>
      <c r="M69" s="7"/>
      <c r="N69" s="4"/>
      <c r="O69" s="7">
        <v>1</v>
      </c>
      <c r="P69" s="4"/>
      <c r="Q69" s="7">
        <v>1</v>
      </c>
      <c r="R69" s="4"/>
      <c r="S69" s="7"/>
      <c r="T69" s="4"/>
      <c r="U69" s="7"/>
      <c r="V69" s="4"/>
      <c r="W69" s="7"/>
      <c r="X69" s="4"/>
      <c r="Y69" s="7">
        <v>2</v>
      </c>
      <c r="Z69" s="4"/>
      <c r="AA69" s="7">
        <v>1</v>
      </c>
      <c r="AB69" s="4">
        <v>1</v>
      </c>
      <c r="AC69" s="7"/>
      <c r="AD69" s="4">
        <v>1</v>
      </c>
      <c r="AE69" s="7"/>
      <c r="AF69" s="4"/>
      <c r="AG69" s="6"/>
      <c r="AH69" s="1"/>
      <c r="AI69" s="1"/>
      <c r="AJ69" s="45"/>
      <c r="AK69" s="145"/>
      <c r="AL69" s="1754"/>
      <c r="AM69" s="1754"/>
      <c r="AN69" s="1754"/>
      <c r="AO69" s="1754"/>
      <c r="AP69" s="1754"/>
      <c r="AQ69" s="1754"/>
      <c r="AR69" s="1754"/>
      <c r="AS69" s="1754"/>
      <c r="AT69" s="1754"/>
      <c r="AU69" s="1755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3012" t="s">
        <v>124</v>
      </c>
      <c r="B70" s="1564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757"/>
      <c r="AL70" s="1754"/>
      <c r="AM70" s="1754"/>
      <c r="AN70" s="1754"/>
      <c r="AO70" s="1754"/>
      <c r="AP70" s="1754"/>
      <c r="AQ70" s="1754"/>
      <c r="AR70" s="1754"/>
      <c r="AS70" s="1754"/>
      <c r="AT70" s="1754"/>
      <c r="AU70" s="1755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571" t="s">
        <v>126</v>
      </c>
      <c r="C71" s="217">
        <f t="shared" si="4"/>
        <v>7</v>
      </c>
      <c r="D71" s="218">
        <f t="shared" si="5"/>
        <v>2</v>
      </c>
      <c r="E71" s="219">
        <f t="shared" si="5"/>
        <v>5</v>
      </c>
      <c r="F71" s="11"/>
      <c r="G71" s="28"/>
      <c r="H71" s="11"/>
      <c r="I71" s="28"/>
      <c r="J71" s="11"/>
      <c r="K71" s="28"/>
      <c r="L71" s="11"/>
      <c r="M71" s="28"/>
      <c r="N71" s="11"/>
      <c r="O71" s="28">
        <v>1</v>
      </c>
      <c r="P71" s="11"/>
      <c r="Q71" s="28">
        <v>1</v>
      </c>
      <c r="R71" s="11"/>
      <c r="S71" s="28"/>
      <c r="T71" s="11"/>
      <c r="U71" s="28"/>
      <c r="V71" s="11"/>
      <c r="W71" s="28"/>
      <c r="X71" s="11"/>
      <c r="Y71" s="28">
        <v>2</v>
      </c>
      <c r="Z71" s="11"/>
      <c r="AA71" s="28">
        <v>1</v>
      </c>
      <c r="AB71" s="11">
        <v>1</v>
      </c>
      <c r="AC71" s="28"/>
      <c r="AD71" s="11">
        <v>1</v>
      </c>
      <c r="AE71" s="28"/>
      <c r="AF71" s="11"/>
      <c r="AG71" s="12"/>
      <c r="AH71" s="51"/>
      <c r="AI71" s="45"/>
      <c r="AJ71" s="1758"/>
      <c r="AK71" s="1754"/>
      <c r="AL71" s="1754"/>
      <c r="AM71" s="1754"/>
      <c r="AN71" s="1754"/>
      <c r="AO71" s="1754"/>
      <c r="AP71" s="1754"/>
      <c r="AQ71" s="1754"/>
      <c r="AR71" s="1754"/>
      <c r="AS71" s="1754"/>
      <c r="AT71" s="1754"/>
      <c r="AU71" s="1755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571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1759"/>
      <c r="AK72" s="145"/>
      <c r="AL72" s="1754"/>
      <c r="AM72" s="1754"/>
      <c r="AN72" s="1754"/>
      <c r="AO72" s="1754"/>
      <c r="AP72" s="1754"/>
      <c r="AQ72" s="1754"/>
      <c r="AR72" s="1754"/>
      <c r="AS72" s="1754"/>
      <c r="AT72" s="1754"/>
      <c r="AU72" s="1755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1760"/>
      <c r="AK73" s="1757"/>
      <c r="AL73" s="1754"/>
      <c r="AM73" s="1754"/>
      <c r="AN73" s="1754"/>
      <c r="AO73" s="1754"/>
      <c r="AP73" s="1754"/>
      <c r="AQ73" s="1754"/>
      <c r="AR73" s="1754"/>
      <c r="AS73" s="1754"/>
      <c r="AT73" s="1754"/>
      <c r="AU73" s="1755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1759"/>
      <c r="AK74" s="1761"/>
      <c r="AL74" s="1754"/>
      <c r="AM74" s="1754"/>
      <c r="AN74" s="1754"/>
      <c r="AO74" s="1754"/>
      <c r="AP74" s="1754"/>
      <c r="AQ74" s="1754"/>
      <c r="AR74" s="1754"/>
      <c r="AS74" s="1754"/>
      <c r="AT74" s="1754"/>
      <c r="AU74" s="1755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762"/>
      <c r="AO75" s="1762"/>
      <c r="AP75" s="1762"/>
      <c r="AQ75" s="1762"/>
      <c r="AR75" s="1762"/>
      <c r="AS75" s="1762"/>
      <c r="AT75" s="1762"/>
      <c r="AU75" s="1762"/>
      <c r="AV75" s="1762"/>
      <c r="AW75" s="1763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3011" t="s">
        <v>74</v>
      </c>
      <c r="B76" s="3013"/>
      <c r="C76" s="3037" t="s">
        <v>17</v>
      </c>
      <c r="D76" s="3037"/>
      <c r="E76" s="3037"/>
      <c r="F76" s="3045" t="s">
        <v>131</v>
      </c>
      <c r="G76" s="3045"/>
      <c r="H76" s="3045"/>
      <c r="I76" s="3045"/>
      <c r="J76" s="3045"/>
      <c r="K76" s="3045"/>
      <c r="L76" s="3045"/>
      <c r="M76" s="3045"/>
      <c r="N76" s="3045"/>
      <c r="O76" s="3045"/>
      <c r="P76" s="3045"/>
      <c r="Q76" s="3045"/>
      <c r="R76" s="3045"/>
      <c r="S76" s="3045"/>
      <c r="T76" s="3045"/>
      <c r="U76" s="3045"/>
      <c r="V76" s="3045"/>
      <c r="W76" s="3045"/>
      <c r="X76" s="3045"/>
      <c r="Y76" s="3045"/>
      <c r="Z76" s="3045"/>
      <c r="AA76" s="3045"/>
      <c r="AB76" s="3045"/>
      <c r="AC76" s="3045"/>
      <c r="AD76" s="3045"/>
      <c r="AE76" s="3045"/>
      <c r="AF76" s="3045"/>
      <c r="AG76" s="2359"/>
      <c r="AH76" s="3070" t="s">
        <v>132</v>
      </c>
      <c r="AI76" s="3071"/>
      <c r="AJ76" s="3071"/>
      <c r="AK76" s="266"/>
      <c r="AL76" s="1754"/>
      <c r="AM76" s="1754"/>
      <c r="AN76" s="1754"/>
      <c r="AO76" s="1754"/>
      <c r="AP76" s="1754"/>
      <c r="AQ76" s="1754"/>
      <c r="AR76" s="1754"/>
      <c r="AS76" s="1754"/>
      <c r="AT76" s="1754"/>
      <c r="AU76" s="1755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3014" t="s">
        <v>109</v>
      </c>
      <c r="G77" s="3014"/>
      <c r="H77" s="3014" t="s">
        <v>110</v>
      </c>
      <c r="I77" s="3014"/>
      <c r="J77" s="3051" t="s">
        <v>111</v>
      </c>
      <c r="K77" s="3051"/>
      <c r="L77" s="3051" t="s">
        <v>112</v>
      </c>
      <c r="M77" s="3051"/>
      <c r="N77" s="3051" t="s">
        <v>113</v>
      </c>
      <c r="O77" s="3051"/>
      <c r="P77" s="3051" t="s">
        <v>114</v>
      </c>
      <c r="Q77" s="3051"/>
      <c r="R77" s="3014" t="s">
        <v>115</v>
      </c>
      <c r="S77" s="3014"/>
      <c r="T77" s="3051" t="s">
        <v>116</v>
      </c>
      <c r="U77" s="3051"/>
      <c r="V77" s="3051" t="s">
        <v>117</v>
      </c>
      <c r="W77" s="3051"/>
      <c r="X77" s="3051" t="s">
        <v>118</v>
      </c>
      <c r="Y77" s="3051"/>
      <c r="Z77" s="3051" t="s">
        <v>119</v>
      </c>
      <c r="AA77" s="3051"/>
      <c r="AB77" s="3051" t="s">
        <v>120</v>
      </c>
      <c r="AC77" s="3051"/>
      <c r="AD77" s="3051" t="s">
        <v>121</v>
      </c>
      <c r="AE77" s="3051"/>
      <c r="AF77" s="3051" t="s">
        <v>122</v>
      </c>
      <c r="AG77" s="2353"/>
      <c r="AH77" s="3025" t="s">
        <v>133</v>
      </c>
      <c r="AI77" s="3072" t="s">
        <v>134</v>
      </c>
      <c r="AJ77" s="3072" t="s">
        <v>135</v>
      </c>
      <c r="AK77" s="1764"/>
      <c r="AL77" s="1754"/>
      <c r="AM77" s="1754"/>
      <c r="AN77" s="1754"/>
      <c r="AO77" s="1754"/>
      <c r="AP77" s="1754"/>
      <c r="AQ77" s="1754"/>
      <c r="AR77" s="1754"/>
      <c r="AS77" s="1754"/>
      <c r="AT77" s="1754"/>
      <c r="AU77" s="1755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751" t="s">
        <v>16</v>
      </c>
      <c r="F78" s="1752" t="s">
        <v>15</v>
      </c>
      <c r="G78" s="1765" t="s">
        <v>16</v>
      </c>
      <c r="H78" s="1752" t="s">
        <v>15</v>
      </c>
      <c r="I78" s="1765" t="s">
        <v>16</v>
      </c>
      <c r="J78" s="1752" t="s">
        <v>15</v>
      </c>
      <c r="K78" s="1765" t="s">
        <v>16</v>
      </c>
      <c r="L78" s="1752" t="s">
        <v>15</v>
      </c>
      <c r="M78" s="1765" t="s">
        <v>16</v>
      </c>
      <c r="N78" s="1752" t="s">
        <v>15</v>
      </c>
      <c r="O78" s="1765" t="s">
        <v>16</v>
      </c>
      <c r="P78" s="1752" t="s">
        <v>15</v>
      </c>
      <c r="Q78" s="1765" t="s">
        <v>16</v>
      </c>
      <c r="R78" s="1752" t="s">
        <v>15</v>
      </c>
      <c r="S78" s="1765" t="s">
        <v>16</v>
      </c>
      <c r="T78" s="1752" t="s">
        <v>15</v>
      </c>
      <c r="U78" s="1765" t="s">
        <v>16</v>
      </c>
      <c r="V78" s="1752" t="s">
        <v>15</v>
      </c>
      <c r="W78" s="1765" t="s">
        <v>16</v>
      </c>
      <c r="X78" s="1752" t="s">
        <v>15</v>
      </c>
      <c r="Y78" s="1765" t="s">
        <v>16</v>
      </c>
      <c r="Z78" s="1752" t="s">
        <v>15</v>
      </c>
      <c r="AA78" s="1765" t="s">
        <v>16</v>
      </c>
      <c r="AB78" s="1752" t="s">
        <v>15</v>
      </c>
      <c r="AC78" s="1765" t="s">
        <v>16</v>
      </c>
      <c r="AD78" s="1752" t="s">
        <v>15</v>
      </c>
      <c r="AE78" s="1765" t="s">
        <v>16</v>
      </c>
      <c r="AF78" s="1752" t="s">
        <v>15</v>
      </c>
      <c r="AG78" s="1766" t="s">
        <v>16</v>
      </c>
      <c r="AH78" s="2206"/>
      <c r="AI78" s="2352"/>
      <c r="AJ78" s="2352"/>
      <c r="AK78" s="1767"/>
      <c r="AL78" s="1754"/>
      <c r="AM78" s="1754"/>
      <c r="AN78" s="1754"/>
      <c r="AO78" s="1754"/>
      <c r="AP78" s="1754"/>
      <c r="AQ78" s="1754"/>
      <c r="AR78" s="1754"/>
      <c r="AS78" s="1754"/>
      <c r="AT78" s="1754"/>
      <c r="AU78" s="1755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3073" t="s">
        <v>136</v>
      </c>
      <c r="B79" s="3074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1756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3012" t="s">
        <v>124</v>
      </c>
      <c r="B80" s="1564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571" t="s">
        <v>126</v>
      </c>
      <c r="C81" s="217">
        <f t="shared" si="6"/>
        <v>0</v>
      </c>
      <c r="D81" s="218">
        <f t="shared" si="7"/>
        <v>0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571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762"/>
      <c r="AO85" s="1762"/>
      <c r="AP85" s="1762"/>
      <c r="AQ85" s="1762"/>
      <c r="AR85" s="1762"/>
      <c r="AS85" s="1762"/>
      <c r="AT85" s="1762"/>
      <c r="AU85" s="1768"/>
      <c r="AV85" s="1768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3012" t="s">
        <v>74</v>
      </c>
      <c r="B86" s="3012"/>
      <c r="C86" s="3011" t="s">
        <v>17</v>
      </c>
      <c r="D86" s="3012"/>
      <c r="E86" s="3013"/>
      <c r="F86" s="3092" t="s">
        <v>75</v>
      </c>
      <c r="G86" s="3034"/>
      <c r="H86" s="3034"/>
      <c r="I86" s="3034"/>
      <c r="J86" s="3034"/>
      <c r="K86" s="3034"/>
      <c r="L86" s="3034"/>
      <c r="M86" s="3034"/>
      <c r="N86" s="3034"/>
      <c r="O86" s="3034"/>
      <c r="P86" s="3034"/>
      <c r="Q86" s="3034"/>
      <c r="R86" s="3034"/>
      <c r="S86" s="3034"/>
      <c r="T86" s="3034"/>
      <c r="U86" s="3034"/>
      <c r="V86" s="3034"/>
      <c r="W86" s="3034"/>
      <c r="X86" s="3034"/>
      <c r="Y86" s="3034"/>
      <c r="Z86" s="3034"/>
      <c r="AA86" s="3034"/>
      <c r="AB86" s="3034"/>
      <c r="AC86" s="3034"/>
      <c r="AD86" s="3034"/>
      <c r="AE86" s="3034"/>
      <c r="AF86" s="3034"/>
      <c r="AG86" s="3093"/>
      <c r="AH86" s="3070" t="s">
        <v>132</v>
      </c>
      <c r="AI86" s="3071"/>
      <c r="AJ86" s="3071"/>
      <c r="AK86" s="139"/>
      <c r="AL86" s="1769"/>
      <c r="AM86" s="1769"/>
      <c r="AN86" s="1769"/>
      <c r="AO86" s="1769"/>
      <c r="AP86" s="1769"/>
      <c r="AQ86" s="1769"/>
      <c r="AR86" s="1770"/>
      <c r="AS86" s="1769"/>
      <c r="AT86" s="1769"/>
      <c r="AU86" s="1771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3015" t="s">
        <v>138</v>
      </c>
      <c r="G87" s="3032"/>
      <c r="H87" s="3015" t="s">
        <v>110</v>
      </c>
      <c r="I87" s="3032"/>
      <c r="J87" s="3015" t="s">
        <v>111</v>
      </c>
      <c r="K87" s="3032"/>
      <c r="L87" s="3015" t="s">
        <v>112</v>
      </c>
      <c r="M87" s="3032"/>
      <c r="N87" s="3015" t="s">
        <v>113</v>
      </c>
      <c r="O87" s="3032"/>
      <c r="P87" s="3015" t="s">
        <v>114</v>
      </c>
      <c r="Q87" s="3032"/>
      <c r="R87" s="3015" t="s">
        <v>115</v>
      </c>
      <c r="S87" s="3032"/>
      <c r="T87" s="3015" t="s">
        <v>116</v>
      </c>
      <c r="U87" s="3032"/>
      <c r="V87" s="3015" t="s">
        <v>117</v>
      </c>
      <c r="W87" s="3032"/>
      <c r="X87" s="3015" t="s">
        <v>118</v>
      </c>
      <c r="Y87" s="3032"/>
      <c r="Z87" s="3006" t="s">
        <v>119</v>
      </c>
      <c r="AA87" s="3007"/>
      <c r="AB87" s="3006" t="s">
        <v>120</v>
      </c>
      <c r="AC87" s="3007"/>
      <c r="AD87" s="3006" t="s">
        <v>121</v>
      </c>
      <c r="AE87" s="3007"/>
      <c r="AF87" s="3006" t="s">
        <v>122</v>
      </c>
      <c r="AG87" s="3008"/>
      <c r="AH87" s="3025" t="s">
        <v>139</v>
      </c>
      <c r="AI87" s="3072" t="s">
        <v>140</v>
      </c>
      <c r="AJ87" s="3072" t="s">
        <v>135</v>
      </c>
      <c r="AK87" s="145"/>
      <c r="AL87" s="1754"/>
      <c r="AM87" s="1754"/>
      <c r="AN87" s="1754"/>
      <c r="AO87" s="1754"/>
      <c r="AP87" s="1754"/>
      <c r="AQ87" s="1754"/>
      <c r="AR87" s="1772"/>
      <c r="AS87" s="1754"/>
      <c r="AT87" s="1754"/>
      <c r="AU87" s="1771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751" t="s">
        <v>16</v>
      </c>
      <c r="F88" s="1752" t="s">
        <v>15</v>
      </c>
      <c r="G88" s="1765" t="s">
        <v>16</v>
      </c>
      <c r="H88" s="1752" t="s">
        <v>15</v>
      </c>
      <c r="I88" s="1765" t="s">
        <v>16</v>
      </c>
      <c r="J88" s="1752" t="s">
        <v>15</v>
      </c>
      <c r="K88" s="1765" t="s">
        <v>16</v>
      </c>
      <c r="L88" s="1752" t="s">
        <v>15</v>
      </c>
      <c r="M88" s="1765" t="s">
        <v>16</v>
      </c>
      <c r="N88" s="1752" t="s">
        <v>15</v>
      </c>
      <c r="O88" s="1765" t="s">
        <v>16</v>
      </c>
      <c r="P88" s="1752" t="s">
        <v>15</v>
      </c>
      <c r="Q88" s="1765" t="s">
        <v>16</v>
      </c>
      <c r="R88" s="1752" t="s">
        <v>15</v>
      </c>
      <c r="S88" s="1765" t="s">
        <v>16</v>
      </c>
      <c r="T88" s="1752" t="s">
        <v>15</v>
      </c>
      <c r="U88" s="1765" t="s">
        <v>16</v>
      </c>
      <c r="V88" s="1752" t="s">
        <v>15</v>
      </c>
      <c r="W88" s="1765" t="s">
        <v>16</v>
      </c>
      <c r="X88" s="1752" t="s">
        <v>15</v>
      </c>
      <c r="Y88" s="1765" t="s">
        <v>16</v>
      </c>
      <c r="Z88" s="1752" t="s">
        <v>15</v>
      </c>
      <c r="AA88" s="1765" t="s">
        <v>16</v>
      </c>
      <c r="AB88" s="1752" t="s">
        <v>15</v>
      </c>
      <c r="AC88" s="1765" t="s">
        <v>16</v>
      </c>
      <c r="AD88" s="1752" t="s">
        <v>15</v>
      </c>
      <c r="AE88" s="1765" t="s">
        <v>16</v>
      </c>
      <c r="AF88" s="1752" t="s">
        <v>15</v>
      </c>
      <c r="AG88" s="1766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754"/>
      <c r="AT88" s="1754"/>
      <c r="AU88" s="1771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754"/>
      <c r="AT89" s="1754"/>
      <c r="AU89" s="1771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754"/>
      <c r="AT90" s="1754"/>
      <c r="AU90" s="1771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3069" t="s">
        <v>143</v>
      </c>
      <c r="B91" s="1564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754"/>
      <c r="AT91" s="1754"/>
      <c r="AU91" s="1771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757"/>
      <c r="AT92" s="1757"/>
      <c r="AU92" s="1771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762"/>
      <c r="AO94" s="1762"/>
      <c r="AP94" s="1762"/>
      <c r="AQ94" s="1762"/>
      <c r="AR94" s="1762"/>
      <c r="AS94" s="1762"/>
      <c r="AT94" s="1762"/>
      <c r="AU94" s="1762"/>
      <c r="AV94" s="1762"/>
      <c r="AW94" s="1763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3011" t="s">
        <v>31</v>
      </c>
      <c r="B95" s="3013"/>
      <c r="C95" s="3006" t="s">
        <v>17</v>
      </c>
      <c r="D95" s="3021"/>
      <c r="E95" s="3007"/>
      <c r="F95" s="3006" t="s">
        <v>119</v>
      </c>
      <c r="G95" s="3007"/>
      <c r="H95" s="3006" t="s">
        <v>120</v>
      </c>
      <c r="I95" s="3007"/>
      <c r="J95" s="3006" t="s">
        <v>121</v>
      </c>
      <c r="K95" s="3007"/>
      <c r="L95" s="3006" t="s">
        <v>122</v>
      </c>
      <c r="M95" s="3007"/>
      <c r="N95" s="286"/>
      <c r="O95" s="287"/>
      <c r="P95" s="288"/>
      <c r="Q95" s="289"/>
      <c r="R95" s="289"/>
      <c r="S95" s="1773"/>
      <c r="T95" s="1739"/>
      <c r="U95" s="1774"/>
      <c r="V95" s="1739"/>
      <c r="W95" s="1739"/>
      <c r="X95" s="1739"/>
      <c r="Y95" s="1739"/>
      <c r="Z95" s="1775"/>
      <c r="AA95" s="1775"/>
      <c r="AB95" s="1718"/>
      <c r="AC95" s="1718"/>
      <c r="AD95" s="1721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751" t="s">
        <v>16</v>
      </c>
      <c r="F96" s="141" t="s">
        <v>15</v>
      </c>
      <c r="G96" s="1751" t="s">
        <v>16</v>
      </c>
      <c r="H96" s="141" t="s">
        <v>15</v>
      </c>
      <c r="I96" s="1751" t="s">
        <v>16</v>
      </c>
      <c r="J96" s="141" t="s">
        <v>15</v>
      </c>
      <c r="K96" s="1751" t="s">
        <v>16</v>
      </c>
      <c r="L96" s="141" t="s">
        <v>15</v>
      </c>
      <c r="M96" s="1751" t="s">
        <v>16</v>
      </c>
      <c r="N96" s="1776"/>
      <c r="O96" s="1739"/>
      <c r="P96" s="1739"/>
      <c r="Q96" s="1739"/>
      <c r="R96" s="1739"/>
      <c r="S96" s="1739"/>
      <c r="T96" s="1739"/>
      <c r="U96" s="1739"/>
      <c r="V96" s="1777"/>
      <c r="W96" s="1739"/>
      <c r="X96" s="1739"/>
      <c r="Y96" s="1739"/>
      <c r="Z96" s="1775"/>
      <c r="AA96" s="1775"/>
      <c r="AB96" s="1718"/>
      <c r="AC96" s="1718"/>
      <c r="AD96" s="1721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3066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776"/>
      <c r="O97" s="1739"/>
      <c r="P97" s="1739"/>
      <c r="Q97" s="1739"/>
      <c r="R97" s="1739"/>
      <c r="S97" s="1739"/>
      <c r="T97" s="1739"/>
      <c r="U97" s="1739"/>
      <c r="V97" s="1777"/>
      <c r="W97" s="1739"/>
      <c r="X97" s="1739"/>
      <c r="Y97" s="1739"/>
      <c r="Z97" s="1775"/>
      <c r="AA97" s="1775"/>
      <c r="AB97" s="1718"/>
      <c r="AC97" s="1718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776"/>
      <c r="O98" s="1739"/>
      <c r="P98" s="1739"/>
      <c r="Q98" s="1739"/>
      <c r="R98" s="1739"/>
      <c r="S98" s="1739"/>
      <c r="T98" s="1739"/>
      <c r="U98" s="1739"/>
      <c r="V98" s="1777"/>
      <c r="W98" s="1739"/>
      <c r="X98" s="1739"/>
      <c r="Y98" s="1739"/>
      <c r="Z98" s="1775"/>
      <c r="AA98" s="1775"/>
      <c r="AB98" s="1718"/>
      <c r="AC98" s="1718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776"/>
      <c r="O99" s="1739"/>
      <c r="P99" s="1739"/>
      <c r="Q99" s="1739"/>
      <c r="R99" s="1739"/>
      <c r="S99" s="1739"/>
      <c r="T99" s="1739"/>
      <c r="U99" s="1739"/>
      <c r="V99" s="1777"/>
      <c r="W99" s="1739"/>
      <c r="X99" s="1739"/>
      <c r="Y99" s="1739"/>
      <c r="Z99" s="1775"/>
      <c r="AA99" s="1775"/>
      <c r="AB99" s="1718"/>
      <c r="AC99" s="1718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3067" t="s">
        <v>152</v>
      </c>
      <c r="B100" s="3067"/>
      <c r="C100" s="179">
        <f t="shared" ref="C100:M100" si="10">SUM(C97:C99)</f>
        <v>0</v>
      </c>
      <c r="D100" s="180">
        <f t="shared" si="10"/>
        <v>0</v>
      </c>
      <c r="E100" s="1756">
        <f t="shared" si="10"/>
        <v>0</v>
      </c>
      <c r="F100" s="179">
        <f t="shared" si="10"/>
        <v>0</v>
      </c>
      <c r="G100" s="1756">
        <f t="shared" si="10"/>
        <v>0</v>
      </c>
      <c r="H100" s="179">
        <f t="shared" si="10"/>
        <v>0</v>
      </c>
      <c r="I100" s="1756">
        <f t="shared" si="10"/>
        <v>0</v>
      </c>
      <c r="J100" s="179">
        <f t="shared" si="10"/>
        <v>0</v>
      </c>
      <c r="K100" s="1756">
        <f t="shared" si="10"/>
        <v>0</v>
      </c>
      <c r="L100" s="179">
        <f t="shared" si="10"/>
        <v>0</v>
      </c>
      <c r="M100" s="1756">
        <f t="shared" si="10"/>
        <v>0</v>
      </c>
      <c r="N100" s="1776"/>
      <c r="O100" s="1739"/>
      <c r="P100" s="1739"/>
      <c r="Q100" s="1739"/>
      <c r="R100" s="1739"/>
      <c r="S100" s="1739"/>
      <c r="T100" s="1739"/>
      <c r="U100" s="1739"/>
      <c r="V100" s="1777"/>
      <c r="W100" s="1739"/>
      <c r="X100" s="1739"/>
      <c r="Y100" s="1739"/>
      <c r="Z100" s="1775"/>
      <c r="AA100" s="1775"/>
      <c r="AB100" s="1718"/>
      <c r="AC100" s="1718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3068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776"/>
      <c r="O101" s="1739"/>
      <c r="P101" s="1739"/>
      <c r="Q101" s="1739"/>
      <c r="R101" s="1739"/>
      <c r="S101" s="1739"/>
      <c r="T101" s="1739"/>
      <c r="U101" s="1739"/>
      <c r="V101" s="1777"/>
      <c r="W101" s="1739"/>
      <c r="X101" s="1775"/>
      <c r="Y101" s="1775"/>
      <c r="Z101" s="1775"/>
      <c r="AA101" s="1775"/>
      <c r="AB101" s="1718"/>
      <c r="AC101" s="1718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777"/>
      <c r="V102" s="1739"/>
      <c r="W102" s="1739"/>
      <c r="X102" s="1739"/>
      <c r="Y102" s="1739"/>
      <c r="Z102" s="1739"/>
      <c r="AA102" s="1739"/>
      <c r="AB102" s="1739"/>
      <c r="AC102" s="1739"/>
      <c r="AD102" s="1739"/>
      <c r="AE102" s="1739"/>
      <c r="AF102" s="1739"/>
      <c r="AG102" s="1739"/>
      <c r="AH102" s="1777"/>
      <c r="AI102" s="1739"/>
      <c r="AJ102" s="1775"/>
      <c r="AK102" s="1775"/>
      <c r="AL102" s="1775"/>
      <c r="AM102" s="1775"/>
      <c r="AN102" s="1718"/>
      <c r="AO102" s="1718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777"/>
      <c r="V103" s="1739"/>
      <c r="W103" s="1739"/>
      <c r="X103" s="1739"/>
      <c r="Y103" s="1739"/>
      <c r="Z103" s="1739"/>
      <c r="AA103" s="1739"/>
      <c r="AB103" s="1739"/>
      <c r="AC103" s="1739"/>
      <c r="AD103" s="1739"/>
      <c r="AE103" s="1739"/>
      <c r="AF103" s="1739"/>
      <c r="AG103" s="1739"/>
      <c r="AH103" s="1777"/>
      <c r="AI103" s="1739"/>
      <c r="AJ103" s="1775"/>
      <c r="AK103" s="1775"/>
      <c r="AL103" s="1775"/>
      <c r="AM103" s="1775"/>
      <c r="AN103" s="1718"/>
      <c r="AO103" s="1718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739"/>
      <c r="W104" s="1739"/>
      <c r="X104" s="1739"/>
      <c r="Y104" s="1739"/>
      <c r="Z104" s="1739"/>
      <c r="AA104" s="1739"/>
      <c r="AB104" s="1739"/>
      <c r="AC104" s="1739"/>
      <c r="AD104" s="1739"/>
      <c r="AE104" s="1739"/>
      <c r="AF104" s="1739"/>
      <c r="AG104" s="1739"/>
      <c r="AH104" s="1777"/>
      <c r="AI104" s="1739"/>
      <c r="AJ104" s="1775"/>
      <c r="AK104" s="1775"/>
      <c r="AL104" s="1775"/>
      <c r="AM104" s="1775"/>
      <c r="AN104" s="1718"/>
      <c r="AO104" s="1718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3067" t="s">
        <v>152</v>
      </c>
      <c r="B105" s="3067"/>
      <c r="C105" s="179">
        <f t="shared" ref="C105:M105" si="12">SUM(C101:C104)</f>
        <v>0</v>
      </c>
      <c r="D105" s="180">
        <f t="shared" si="12"/>
        <v>0</v>
      </c>
      <c r="E105" s="1756">
        <f t="shared" si="12"/>
        <v>0</v>
      </c>
      <c r="F105" s="179">
        <f t="shared" si="12"/>
        <v>0</v>
      </c>
      <c r="G105" s="1756">
        <f t="shared" si="12"/>
        <v>0</v>
      </c>
      <c r="H105" s="179">
        <f t="shared" si="12"/>
        <v>0</v>
      </c>
      <c r="I105" s="1756">
        <f t="shared" si="12"/>
        <v>0</v>
      </c>
      <c r="J105" s="179">
        <f t="shared" si="12"/>
        <v>0</v>
      </c>
      <c r="K105" s="1756">
        <f t="shared" si="12"/>
        <v>0</v>
      </c>
      <c r="L105" s="179">
        <f t="shared" si="12"/>
        <v>0</v>
      </c>
      <c r="M105" s="1756">
        <f t="shared" si="12"/>
        <v>0</v>
      </c>
      <c r="N105" s="244"/>
      <c r="O105" s="170"/>
      <c r="P105" s="170"/>
      <c r="Q105" s="170"/>
      <c r="R105" s="170"/>
      <c r="S105" s="45"/>
      <c r="T105" s="45"/>
      <c r="U105" s="1759"/>
      <c r="V105" s="1739"/>
      <c r="W105" s="1739"/>
      <c r="X105" s="1739"/>
      <c r="Y105" s="1739"/>
      <c r="Z105" s="1739"/>
      <c r="AA105" s="1739"/>
      <c r="AB105" s="1739"/>
      <c r="AC105" s="1739"/>
      <c r="AD105" s="1739"/>
      <c r="AE105" s="1739"/>
      <c r="AF105" s="1739"/>
      <c r="AG105" s="1739"/>
      <c r="AH105" s="1777"/>
      <c r="AI105" s="1739"/>
      <c r="AJ105" s="1775"/>
      <c r="AK105" s="1775"/>
      <c r="AL105" s="1775"/>
      <c r="AM105" s="1775"/>
      <c r="AN105" s="1718"/>
      <c r="AO105" s="1718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1759"/>
      <c r="V106" s="1739"/>
      <c r="W106" s="1739"/>
      <c r="X106" s="1739"/>
      <c r="Y106" s="1739"/>
      <c r="Z106" s="1739"/>
      <c r="AA106" s="1739"/>
      <c r="AB106" s="1739"/>
      <c r="AC106" s="1739"/>
      <c r="AD106" s="1739"/>
      <c r="AE106" s="1739"/>
      <c r="AF106" s="1739"/>
      <c r="AG106" s="1739"/>
      <c r="AH106" s="1777"/>
      <c r="AI106" s="1739"/>
      <c r="AJ106" s="1775"/>
      <c r="AK106" s="1775"/>
      <c r="AL106" s="1775"/>
      <c r="AM106" s="1775"/>
      <c r="AN106" s="1718"/>
      <c r="AO106" s="1718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762"/>
      <c r="Y107" s="1762"/>
      <c r="Z107" s="1762"/>
      <c r="AA107" s="1762"/>
      <c r="AB107" s="1762"/>
      <c r="AC107" s="1762"/>
      <c r="AD107" s="1762"/>
      <c r="AE107" s="1762"/>
      <c r="AF107" s="1722"/>
      <c r="AG107" s="1778"/>
      <c r="AH107" s="1778"/>
      <c r="AI107" s="1778"/>
      <c r="AJ107" s="1779"/>
      <c r="AK107" s="1778"/>
      <c r="AL107" s="1778"/>
      <c r="AM107" s="1778"/>
      <c r="AN107" s="1778"/>
      <c r="AO107" s="1778"/>
      <c r="AP107" s="1778"/>
      <c r="AQ107" s="1778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3011" t="s">
        <v>31</v>
      </c>
      <c r="B108" s="3013"/>
      <c r="C108" s="3006" t="s">
        <v>17</v>
      </c>
      <c r="D108" s="3021"/>
      <c r="E108" s="3007"/>
      <c r="F108" s="3006" t="s">
        <v>119</v>
      </c>
      <c r="G108" s="3007"/>
      <c r="H108" s="3006" t="s">
        <v>120</v>
      </c>
      <c r="I108" s="3007"/>
      <c r="J108" s="3006" t="s">
        <v>121</v>
      </c>
      <c r="K108" s="3007"/>
      <c r="L108" s="3006" t="s">
        <v>122</v>
      </c>
      <c r="M108" s="3021"/>
      <c r="N108" s="2340" t="s">
        <v>132</v>
      </c>
      <c r="O108" s="3021"/>
      <c r="P108" s="3007"/>
      <c r="Q108" s="2341"/>
      <c r="R108" s="2342"/>
      <c r="S108" s="3065"/>
      <c r="T108" s="3065"/>
      <c r="U108" s="3065"/>
      <c r="V108" s="3065"/>
      <c r="W108" s="3065"/>
      <c r="X108" s="3065"/>
      <c r="Y108" s="3065"/>
      <c r="Z108" s="3065"/>
      <c r="AA108" s="1780"/>
      <c r="AB108" s="1754"/>
      <c r="AC108" s="1754"/>
      <c r="AD108" s="1754"/>
      <c r="AE108" s="1769"/>
      <c r="AF108" s="1775"/>
      <c r="AG108" s="1775"/>
      <c r="AH108" s="1775"/>
      <c r="AI108" s="1716"/>
      <c r="AJ108" s="1716"/>
      <c r="AK108" s="1716"/>
      <c r="AL108" s="1716"/>
      <c r="AM108" s="1781"/>
      <c r="AN108" s="1717"/>
      <c r="AO108" s="1717"/>
      <c r="AP108" s="1717"/>
      <c r="AQ108" s="1717"/>
      <c r="AR108" s="1717"/>
      <c r="AS108" s="1717"/>
      <c r="AT108" s="1717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751" t="s">
        <v>16</v>
      </c>
      <c r="F109" s="141" t="s">
        <v>15</v>
      </c>
      <c r="G109" s="1751" t="s">
        <v>16</v>
      </c>
      <c r="H109" s="141" t="s">
        <v>15</v>
      </c>
      <c r="I109" s="1751" t="s">
        <v>16</v>
      </c>
      <c r="J109" s="141" t="s">
        <v>15</v>
      </c>
      <c r="K109" s="1751" t="s">
        <v>16</v>
      </c>
      <c r="L109" s="141" t="s">
        <v>15</v>
      </c>
      <c r="M109" s="1782" t="s">
        <v>16</v>
      </c>
      <c r="N109" s="306" t="s">
        <v>133</v>
      </c>
      <c r="O109" s="60" t="s">
        <v>134</v>
      </c>
      <c r="P109" s="1743" t="s">
        <v>135</v>
      </c>
      <c r="Q109" s="1783"/>
      <c r="R109" s="1784"/>
      <c r="S109" s="1784"/>
      <c r="T109" s="1784"/>
      <c r="U109" s="1784"/>
      <c r="V109" s="1784"/>
      <c r="W109" s="1784"/>
      <c r="X109" s="1784"/>
      <c r="Y109" s="1784"/>
      <c r="Z109" s="1784"/>
      <c r="AA109" s="1780"/>
      <c r="AB109" s="1754"/>
      <c r="AC109" s="1754"/>
      <c r="AD109" s="1754"/>
      <c r="AE109" s="1769"/>
      <c r="AF109" s="1775"/>
      <c r="AG109" s="1775"/>
      <c r="AH109" s="1775"/>
      <c r="AI109" s="1716"/>
      <c r="AJ109" s="1716"/>
      <c r="AK109" s="1716"/>
      <c r="AL109" s="1716"/>
      <c r="AM109" s="1781"/>
      <c r="AN109" s="1717"/>
      <c r="AO109" s="1717"/>
      <c r="AP109" s="1717"/>
      <c r="AQ109" s="1717"/>
      <c r="AR109" s="1717"/>
      <c r="AS109" s="1717"/>
      <c r="AT109" s="1717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3066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785"/>
      <c r="R110" s="1786"/>
      <c r="S110" s="1786"/>
      <c r="T110" s="1786"/>
      <c r="U110" s="1786"/>
      <c r="V110" s="1786"/>
      <c r="W110" s="1786"/>
      <c r="X110" s="1786"/>
      <c r="Y110" s="1787"/>
      <c r="Z110" s="1787"/>
      <c r="AA110" s="1780"/>
      <c r="AB110" s="1754"/>
      <c r="AC110" s="1754"/>
      <c r="AD110" s="1754"/>
      <c r="AE110" s="1769"/>
      <c r="AF110" s="1775"/>
      <c r="AG110" s="1775"/>
      <c r="AH110" s="1775"/>
      <c r="AI110" s="1716"/>
      <c r="AJ110" s="1716"/>
      <c r="AK110" s="1716"/>
      <c r="AL110" s="1716"/>
      <c r="AM110" s="1716"/>
      <c r="AN110" s="1717"/>
      <c r="AO110" s="1717"/>
      <c r="AP110" s="1739"/>
      <c r="AQ110" s="1717"/>
      <c r="AR110" s="1717"/>
      <c r="AS110" s="1717"/>
      <c r="AT110" s="1717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785"/>
      <c r="R111" s="1786"/>
      <c r="S111" s="1786"/>
      <c r="T111" s="1786"/>
      <c r="U111" s="1786"/>
      <c r="V111" s="1786"/>
      <c r="W111" s="1786"/>
      <c r="X111" s="1786"/>
      <c r="Y111" s="1787"/>
      <c r="Z111" s="1788"/>
      <c r="AA111" s="1761"/>
      <c r="AB111" s="1757"/>
      <c r="AC111" s="1757"/>
      <c r="AD111" s="1757"/>
      <c r="AE111" s="1789"/>
      <c r="AF111" s="1790"/>
      <c r="AG111" s="1790"/>
      <c r="AH111" s="1790"/>
      <c r="AI111" s="1791"/>
      <c r="AJ111" s="1791"/>
      <c r="AK111" s="1791"/>
      <c r="AL111" s="1791"/>
      <c r="AM111" s="1716"/>
      <c r="AN111" s="1717"/>
      <c r="AO111" s="1717"/>
      <c r="AP111" s="1739"/>
      <c r="AQ111" s="1717"/>
      <c r="AR111" s="1717"/>
      <c r="AS111" s="1717"/>
      <c r="AT111" s="1717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785"/>
      <c r="R112" s="1786"/>
      <c r="S112" s="1786"/>
      <c r="T112" s="1786"/>
      <c r="U112" s="1786"/>
      <c r="V112" s="1786"/>
      <c r="W112" s="1786"/>
      <c r="X112" s="1786"/>
      <c r="Y112" s="1792"/>
      <c r="Z112" s="1787"/>
      <c r="AA112" s="1754"/>
      <c r="AB112" s="1754"/>
      <c r="AC112" s="1754"/>
      <c r="AD112" s="1754"/>
      <c r="AE112" s="1769"/>
      <c r="AF112" s="1775"/>
      <c r="AG112" s="1775"/>
      <c r="AH112" s="1775"/>
      <c r="AI112" s="1716"/>
      <c r="AJ112" s="1716"/>
      <c r="AK112" s="1716"/>
      <c r="AL112" s="1716"/>
      <c r="AM112" s="1716"/>
      <c r="AN112" s="1717"/>
      <c r="AO112" s="1717"/>
      <c r="AP112" s="1739"/>
      <c r="AQ112" s="1717"/>
      <c r="AR112" s="1717"/>
      <c r="AS112" s="1717"/>
      <c r="AT112" s="1717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3067" t="s">
        <v>152</v>
      </c>
      <c r="B113" s="3067"/>
      <c r="C113" s="63">
        <f t="shared" ref="C113:P113" si="15">SUM(C110:C112)</f>
        <v>0</v>
      </c>
      <c r="D113" s="64">
        <f t="shared" si="15"/>
        <v>0</v>
      </c>
      <c r="E113" s="1793">
        <f t="shared" si="15"/>
        <v>0</v>
      </c>
      <c r="F113" s="63">
        <f t="shared" si="15"/>
        <v>0</v>
      </c>
      <c r="G113" s="1793">
        <f t="shared" si="15"/>
        <v>0</v>
      </c>
      <c r="H113" s="63">
        <f t="shared" si="15"/>
        <v>0</v>
      </c>
      <c r="I113" s="1793">
        <f t="shared" si="15"/>
        <v>0</v>
      </c>
      <c r="J113" s="63">
        <f t="shared" si="15"/>
        <v>0</v>
      </c>
      <c r="K113" s="1793">
        <f t="shared" si="15"/>
        <v>0</v>
      </c>
      <c r="L113" s="63">
        <f t="shared" si="15"/>
        <v>0</v>
      </c>
      <c r="M113" s="1794">
        <f t="shared" si="15"/>
        <v>0</v>
      </c>
      <c r="N113" s="324">
        <f t="shared" si="15"/>
        <v>0</v>
      </c>
      <c r="O113" s="64">
        <f t="shared" si="15"/>
        <v>0</v>
      </c>
      <c r="P113" s="1793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754"/>
      <c r="AD113" s="1754"/>
      <c r="AE113" s="1769"/>
      <c r="AF113" s="1775"/>
      <c r="AG113" s="1775"/>
      <c r="AH113" s="1775"/>
      <c r="AI113" s="1716"/>
      <c r="AJ113" s="1716"/>
      <c r="AK113" s="1716"/>
      <c r="AL113" s="1716"/>
      <c r="AM113" s="1716"/>
      <c r="AN113" s="1717"/>
      <c r="AO113" s="1717"/>
      <c r="AP113" s="1739"/>
      <c r="AQ113" s="1717"/>
      <c r="AR113" s="1717"/>
      <c r="AS113" s="1717"/>
      <c r="AT113" s="1717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3068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795"/>
      <c r="R114" s="1754"/>
      <c r="S114" s="1754"/>
      <c r="T114" s="1754"/>
      <c r="U114" s="1754"/>
      <c r="V114" s="1754"/>
      <c r="W114" s="1754"/>
      <c r="X114" s="1754"/>
      <c r="Y114" s="1772"/>
      <c r="Z114" s="1754"/>
      <c r="AA114" s="1754"/>
      <c r="AB114" s="1754"/>
      <c r="AC114" s="1754"/>
      <c r="AD114" s="1754"/>
      <c r="AE114" s="1754"/>
      <c r="AF114" s="1739"/>
      <c r="AG114" s="1739"/>
      <c r="AH114" s="1739"/>
      <c r="AI114" s="1739"/>
      <c r="AJ114" s="1739"/>
      <c r="AK114" s="1739"/>
      <c r="AL114" s="1739"/>
      <c r="AM114" s="1739"/>
      <c r="AN114" s="1739"/>
      <c r="AO114" s="1775"/>
      <c r="AP114" s="1775"/>
      <c r="AQ114" s="1775"/>
      <c r="AR114" s="1775"/>
      <c r="AS114" s="1716"/>
      <c r="AT114" s="1716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754"/>
      <c r="AA115" s="1754"/>
      <c r="AB115" s="1754"/>
      <c r="AC115" s="1754"/>
      <c r="AD115" s="1754"/>
      <c r="AE115" s="1754"/>
      <c r="AF115" s="1739"/>
      <c r="AG115" s="1739"/>
      <c r="AH115" s="1739"/>
      <c r="AI115" s="1739"/>
      <c r="AJ115" s="1739"/>
      <c r="AK115" s="1739"/>
      <c r="AL115" s="1739"/>
      <c r="AM115" s="1739"/>
      <c r="AN115" s="1739"/>
      <c r="AO115" s="1775"/>
      <c r="AP115" s="1775"/>
      <c r="AQ115" s="1775"/>
      <c r="AR115" s="1775"/>
      <c r="AS115" s="1716"/>
      <c r="AT115" s="1716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754"/>
      <c r="AA116" s="1754"/>
      <c r="AB116" s="1754"/>
      <c r="AC116" s="1754"/>
      <c r="AD116" s="1754"/>
      <c r="AE116" s="1754"/>
      <c r="AF116" s="1739"/>
      <c r="AG116" s="1739"/>
      <c r="AH116" s="1739"/>
      <c r="AI116" s="1739"/>
      <c r="AJ116" s="1739"/>
      <c r="AK116" s="1739"/>
      <c r="AL116" s="1739"/>
      <c r="AM116" s="1739"/>
      <c r="AN116" s="1739"/>
      <c r="AO116" s="1775"/>
      <c r="AP116" s="1775"/>
      <c r="AQ116" s="1775"/>
      <c r="AR116" s="1775"/>
      <c r="AS116" s="1716"/>
      <c r="AT116" s="1716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754"/>
      <c r="AA117" s="1754"/>
      <c r="AB117" s="1754"/>
      <c r="AC117" s="1754"/>
      <c r="AD117" s="1754"/>
      <c r="AE117" s="1754"/>
      <c r="AF117" s="1739"/>
      <c r="AG117" s="1739"/>
      <c r="AH117" s="1739"/>
      <c r="AI117" s="1739"/>
      <c r="AJ117" s="1739"/>
      <c r="AK117" s="1739"/>
      <c r="AL117" s="1739"/>
      <c r="AM117" s="1739"/>
      <c r="AN117" s="1739"/>
      <c r="AO117" s="1775"/>
      <c r="AP117" s="1775"/>
      <c r="AQ117" s="1775"/>
      <c r="AR117" s="1775"/>
      <c r="AS117" s="1716"/>
      <c r="AT117" s="1716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3067" t="s">
        <v>152</v>
      </c>
      <c r="B118" s="3067"/>
      <c r="C118" s="63">
        <f t="shared" ref="C118:P118" si="17">SUM(C114:C117)</f>
        <v>0</v>
      </c>
      <c r="D118" s="64">
        <f t="shared" si="17"/>
        <v>0</v>
      </c>
      <c r="E118" s="1793">
        <f t="shared" si="17"/>
        <v>0</v>
      </c>
      <c r="F118" s="63">
        <f t="shared" si="17"/>
        <v>0</v>
      </c>
      <c r="G118" s="1793">
        <f t="shared" si="17"/>
        <v>0</v>
      </c>
      <c r="H118" s="63">
        <f t="shared" si="17"/>
        <v>0</v>
      </c>
      <c r="I118" s="1793">
        <f t="shared" si="17"/>
        <v>0</v>
      </c>
      <c r="J118" s="63">
        <f t="shared" si="17"/>
        <v>0</v>
      </c>
      <c r="K118" s="1793">
        <f t="shared" si="17"/>
        <v>0</v>
      </c>
      <c r="L118" s="63">
        <f t="shared" si="17"/>
        <v>0</v>
      </c>
      <c r="M118" s="1794">
        <f t="shared" si="17"/>
        <v>0</v>
      </c>
      <c r="N118" s="324">
        <f t="shared" si="17"/>
        <v>0</v>
      </c>
      <c r="O118" s="64">
        <f t="shared" si="17"/>
        <v>0</v>
      </c>
      <c r="P118" s="1793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754"/>
      <c r="AD118" s="1754"/>
      <c r="AE118" s="1754"/>
      <c r="AF118" s="1739"/>
      <c r="AG118" s="1739"/>
      <c r="AH118" s="1739"/>
      <c r="AI118" s="1739"/>
      <c r="AJ118" s="1739"/>
      <c r="AK118" s="1739"/>
      <c r="AL118" s="1739"/>
      <c r="AM118" s="1739"/>
      <c r="AN118" s="1739"/>
      <c r="AO118" s="1775"/>
      <c r="AP118" s="1775"/>
      <c r="AQ118" s="1775"/>
      <c r="AR118" s="1775"/>
      <c r="AS118" s="1716"/>
      <c r="AT118" s="1716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754"/>
      <c r="AA119" s="1754"/>
      <c r="AB119" s="1754"/>
      <c r="AC119" s="1754"/>
      <c r="AD119" s="1754"/>
      <c r="AE119" s="1754"/>
      <c r="AF119" s="1739"/>
      <c r="AG119" s="1739"/>
      <c r="AH119" s="1739"/>
      <c r="AI119" s="1739"/>
      <c r="AJ119" s="1739"/>
      <c r="AK119" s="1739"/>
      <c r="AL119" s="1739"/>
      <c r="AM119" s="1739"/>
      <c r="AN119" s="1739"/>
      <c r="AO119" s="1739"/>
      <c r="AP119" s="1739"/>
      <c r="AQ119" s="1717"/>
      <c r="AR119" s="1717"/>
      <c r="AS119" s="1717"/>
      <c r="AT119" s="1717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786"/>
      <c r="AC120" s="1786"/>
      <c r="AD120" s="1786"/>
      <c r="AE120" s="1786"/>
      <c r="AF120" s="1796"/>
      <c r="AG120" s="1796"/>
      <c r="AH120" s="1796"/>
      <c r="AI120" s="1796"/>
      <c r="AJ120" s="1796"/>
      <c r="AK120" s="1796"/>
      <c r="AL120" s="1796"/>
      <c r="AM120" s="1796"/>
      <c r="AN120" s="1796"/>
      <c r="AO120" s="1796"/>
      <c r="AP120" s="1796"/>
      <c r="AQ120" s="1796"/>
      <c r="AR120" s="1796"/>
      <c r="AS120" s="1797"/>
      <c r="AT120" s="1797"/>
      <c r="AU120" s="1797"/>
      <c r="AV120" s="1797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3011" t="s">
        <v>31</v>
      </c>
      <c r="B121" s="3013"/>
      <c r="C121" s="3021" t="s">
        <v>17</v>
      </c>
      <c r="D121" s="3021"/>
      <c r="E121" s="3007"/>
      <c r="F121" s="3006" t="s">
        <v>118</v>
      </c>
      <c r="G121" s="3007"/>
      <c r="H121" s="3006" t="s">
        <v>119</v>
      </c>
      <c r="I121" s="3007"/>
      <c r="J121" s="3006" t="s">
        <v>120</v>
      </c>
      <c r="K121" s="3007"/>
      <c r="L121" s="3006" t="s">
        <v>121</v>
      </c>
      <c r="M121" s="3007"/>
      <c r="N121" s="3006" t="s">
        <v>122</v>
      </c>
      <c r="O121" s="3007"/>
      <c r="P121" s="45"/>
      <c r="Q121" s="145"/>
      <c r="R121" s="145"/>
      <c r="S121" s="145"/>
      <c r="T121" s="145"/>
      <c r="U121" s="145"/>
      <c r="V121" s="145"/>
      <c r="W121" s="1754"/>
      <c r="X121" s="1754"/>
      <c r="Y121" s="1754"/>
      <c r="Z121" s="1754"/>
      <c r="AA121" s="1754"/>
      <c r="AB121" s="1754"/>
      <c r="AC121" s="1754"/>
      <c r="AD121" s="1754"/>
      <c r="AE121" s="1754"/>
      <c r="AF121" s="1739"/>
      <c r="AG121" s="1739"/>
      <c r="AH121" s="1739"/>
      <c r="AI121" s="1739"/>
      <c r="AJ121" s="1739"/>
      <c r="AK121" s="1739"/>
      <c r="AL121" s="1739"/>
      <c r="AM121" s="1739"/>
      <c r="AN121" s="1717"/>
      <c r="AO121" s="1717"/>
      <c r="AP121" s="1717"/>
      <c r="AQ121" s="1717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751" t="s">
        <v>16</v>
      </c>
      <c r="F122" s="141" t="s">
        <v>15</v>
      </c>
      <c r="G122" s="1751" t="s">
        <v>16</v>
      </c>
      <c r="H122" s="141" t="s">
        <v>15</v>
      </c>
      <c r="I122" s="1751" t="s">
        <v>16</v>
      </c>
      <c r="J122" s="141" t="s">
        <v>15</v>
      </c>
      <c r="K122" s="1751" t="s">
        <v>16</v>
      </c>
      <c r="L122" s="141" t="s">
        <v>15</v>
      </c>
      <c r="M122" s="1751" t="s">
        <v>16</v>
      </c>
      <c r="N122" s="1798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754"/>
      <c r="X122" s="1754"/>
      <c r="Y122" s="1754"/>
      <c r="Z122" s="1754"/>
      <c r="AA122" s="1754"/>
      <c r="AB122" s="1754"/>
      <c r="AC122" s="1754"/>
      <c r="AD122" s="1754"/>
      <c r="AE122" s="1754"/>
      <c r="AF122" s="1739"/>
      <c r="AG122" s="1739"/>
      <c r="AH122" s="1739"/>
      <c r="AI122" s="1739"/>
      <c r="AJ122" s="1739"/>
      <c r="AK122" s="1739"/>
      <c r="AL122" s="1739"/>
      <c r="AM122" s="1739"/>
      <c r="AN122" s="1717"/>
      <c r="AO122" s="1717"/>
      <c r="AP122" s="1717"/>
      <c r="AQ122" s="1717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3031" t="s">
        <v>161</v>
      </c>
      <c r="B123" s="1799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754"/>
      <c r="X123" s="1754"/>
      <c r="Y123" s="1754"/>
      <c r="Z123" s="1754"/>
      <c r="AA123" s="1754"/>
      <c r="AB123" s="1754"/>
      <c r="AC123" s="1754"/>
      <c r="AD123" s="1754"/>
      <c r="AE123" s="1754"/>
      <c r="AF123" s="1739"/>
      <c r="AG123" s="1739"/>
      <c r="AH123" s="1739"/>
      <c r="AI123" s="1739"/>
      <c r="AJ123" s="1739"/>
      <c r="AK123" s="1739"/>
      <c r="AL123" s="1739"/>
      <c r="AM123" s="1739"/>
      <c r="AN123" s="1717"/>
      <c r="AO123" s="1717"/>
      <c r="AP123" s="1717"/>
      <c r="AQ123" s="1717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754"/>
      <c r="X124" s="1754"/>
      <c r="Y124" s="1754"/>
      <c r="Z124" s="1754"/>
      <c r="AA124" s="1754"/>
      <c r="AB124" s="1754"/>
      <c r="AC124" s="1754"/>
      <c r="AD124" s="1754"/>
      <c r="AE124" s="1754"/>
      <c r="AF124" s="1739"/>
      <c r="AG124" s="1739"/>
      <c r="AH124" s="1739"/>
      <c r="AI124" s="1739"/>
      <c r="AJ124" s="1739"/>
      <c r="AK124" s="1739"/>
      <c r="AL124" s="1739"/>
      <c r="AM124" s="1739"/>
      <c r="AN124" s="1717"/>
      <c r="AO124" s="1717"/>
      <c r="AP124" s="1717"/>
      <c r="AQ124" s="1800"/>
      <c r="AR124" s="1718"/>
      <c r="AS124" s="1718"/>
      <c r="AT124" s="1718"/>
      <c r="AU124" s="1718"/>
      <c r="AV124" s="1718"/>
      <c r="AW124" s="1718"/>
      <c r="AX124" s="1718"/>
      <c r="AY124" s="1718"/>
      <c r="AZ124" s="1718"/>
      <c r="BA124" s="1718"/>
      <c r="BB124" s="1718"/>
      <c r="BC124" s="1718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754"/>
      <c r="X125" s="1754"/>
      <c r="Y125" s="1754"/>
      <c r="Z125" s="1754"/>
      <c r="AA125" s="1754"/>
      <c r="AB125" s="1754"/>
      <c r="AC125" s="1754"/>
      <c r="AD125" s="1754"/>
      <c r="AE125" s="1754"/>
      <c r="AF125" s="1739"/>
      <c r="AG125" s="1739"/>
      <c r="AH125" s="1739"/>
      <c r="AI125" s="1739"/>
      <c r="AJ125" s="1739"/>
      <c r="AK125" s="1739"/>
      <c r="AL125" s="1739"/>
      <c r="AM125" s="1739"/>
      <c r="AN125" s="1717"/>
      <c r="AO125" s="1717"/>
      <c r="AP125" s="1717"/>
      <c r="AQ125" s="1801"/>
      <c r="AR125" s="1718"/>
      <c r="AS125" s="1718"/>
      <c r="AT125" s="1718"/>
      <c r="AU125" s="1718"/>
      <c r="AV125" s="1718"/>
      <c r="AW125" s="1718"/>
      <c r="AX125" s="1718"/>
      <c r="AY125" s="1718"/>
      <c r="AZ125" s="1718"/>
      <c r="BA125" s="1718"/>
      <c r="BB125" s="1718"/>
      <c r="BC125" s="1718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772"/>
      <c r="Q126" s="1754"/>
      <c r="R126" s="1754"/>
      <c r="S126" s="1754"/>
      <c r="T126" s="1754"/>
      <c r="U126" s="1754"/>
      <c r="V126" s="1754"/>
      <c r="W126" s="1754"/>
      <c r="X126" s="1754"/>
      <c r="Y126" s="1754"/>
      <c r="Z126" s="1754"/>
      <c r="AA126" s="1754"/>
      <c r="AB126" s="1754"/>
      <c r="AC126" s="1754"/>
      <c r="AD126" s="1717"/>
      <c r="AE126" s="1717"/>
      <c r="AF126" s="1717"/>
      <c r="AG126" s="1717"/>
      <c r="AH126" s="1717"/>
      <c r="AI126" s="1802"/>
      <c r="AJ126" s="1803"/>
      <c r="AK126" s="1803"/>
      <c r="AL126" s="1803"/>
      <c r="AM126" s="1803"/>
      <c r="AN126" s="1803"/>
      <c r="AO126" s="1803"/>
      <c r="AP126" s="1803"/>
      <c r="AQ126" s="1803"/>
      <c r="AR126" s="1803"/>
      <c r="AS126" s="1803"/>
      <c r="AT126" s="1803"/>
      <c r="AU126" s="1803"/>
      <c r="AV126" s="1803"/>
      <c r="AW126" s="1803"/>
      <c r="AX126" s="1803"/>
      <c r="AY126" s="1803"/>
      <c r="AZ126" s="1803"/>
      <c r="BA126" s="1803"/>
      <c r="BB126" s="1803"/>
      <c r="BC126" s="1803"/>
      <c r="BD126" s="1803"/>
      <c r="BE126" s="1803"/>
      <c r="BF126" s="1803"/>
      <c r="BG126" s="1803"/>
      <c r="BH126" s="1803"/>
      <c r="BI126" s="1803"/>
      <c r="BJ126" s="1803"/>
      <c r="BK126" s="1803"/>
      <c r="BL126" s="1803"/>
      <c r="BM126" s="1803"/>
      <c r="BN126" s="1803"/>
      <c r="BO126" s="1803"/>
      <c r="BP126" s="1803"/>
      <c r="BQ126" s="1803"/>
      <c r="BR126" s="1803"/>
      <c r="BS126" s="1803"/>
      <c r="BT126" s="1803"/>
      <c r="BU126" s="1803"/>
      <c r="BV126" s="1803"/>
      <c r="BW126" s="1803"/>
      <c r="BX126" s="1803"/>
      <c r="BY126" s="1803"/>
      <c r="BZ126" s="1804"/>
      <c r="CA126" s="1805"/>
      <c r="CB126" s="1805"/>
      <c r="CC126" s="1805"/>
      <c r="CD126" s="1805"/>
      <c r="CE126" s="1805"/>
      <c r="CF126" s="1805"/>
      <c r="CG126" s="1806"/>
      <c r="CH126" s="1806"/>
      <c r="CI126" s="1806"/>
      <c r="CJ126" s="1806"/>
      <c r="CK126" s="1806"/>
      <c r="CL126" s="1806"/>
      <c r="CM126" s="1806"/>
      <c r="CN126" s="1806"/>
      <c r="CO126" s="1805"/>
      <c r="CP126" s="1805"/>
      <c r="CQ126" s="1805"/>
      <c r="CR126" s="1805"/>
      <c r="CS126" s="1805"/>
      <c r="CT126" s="1805"/>
      <c r="CU126" s="1805"/>
      <c r="CV126" s="1805"/>
      <c r="CW126" s="1805"/>
      <c r="CX126" s="1805"/>
      <c r="CY126" s="1805"/>
      <c r="CZ126" s="1805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754"/>
      <c r="R127" s="1754"/>
      <c r="S127" s="1754"/>
      <c r="T127" s="1754"/>
      <c r="U127" s="1754"/>
      <c r="V127" s="1754"/>
      <c r="W127" s="1754"/>
      <c r="X127" s="1754"/>
      <c r="Y127" s="1754"/>
      <c r="Z127" s="1754"/>
      <c r="AA127" s="1754"/>
      <c r="AB127" s="1754"/>
      <c r="AC127" s="1754"/>
      <c r="AD127" s="1717"/>
      <c r="AE127" s="1717"/>
      <c r="AF127" s="1717"/>
      <c r="AG127" s="1717"/>
      <c r="AH127" s="1717"/>
      <c r="AI127" s="1802"/>
      <c r="AJ127" s="1803"/>
      <c r="AK127" s="1803"/>
      <c r="AL127" s="1803"/>
      <c r="AM127" s="1803"/>
      <c r="AN127" s="1803"/>
      <c r="AO127" s="1803"/>
      <c r="AP127" s="1803"/>
      <c r="AQ127" s="1803"/>
      <c r="AR127" s="1803"/>
      <c r="AS127" s="1803"/>
      <c r="AT127" s="1803"/>
      <c r="AU127" s="1803"/>
      <c r="AV127" s="1803"/>
      <c r="AW127" s="1803"/>
      <c r="AX127" s="1803"/>
      <c r="AY127" s="1803"/>
      <c r="AZ127" s="1803"/>
      <c r="BA127" s="1803"/>
      <c r="BB127" s="1803"/>
      <c r="BC127" s="1803"/>
      <c r="BD127" s="1803"/>
      <c r="BE127" s="1803"/>
      <c r="BF127" s="1803"/>
      <c r="BG127" s="1803"/>
      <c r="BH127" s="1803"/>
      <c r="BI127" s="1803"/>
      <c r="BJ127" s="1803"/>
      <c r="BK127" s="1803"/>
      <c r="BL127" s="1803"/>
      <c r="BM127" s="1803"/>
      <c r="BN127" s="1803"/>
      <c r="BO127" s="1803"/>
      <c r="BP127" s="1803"/>
      <c r="BQ127" s="1803"/>
      <c r="BR127" s="1803"/>
      <c r="BS127" s="1803"/>
      <c r="BT127" s="1803"/>
      <c r="BU127" s="1803"/>
      <c r="BV127" s="1803"/>
      <c r="BW127" s="1803"/>
      <c r="BX127" s="1803"/>
      <c r="BY127" s="1803"/>
      <c r="BZ127" s="1804"/>
      <c r="CA127" s="1805"/>
      <c r="CB127" s="1805"/>
      <c r="CC127" s="1805"/>
      <c r="CD127" s="1805"/>
      <c r="CE127" s="1805"/>
      <c r="CF127" s="1805"/>
      <c r="CG127" s="1806"/>
      <c r="CH127" s="1806"/>
      <c r="CI127" s="1806"/>
      <c r="CJ127" s="1806"/>
      <c r="CK127" s="1806"/>
      <c r="CL127" s="1806"/>
      <c r="CM127" s="1806"/>
      <c r="CN127" s="1806"/>
      <c r="CO127" s="1805"/>
      <c r="CP127" s="1805"/>
      <c r="CQ127" s="1805"/>
      <c r="CR127" s="1805"/>
      <c r="CS127" s="1805"/>
      <c r="CT127" s="1805"/>
      <c r="CU127" s="1805"/>
      <c r="CV127" s="1805"/>
      <c r="CW127" s="1805"/>
      <c r="CX127" s="1805"/>
      <c r="CY127" s="1805"/>
      <c r="CZ127" s="1805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754"/>
      <c r="R128" s="1754"/>
      <c r="S128" s="1754"/>
      <c r="T128" s="1754"/>
      <c r="U128" s="1754"/>
      <c r="V128" s="1754"/>
      <c r="W128" s="1754"/>
      <c r="X128" s="1754"/>
      <c r="Y128" s="1754"/>
      <c r="Z128" s="1754"/>
      <c r="AA128" s="1754"/>
      <c r="AB128" s="1754"/>
      <c r="AC128" s="1754"/>
      <c r="AD128" s="1739"/>
      <c r="AE128" s="1739"/>
      <c r="AF128" s="1717"/>
      <c r="AG128" s="1717"/>
      <c r="AH128" s="1717"/>
      <c r="AI128" s="1802"/>
      <c r="AJ128" s="1718"/>
      <c r="AK128" s="1718"/>
      <c r="AL128" s="1718"/>
      <c r="AM128" s="1718"/>
      <c r="AN128" s="1718"/>
      <c r="AO128" s="1718"/>
      <c r="AP128" s="1718"/>
      <c r="AQ128" s="1718"/>
      <c r="AR128" s="1718"/>
      <c r="AS128" s="1718"/>
      <c r="AT128" s="1718"/>
      <c r="AU128" s="1718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754"/>
      <c r="Z129" s="1754"/>
      <c r="AA129" s="1754"/>
      <c r="AB129" s="1754"/>
      <c r="AC129" s="1754"/>
      <c r="AD129" s="1739"/>
      <c r="AE129" s="1739"/>
      <c r="AF129" s="1739"/>
      <c r="AG129" s="1739"/>
      <c r="AH129" s="1739"/>
      <c r="AI129" s="1739"/>
      <c r="AJ129" s="1739"/>
      <c r="AK129" s="1739"/>
      <c r="AL129" s="1739"/>
      <c r="AM129" s="1739"/>
      <c r="AN129" s="1717"/>
      <c r="AO129" s="1800"/>
      <c r="AP129" s="1717"/>
      <c r="AQ129" s="1717"/>
      <c r="AR129" s="1721"/>
      <c r="AS129" s="1718"/>
      <c r="AT129" s="1771"/>
      <c r="AU129" s="1771"/>
      <c r="AV129" s="1771"/>
      <c r="AW129" s="1771"/>
      <c r="AX129" s="1771"/>
      <c r="AY129" s="1771"/>
      <c r="AZ129" s="1771"/>
      <c r="BA129" s="1771"/>
      <c r="BB129" s="1771"/>
      <c r="BC129" s="1771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1761"/>
      <c r="Z130" s="1757"/>
      <c r="AA130" s="145"/>
      <c r="AB130" s="1807"/>
      <c r="AC130" s="1757"/>
      <c r="AD130" s="210"/>
      <c r="AE130" s="1808"/>
      <c r="AF130" s="1808"/>
      <c r="AG130" s="1808"/>
      <c r="AH130" s="1739"/>
      <c r="AI130" s="210"/>
      <c r="AJ130" s="1773"/>
      <c r="AK130" s="1773"/>
      <c r="AL130" s="1773"/>
      <c r="AM130" s="1739"/>
      <c r="AN130" s="378"/>
      <c r="AO130" s="1800"/>
      <c r="AP130" s="1717"/>
      <c r="AQ130" s="171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809"/>
      <c r="AM133" s="1810"/>
      <c r="AN133" s="1810"/>
      <c r="AO133" s="385"/>
      <c r="AP133" s="1810"/>
      <c r="AQ133" s="385"/>
      <c r="AR133" s="385"/>
      <c r="AS133" s="386"/>
      <c r="AT133" s="1762"/>
      <c r="AU133" s="1786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3014" t="s">
        <v>171</v>
      </c>
      <c r="B134" s="3014"/>
      <c r="C134" s="3014"/>
      <c r="D134" s="3014" t="s">
        <v>17</v>
      </c>
      <c r="E134" s="3014"/>
      <c r="F134" s="3014"/>
      <c r="G134" s="3014" t="s">
        <v>172</v>
      </c>
      <c r="H134" s="3014"/>
      <c r="I134" s="3014" t="s">
        <v>173</v>
      </c>
      <c r="J134" s="3014"/>
      <c r="K134" s="3014" t="s">
        <v>174</v>
      </c>
      <c r="L134" s="3014"/>
      <c r="M134" s="3014" t="s">
        <v>109</v>
      </c>
      <c r="N134" s="3014"/>
      <c r="O134" s="3015" t="s">
        <v>35</v>
      </c>
      <c r="P134" s="3032"/>
      <c r="Q134" s="3051" t="s">
        <v>111</v>
      </c>
      <c r="R134" s="3051"/>
      <c r="S134" s="3051" t="s">
        <v>112</v>
      </c>
      <c r="T134" s="3051"/>
      <c r="U134" s="3051" t="s">
        <v>113</v>
      </c>
      <c r="V134" s="3051"/>
      <c r="W134" s="3051" t="s">
        <v>114</v>
      </c>
      <c r="X134" s="3051"/>
      <c r="Y134" s="3051" t="s">
        <v>115</v>
      </c>
      <c r="Z134" s="3051"/>
      <c r="AA134" s="3051" t="s">
        <v>116</v>
      </c>
      <c r="AB134" s="3051"/>
      <c r="AC134" s="3051" t="s">
        <v>117</v>
      </c>
      <c r="AD134" s="3051"/>
      <c r="AE134" s="3051" t="s">
        <v>118</v>
      </c>
      <c r="AF134" s="3051"/>
      <c r="AG134" s="3051" t="s">
        <v>119</v>
      </c>
      <c r="AH134" s="3051"/>
      <c r="AI134" s="3051" t="s">
        <v>120</v>
      </c>
      <c r="AJ134" s="3051"/>
      <c r="AK134" s="3051" t="s">
        <v>121</v>
      </c>
      <c r="AL134" s="3051"/>
      <c r="AM134" s="3051" t="s">
        <v>122</v>
      </c>
      <c r="AN134" s="3006"/>
      <c r="AO134" s="2318" t="s">
        <v>175</v>
      </c>
      <c r="AP134" s="2289" t="s">
        <v>176</v>
      </c>
      <c r="AQ134" s="3057" t="s">
        <v>26</v>
      </c>
      <c r="AR134" s="3058"/>
      <c r="AS134" s="3055" t="s">
        <v>23</v>
      </c>
      <c r="AT134" s="1754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3014"/>
      <c r="B135" s="3014"/>
      <c r="C135" s="3014"/>
      <c r="D135" s="1561" t="s">
        <v>14</v>
      </c>
      <c r="E135" s="1561" t="s">
        <v>15</v>
      </c>
      <c r="F135" s="1561" t="s">
        <v>16</v>
      </c>
      <c r="G135" s="387" t="s">
        <v>15</v>
      </c>
      <c r="H135" s="1566" t="s">
        <v>16</v>
      </c>
      <c r="I135" s="387" t="s">
        <v>15</v>
      </c>
      <c r="J135" s="1566" t="s">
        <v>16</v>
      </c>
      <c r="K135" s="387" t="s">
        <v>15</v>
      </c>
      <c r="L135" s="1566" t="s">
        <v>16</v>
      </c>
      <c r="M135" s="387" t="s">
        <v>15</v>
      </c>
      <c r="N135" s="1566" t="s">
        <v>16</v>
      </c>
      <c r="O135" s="387" t="s">
        <v>15</v>
      </c>
      <c r="P135" s="1566" t="s">
        <v>16</v>
      </c>
      <c r="Q135" s="387" t="s">
        <v>15</v>
      </c>
      <c r="R135" s="1566" t="s">
        <v>16</v>
      </c>
      <c r="S135" s="387" t="s">
        <v>15</v>
      </c>
      <c r="T135" s="1566" t="s">
        <v>16</v>
      </c>
      <c r="U135" s="387" t="s">
        <v>15</v>
      </c>
      <c r="V135" s="1566" t="s">
        <v>16</v>
      </c>
      <c r="W135" s="387" t="s">
        <v>15</v>
      </c>
      <c r="X135" s="1566" t="s">
        <v>16</v>
      </c>
      <c r="Y135" s="387" t="s">
        <v>15</v>
      </c>
      <c r="Z135" s="1566" t="s">
        <v>16</v>
      </c>
      <c r="AA135" s="387" t="s">
        <v>15</v>
      </c>
      <c r="AB135" s="1566" t="s">
        <v>16</v>
      </c>
      <c r="AC135" s="387" t="s">
        <v>15</v>
      </c>
      <c r="AD135" s="1566" t="s">
        <v>16</v>
      </c>
      <c r="AE135" s="387" t="s">
        <v>15</v>
      </c>
      <c r="AF135" s="1566" t="s">
        <v>16</v>
      </c>
      <c r="AG135" s="387" t="s">
        <v>15</v>
      </c>
      <c r="AH135" s="1566" t="s">
        <v>16</v>
      </c>
      <c r="AI135" s="387" t="s">
        <v>15</v>
      </c>
      <c r="AJ135" s="1566" t="s">
        <v>16</v>
      </c>
      <c r="AK135" s="387" t="s">
        <v>15</v>
      </c>
      <c r="AL135" s="1566" t="s">
        <v>16</v>
      </c>
      <c r="AM135" s="387" t="s">
        <v>15</v>
      </c>
      <c r="AN135" s="1565" t="s">
        <v>16</v>
      </c>
      <c r="AO135" s="2319"/>
      <c r="AP135" s="2290"/>
      <c r="AQ135" s="390" t="s">
        <v>15</v>
      </c>
      <c r="AR135" s="391" t="s">
        <v>16</v>
      </c>
      <c r="AS135" s="2293"/>
      <c r="AT135" s="1754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568"/>
      <c r="D136" s="395">
        <f>SUM(E136+F136)</f>
        <v>40</v>
      </c>
      <c r="E136" s="396">
        <f>SUM(G136+I136+K136+M136+O136+Q136+S136+U136+W136+Y136+AA136+AC136+AE136+AG136+AI136+AK136+AM136)</f>
        <v>10</v>
      </c>
      <c r="F136" s="397">
        <f>SUM(H136+J136+L136+N136+P136+R136+T136+V136+X136+Z136+AB136+AD136+AF136+AH136+AJ136+AL136+AN136)</f>
        <v>30</v>
      </c>
      <c r="G136" s="56">
        <v>1</v>
      </c>
      <c r="H136" s="398"/>
      <c r="I136" s="56">
        <v>4</v>
      </c>
      <c r="J136" s="398"/>
      <c r="K136" s="56">
        <v>3</v>
      </c>
      <c r="L136" s="398">
        <v>15</v>
      </c>
      <c r="M136" s="56"/>
      <c r="N136" s="398">
        <v>3</v>
      </c>
      <c r="O136" s="56"/>
      <c r="P136" s="398"/>
      <c r="Q136" s="56"/>
      <c r="R136" s="398">
        <v>1</v>
      </c>
      <c r="S136" s="56"/>
      <c r="T136" s="398">
        <v>1</v>
      </c>
      <c r="U136" s="56"/>
      <c r="V136" s="398"/>
      <c r="W136" s="56"/>
      <c r="X136" s="398">
        <v>1</v>
      </c>
      <c r="Y136" s="56">
        <v>1</v>
      </c>
      <c r="Z136" s="398">
        <v>1</v>
      </c>
      <c r="AA136" s="56"/>
      <c r="AB136" s="398">
        <v>3</v>
      </c>
      <c r="AC136" s="56">
        <v>1</v>
      </c>
      <c r="AD136" s="398">
        <v>4</v>
      </c>
      <c r="AE136" s="53"/>
      <c r="AF136" s="398"/>
      <c r="AG136" s="53"/>
      <c r="AH136" s="398">
        <v>1</v>
      </c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738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3059" t="s">
        <v>178</v>
      </c>
      <c r="B137" s="3060"/>
      <c r="C137" s="3061"/>
      <c r="D137" s="3062"/>
      <c r="E137" s="3063"/>
      <c r="F137" s="3063"/>
      <c r="G137" s="3063"/>
      <c r="H137" s="3063"/>
      <c r="I137" s="3063"/>
      <c r="J137" s="3063"/>
      <c r="K137" s="3063"/>
      <c r="L137" s="3063"/>
      <c r="M137" s="3063"/>
      <c r="N137" s="3063"/>
      <c r="O137" s="3063"/>
      <c r="P137" s="3063"/>
      <c r="Q137" s="3063"/>
      <c r="R137" s="3063"/>
      <c r="S137" s="3063"/>
      <c r="T137" s="3063"/>
      <c r="U137" s="3063"/>
      <c r="V137" s="3063"/>
      <c r="W137" s="3063"/>
      <c r="X137" s="3063"/>
      <c r="Y137" s="3063"/>
      <c r="Z137" s="3063"/>
      <c r="AA137" s="3063"/>
      <c r="AB137" s="3063"/>
      <c r="AC137" s="3063"/>
      <c r="AD137" s="3063"/>
      <c r="AE137" s="3063"/>
      <c r="AF137" s="3063"/>
      <c r="AG137" s="3063"/>
      <c r="AH137" s="3063"/>
      <c r="AI137" s="3063"/>
      <c r="AJ137" s="3063"/>
      <c r="AK137" s="3063"/>
      <c r="AL137" s="3063"/>
      <c r="AM137" s="3063"/>
      <c r="AN137" s="3063"/>
      <c r="AO137" s="3063"/>
      <c r="AP137" s="3063"/>
      <c r="AQ137" s="3063"/>
      <c r="AR137" s="3063"/>
      <c r="AS137" s="3064"/>
      <c r="AT137" s="1754"/>
      <c r="AU137" s="1754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574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738"/>
      <c r="AS140" s="1738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3048" t="s">
        <v>183</v>
      </c>
      <c r="B141" s="3049"/>
      <c r="C141" s="3050"/>
      <c r="D141" s="179">
        <f t="shared" si="21"/>
        <v>40</v>
      </c>
      <c r="E141" s="180">
        <f t="shared" si="22"/>
        <v>10</v>
      </c>
      <c r="F141" s="1756">
        <f t="shared" si="22"/>
        <v>30</v>
      </c>
      <c r="G141" s="56">
        <v>1</v>
      </c>
      <c r="H141" s="1738"/>
      <c r="I141" s="56">
        <v>4</v>
      </c>
      <c r="J141" s="1738"/>
      <c r="K141" s="56">
        <v>3</v>
      </c>
      <c r="L141" s="1738">
        <v>15</v>
      </c>
      <c r="M141" s="56"/>
      <c r="N141" s="1738">
        <v>3</v>
      </c>
      <c r="O141" s="56"/>
      <c r="P141" s="1738"/>
      <c r="Q141" s="56"/>
      <c r="R141" s="1738">
        <v>1</v>
      </c>
      <c r="S141" s="56"/>
      <c r="T141" s="1738">
        <v>1</v>
      </c>
      <c r="U141" s="56"/>
      <c r="V141" s="1738"/>
      <c r="W141" s="56"/>
      <c r="X141" s="1738">
        <v>1</v>
      </c>
      <c r="Y141" s="56">
        <v>1</v>
      </c>
      <c r="Z141" s="1738">
        <v>1</v>
      </c>
      <c r="AA141" s="56"/>
      <c r="AB141" s="1738">
        <v>3</v>
      </c>
      <c r="AC141" s="56">
        <v>1</v>
      </c>
      <c r="AD141" s="1738">
        <v>4</v>
      </c>
      <c r="AE141" s="56"/>
      <c r="AF141" s="1738"/>
      <c r="AG141" s="56"/>
      <c r="AH141" s="1738">
        <v>1</v>
      </c>
      <c r="AI141" s="56"/>
      <c r="AJ141" s="1738"/>
      <c r="AK141" s="56"/>
      <c r="AL141" s="1738"/>
      <c r="AM141" s="56"/>
      <c r="AN141" s="1811"/>
      <c r="AO141" s="399">
        <v>0</v>
      </c>
      <c r="AP141" s="1735">
        <v>0</v>
      </c>
      <c r="AQ141" s="53">
        <v>0</v>
      </c>
      <c r="AR141" s="1738">
        <v>0</v>
      </c>
      <c r="AS141" s="1738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3020" t="s">
        <v>184</v>
      </c>
      <c r="B142" s="2310" t="s">
        <v>185</v>
      </c>
      <c r="C142" s="2311"/>
      <c r="D142" s="413">
        <f t="shared" si="21"/>
        <v>1</v>
      </c>
      <c r="E142" s="414">
        <f t="shared" si="22"/>
        <v>0</v>
      </c>
      <c r="F142" s="415">
        <f t="shared" si="22"/>
        <v>1</v>
      </c>
      <c r="G142" s="25"/>
      <c r="H142" s="26"/>
      <c r="I142" s="25"/>
      <c r="J142" s="26"/>
      <c r="K142" s="25"/>
      <c r="L142" s="26">
        <v>1</v>
      </c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>
        <v>0</v>
      </c>
      <c r="AP142" s="163">
        <v>0</v>
      </c>
      <c r="AQ142" s="25">
        <v>0</v>
      </c>
      <c r="AR142" s="398">
        <v>0</v>
      </c>
      <c r="AS142" s="398">
        <v>0</v>
      </c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1572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2</v>
      </c>
      <c r="E144" s="410">
        <f t="shared" si="22"/>
        <v>0</v>
      </c>
      <c r="F144" s="1572">
        <f t="shared" si="22"/>
        <v>2</v>
      </c>
      <c r="G144" s="11"/>
      <c r="H144" s="28"/>
      <c r="I144" s="11"/>
      <c r="J144" s="28"/>
      <c r="K144" s="11"/>
      <c r="L144" s="28">
        <v>2</v>
      </c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572">
        <f>SUM(L145+N145+P145+R145+T145+V145+X145+Z145+AB145+AD145+AF145+AH145+AJ145+AL145+AN145)</f>
        <v>0</v>
      </c>
      <c r="G145" s="423"/>
      <c r="H145" s="1812"/>
      <c r="I145" s="423"/>
      <c r="J145" s="1812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1572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4</v>
      </c>
      <c r="E147" s="418">
        <f t="shared" si="24"/>
        <v>0</v>
      </c>
      <c r="F147" s="1572">
        <f t="shared" si="24"/>
        <v>4</v>
      </c>
      <c r="G147" s="11"/>
      <c r="H147" s="28"/>
      <c r="I147" s="11"/>
      <c r="J147" s="28"/>
      <c r="K147" s="11"/>
      <c r="L147" s="28"/>
      <c r="M147" s="11"/>
      <c r="N147" s="28">
        <v>1</v>
      </c>
      <c r="O147" s="11"/>
      <c r="P147" s="28"/>
      <c r="Q147" s="11"/>
      <c r="R147" s="28"/>
      <c r="S147" s="11"/>
      <c r="T147" s="28"/>
      <c r="U147" s="11"/>
      <c r="V147" s="28"/>
      <c r="W147" s="11"/>
      <c r="X147" s="28">
        <v>1</v>
      </c>
      <c r="Y147" s="11"/>
      <c r="Z147" s="28"/>
      <c r="AA147" s="11"/>
      <c r="AB147" s="28"/>
      <c r="AC147" s="11"/>
      <c r="AD147" s="28">
        <v>2</v>
      </c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1</v>
      </c>
      <c r="E148" s="418">
        <f t="shared" si="24"/>
        <v>0</v>
      </c>
      <c r="F148" s="1572">
        <f t="shared" si="24"/>
        <v>1</v>
      </c>
      <c r="G148" s="11"/>
      <c r="H148" s="28"/>
      <c r="I148" s="11"/>
      <c r="J148" s="28"/>
      <c r="K148" s="11"/>
      <c r="L148" s="28"/>
      <c r="M148" s="11"/>
      <c r="N148" s="28">
        <v>1</v>
      </c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>
        <v>0</v>
      </c>
      <c r="AP148" s="30">
        <v>0</v>
      </c>
      <c r="AQ148" s="11">
        <v>0</v>
      </c>
      <c r="AR148" s="41">
        <v>0</v>
      </c>
      <c r="AS148" s="41">
        <v>0</v>
      </c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6</v>
      </c>
      <c r="E149" s="410">
        <f t="shared" si="24"/>
        <v>0</v>
      </c>
      <c r="F149" s="411">
        <f t="shared" si="24"/>
        <v>6</v>
      </c>
      <c r="G149" s="40"/>
      <c r="H149" s="41"/>
      <c r="I149" s="40"/>
      <c r="J149" s="41"/>
      <c r="K149" s="40"/>
      <c r="L149" s="41">
        <v>6</v>
      </c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>
        <v>0</v>
      </c>
      <c r="AP149" s="283">
        <v>0</v>
      </c>
      <c r="AQ149" s="40">
        <v>0</v>
      </c>
      <c r="AR149" s="18">
        <v>0</v>
      </c>
      <c r="AS149" s="18"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3020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574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813"/>
      <c r="AS150" s="1813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572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3020" t="s">
        <v>197</v>
      </c>
      <c r="B153" s="2308" t="s">
        <v>198</v>
      </c>
      <c r="C153" s="2266"/>
      <c r="D153" s="400">
        <f t="shared" si="23"/>
        <v>3</v>
      </c>
      <c r="E153" s="401">
        <f t="shared" ref="E153:F156" si="25">SUM(G153+I153+K153+M153+O153)</f>
        <v>3</v>
      </c>
      <c r="F153" s="1574">
        <f t="shared" si="25"/>
        <v>0</v>
      </c>
      <c r="G153" s="4"/>
      <c r="H153" s="5"/>
      <c r="I153" s="4">
        <v>2</v>
      </c>
      <c r="J153" s="5"/>
      <c r="K153" s="4">
        <v>1</v>
      </c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813">
        <v>0</v>
      </c>
      <c r="AS153" s="1813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572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572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5</v>
      </c>
      <c r="E156" s="410">
        <f t="shared" si="25"/>
        <v>2</v>
      </c>
      <c r="F156" s="411">
        <f t="shared" si="25"/>
        <v>3</v>
      </c>
      <c r="G156" s="40"/>
      <c r="H156" s="41"/>
      <c r="I156" s="40">
        <v>2</v>
      </c>
      <c r="J156" s="41"/>
      <c r="K156" s="40"/>
      <c r="L156" s="41">
        <v>3</v>
      </c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3046" t="s">
        <v>202</v>
      </c>
      <c r="B157" s="3046"/>
      <c r="C157" s="3047"/>
      <c r="D157" s="1814">
        <f t="shared" si="23"/>
        <v>13</v>
      </c>
      <c r="E157" s="1815">
        <f t="shared" ref="E157:F166" si="26">SUM(G157+I157+K157+M157+O157+Q157+S157+U157+W157+Y157+AA157+AC157+AE157+AG157+AI157+AK157+AM157)</f>
        <v>3</v>
      </c>
      <c r="F157" s="1816">
        <f t="shared" si="26"/>
        <v>10</v>
      </c>
      <c r="G157" s="1817"/>
      <c r="H157" s="1813"/>
      <c r="I157" s="1817"/>
      <c r="J157" s="1813"/>
      <c r="K157" s="1817">
        <v>2</v>
      </c>
      <c r="L157" s="1813">
        <v>3</v>
      </c>
      <c r="M157" s="1817"/>
      <c r="N157" s="1813">
        <v>1</v>
      </c>
      <c r="O157" s="1817"/>
      <c r="P157" s="1813"/>
      <c r="Q157" s="1817"/>
      <c r="R157" s="1813"/>
      <c r="S157" s="1817"/>
      <c r="T157" s="1813">
        <v>1</v>
      </c>
      <c r="U157" s="1817"/>
      <c r="V157" s="1813"/>
      <c r="W157" s="1817"/>
      <c r="X157" s="1813"/>
      <c r="Y157" s="1817">
        <v>1</v>
      </c>
      <c r="Z157" s="1813">
        <v>1</v>
      </c>
      <c r="AA157" s="1817"/>
      <c r="AB157" s="1813">
        <v>2</v>
      </c>
      <c r="AC157" s="1817"/>
      <c r="AD157" s="1813">
        <v>1</v>
      </c>
      <c r="AE157" s="1817"/>
      <c r="AF157" s="1813"/>
      <c r="AG157" s="1817"/>
      <c r="AH157" s="1813">
        <v>1</v>
      </c>
      <c r="AI157" s="1817"/>
      <c r="AJ157" s="1813"/>
      <c r="AK157" s="1817"/>
      <c r="AL157" s="1813"/>
      <c r="AM157" s="1817"/>
      <c r="AN157" s="1818"/>
      <c r="AO157" s="1819">
        <v>0</v>
      </c>
      <c r="AP157" s="1820">
        <v>0</v>
      </c>
      <c r="AQ157" s="1817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3020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574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821"/>
      <c r="AP158" s="434"/>
      <c r="AQ158" s="4"/>
      <c r="AR158" s="1813"/>
      <c r="AS158" s="1813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572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</v>
      </c>
      <c r="E161" s="414">
        <f t="shared" si="26"/>
        <v>1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/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>
        <v>1</v>
      </c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1572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1</v>
      </c>
      <c r="E163" s="418">
        <f t="shared" si="26"/>
        <v>1</v>
      </c>
      <c r="F163" s="1572">
        <f t="shared" si="26"/>
        <v>0</v>
      </c>
      <c r="G163" s="11">
        <v>1</v>
      </c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3</v>
      </c>
      <c r="E164" s="418">
        <f t="shared" si="26"/>
        <v>0</v>
      </c>
      <c r="F164" s="1572">
        <f t="shared" si="26"/>
        <v>3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>
        <v>1</v>
      </c>
      <c r="S164" s="11"/>
      <c r="T164" s="28"/>
      <c r="U164" s="11"/>
      <c r="V164" s="28"/>
      <c r="W164" s="11"/>
      <c r="X164" s="28"/>
      <c r="Y164" s="11"/>
      <c r="Z164" s="28"/>
      <c r="AA164" s="11"/>
      <c r="AB164" s="28">
        <v>1</v>
      </c>
      <c r="AC164" s="11"/>
      <c r="AD164" s="28">
        <v>1</v>
      </c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3014" t="s">
        <v>17</v>
      </c>
      <c r="E168" s="3014"/>
      <c r="F168" s="3014"/>
      <c r="G168" s="3014" t="s">
        <v>172</v>
      </c>
      <c r="H168" s="3014"/>
      <c r="I168" s="3014" t="s">
        <v>173</v>
      </c>
      <c r="J168" s="3014"/>
      <c r="K168" s="3014" t="s">
        <v>174</v>
      </c>
      <c r="L168" s="3014"/>
      <c r="M168" s="3014" t="s">
        <v>109</v>
      </c>
      <c r="N168" s="3014"/>
      <c r="O168" s="3015" t="s">
        <v>35</v>
      </c>
      <c r="P168" s="3032"/>
      <c r="Q168" s="3051" t="s">
        <v>111</v>
      </c>
      <c r="R168" s="3051"/>
      <c r="S168" s="3051" t="s">
        <v>112</v>
      </c>
      <c r="T168" s="3051"/>
      <c r="U168" s="3051" t="s">
        <v>113</v>
      </c>
      <c r="V168" s="3051"/>
      <c r="W168" s="3051" t="s">
        <v>114</v>
      </c>
      <c r="X168" s="3051"/>
      <c r="Y168" s="3051" t="s">
        <v>115</v>
      </c>
      <c r="Z168" s="3051"/>
      <c r="AA168" s="3051" t="s">
        <v>116</v>
      </c>
      <c r="AB168" s="3051"/>
      <c r="AC168" s="3051" t="s">
        <v>117</v>
      </c>
      <c r="AD168" s="3051"/>
      <c r="AE168" s="3051" t="s">
        <v>118</v>
      </c>
      <c r="AF168" s="3051"/>
      <c r="AG168" s="3051" t="s">
        <v>119</v>
      </c>
      <c r="AH168" s="3051"/>
      <c r="AI168" s="3051" t="s">
        <v>120</v>
      </c>
      <c r="AJ168" s="3051"/>
      <c r="AK168" s="3051" t="s">
        <v>121</v>
      </c>
      <c r="AL168" s="3051"/>
      <c r="AM168" s="3051" t="s">
        <v>122</v>
      </c>
      <c r="AN168" s="3006"/>
      <c r="AO168" s="2284" t="s">
        <v>131</v>
      </c>
      <c r="AP168" s="3052"/>
      <c r="AQ168" s="3053"/>
      <c r="AR168" s="2287" t="s">
        <v>175</v>
      </c>
      <c r="AS168" s="2289" t="s">
        <v>215</v>
      </c>
      <c r="AT168" s="3054" t="s">
        <v>26</v>
      </c>
      <c r="AU168" s="3054"/>
      <c r="AV168" s="3055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733" t="s">
        <v>14</v>
      </c>
      <c r="E169" s="1561" t="s">
        <v>15</v>
      </c>
      <c r="F169" s="1561" t="s">
        <v>16</v>
      </c>
      <c r="G169" s="387" t="s">
        <v>15</v>
      </c>
      <c r="H169" s="1566" t="s">
        <v>16</v>
      </c>
      <c r="I169" s="387" t="s">
        <v>15</v>
      </c>
      <c r="J169" s="1566" t="s">
        <v>16</v>
      </c>
      <c r="K169" s="387" t="s">
        <v>15</v>
      </c>
      <c r="L169" s="1566" t="s">
        <v>16</v>
      </c>
      <c r="M169" s="387" t="s">
        <v>15</v>
      </c>
      <c r="N169" s="1566" t="s">
        <v>16</v>
      </c>
      <c r="O169" s="387" t="s">
        <v>15</v>
      </c>
      <c r="P169" s="1566" t="s">
        <v>16</v>
      </c>
      <c r="Q169" s="387" t="s">
        <v>15</v>
      </c>
      <c r="R169" s="1566" t="s">
        <v>16</v>
      </c>
      <c r="S169" s="387" t="s">
        <v>15</v>
      </c>
      <c r="T169" s="1566" t="s">
        <v>16</v>
      </c>
      <c r="U169" s="387" t="s">
        <v>15</v>
      </c>
      <c r="V169" s="1566" t="s">
        <v>16</v>
      </c>
      <c r="W169" s="387" t="s">
        <v>15</v>
      </c>
      <c r="X169" s="1566" t="s">
        <v>16</v>
      </c>
      <c r="Y169" s="387" t="s">
        <v>15</v>
      </c>
      <c r="Z169" s="1566" t="s">
        <v>16</v>
      </c>
      <c r="AA169" s="387" t="s">
        <v>15</v>
      </c>
      <c r="AB169" s="1566" t="s">
        <v>16</v>
      </c>
      <c r="AC169" s="387" t="s">
        <v>15</v>
      </c>
      <c r="AD169" s="1566" t="s">
        <v>16</v>
      </c>
      <c r="AE169" s="387" t="s">
        <v>15</v>
      </c>
      <c r="AF169" s="1566" t="s">
        <v>16</v>
      </c>
      <c r="AG169" s="387" t="s">
        <v>15</v>
      </c>
      <c r="AH169" s="1566" t="s">
        <v>16</v>
      </c>
      <c r="AI169" s="387" t="s">
        <v>15</v>
      </c>
      <c r="AJ169" s="1566" t="s">
        <v>16</v>
      </c>
      <c r="AK169" s="387" t="s">
        <v>15</v>
      </c>
      <c r="AL169" s="1566" t="s">
        <v>16</v>
      </c>
      <c r="AM169" s="387" t="s">
        <v>15</v>
      </c>
      <c r="AN169" s="1565" t="s">
        <v>16</v>
      </c>
      <c r="AO169" s="454" t="s">
        <v>133</v>
      </c>
      <c r="AP169" s="1822" t="s">
        <v>135</v>
      </c>
      <c r="AQ169" s="1823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3056" t="s">
        <v>217</v>
      </c>
      <c r="B170" s="3056"/>
      <c r="C170" s="3056"/>
      <c r="D170" s="395">
        <f>SUM(E170+F170)</f>
        <v>24</v>
      </c>
      <c r="E170" s="396">
        <f>SUM(G170+I170+K170+M170+O170+Q170+S170+U170+W170+Y170+AA170+AC170+AE170+AG170+AI170+AK170+AM170)</f>
        <v>6</v>
      </c>
      <c r="F170" s="397">
        <f>SUM(H170+J170+L170+N170+P170+R170+T170+V170+X170+Z170+AB170+AD170+AF170+AH170+AJ170+AL170+AN170)</f>
        <v>18</v>
      </c>
      <c r="G170" s="56">
        <v>2</v>
      </c>
      <c r="H170" s="1738"/>
      <c r="I170" s="56">
        <v>2</v>
      </c>
      <c r="J170" s="1738">
        <v>7</v>
      </c>
      <c r="K170" s="56">
        <v>1</v>
      </c>
      <c r="L170" s="1738">
        <v>4</v>
      </c>
      <c r="M170" s="56">
        <v>1</v>
      </c>
      <c r="N170" s="1738">
        <v>1</v>
      </c>
      <c r="O170" s="56"/>
      <c r="P170" s="1738"/>
      <c r="Q170" s="56"/>
      <c r="R170" s="1738"/>
      <c r="S170" s="56"/>
      <c r="T170" s="1738">
        <v>1</v>
      </c>
      <c r="U170" s="56"/>
      <c r="V170" s="1738"/>
      <c r="W170" s="56"/>
      <c r="X170" s="1738">
        <v>1</v>
      </c>
      <c r="Y170" s="56"/>
      <c r="Z170" s="1738">
        <v>2</v>
      </c>
      <c r="AA170" s="56"/>
      <c r="AB170" s="1738">
        <v>1</v>
      </c>
      <c r="AC170" s="56"/>
      <c r="AD170" s="1738"/>
      <c r="AE170" s="56"/>
      <c r="AF170" s="1738">
        <v>1</v>
      </c>
      <c r="AG170" s="56"/>
      <c r="AH170" s="1738"/>
      <c r="AI170" s="56"/>
      <c r="AJ170" s="1738"/>
      <c r="AK170" s="56"/>
      <c r="AL170" s="1738"/>
      <c r="AM170" s="56"/>
      <c r="AN170" s="1811"/>
      <c r="AO170" s="457">
        <v>15</v>
      </c>
      <c r="AP170" s="458"/>
      <c r="AQ170" s="18"/>
      <c r="AR170" s="1738">
        <v>0</v>
      </c>
      <c r="AS170" s="1735">
        <v>0</v>
      </c>
      <c r="AT170" s="56">
        <v>0</v>
      </c>
      <c r="AU170" s="1738">
        <v>0</v>
      </c>
      <c r="AV170" s="1738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824"/>
      <c r="E171" s="1825"/>
      <c r="F171" s="1825"/>
      <c r="G171" s="1825"/>
      <c r="H171" s="1825"/>
      <c r="I171" s="1825"/>
      <c r="J171" s="1825"/>
      <c r="K171" s="1825"/>
      <c r="L171" s="1825"/>
      <c r="M171" s="1825"/>
      <c r="N171" s="1825"/>
      <c r="O171" s="1825"/>
      <c r="P171" s="1825"/>
      <c r="Q171" s="1825"/>
      <c r="R171" s="1825"/>
      <c r="S171" s="1825"/>
      <c r="T171" s="1825"/>
      <c r="U171" s="1825"/>
      <c r="V171" s="1825"/>
      <c r="W171" s="1825"/>
      <c r="X171" s="1825"/>
      <c r="Y171" s="1825"/>
      <c r="Z171" s="1825"/>
      <c r="AA171" s="1825"/>
      <c r="AB171" s="1825"/>
      <c r="AC171" s="1825"/>
      <c r="AD171" s="1825"/>
      <c r="AE171" s="1825"/>
      <c r="AF171" s="1825"/>
      <c r="AG171" s="1825"/>
      <c r="AH171" s="1825"/>
      <c r="AI171" s="1825"/>
      <c r="AJ171" s="1825"/>
      <c r="AK171" s="1825"/>
      <c r="AL171" s="1825"/>
      <c r="AM171" s="1825"/>
      <c r="AN171" s="1825"/>
      <c r="AO171" s="1826"/>
      <c r="AP171" s="1827"/>
      <c r="AQ171" s="1828"/>
      <c r="AR171" s="1825"/>
      <c r="AS171" s="1825"/>
      <c r="AT171" s="1825"/>
      <c r="AU171" s="1828"/>
      <c r="AV171" s="1828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574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738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3048" t="s">
        <v>183</v>
      </c>
      <c r="B175" s="3049"/>
      <c r="C175" s="3050"/>
      <c r="D175" s="179">
        <f t="shared" si="27"/>
        <v>24</v>
      </c>
      <c r="E175" s="180">
        <f t="shared" si="28"/>
        <v>6</v>
      </c>
      <c r="F175" s="1756">
        <f t="shared" si="28"/>
        <v>18</v>
      </c>
      <c r="G175" s="56">
        <v>2</v>
      </c>
      <c r="H175" s="1738"/>
      <c r="I175" s="56">
        <v>2</v>
      </c>
      <c r="J175" s="1738">
        <v>7</v>
      </c>
      <c r="K175" s="56">
        <v>1</v>
      </c>
      <c r="L175" s="1738">
        <v>4</v>
      </c>
      <c r="M175" s="56">
        <v>1</v>
      </c>
      <c r="N175" s="1738">
        <v>1</v>
      </c>
      <c r="O175" s="56"/>
      <c r="P175" s="1738"/>
      <c r="Q175" s="56"/>
      <c r="R175" s="1738"/>
      <c r="S175" s="56"/>
      <c r="T175" s="1738">
        <v>1</v>
      </c>
      <c r="U175" s="56"/>
      <c r="V175" s="1738"/>
      <c r="W175" s="56"/>
      <c r="X175" s="1738">
        <v>1</v>
      </c>
      <c r="Y175" s="56"/>
      <c r="Z175" s="1738">
        <v>2</v>
      </c>
      <c r="AA175" s="56"/>
      <c r="AB175" s="1738">
        <v>1</v>
      </c>
      <c r="AC175" s="56"/>
      <c r="AD175" s="1738"/>
      <c r="AE175" s="56"/>
      <c r="AF175" s="1738">
        <v>1</v>
      </c>
      <c r="AG175" s="56"/>
      <c r="AH175" s="1738"/>
      <c r="AI175" s="56"/>
      <c r="AJ175" s="1738"/>
      <c r="AK175" s="56"/>
      <c r="AL175" s="1738"/>
      <c r="AM175" s="56"/>
      <c r="AN175" s="1811"/>
      <c r="AO175" s="466">
        <v>15</v>
      </c>
      <c r="AP175" s="1829"/>
      <c r="AQ175" s="1738"/>
      <c r="AR175" s="1738">
        <v>0</v>
      </c>
      <c r="AS175" s="1735">
        <v>0</v>
      </c>
      <c r="AT175" s="56">
        <v>0</v>
      </c>
      <c r="AU175" s="1738">
        <v>0</v>
      </c>
      <c r="AV175" s="1738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3037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572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3</v>
      </c>
      <c r="E178" s="418">
        <f t="shared" si="28"/>
        <v>0</v>
      </c>
      <c r="F178" s="1572">
        <f t="shared" si="28"/>
        <v>3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>
        <v>1</v>
      </c>
      <c r="AA178" s="11"/>
      <c r="AB178" s="28">
        <v>1</v>
      </c>
      <c r="AC178" s="11"/>
      <c r="AD178" s="28"/>
      <c r="AE178" s="11"/>
      <c r="AF178" s="28">
        <v>1</v>
      </c>
      <c r="AG178" s="11"/>
      <c r="AH178" s="28"/>
      <c r="AI178" s="11"/>
      <c r="AJ178" s="28"/>
      <c r="AK178" s="11"/>
      <c r="AL178" s="28"/>
      <c r="AM178" s="11"/>
      <c r="AN178" s="15"/>
      <c r="AO178" s="325">
        <v>2</v>
      </c>
      <c r="AP178" s="115"/>
      <c r="AQ178" s="26"/>
      <c r="AR178" s="28">
        <v>0</v>
      </c>
      <c r="AS178" s="30">
        <v>0</v>
      </c>
      <c r="AT178" s="11">
        <v>0</v>
      </c>
      <c r="AU178" s="28">
        <v>0</v>
      </c>
      <c r="AV178" s="28">
        <v>0</v>
      </c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572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572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1572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1</v>
      </c>
      <c r="E182" s="418">
        <f t="shared" si="30"/>
        <v>0</v>
      </c>
      <c r="F182" s="1572">
        <f t="shared" si="30"/>
        <v>1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>
        <v>1</v>
      </c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>
        <v>1</v>
      </c>
      <c r="AP182" s="115"/>
      <c r="AQ182" s="26"/>
      <c r="AR182" s="28">
        <v>0</v>
      </c>
      <c r="AS182" s="30">
        <v>0</v>
      </c>
      <c r="AT182" s="11">
        <v>0</v>
      </c>
      <c r="AU182" s="28">
        <v>0</v>
      </c>
      <c r="AV182" s="28">
        <v>0</v>
      </c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574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817"/>
      <c r="AL184" s="1813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572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6</v>
      </c>
      <c r="E187" s="401">
        <f t="shared" ref="E187:F190" si="31">SUM(G187+I187+K187+M187+O187)</f>
        <v>4</v>
      </c>
      <c r="F187" s="1574">
        <f t="shared" si="31"/>
        <v>2</v>
      </c>
      <c r="G187" s="4"/>
      <c r="H187" s="5"/>
      <c r="I187" s="4">
        <v>2</v>
      </c>
      <c r="J187" s="5">
        <v>2</v>
      </c>
      <c r="K187" s="4">
        <v>1</v>
      </c>
      <c r="L187" s="5"/>
      <c r="M187" s="4">
        <v>1</v>
      </c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4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572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572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11</v>
      </c>
      <c r="E190" s="410">
        <f t="shared" si="31"/>
        <v>2</v>
      </c>
      <c r="F190" s="411">
        <f t="shared" si="31"/>
        <v>9</v>
      </c>
      <c r="G190" s="40">
        <v>2</v>
      </c>
      <c r="H190" s="41"/>
      <c r="I190" s="40"/>
      <c r="J190" s="41">
        <v>5</v>
      </c>
      <c r="K190" s="40"/>
      <c r="L190" s="41">
        <v>4</v>
      </c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>
        <v>5</v>
      </c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3046" t="s">
        <v>202</v>
      </c>
      <c r="B191" s="3046"/>
      <c r="C191" s="3047"/>
      <c r="D191" s="1814">
        <f t="shared" si="29"/>
        <v>1</v>
      </c>
      <c r="E191" s="1815">
        <f t="shared" ref="E191:F200" si="32">SUM(G191+I191+K191+M191+O191+Q191+S191+U191+W191+Y191+AA191+AC191+AE191+AG191+AI191+AK191+AM191)</f>
        <v>0</v>
      </c>
      <c r="F191" s="1816">
        <f t="shared" si="32"/>
        <v>1</v>
      </c>
      <c r="G191" s="1817"/>
      <c r="H191" s="1813"/>
      <c r="I191" s="1817"/>
      <c r="J191" s="1813"/>
      <c r="K191" s="1817"/>
      <c r="L191" s="1813"/>
      <c r="M191" s="1817"/>
      <c r="N191" s="1813">
        <v>1</v>
      </c>
      <c r="O191" s="1817"/>
      <c r="P191" s="1813"/>
      <c r="Q191" s="1817"/>
      <c r="R191" s="1813"/>
      <c r="S191" s="1817"/>
      <c r="T191" s="1813"/>
      <c r="U191" s="1817"/>
      <c r="V191" s="1813"/>
      <c r="W191" s="1817"/>
      <c r="X191" s="1813"/>
      <c r="Y191" s="1817"/>
      <c r="Z191" s="1813"/>
      <c r="AA191" s="1817"/>
      <c r="AB191" s="1813"/>
      <c r="AC191" s="1817"/>
      <c r="AD191" s="1813"/>
      <c r="AE191" s="1817"/>
      <c r="AF191" s="1813"/>
      <c r="AG191" s="1817"/>
      <c r="AH191" s="1813"/>
      <c r="AI191" s="1817"/>
      <c r="AJ191" s="1813"/>
      <c r="AK191" s="1817"/>
      <c r="AL191" s="1813"/>
      <c r="AM191" s="1817"/>
      <c r="AN191" s="1818"/>
      <c r="AO191" s="1830">
        <v>1</v>
      </c>
      <c r="AP191" s="1831"/>
      <c r="AQ191" s="1738"/>
      <c r="AR191" s="1738">
        <v>0</v>
      </c>
      <c r="AS191" s="1735">
        <v>0</v>
      </c>
      <c r="AT191" s="1817">
        <v>0</v>
      </c>
      <c r="AU191" s="1813">
        <v>0</v>
      </c>
      <c r="AV191" s="1813"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3037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1574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572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2</v>
      </c>
      <c r="E197" s="418">
        <f t="shared" si="32"/>
        <v>0</v>
      </c>
      <c r="F197" s="1572">
        <f t="shared" si="32"/>
        <v>2</v>
      </c>
      <c r="G197" s="11"/>
      <c r="H197" s="28"/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>
        <v>1</v>
      </c>
      <c r="U197" s="11"/>
      <c r="V197" s="28"/>
      <c r="W197" s="11"/>
      <c r="X197" s="28"/>
      <c r="Y197" s="11"/>
      <c r="Z197" s="28">
        <v>1</v>
      </c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>
        <v>2</v>
      </c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1572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572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3011" t="s">
        <v>74</v>
      </c>
      <c r="B202" s="3013"/>
      <c r="C202" s="3045" t="s">
        <v>17</v>
      </c>
      <c r="D202" s="3045"/>
      <c r="E202" s="3045"/>
      <c r="F202" s="3015" t="s">
        <v>221</v>
      </c>
      <c r="G202" s="3032"/>
      <c r="H202" s="3015" t="s">
        <v>222</v>
      </c>
      <c r="I202" s="3032"/>
      <c r="J202" s="3015" t="s">
        <v>223</v>
      </c>
      <c r="K202" s="3032"/>
      <c r="L202" s="3015" t="s">
        <v>224</v>
      </c>
      <c r="M202" s="3032"/>
      <c r="N202" s="3015" t="s">
        <v>225</v>
      </c>
      <c r="O202" s="3032"/>
      <c r="P202" s="3015" t="s">
        <v>226</v>
      </c>
      <c r="Q202" s="3032"/>
      <c r="R202" s="3015" t="s">
        <v>227</v>
      </c>
      <c r="S202" s="3032"/>
      <c r="T202" s="3015" t="s">
        <v>228</v>
      </c>
      <c r="U202" s="3032"/>
      <c r="V202" s="3015" t="s">
        <v>229</v>
      </c>
      <c r="W202" s="3032"/>
      <c r="X202" s="3015" t="s">
        <v>230</v>
      </c>
      <c r="Y202" s="3032"/>
      <c r="Z202" s="3015" t="s">
        <v>231</v>
      </c>
      <c r="AA202" s="3032"/>
      <c r="AB202" s="3015" t="s">
        <v>232</v>
      </c>
      <c r="AC202" s="3032"/>
      <c r="AD202" s="3015" t="s">
        <v>233</v>
      </c>
      <c r="AE202" s="3032"/>
      <c r="AF202" s="3015" t="s">
        <v>234</v>
      </c>
      <c r="AG202" s="3032"/>
      <c r="AH202" s="3015" t="s">
        <v>235</v>
      </c>
      <c r="AI202" s="3032"/>
      <c r="AJ202" s="3015" t="s">
        <v>236</v>
      </c>
      <c r="AK202" s="3032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751" t="s">
        <v>16</v>
      </c>
      <c r="F203" s="387" t="s">
        <v>15</v>
      </c>
      <c r="G203" s="1832" t="s">
        <v>16</v>
      </c>
      <c r="H203" s="387" t="s">
        <v>15</v>
      </c>
      <c r="I203" s="1832" t="s">
        <v>16</v>
      </c>
      <c r="J203" s="387" t="s">
        <v>15</v>
      </c>
      <c r="K203" s="1832" t="s">
        <v>16</v>
      </c>
      <c r="L203" s="387" t="s">
        <v>15</v>
      </c>
      <c r="M203" s="1832" t="s">
        <v>16</v>
      </c>
      <c r="N203" s="387" t="s">
        <v>15</v>
      </c>
      <c r="O203" s="1832" t="s">
        <v>16</v>
      </c>
      <c r="P203" s="387" t="s">
        <v>15</v>
      </c>
      <c r="Q203" s="1832" t="s">
        <v>16</v>
      </c>
      <c r="R203" s="387" t="s">
        <v>15</v>
      </c>
      <c r="S203" s="1832" t="s">
        <v>16</v>
      </c>
      <c r="T203" s="387" t="s">
        <v>15</v>
      </c>
      <c r="U203" s="1832" t="s">
        <v>16</v>
      </c>
      <c r="V203" s="387" t="s">
        <v>15</v>
      </c>
      <c r="W203" s="1832" t="s">
        <v>16</v>
      </c>
      <c r="X203" s="387" t="s">
        <v>15</v>
      </c>
      <c r="Y203" s="1832" t="s">
        <v>16</v>
      </c>
      <c r="Z203" s="387" t="s">
        <v>15</v>
      </c>
      <c r="AA203" s="1832" t="s">
        <v>16</v>
      </c>
      <c r="AB203" s="387" t="s">
        <v>15</v>
      </c>
      <c r="AC203" s="1832" t="s">
        <v>16</v>
      </c>
      <c r="AD203" s="387" t="s">
        <v>15</v>
      </c>
      <c r="AE203" s="1832" t="s">
        <v>16</v>
      </c>
      <c r="AF203" s="387" t="s">
        <v>15</v>
      </c>
      <c r="AG203" s="1832" t="s">
        <v>16</v>
      </c>
      <c r="AH203" s="387" t="s">
        <v>15</v>
      </c>
      <c r="AI203" s="1832" t="s">
        <v>16</v>
      </c>
      <c r="AJ203" s="387" t="s">
        <v>15</v>
      </c>
      <c r="AK203" s="1832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3010" t="s">
        <v>237</v>
      </c>
      <c r="B204" s="1727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727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3038" t="s">
        <v>239</v>
      </c>
      <c r="B207" s="3039" t="s">
        <v>240</v>
      </c>
      <c r="C207" s="3040" t="s">
        <v>19</v>
      </c>
      <c r="D207" s="3041"/>
      <c r="E207" s="3025"/>
      <c r="F207" s="3042" t="s">
        <v>241</v>
      </c>
      <c r="G207" s="3043"/>
      <c r="H207" s="3043"/>
      <c r="I207" s="3043"/>
      <c r="J207" s="3043"/>
      <c r="K207" s="3043"/>
      <c r="L207" s="3043"/>
      <c r="M207" s="3043"/>
      <c r="N207" s="3043"/>
      <c r="O207" s="3043"/>
      <c r="P207" s="3043"/>
      <c r="Q207" s="3043"/>
      <c r="R207" s="3043"/>
      <c r="S207" s="3043"/>
      <c r="T207" s="3043"/>
      <c r="U207" s="3043"/>
      <c r="V207" s="3043"/>
      <c r="W207" s="3043"/>
      <c r="X207" s="3043"/>
      <c r="Y207" s="3043"/>
      <c r="Z207" s="3043"/>
      <c r="AA207" s="3043"/>
      <c r="AB207" s="3043"/>
      <c r="AC207" s="3043"/>
      <c r="AD207" s="3043"/>
      <c r="AE207" s="3043"/>
      <c r="AF207" s="3043"/>
      <c r="AG207" s="3043"/>
      <c r="AH207" s="3043"/>
      <c r="AI207" s="3043"/>
      <c r="AJ207" s="3043"/>
      <c r="AK207" s="3044"/>
      <c r="AL207" s="3037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3042" t="s">
        <v>173</v>
      </c>
      <c r="G208" s="3044"/>
      <c r="H208" s="3042" t="s">
        <v>174</v>
      </c>
      <c r="I208" s="3044"/>
      <c r="J208" s="3042" t="s">
        <v>109</v>
      </c>
      <c r="K208" s="3044"/>
      <c r="L208" s="3042" t="s">
        <v>35</v>
      </c>
      <c r="M208" s="3044"/>
      <c r="N208" s="3015" t="s">
        <v>2</v>
      </c>
      <c r="O208" s="3032"/>
      <c r="P208" s="3015" t="s">
        <v>3</v>
      </c>
      <c r="Q208" s="3032"/>
      <c r="R208" s="3015" t="s">
        <v>4</v>
      </c>
      <c r="S208" s="3032"/>
      <c r="T208" s="3015" t="s">
        <v>5</v>
      </c>
      <c r="U208" s="3032"/>
      <c r="V208" s="3015" t="s">
        <v>6</v>
      </c>
      <c r="W208" s="3032"/>
      <c r="X208" s="3015" t="s">
        <v>7</v>
      </c>
      <c r="Y208" s="3032"/>
      <c r="Z208" s="3015" t="s">
        <v>8</v>
      </c>
      <c r="AA208" s="3032"/>
      <c r="AB208" s="3015" t="s">
        <v>9</v>
      </c>
      <c r="AC208" s="3032"/>
      <c r="AD208" s="3015" t="s">
        <v>10</v>
      </c>
      <c r="AE208" s="3032"/>
      <c r="AF208" s="3015" t="s">
        <v>11</v>
      </c>
      <c r="AG208" s="3032"/>
      <c r="AH208" s="3015" t="s">
        <v>12</v>
      </c>
      <c r="AI208" s="3032"/>
      <c r="AJ208" s="3006" t="s">
        <v>13</v>
      </c>
      <c r="AK208" s="3007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833" t="s">
        <v>14</v>
      </c>
      <c r="D209" s="1834" t="s">
        <v>15</v>
      </c>
      <c r="E209" s="1569" t="s">
        <v>16</v>
      </c>
      <c r="F209" s="1835" t="s">
        <v>15</v>
      </c>
      <c r="G209" s="1836" t="s">
        <v>16</v>
      </c>
      <c r="H209" s="1835" t="s">
        <v>15</v>
      </c>
      <c r="I209" s="1836" t="s">
        <v>16</v>
      </c>
      <c r="J209" s="1835" t="s">
        <v>15</v>
      </c>
      <c r="K209" s="1836" t="s">
        <v>16</v>
      </c>
      <c r="L209" s="1835" t="s">
        <v>15</v>
      </c>
      <c r="M209" s="1836" t="s">
        <v>16</v>
      </c>
      <c r="N209" s="1835" t="s">
        <v>15</v>
      </c>
      <c r="O209" s="1836" t="s">
        <v>16</v>
      </c>
      <c r="P209" s="1835" t="s">
        <v>15</v>
      </c>
      <c r="Q209" s="1836" t="s">
        <v>16</v>
      </c>
      <c r="R209" s="1835" t="s">
        <v>15</v>
      </c>
      <c r="S209" s="1836" t="s">
        <v>16</v>
      </c>
      <c r="T209" s="1837" t="s">
        <v>15</v>
      </c>
      <c r="U209" s="1837" t="s">
        <v>16</v>
      </c>
      <c r="V209" s="487" t="s">
        <v>15</v>
      </c>
      <c r="W209" s="1836" t="s">
        <v>16</v>
      </c>
      <c r="X209" s="1835" t="s">
        <v>15</v>
      </c>
      <c r="Y209" s="1836" t="s">
        <v>16</v>
      </c>
      <c r="Z209" s="1835" t="s">
        <v>15</v>
      </c>
      <c r="AA209" s="1836" t="s">
        <v>16</v>
      </c>
      <c r="AB209" s="1835" t="s">
        <v>15</v>
      </c>
      <c r="AC209" s="1836" t="s">
        <v>16</v>
      </c>
      <c r="AD209" s="1835" t="s">
        <v>15</v>
      </c>
      <c r="AE209" s="1836" t="s">
        <v>16</v>
      </c>
      <c r="AF209" s="1835" t="s">
        <v>15</v>
      </c>
      <c r="AG209" s="1836" t="s">
        <v>16</v>
      </c>
      <c r="AH209" s="1835" t="s">
        <v>15</v>
      </c>
      <c r="AI209" s="1836" t="s">
        <v>16</v>
      </c>
      <c r="AJ209" s="1835" t="s">
        <v>15</v>
      </c>
      <c r="AK209" s="1836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3033" t="s">
        <v>242</v>
      </c>
      <c r="B210" s="1838" t="s">
        <v>75</v>
      </c>
      <c r="C210" s="1839">
        <f>SUM(D210+E210)</f>
        <v>0</v>
      </c>
      <c r="D210" s="1840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3011" t="s">
        <v>245</v>
      </c>
      <c r="B215" s="3013"/>
      <c r="C215" s="3014" t="s">
        <v>246</v>
      </c>
      <c r="D215" s="3014"/>
      <c r="E215" s="3014"/>
      <c r="F215" s="3015" t="s">
        <v>247</v>
      </c>
      <c r="G215" s="3016"/>
      <c r="H215" s="3016"/>
      <c r="I215" s="3016"/>
      <c r="J215" s="3016"/>
      <c r="K215" s="3016"/>
      <c r="L215" s="3016"/>
      <c r="M215" s="3016"/>
      <c r="N215" s="3016"/>
      <c r="O215" s="3016"/>
      <c r="P215" s="3016"/>
      <c r="Q215" s="3016"/>
      <c r="R215" s="3016"/>
      <c r="S215" s="3016"/>
      <c r="T215" s="3016"/>
      <c r="U215" s="3016"/>
      <c r="V215" s="3016"/>
      <c r="W215" s="3016"/>
      <c r="X215" s="3016"/>
      <c r="Y215" s="3016"/>
      <c r="Z215" s="3016"/>
      <c r="AA215" s="3016"/>
      <c r="AB215" s="3016"/>
      <c r="AC215" s="3016"/>
      <c r="AD215" s="3016"/>
      <c r="AE215" s="3016"/>
      <c r="AF215" s="3016"/>
      <c r="AG215" s="3016"/>
      <c r="AH215" s="3016"/>
      <c r="AI215" s="3016"/>
      <c r="AJ215" s="3016"/>
      <c r="AK215" s="3016"/>
      <c r="AL215" s="3016"/>
      <c r="AM215" s="3017"/>
      <c r="AN215" s="3034" t="s">
        <v>131</v>
      </c>
      <c r="AO215" s="3034"/>
      <c r="AP215" s="3035"/>
      <c r="AQ215" s="3036" t="s">
        <v>248</v>
      </c>
      <c r="AR215" s="3019"/>
      <c r="AS215" s="3037" t="s">
        <v>21</v>
      </c>
      <c r="AT215" s="3037" t="s">
        <v>22</v>
      </c>
      <c r="AU215" s="499"/>
      <c r="AV215" s="1739"/>
      <c r="AW215" s="1739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3014"/>
      <c r="D216" s="3014"/>
      <c r="E216" s="3014"/>
      <c r="F216" s="3006" t="s">
        <v>249</v>
      </c>
      <c r="G216" s="3021"/>
      <c r="H216" s="3006" t="s">
        <v>173</v>
      </c>
      <c r="I216" s="3021"/>
      <c r="J216" s="3006" t="s">
        <v>174</v>
      </c>
      <c r="K216" s="3021"/>
      <c r="L216" s="3006" t="s">
        <v>109</v>
      </c>
      <c r="M216" s="3021"/>
      <c r="N216" s="3006" t="s">
        <v>35</v>
      </c>
      <c r="O216" s="3021"/>
      <c r="P216" s="3006" t="s">
        <v>111</v>
      </c>
      <c r="Q216" s="3007"/>
      <c r="R216" s="3006" t="s">
        <v>112</v>
      </c>
      <c r="S216" s="3007"/>
      <c r="T216" s="3006" t="s">
        <v>113</v>
      </c>
      <c r="U216" s="3007"/>
      <c r="V216" s="3006" t="s">
        <v>114</v>
      </c>
      <c r="W216" s="3007"/>
      <c r="X216" s="3006" t="s">
        <v>115</v>
      </c>
      <c r="Y216" s="3007"/>
      <c r="Z216" s="3006" t="s">
        <v>116</v>
      </c>
      <c r="AA216" s="3007"/>
      <c r="AB216" s="3006" t="s">
        <v>117</v>
      </c>
      <c r="AC216" s="3007"/>
      <c r="AD216" s="3006" t="s">
        <v>118</v>
      </c>
      <c r="AE216" s="3007"/>
      <c r="AF216" s="3006" t="s">
        <v>119</v>
      </c>
      <c r="AG216" s="3007"/>
      <c r="AH216" s="3006" t="s">
        <v>120</v>
      </c>
      <c r="AI216" s="3007"/>
      <c r="AJ216" s="3006" t="s">
        <v>121</v>
      </c>
      <c r="AK216" s="3007"/>
      <c r="AL216" s="3006" t="s">
        <v>122</v>
      </c>
      <c r="AM216" s="3008"/>
      <c r="AN216" s="3024" t="s">
        <v>18</v>
      </c>
      <c r="AO216" s="3024" t="s">
        <v>250</v>
      </c>
      <c r="AP216" s="3025" t="s">
        <v>251</v>
      </c>
      <c r="AQ216" s="2226"/>
      <c r="AR216" s="2196"/>
      <c r="AS216" s="2228"/>
      <c r="AT216" s="2228"/>
      <c r="AU216" s="145"/>
      <c r="AV216" s="1754"/>
      <c r="AW216" s="1754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832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563" t="s">
        <v>254</v>
      </c>
      <c r="AS217" s="2229"/>
      <c r="AT217" s="2229"/>
      <c r="AU217" s="1841"/>
      <c r="AV217" s="1754"/>
      <c r="AW217" s="1754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3026" t="s">
        <v>255</v>
      </c>
      <c r="B218" s="3027"/>
      <c r="C218" s="504">
        <f>SUM(D218+E218)</f>
        <v>23</v>
      </c>
      <c r="D218" s="505">
        <f>SUM(F218+H218+J218+L218+N218+P218+R218+T218+V218+X218+Z218+AB218+AD218+AF218+AH218+AJ218+AL218)</f>
        <v>2</v>
      </c>
      <c r="E218" s="1842">
        <f>SUM(G218+I218+K218+M218+O218+Q218+S218+U218+W218+Y218+AA218+AC218+AE218+AG218+AI218+AK218+AM218)</f>
        <v>21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1</v>
      </c>
      <c r="M218" s="507">
        <f>SUM(M219:M236)</f>
        <v>6</v>
      </c>
      <c r="N218" s="504">
        <f>SUM(N228:N236)</f>
        <v>0</v>
      </c>
      <c r="O218" s="507">
        <f>SUM(O219:O236)</f>
        <v>5</v>
      </c>
      <c r="P218" s="504">
        <f>SUM(P228:P236)</f>
        <v>1</v>
      </c>
      <c r="Q218" s="507">
        <f>SUM(Q219:Q236)</f>
        <v>2</v>
      </c>
      <c r="R218" s="504">
        <f>SUM(R228:R236)</f>
        <v>0</v>
      </c>
      <c r="S218" s="507">
        <f>SUM(S219:S236)</f>
        <v>2</v>
      </c>
      <c r="T218" s="504">
        <f>SUM(T228:T236)</f>
        <v>0</v>
      </c>
      <c r="U218" s="507">
        <f>SUM(U219:U236)</f>
        <v>2</v>
      </c>
      <c r="V218" s="504">
        <f>SUM(V228:V236)</f>
        <v>0</v>
      </c>
      <c r="W218" s="507">
        <f>SUM(W219:W236)</f>
        <v>1</v>
      </c>
      <c r="X218" s="504">
        <f>SUM(X228:X236)</f>
        <v>0</v>
      </c>
      <c r="Y218" s="507">
        <f>SUM(Y219:Y236)</f>
        <v>1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1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843">
        <f t="shared" ref="AN218:AT218" si="35">SUM(AN219:AN236)</f>
        <v>4</v>
      </c>
      <c r="AO218" s="1843">
        <f t="shared" si="35"/>
        <v>4</v>
      </c>
      <c r="AP218" s="1844">
        <f t="shared" si="35"/>
        <v>0</v>
      </c>
      <c r="AQ218" s="504">
        <f t="shared" si="35"/>
        <v>0</v>
      </c>
      <c r="AR218" s="1844">
        <f t="shared" si="35"/>
        <v>0</v>
      </c>
      <c r="AS218" s="504">
        <f t="shared" si="35"/>
        <v>0</v>
      </c>
      <c r="AT218" s="1844">
        <f t="shared" si="35"/>
        <v>0</v>
      </c>
      <c r="AU218" s="511"/>
      <c r="AV218" s="1754"/>
      <c r="AW218" s="1754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1</v>
      </c>
      <c r="D219" s="514"/>
      <c r="E219" s="515">
        <f>SUM(K219+M219+O219+Q219+S219+U219+W219+Y219+AA219+AC219)</f>
        <v>1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>
        <v>1</v>
      </c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>
        <v>0</v>
      </c>
      <c r="AR219" s="26">
        <v>0</v>
      </c>
      <c r="AS219" s="25">
        <v>0</v>
      </c>
      <c r="AT219" s="26">
        <v>0</v>
      </c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0</v>
      </c>
      <c r="D227" s="521"/>
      <c r="E227" s="522">
        <f t="shared" si="37"/>
        <v>0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/>
      <c r="P227" s="349"/>
      <c r="Q227" s="18"/>
      <c r="R227" s="349"/>
      <c r="S227" s="18"/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/>
      <c r="AR227" s="18"/>
      <c r="AS227" s="17"/>
      <c r="AT227" s="18"/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3028" t="s">
        <v>264</v>
      </c>
      <c r="B228" s="512" t="s">
        <v>52</v>
      </c>
      <c r="C228" s="513">
        <f t="shared" ref="C228:C236" si="38">SUM(D228+E228)</f>
        <v>1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1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>
        <v>1</v>
      </c>
      <c r="AF228" s="527"/>
      <c r="AG228" s="528"/>
      <c r="AH228" s="529"/>
      <c r="AI228" s="531"/>
      <c r="AJ228" s="527"/>
      <c r="AK228" s="528"/>
      <c r="AL228" s="529"/>
      <c r="AM228" s="532"/>
      <c r="AN228" s="7">
        <v>3</v>
      </c>
      <c r="AO228" s="115">
        <v>3</v>
      </c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1</v>
      </c>
      <c r="D229" s="297">
        <f t="shared" si="39"/>
        <v>1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>
        <v>1</v>
      </c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>
        <v>0</v>
      </c>
      <c r="AR229" s="26">
        <v>0</v>
      </c>
      <c r="AS229" s="25">
        <v>0</v>
      </c>
      <c r="AT229" s="26">
        <v>0</v>
      </c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5</v>
      </c>
      <c r="D230" s="218">
        <f t="shared" si="39"/>
        <v>1</v>
      </c>
      <c r="E230" s="1573">
        <f t="shared" si="39"/>
        <v>4</v>
      </c>
      <c r="F230" s="11"/>
      <c r="G230" s="12"/>
      <c r="H230" s="11"/>
      <c r="I230" s="12"/>
      <c r="J230" s="11"/>
      <c r="K230" s="12"/>
      <c r="L230" s="11">
        <v>1</v>
      </c>
      <c r="M230" s="12">
        <v>2</v>
      </c>
      <c r="N230" s="11"/>
      <c r="O230" s="14">
        <v>1</v>
      </c>
      <c r="P230" s="11"/>
      <c r="Q230" s="12"/>
      <c r="R230" s="13"/>
      <c r="S230" s="14"/>
      <c r="T230" s="11"/>
      <c r="U230" s="12"/>
      <c r="V230" s="13"/>
      <c r="W230" s="14"/>
      <c r="X230" s="11"/>
      <c r="Y230" s="12"/>
      <c r="Z230" s="13"/>
      <c r="AA230" s="14">
        <v>1</v>
      </c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1</v>
      </c>
      <c r="D231" s="218">
        <f t="shared" si="39"/>
        <v>0</v>
      </c>
      <c r="E231" s="1573">
        <f t="shared" si="39"/>
        <v>1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>
        <v>1</v>
      </c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>
        <v>1</v>
      </c>
      <c r="AO231" s="13">
        <v>1</v>
      </c>
      <c r="AP231" s="28"/>
      <c r="AQ231" s="11">
        <v>0</v>
      </c>
      <c r="AR231" s="28">
        <v>0</v>
      </c>
      <c r="AS231" s="11">
        <v>0</v>
      </c>
      <c r="AT231" s="28">
        <v>0</v>
      </c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573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573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573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573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14</v>
      </c>
      <c r="D236" s="258">
        <f t="shared" si="39"/>
        <v>0</v>
      </c>
      <c r="E236" s="451">
        <f t="shared" si="39"/>
        <v>14</v>
      </c>
      <c r="F236" s="17"/>
      <c r="G236" s="19"/>
      <c r="H236" s="17"/>
      <c r="I236" s="19"/>
      <c r="J236" s="17"/>
      <c r="K236" s="19"/>
      <c r="L236" s="17"/>
      <c r="M236" s="19">
        <v>4</v>
      </c>
      <c r="N236" s="17"/>
      <c r="O236" s="21">
        <v>4</v>
      </c>
      <c r="P236" s="17"/>
      <c r="Q236" s="19">
        <v>1</v>
      </c>
      <c r="R236" s="20"/>
      <c r="S236" s="21">
        <v>2</v>
      </c>
      <c r="T236" s="17"/>
      <c r="U236" s="19">
        <v>2</v>
      </c>
      <c r="V236" s="20"/>
      <c r="W236" s="21">
        <v>1</v>
      </c>
      <c r="X236" s="17"/>
      <c r="Y236" s="19"/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3011" t="s">
        <v>74</v>
      </c>
      <c r="B238" s="3013"/>
      <c r="C238" s="3029" t="s">
        <v>246</v>
      </c>
      <c r="D238" s="3030"/>
      <c r="E238" s="3031"/>
      <c r="F238" s="3015" t="s">
        <v>266</v>
      </c>
      <c r="G238" s="3016"/>
      <c r="H238" s="3016"/>
      <c r="I238" s="3016"/>
      <c r="J238" s="3016"/>
      <c r="K238" s="3016"/>
      <c r="L238" s="3016"/>
      <c r="M238" s="3016"/>
      <c r="N238" s="3016"/>
      <c r="O238" s="3016"/>
      <c r="P238" s="3016"/>
      <c r="Q238" s="3016"/>
      <c r="R238" s="3016"/>
      <c r="S238" s="3016"/>
      <c r="T238" s="3016"/>
      <c r="U238" s="3016"/>
      <c r="V238" s="3016"/>
      <c r="W238" s="3016"/>
      <c r="X238" s="3016"/>
      <c r="Y238" s="3016"/>
      <c r="Z238" s="3016"/>
      <c r="AA238" s="3016"/>
      <c r="AB238" s="3016"/>
      <c r="AC238" s="3016"/>
      <c r="AD238" s="3016"/>
      <c r="AE238" s="3016"/>
      <c r="AF238" s="3016"/>
      <c r="AG238" s="3016"/>
      <c r="AH238" s="3016"/>
      <c r="AI238" s="3016"/>
      <c r="AJ238" s="3016"/>
      <c r="AK238" s="3016"/>
      <c r="AL238" s="3016"/>
      <c r="AM238" s="3016"/>
      <c r="AN238" s="3016"/>
      <c r="AO238" s="3016"/>
      <c r="AP238" s="3016"/>
      <c r="AQ238" s="3016"/>
      <c r="AR238" s="3016"/>
      <c r="AS238" s="3032"/>
      <c r="AT238" s="3013" t="s">
        <v>267</v>
      </c>
      <c r="AU238" s="3022" t="s">
        <v>248</v>
      </c>
      <c r="AV238" s="3023"/>
      <c r="AW238" s="3011" t="s">
        <v>21</v>
      </c>
      <c r="AX238" s="3013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3006" t="s">
        <v>268</v>
      </c>
      <c r="G239" s="3021"/>
      <c r="H239" s="3006" t="s">
        <v>269</v>
      </c>
      <c r="I239" s="3021"/>
      <c r="J239" s="3006" t="s">
        <v>270</v>
      </c>
      <c r="K239" s="3021"/>
      <c r="L239" s="3006" t="s">
        <v>271</v>
      </c>
      <c r="M239" s="3021"/>
      <c r="N239" s="3006" t="s">
        <v>24</v>
      </c>
      <c r="O239" s="3021"/>
      <c r="P239" s="3006" t="s">
        <v>174</v>
      </c>
      <c r="Q239" s="3021"/>
      <c r="R239" s="3006" t="s">
        <v>109</v>
      </c>
      <c r="S239" s="3021"/>
      <c r="T239" s="3006" t="s">
        <v>35</v>
      </c>
      <c r="U239" s="3021"/>
      <c r="V239" s="3006" t="s">
        <v>111</v>
      </c>
      <c r="W239" s="3007"/>
      <c r="X239" s="3006" t="s">
        <v>112</v>
      </c>
      <c r="Y239" s="3007"/>
      <c r="Z239" s="3006" t="s">
        <v>113</v>
      </c>
      <c r="AA239" s="3007"/>
      <c r="AB239" s="3006" t="s">
        <v>114</v>
      </c>
      <c r="AC239" s="3007"/>
      <c r="AD239" s="3006" t="s">
        <v>115</v>
      </c>
      <c r="AE239" s="3007"/>
      <c r="AF239" s="3006" t="s">
        <v>116</v>
      </c>
      <c r="AG239" s="3007"/>
      <c r="AH239" s="3006" t="s">
        <v>117</v>
      </c>
      <c r="AI239" s="3007"/>
      <c r="AJ239" s="3006" t="s">
        <v>118</v>
      </c>
      <c r="AK239" s="3007"/>
      <c r="AL239" s="3006" t="s">
        <v>119</v>
      </c>
      <c r="AM239" s="3007"/>
      <c r="AN239" s="3006" t="s">
        <v>120</v>
      </c>
      <c r="AO239" s="3007"/>
      <c r="AP239" s="3006" t="s">
        <v>121</v>
      </c>
      <c r="AQ239" s="3007"/>
      <c r="AR239" s="3006" t="s">
        <v>122</v>
      </c>
      <c r="AS239" s="3007"/>
      <c r="AT239" s="2188"/>
      <c r="AU239" s="2175" t="s">
        <v>253</v>
      </c>
      <c r="AV239" s="2177" t="s">
        <v>254</v>
      </c>
      <c r="AW239" s="2187"/>
      <c r="AX239" s="2188"/>
      <c r="AY239" s="1841"/>
      <c r="AZ239" s="1754"/>
      <c r="BA239" s="1754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1845" t="s">
        <v>14</v>
      </c>
      <c r="D240" s="1846" t="s">
        <v>15</v>
      </c>
      <c r="E240" s="1847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841"/>
      <c r="AZ240" s="1754"/>
      <c r="BA240" s="1754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848">
        <f t="shared" ref="C241:C247" si="40">SUM(D241+E241)</f>
        <v>3</v>
      </c>
      <c r="D241" s="1848">
        <f t="shared" ref="D241:E243" si="41">SUM(F241+H241+J241+L241+N241+P241+R241+T241+V241+X241+Z241+AB241+AD241+AF241+AH241+AJ241+AL241+AN241+AP241+AR241)</f>
        <v>1</v>
      </c>
      <c r="E241" s="1848">
        <f t="shared" si="41"/>
        <v>2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/>
      <c r="W241" s="7"/>
      <c r="X241" s="4"/>
      <c r="Y241" s="7">
        <v>1</v>
      </c>
      <c r="Z241" s="4"/>
      <c r="AA241" s="7">
        <v>1</v>
      </c>
      <c r="AB241" s="4">
        <v>1</v>
      </c>
      <c r="AC241" s="7"/>
      <c r="AD241" s="4"/>
      <c r="AE241" s="7"/>
      <c r="AF241" s="4"/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2</v>
      </c>
      <c r="D242" s="541">
        <f t="shared" si="41"/>
        <v>1</v>
      </c>
      <c r="E242" s="541">
        <f t="shared" si="41"/>
        <v>1</v>
      </c>
      <c r="F242" s="1831"/>
      <c r="G242" s="1831"/>
      <c r="H242" s="1817"/>
      <c r="I242" s="1831"/>
      <c r="J242" s="1817"/>
      <c r="K242" s="1813"/>
      <c r="L242" s="1817"/>
      <c r="M242" s="1818"/>
      <c r="N242" s="1817"/>
      <c r="O242" s="1813"/>
      <c r="P242" s="1817"/>
      <c r="Q242" s="1831"/>
      <c r="R242" s="1817"/>
      <c r="S242" s="1831"/>
      <c r="T242" s="1817"/>
      <c r="U242" s="1831"/>
      <c r="V242" s="1817">
        <v>1</v>
      </c>
      <c r="W242" s="1831"/>
      <c r="X242" s="1817"/>
      <c r="Y242" s="1831"/>
      <c r="Z242" s="1817"/>
      <c r="AA242" s="1831"/>
      <c r="AB242" s="1817"/>
      <c r="AC242" s="1831">
        <v>1</v>
      </c>
      <c r="AD242" s="1817"/>
      <c r="AE242" s="1831"/>
      <c r="AF242" s="1817"/>
      <c r="AG242" s="1831"/>
      <c r="AH242" s="1817"/>
      <c r="AI242" s="1831"/>
      <c r="AJ242" s="1817"/>
      <c r="AK242" s="1831"/>
      <c r="AL242" s="1817"/>
      <c r="AM242" s="1831"/>
      <c r="AN242" s="1817"/>
      <c r="AO242" s="1831"/>
      <c r="AP242" s="1817"/>
      <c r="AQ242" s="1831"/>
      <c r="AR242" s="1817"/>
      <c r="AS242" s="1813"/>
      <c r="AT242" s="1818"/>
      <c r="AU242" s="1817">
        <v>0</v>
      </c>
      <c r="AV242" s="1813">
        <v>0</v>
      </c>
      <c r="AW242" s="1817">
        <v>0</v>
      </c>
      <c r="AX242" s="1813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727">
        <f t="shared" si="40"/>
        <v>0</v>
      </c>
      <c r="D246" s="1727">
        <f t="shared" si="42"/>
        <v>0</v>
      </c>
      <c r="E246" s="1727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727">
        <f t="shared" si="40"/>
        <v>0</v>
      </c>
      <c r="D247" s="1727">
        <f t="shared" si="42"/>
        <v>0</v>
      </c>
      <c r="E247" s="1727">
        <f t="shared" si="42"/>
        <v>0</v>
      </c>
      <c r="F247" s="1829"/>
      <c r="G247" s="1829"/>
      <c r="H247" s="56"/>
      <c r="I247" s="1829"/>
      <c r="J247" s="56"/>
      <c r="K247" s="1738"/>
      <c r="L247" s="56"/>
      <c r="M247" s="1811"/>
      <c r="N247" s="56"/>
      <c r="O247" s="1738"/>
      <c r="P247" s="56"/>
      <c r="Q247" s="1829"/>
      <c r="R247" s="56"/>
      <c r="S247" s="1829"/>
      <c r="T247" s="56"/>
      <c r="U247" s="1829"/>
      <c r="V247" s="56"/>
      <c r="W247" s="1829"/>
      <c r="X247" s="56"/>
      <c r="Y247" s="1829"/>
      <c r="Z247" s="56"/>
      <c r="AA247" s="1829"/>
      <c r="AB247" s="56"/>
      <c r="AC247" s="1829"/>
      <c r="AD247" s="56"/>
      <c r="AE247" s="1829"/>
      <c r="AF247" s="56"/>
      <c r="AG247" s="1829"/>
      <c r="AH247" s="56"/>
      <c r="AI247" s="1829"/>
      <c r="AJ247" s="56"/>
      <c r="AK247" s="1829"/>
      <c r="AL247" s="56"/>
      <c r="AM247" s="1829"/>
      <c r="AN247" s="56"/>
      <c r="AO247" s="1829"/>
      <c r="AP247" s="56"/>
      <c r="AQ247" s="1829"/>
      <c r="AR247" s="56"/>
      <c r="AS247" s="1738"/>
      <c r="AT247" s="1811"/>
      <c r="AU247" s="56"/>
      <c r="AV247" s="1738"/>
      <c r="AW247" s="56"/>
      <c r="AX247" s="1738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722"/>
      <c r="AV248" s="1797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3011" t="s">
        <v>74</v>
      </c>
      <c r="B249" s="3013"/>
      <c r="C249" s="3014" t="s">
        <v>246</v>
      </c>
      <c r="D249" s="3014"/>
      <c r="E249" s="3014"/>
      <c r="F249" s="3015" t="s">
        <v>241</v>
      </c>
      <c r="G249" s="3016"/>
      <c r="H249" s="3016"/>
      <c r="I249" s="3016"/>
      <c r="J249" s="3016"/>
      <c r="K249" s="3016"/>
      <c r="L249" s="3016"/>
      <c r="M249" s="3016"/>
      <c r="N249" s="3016"/>
      <c r="O249" s="3016"/>
      <c r="P249" s="3016"/>
      <c r="Q249" s="3016"/>
      <c r="R249" s="3016"/>
      <c r="S249" s="3016"/>
      <c r="T249" s="3016"/>
      <c r="U249" s="3016"/>
      <c r="V249" s="3016"/>
      <c r="W249" s="3016"/>
      <c r="X249" s="3016"/>
      <c r="Y249" s="3016"/>
      <c r="Z249" s="3016"/>
      <c r="AA249" s="3016"/>
      <c r="AB249" s="3016"/>
      <c r="AC249" s="3016"/>
      <c r="AD249" s="3016"/>
      <c r="AE249" s="3016"/>
      <c r="AF249" s="3016"/>
      <c r="AG249" s="3017"/>
      <c r="AH249" s="3018" t="s">
        <v>248</v>
      </c>
      <c r="AI249" s="3019"/>
      <c r="AJ249" s="3020" t="s">
        <v>21</v>
      </c>
      <c r="AK249" s="3013" t="s">
        <v>22</v>
      </c>
      <c r="AL249" s="145"/>
      <c r="AM249" s="1754"/>
      <c r="AN249" s="1754"/>
      <c r="AO249" s="1754"/>
      <c r="AP249" s="1754"/>
      <c r="AQ249" s="1754"/>
      <c r="AR249" s="1754"/>
      <c r="AS249" s="1754"/>
      <c r="AT249" s="1754"/>
      <c r="AU249" s="1754"/>
      <c r="AV249" s="1780"/>
      <c r="AW249" s="1754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3014"/>
      <c r="D250" s="3014"/>
      <c r="E250" s="3014"/>
      <c r="F250" s="3006" t="s">
        <v>109</v>
      </c>
      <c r="G250" s="3021"/>
      <c r="H250" s="3006" t="s">
        <v>35</v>
      </c>
      <c r="I250" s="3021"/>
      <c r="J250" s="3006" t="s">
        <v>111</v>
      </c>
      <c r="K250" s="3007"/>
      <c r="L250" s="3006" t="s">
        <v>112</v>
      </c>
      <c r="M250" s="3007"/>
      <c r="N250" s="3006" t="s">
        <v>113</v>
      </c>
      <c r="O250" s="3007"/>
      <c r="P250" s="3006" t="s">
        <v>114</v>
      </c>
      <c r="Q250" s="3007"/>
      <c r="R250" s="3006" t="s">
        <v>115</v>
      </c>
      <c r="S250" s="3007"/>
      <c r="T250" s="3006" t="s">
        <v>116</v>
      </c>
      <c r="U250" s="3007"/>
      <c r="V250" s="3006" t="s">
        <v>117</v>
      </c>
      <c r="W250" s="3007"/>
      <c r="X250" s="3006" t="s">
        <v>118</v>
      </c>
      <c r="Y250" s="3007"/>
      <c r="Z250" s="3006" t="s">
        <v>119</v>
      </c>
      <c r="AA250" s="3007"/>
      <c r="AB250" s="3006" t="s">
        <v>120</v>
      </c>
      <c r="AC250" s="3007"/>
      <c r="AD250" s="3006" t="s">
        <v>121</v>
      </c>
      <c r="AE250" s="3007"/>
      <c r="AF250" s="3006" t="s">
        <v>122</v>
      </c>
      <c r="AG250" s="3008"/>
      <c r="AH250" s="2195"/>
      <c r="AI250" s="2196"/>
      <c r="AJ250" s="2198"/>
      <c r="AK250" s="2188"/>
      <c r="AL250" s="1841"/>
      <c r="AM250" s="1754"/>
      <c r="AN250" s="1754"/>
      <c r="AO250" s="1754"/>
      <c r="AP250" s="1754"/>
      <c r="AQ250" s="1754"/>
      <c r="AR250" s="1754"/>
      <c r="AS250" s="1754"/>
      <c r="AT250" s="1754"/>
      <c r="AU250" s="1754"/>
      <c r="AV250" s="1780"/>
      <c r="AW250" s="1754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832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849" t="s">
        <v>253</v>
      </c>
      <c r="AI251" s="1563" t="s">
        <v>254</v>
      </c>
      <c r="AJ251" s="2199"/>
      <c r="AK251" s="2174"/>
      <c r="AL251" s="145"/>
      <c r="AM251" s="1754"/>
      <c r="AN251" s="1754"/>
      <c r="AO251" s="1754"/>
      <c r="AP251" s="1754"/>
      <c r="AQ251" s="1754"/>
      <c r="AR251" s="1754"/>
      <c r="AS251" s="1754"/>
      <c r="AT251" s="1754"/>
      <c r="AU251" s="1754"/>
      <c r="AV251" s="1780"/>
      <c r="AW251" s="1754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3009" t="s">
        <v>177</v>
      </c>
      <c r="B252" s="3009"/>
      <c r="C252" s="1850">
        <f>SUM(D252+E252)</f>
        <v>0</v>
      </c>
      <c r="D252" s="1851">
        <f t="shared" ref="D252:E254" si="43">SUM(F252+H252+J252+L252+N252+P252+R252+T252+V252+X252+Z252+AB252+AD252+AF252)</f>
        <v>0</v>
      </c>
      <c r="E252" s="1816">
        <f t="shared" si="43"/>
        <v>0</v>
      </c>
      <c r="F252" s="1817"/>
      <c r="G252" s="1831"/>
      <c r="H252" s="1817"/>
      <c r="I252" s="1831"/>
      <c r="J252" s="1817"/>
      <c r="K252" s="1831"/>
      <c r="L252" s="1817"/>
      <c r="M252" s="1831"/>
      <c r="N252" s="1817"/>
      <c r="O252" s="1831"/>
      <c r="P252" s="1817"/>
      <c r="Q252" s="1831"/>
      <c r="R252" s="1817"/>
      <c r="S252" s="1831"/>
      <c r="T252" s="1817"/>
      <c r="U252" s="1831"/>
      <c r="V252" s="1817"/>
      <c r="W252" s="1831"/>
      <c r="X252" s="1817"/>
      <c r="Y252" s="1831"/>
      <c r="Z252" s="1817"/>
      <c r="AA252" s="1831"/>
      <c r="AB252" s="1817"/>
      <c r="AC252" s="1831"/>
      <c r="AD252" s="1817"/>
      <c r="AE252" s="1831"/>
      <c r="AF252" s="1817"/>
      <c r="AG252" s="1852"/>
      <c r="AH252" s="1831"/>
      <c r="AI252" s="1853"/>
      <c r="AJ252" s="1817"/>
      <c r="AK252" s="1813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3</v>
      </c>
      <c r="D254" s="226">
        <f t="shared" si="43"/>
        <v>1</v>
      </c>
      <c r="E254" s="406">
        <f t="shared" si="43"/>
        <v>2</v>
      </c>
      <c r="F254" s="198"/>
      <c r="G254" s="544"/>
      <c r="H254" s="198"/>
      <c r="I254" s="544"/>
      <c r="J254" s="198"/>
      <c r="K254" s="544"/>
      <c r="L254" s="198"/>
      <c r="M254" s="544"/>
      <c r="N254" s="198"/>
      <c r="O254" s="544">
        <v>1</v>
      </c>
      <c r="P254" s="198">
        <v>1</v>
      </c>
      <c r="Q254" s="544"/>
      <c r="R254" s="198"/>
      <c r="S254" s="544"/>
      <c r="T254" s="198"/>
      <c r="U254" s="544"/>
      <c r="V254" s="198"/>
      <c r="W254" s="544">
        <v>1</v>
      </c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762"/>
      <c r="AS255" s="1762"/>
      <c r="AT255" s="1762"/>
      <c r="AU255" s="1762"/>
      <c r="AV255" s="1762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3010" t="s">
        <v>28</v>
      </c>
      <c r="B256" s="3011" t="s">
        <v>282</v>
      </c>
      <c r="C256" s="3012"/>
      <c r="D256" s="3013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769"/>
      <c r="AS256" s="1769"/>
      <c r="AT256" s="1769"/>
      <c r="AU256" s="1769"/>
      <c r="AV256" s="1769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3006" t="s">
        <v>172</v>
      </c>
      <c r="F257" s="3007"/>
      <c r="G257" s="3006" t="s">
        <v>173</v>
      </c>
      <c r="H257" s="3007"/>
      <c r="I257" s="3006" t="s">
        <v>174</v>
      </c>
      <c r="J257" s="3007"/>
      <c r="K257" s="3006" t="s">
        <v>109</v>
      </c>
      <c r="L257" s="3007"/>
      <c r="M257" s="3006" t="s">
        <v>35</v>
      </c>
      <c r="N257" s="3007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562" t="s">
        <v>16</v>
      </c>
      <c r="E258" s="59" t="s">
        <v>15</v>
      </c>
      <c r="F258" s="1743" t="s">
        <v>16</v>
      </c>
      <c r="G258" s="59" t="s">
        <v>15</v>
      </c>
      <c r="H258" s="1743" t="s">
        <v>16</v>
      </c>
      <c r="I258" s="59" t="s">
        <v>15</v>
      </c>
      <c r="J258" s="1743" t="s">
        <v>16</v>
      </c>
      <c r="K258" s="59" t="s">
        <v>15</v>
      </c>
      <c r="L258" s="1743" t="s">
        <v>16</v>
      </c>
      <c r="M258" s="59" t="s">
        <v>15</v>
      </c>
      <c r="N258" s="1743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567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362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BDB8CB23-B5F8-4C29-97C1-214625B31DB7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6C8D6F33-F873-4E97-AB7F-0BA9E3E04949}">
      <formula1>0</formula1>
      <formula2>1000000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Z283"/>
  <sheetViews>
    <sheetView workbookViewId="0">
      <selection activeCell="A9"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",[11]NOMBRE!B2," - ","( ",[11]NOMBRE!C2,[11]NOMBRE!D2,[11]NOMBRE!E2,[11]NOMBRE!F2,[11]NOMBRE!G2," )")</f>
        <v>COMUNA: LINARES - ( 07401 )</v>
      </c>
    </row>
    <row r="3" spans="1:104" ht="16.149999999999999" customHeight="1" x14ac:dyDescent="0.2">
      <c r="A3" s="72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",[11]NOMBRE!B6," - ","( ",[11]NOMBRE!C6,[11]NOMBRE!D6," )")</f>
        <v>MES: OCTUBRE - ( 10 )</v>
      </c>
      <c r="AE4" s="1868"/>
      <c r="AF4" s="1868"/>
      <c r="AG4" s="1868"/>
      <c r="AH4" s="1868"/>
      <c r="AI4" s="1868"/>
      <c r="AJ4" s="1868"/>
      <c r="AK4" s="1868"/>
      <c r="AL4" s="1868"/>
      <c r="AM4" s="1868"/>
      <c r="AN4" s="1868"/>
      <c r="AO4" s="1868"/>
      <c r="AP4" s="1868"/>
      <c r="AQ4" s="1868"/>
      <c r="AR4" s="1868"/>
      <c r="AS4" s="1868"/>
      <c r="AT4" s="1868"/>
      <c r="AU4" s="1868"/>
      <c r="AV4" s="1868"/>
      <c r="AW4" s="1868"/>
    </row>
    <row r="5" spans="1:104" ht="16.149999999999999" customHeight="1" x14ac:dyDescent="0.2">
      <c r="A5" s="72" t="str">
        <f>CONCATENATE("AÑO: ",[11]NOMBRE!B7)</f>
        <v>AÑO: 2018</v>
      </c>
      <c r="AE5" s="1868"/>
      <c r="AF5" s="1868"/>
      <c r="AG5" s="1868"/>
      <c r="AH5" s="1868"/>
      <c r="AI5" s="1868"/>
      <c r="AJ5" s="1868"/>
      <c r="AK5" s="1868"/>
      <c r="AL5" s="1868"/>
      <c r="AM5" s="1868"/>
      <c r="AN5" s="1868"/>
      <c r="AO5" s="1868"/>
      <c r="AP5" s="1868"/>
      <c r="AQ5" s="1868"/>
      <c r="AR5" s="1868"/>
      <c r="AS5" s="1868"/>
      <c r="AT5" s="1868"/>
      <c r="AU5" s="1868"/>
      <c r="AV5" s="1868"/>
      <c r="AW5" s="1868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1869"/>
      <c r="AF6" s="1869"/>
      <c r="AG6" s="1869"/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869"/>
      <c r="AS6" s="1869"/>
      <c r="AT6" s="1869"/>
      <c r="AU6" s="1869"/>
      <c r="AV6" s="1869"/>
      <c r="AW6" s="1868"/>
    </row>
    <row r="7" spans="1:104" ht="15" x14ac:dyDescent="0.2">
      <c r="A7" s="1700"/>
      <c r="B7" s="1700"/>
      <c r="C7" s="1700"/>
      <c r="D7" s="1700"/>
      <c r="E7" s="1700"/>
      <c r="F7" s="1700"/>
      <c r="G7" s="1700"/>
      <c r="H7" s="1700"/>
      <c r="I7" s="1700"/>
      <c r="J7" s="1700"/>
      <c r="K7" s="1700"/>
      <c r="L7" s="1700"/>
      <c r="M7" s="1700"/>
      <c r="N7" s="1700"/>
      <c r="O7" s="1700"/>
      <c r="P7" s="1700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1869"/>
      <c r="AF7" s="1869"/>
      <c r="AG7" s="1869"/>
      <c r="AH7" s="1869"/>
      <c r="AI7" s="1869"/>
      <c r="AJ7" s="1869"/>
      <c r="AK7" s="1869"/>
      <c r="AL7" s="1869"/>
      <c r="AM7" s="1869"/>
      <c r="AN7" s="1869"/>
      <c r="AO7" s="1869"/>
      <c r="AP7" s="1869"/>
      <c r="AQ7" s="1869"/>
      <c r="AR7" s="1869"/>
      <c r="AS7" s="1869"/>
      <c r="AT7" s="1869"/>
      <c r="AU7" s="1869"/>
      <c r="AV7" s="1869"/>
      <c r="AW7" s="1868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1870"/>
      <c r="AF8" s="1870"/>
      <c r="AG8" s="1870"/>
      <c r="AH8" s="1870"/>
      <c r="AI8" s="1870"/>
      <c r="AJ8" s="1870"/>
      <c r="AK8" s="1870"/>
      <c r="AL8" s="1870"/>
      <c r="AM8" s="1870"/>
      <c r="AN8" s="1870"/>
      <c r="AO8" s="1870"/>
      <c r="AP8" s="1870"/>
      <c r="AQ8" s="1870"/>
      <c r="AR8" s="1870"/>
      <c r="AS8" s="1870"/>
      <c r="AT8" s="1870"/>
      <c r="AU8" s="1870"/>
      <c r="AV8" s="1870"/>
      <c r="AW8" s="1871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3117" t="s">
        <v>31</v>
      </c>
      <c r="B9" s="3119"/>
      <c r="C9" s="3160" t="s">
        <v>19</v>
      </c>
      <c r="D9" s="3163" t="s">
        <v>20</v>
      </c>
      <c r="E9" s="3164"/>
      <c r="F9" s="3164"/>
      <c r="G9" s="3164"/>
      <c r="H9" s="3164"/>
      <c r="I9" s="3164"/>
      <c r="J9" s="3164"/>
      <c r="K9" s="3164"/>
      <c r="L9" s="3164"/>
      <c r="M9" s="3165"/>
      <c r="N9" s="3101" t="s">
        <v>32</v>
      </c>
      <c r="O9" s="3125" t="s">
        <v>21</v>
      </c>
      <c r="P9" s="3125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1869"/>
      <c r="AG9" s="1869"/>
      <c r="AH9" s="1869"/>
      <c r="AI9" s="1869"/>
      <c r="AJ9" s="1869"/>
      <c r="AK9" s="1869"/>
      <c r="AL9" s="1869"/>
      <c r="AM9" s="1869"/>
      <c r="AN9" s="1869"/>
      <c r="AO9" s="1869"/>
      <c r="AP9" s="1872"/>
      <c r="AQ9" s="1872"/>
      <c r="AR9" s="1872"/>
      <c r="AS9" s="1872"/>
      <c r="AT9" s="1872"/>
      <c r="AU9" s="1872"/>
      <c r="AV9" s="1872"/>
      <c r="AW9" s="1872"/>
      <c r="AX9" s="1868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4"/>
      <c r="AP10" s="1874"/>
      <c r="AQ10" s="1874"/>
      <c r="AR10" s="1874"/>
      <c r="AS10" s="1874"/>
      <c r="AT10" s="1874"/>
      <c r="AU10" s="1874"/>
      <c r="AV10" s="1874"/>
      <c r="AW10" s="1874"/>
      <c r="AX10" s="1868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1873"/>
      <c r="AG11" s="1873"/>
      <c r="AH11" s="1873"/>
      <c r="AI11" s="1873"/>
      <c r="AJ11" s="1873"/>
      <c r="AK11" s="1875"/>
      <c r="AL11" s="1875"/>
      <c r="AM11" s="1875"/>
      <c r="AN11" s="1875"/>
      <c r="AO11" s="1874"/>
      <c r="AP11" s="1874"/>
      <c r="AQ11" s="1874"/>
      <c r="AR11" s="1874"/>
      <c r="AS11" s="1874"/>
      <c r="AT11" s="1874"/>
      <c r="AU11" s="1874"/>
      <c r="AV11" s="1874"/>
      <c r="AW11" s="1874"/>
      <c r="AX11" s="1868"/>
      <c r="CD11" s="75" t="str">
        <f>IF(C11&gt;=[11]A03!C77,"","*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1873"/>
      <c r="AG12" s="1873"/>
      <c r="AH12" s="1873"/>
      <c r="AI12" s="1873"/>
      <c r="AJ12" s="1873"/>
      <c r="AK12" s="1875"/>
      <c r="AL12" s="1875"/>
      <c r="AM12" s="1875"/>
      <c r="AN12" s="1875"/>
      <c r="AO12" s="1873"/>
      <c r="AP12" s="1873"/>
      <c r="AQ12" s="1875"/>
      <c r="AR12" s="1874"/>
      <c r="AS12" s="1874"/>
      <c r="AT12" s="1874"/>
      <c r="AU12" s="1874"/>
      <c r="AV12" s="1874"/>
      <c r="AW12" s="1874"/>
      <c r="AX12" s="1868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1873"/>
      <c r="AG13" s="1873"/>
      <c r="AH13" s="1873"/>
      <c r="AI13" s="1873"/>
      <c r="AJ13" s="1873"/>
      <c r="AK13" s="1875"/>
      <c r="AL13" s="1875"/>
      <c r="AM13" s="1875"/>
      <c r="AN13" s="1875"/>
      <c r="AO13" s="1873"/>
      <c r="AP13" s="1873"/>
      <c r="AQ13" s="1873"/>
      <c r="AR13" s="1874"/>
      <c r="AS13" s="1874"/>
      <c r="AT13" s="1874"/>
      <c r="AU13" s="1874"/>
      <c r="AV13" s="1874"/>
      <c r="AW13" s="1874"/>
      <c r="AX13" s="1868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4"/>
      <c r="AP14" s="1874"/>
      <c r="AQ14" s="1874"/>
      <c r="AR14" s="1874"/>
      <c r="AS14" s="1874"/>
      <c r="AT14" s="1874"/>
      <c r="AU14" s="1874"/>
      <c r="AV14" s="1874"/>
      <c r="AW14" s="1874"/>
      <c r="AX14" s="1868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1873"/>
      <c r="AG15" s="1873"/>
      <c r="AH15" s="1873"/>
      <c r="AI15" s="1873"/>
      <c r="AJ15" s="1873"/>
      <c r="AK15" s="1873"/>
      <c r="AL15" s="1873"/>
      <c r="AM15" s="1873"/>
      <c r="AN15" s="1873"/>
      <c r="AO15" s="1874"/>
      <c r="AP15" s="1874"/>
      <c r="AQ15" s="1874"/>
      <c r="AR15" s="1874"/>
      <c r="AS15" s="1874"/>
      <c r="AT15" s="1874"/>
      <c r="AU15" s="1874"/>
      <c r="AV15" s="1874"/>
      <c r="AW15" s="1874"/>
      <c r="AX15" s="1868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3166" t="s">
        <v>42</v>
      </c>
      <c r="B16" s="3167"/>
      <c r="C16" s="1876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1877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1873"/>
      <c r="AG16" s="1873"/>
      <c r="AH16" s="1873"/>
      <c r="AI16" s="1873"/>
      <c r="AJ16" s="1873"/>
      <c r="AK16" s="1873"/>
      <c r="AL16" s="1873"/>
      <c r="AM16" s="1873"/>
      <c r="AN16" s="1873"/>
      <c r="AO16" s="1874"/>
      <c r="AP16" s="1874"/>
      <c r="AQ16" s="1874"/>
      <c r="AR16" s="1874"/>
      <c r="AS16" s="1874"/>
      <c r="AT16" s="1874"/>
      <c r="AU16" s="1874"/>
      <c r="AV16" s="1874"/>
      <c r="AW16" s="1874"/>
      <c r="AX16" s="1868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1878"/>
      <c r="AF17" s="1878"/>
      <c r="AG17" s="1878"/>
      <c r="AH17" s="1878"/>
      <c r="AI17" s="1878"/>
      <c r="AJ17" s="1878"/>
      <c r="AK17" s="1878"/>
      <c r="AL17" s="1878"/>
      <c r="AM17" s="1878"/>
      <c r="AN17" s="1878"/>
      <c r="AO17" s="1878"/>
      <c r="AP17" s="1878"/>
      <c r="AQ17" s="1878"/>
      <c r="AR17" s="1878"/>
      <c r="AS17" s="1878"/>
      <c r="AT17" s="1878"/>
      <c r="AU17" s="1878"/>
      <c r="AV17" s="1878"/>
      <c r="AW17" s="1871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3099" t="s">
        <v>44</v>
      </c>
      <c r="B18" s="3101"/>
      <c r="C18" s="3125" t="s">
        <v>45</v>
      </c>
      <c r="D18" s="3125" t="s">
        <v>46</v>
      </c>
      <c r="E18" s="3125" t="s">
        <v>21</v>
      </c>
      <c r="F18" s="3125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1873"/>
      <c r="AF18" s="1874"/>
      <c r="AG18" s="1874"/>
      <c r="AH18" s="1874"/>
      <c r="AI18" s="1874"/>
      <c r="AJ18" s="1874"/>
      <c r="AK18" s="1874"/>
      <c r="AL18" s="1874"/>
      <c r="AM18" s="1874"/>
      <c r="AN18" s="1874"/>
      <c r="AO18" s="1874"/>
      <c r="AP18" s="1874"/>
      <c r="AQ18" s="1874"/>
      <c r="AR18" s="1874"/>
      <c r="AS18" s="1874"/>
      <c r="AT18" s="1874"/>
      <c r="AU18" s="1874"/>
      <c r="AV18" s="1874"/>
      <c r="AW18" s="1868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1873"/>
      <c r="AF19" s="1874"/>
      <c r="AG19" s="1874"/>
      <c r="AH19" s="1874"/>
      <c r="AI19" s="1874"/>
      <c r="AJ19" s="1874"/>
      <c r="AK19" s="1874"/>
      <c r="AL19" s="1874"/>
      <c r="AM19" s="1874"/>
      <c r="AN19" s="1874"/>
      <c r="AO19" s="1874"/>
      <c r="AP19" s="1874"/>
      <c r="AQ19" s="1874"/>
      <c r="AR19" s="1874"/>
      <c r="AS19" s="1874"/>
      <c r="AT19" s="1874"/>
      <c r="AU19" s="1874"/>
      <c r="AV19" s="1874"/>
      <c r="AW19" s="1868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3168" t="s">
        <v>47</v>
      </c>
      <c r="B20" s="3169"/>
      <c r="C20" s="1879">
        <v>125</v>
      </c>
      <c r="D20" s="1879">
        <v>0</v>
      </c>
      <c r="E20" s="1879">
        <v>0</v>
      </c>
      <c r="F20" s="1879">
        <v>8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1873"/>
      <c r="AF20" s="1874"/>
      <c r="AG20" s="1874"/>
      <c r="AH20" s="1874"/>
      <c r="AI20" s="1874"/>
      <c r="AJ20" s="1874"/>
      <c r="AK20" s="1874"/>
      <c r="AL20" s="1874"/>
      <c r="AM20" s="1874"/>
      <c r="AN20" s="1874"/>
      <c r="AO20" s="1874"/>
      <c r="AP20" s="1874"/>
      <c r="AQ20" s="1874"/>
      <c r="AR20" s="1874"/>
      <c r="AS20" s="1874"/>
      <c r="AT20" s="1874"/>
      <c r="AU20" s="1874"/>
      <c r="AV20" s="1874"/>
      <c r="AW20" s="1868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1873"/>
      <c r="AF21" s="1874"/>
      <c r="AG21" s="1874"/>
      <c r="AH21" s="1874"/>
      <c r="AI21" s="1874"/>
      <c r="AJ21" s="1874"/>
      <c r="AK21" s="1874"/>
      <c r="AL21" s="1874"/>
      <c r="AM21" s="1874"/>
      <c r="AN21" s="1874"/>
      <c r="AO21" s="1874"/>
      <c r="AP21" s="1874"/>
      <c r="AQ21" s="1874"/>
      <c r="AR21" s="1874"/>
      <c r="AS21" s="1874"/>
      <c r="AT21" s="1874"/>
      <c r="AU21" s="1874"/>
      <c r="AV21" s="1874"/>
      <c r="AW21" s="1868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7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1873"/>
      <c r="AF22" s="1874"/>
      <c r="AG22" s="1874"/>
      <c r="AH22" s="1874"/>
      <c r="AI22" s="1874"/>
      <c r="AJ22" s="1874"/>
      <c r="AK22" s="1874"/>
      <c r="AL22" s="1874"/>
      <c r="AM22" s="1874"/>
      <c r="AN22" s="1874"/>
      <c r="AO22" s="1874"/>
      <c r="AP22" s="1874"/>
      <c r="AQ22" s="1874"/>
      <c r="AR22" s="1874"/>
      <c r="AS22" s="1874"/>
      <c r="AT22" s="1874"/>
      <c r="AU22" s="1874"/>
      <c r="AV22" s="1874"/>
      <c r="AW22" s="1868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13</v>
      </c>
      <c r="D23" s="30">
        <v>0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1873"/>
      <c r="AF23" s="1874"/>
      <c r="AG23" s="1874"/>
      <c r="AH23" s="1874"/>
      <c r="AI23" s="1874"/>
      <c r="AJ23" s="1874"/>
      <c r="AK23" s="1874"/>
      <c r="AL23" s="1874"/>
      <c r="AM23" s="1874"/>
      <c r="AN23" s="1874"/>
      <c r="AO23" s="1874"/>
      <c r="AP23" s="1874"/>
      <c r="AQ23" s="1874"/>
      <c r="AR23" s="1874"/>
      <c r="AS23" s="1874"/>
      <c r="AT23" s="1874"/>
      <c r="AU23" s="1874"/>
      <c r="AV23" s="1874"/>
      <c r="AW23" s="1868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2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1873"/>
      <c r="AF24" s="1874"/>
      <c r="AG24" s="1874"/>
      <c r="AH24" s="1874"/>
      <c r="AI24" s="1874"/>
      <c r="AJ24" s="1874"/>
      <c r="AK24" s="1874"/>
      <c r="AL24" s="1874"/>
      <c r="AM24" s="1874"/>
      <c r="AN24" s="1874"/>
      <c r="AO24" s="1874"/>
      <c r="AP24" s="1874"/>
      <c r="AQ24" s="1874"/>
      <c r="AR24" s="1874"/>
      <c r="AS24" s="1874"/>
      <c r="AT24" s="1874"/>
      <c r="AU24" s="1874"/>
      <c r="AV24" s="1874"/>
      <c r="AW24" s="1868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1873"/>
      <c r="AF25" s="1874"/>
      <c r="AG25" s="1874"/>
      <c r="AH25" s="1874"/>
      <c r="AI25" s="1874"/>
      <c r="AJ25" s="1874"/>
      <c r="AK25" s="1874"/>
      <c r="AL25" s="1874"/>
      <c r="AM25" s="1874"/>
      <c r="AN25" s="1874"/>
      <c r="AO25" s="1874"/>
      <c r="AP25" s="1874"/>
      <c r="AQ25" s="1874"/>
      <c r="AR25" s="1874"/>
      <c r="AS25" s="1874"/>
      <c r="AT25" s="1874"/>
      <c r="AU25" s="1874"/>
      <c r="AV25" s="1874"/>
      <c r="AW25" s="1868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1873"/>
      <c r="AF26" s="1874"/>
      <c r="AG26" s="1874"/>
      <c r="AH26" s="1874"/>
      <c r="AI26" s="1874"/>
      <c r="AJ26" s="1874"/>
      <c r="AK26" s="1874"/>
      <c r="AL26" s="1874"/>
      <c r="AM26" s="1874"/>
      <c r="AN26" s="1874"/>
      <c r="AO26" s="1874"/>
      <c r="AP26" s="1874"/>
      <c r="AQ26" s="1874"/>
      <c r="AR26" s="1874"/>
      <c r="AS26" s="1874"/>
      <c r="AT26" s="1874"/>
      <c r="AU26" s="1874"/>
      <c r="AV26" s="1874"/>
      <c r="AW26" s="1868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21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1873"/>
      <c r="AF27" s="1874"/>
      <c r="AG27" s="1874"/>
      <c r="AH27" s="1874"/>
      <c r="AI27" s="1874"/>
      <c r="AJ27" s="1874"/>
      <c r="AK27" s="1874"/>
      <c r="AL27" s="1874"/>
      <c r="AM27" s="1874"/>
      <c r="AN27" s="1874"/>
      <c r="AO27" s="1874"/>
      <c r="AP27" s="1874"/>
      <c r="AQ27" s="1874"/>
      <c r="AR27" s="1874"/>
      <c r="AS27" s="1874"/>
      <c r="AT27" s="1874"/>
      <c r="AU27" s="1874"/>
      <c r="AV27" s="1874"/>
      <c r="AW27" s="1868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26</v>
      </c>
      <c r="D28" s="30">
        <v>0</v>
      </c>
      <c r="E28" s="30">
        <v>0</v>
      </c>
      <c r="F28" s="30">
        <v>1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1873"/>
      <c r="AF28" s="1874"/>
      <c r="AG28" s="1874"/>
      <c r="AH28" s="1874"/>
      <c r="AI28" s="1874"/>
      <c r="AJ28" s="1874"/>
      <c r="AK28" s="1874"/>
      <c r="AL28" s="1874"/>
      <c r="AM28" s="1874"/>
      <c r="AN28" s="1874"/>
      <c r="AO28" s="1874"/>
      <c r="AP28" s="1874"/>
      <c r="AQ28" s="1874"/>
      <c r="AR28" s="1874"/>
      <c r="AS28" s="1874"/>
      <c r="AT28" s="1874"/>
      <c r="AU28" s="1874"/>
      <c r="AV28" s="1874"/>
      <c r="AW28" s="1868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/>
      <c r="D29" s="30"/>
      <c r="E29" s="30"/>
      <c r="F29" s="30"/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1873"/>
      <c r="AF29" s="1874"/>
      <c r="AG29" s="1874"/>
      <c r="AH29" s="1874"/>
      <c r="AI29" s="1874"/>
      <c r="AJ29" s="1874"/>
      <c r="AK29" s="1874"/>
      <c r="AL29" s="1874"/>
      <c r="AM29" s="1874"/>
      <c r="AN29" s="1874"/>
      <c r="AO29" s="1874"/>
      <c r="AP29" s="1874"/>
      <c r="AQ29" s="1874"/>
      <c r="AR29" s="1874"/>
      <c r="AS29" s="1874"/>
      <c r="AT29" s="1874"/>
      <c r="AU29" s="1874"/>
      <c r="AV29" s="1874"/>
      <c r="AW29" s="1868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56</v>
      </c>
      <c r="D30" s="33">
        <v>0</v>
      </c>
      <c r="E30" s="33">
        <v>0</v>
      </c>
      <c r="F30" s="33">
        <v>7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869"/>
      <c r="AF30" s="1869"/>
      <c r="AG30" s="1869"/>
      <c r="AH30" s="1880"/>
      <c r="AI30" s="1869"/>
      <c r="AJ30" s="1869"/>
      <c r="AK30" s="1869"/>
      <c r="AL30" s="1869"/>
      <c r="AM30" s="1869"/>
      <c r="AN30" s="1869"/>
      <c r="AO30" s="1869"/>
      <c r="AP30" s="1869"/>
      <c r="AQ30" s="1869"/>
      <c r="AR30" s="1869"/>
      <c r="AS30" s="1869"/>
      <c r="AT30" s="1869"/>
      <c r="AU30" s="1869"/>
      <c r="AV30" s="1869"/>
      <c r="AW30" s="1881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870"/>
      <c r="AF31" s="1870"/>
      <c r="AG31" s="1870"/>
      <c r="AH31" s="1882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83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3117" t="s">
        <v>59</v>
      </c>
      <c r="B32" s="3119"/>
      <c r="C32" s="3160" t="s">
        <v>19</v>
      </c>
      <c r="D32" s="3163" t="s">
        <v>20</v>
      </c>
      <c r="E32" s="3164"/>
      <c r="F32" s="3164"/>
      <c r="G32" s="3164"/>
      <c r="H32" s="3164"/>
      <c r="I32" s="3164"/>
      <c r="J32" s="3164"/>
      <c r="K32" s="3164"/>
      <c r="L32" s="3164"/>
      <c r="M32" s="3170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869"/>
      <c r="AF32" s="1869"/>
      <c r="AG32" s="1869"/>
      <c r="AH32" s="1880"/>
      <c r="AI32" s="1869"/>
      <c r="AJ32" s="1869"/>
      <c r="AK32" s="1872"/>
      <c r="AL32" s="1872"/>
      <c r="AM32" s="1872"/>
      <c r="AN32" s="1872"/>
      <c r="AO32" s="1872"/>
      <c r="AP32" s="1872"/>
      <c r="AQ32" s="1872"/>
      <c r="AR32" s="1872"/>
      <c r="AS32" s="1872"/>
      <c r="AT32" s="1872"/>
      <c r="AU32" s="1872"/>
      <c r="AV32" s="1872"/>
      <c r="AW32" s="1881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1873"/>
      <c r="AF33" s="1873"/>
      <c r="AG33" s="1873"/>
      <c r="AH33" s="1884"/>
      <c r="AI33" s="1873"/>
      <c r="AJ33" s="1873"/>
      <c r="AK33" s="1873"/>
      <c r="AL33" s="1873"/>
      <c r="AM33" s="1873"/>
      <c r="AN33" s="1873"/>
      <c r="AO33" s="1873"/>
      <c r="AP33" s="1874"/>
      <c r="AQ33" s="1874"/>
      <c r="AR33" s="1874"/>
      <c r="AS33" s="1874"/>
      <c r="AT33" s="1874"/>
      <c r="AU33" s="1874"/>
      <c r="AV33" s="1874"/>
      <c r="AW33" s="1881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3102" t="s">
        <v>60</v>
      </c>
      <c r="B34" s="3102"/>
      <c r="C34" s="1885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886"/>
      <c r="O34" s="1887"/>
      <c r="P34" s="1888"/>
      <c r="Q34" s="185"/>
      <c r="R34" s="185"/>
      <c r="S34" s="1888"/>
      <c r="T34" s="1889"/>
      <c r="U34" s="1889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873"/>
      <c r="AJ34" s="1873"/>
      <c r="AK34" s="1873"/>
      <c r="AL34" s="1873"/>
      <c r="AM34" s="1873"/>
      <c r="AN34" s="1873"/>
      <c r="AO34" s="1873"/>
      <c r="AP34" s="1874"/>
      <c r="AQ34" s="1874"/>
      <c r="AR34" s="1874"/>
      <c r="AS34" s="1874"/>
      <c r="AT34" s="1874"/>
      <c r="AU34" s="1874"/>
      <c r="AV34" s="1874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873"/>
      <c r="AJ35" s="1874"/>
      <c r="AK35" s="1874"/>
      <c r="AL35" s="1874"/>
      <c r="AM35" s="1874"/>
      <c r="AN35" s="1874"/>
      <c r="AO35" s="1874"/>
      <c r="AP35" s="1874"/>
      <c r="AQ35" s="1874"/>
      <c r="AR35" s="1874"/>
      <c r="AS35" s="1874"/>
      <c r="AT35" s="1874"/>
      <c r="AU35" s="1874"/>
      <c r="AV35" s="1874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873"/>
      <c r="AJ36" s="1874"/>
      <c r="AK36" s="1874"/>
      <c r="AL36" s="1874"/>
      <c r="AM36" s="1874"/>
      <c r="AN36" s="1874"/>
      <c r="AO36" s="1874"/>
      <c r="AP36" s="1874"/>
      <c r="AQ36" s="1874"/>
      <c r="AR36" s="1874"/>
      <c r="AS36" s="1874"/>
      <c r="AT36" s="1874"/>
      <c r="AU36" s="1874"/>
      <c r="AV36" s="1874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873"/>
      <c r="AJ37" s="1874"/>
      <c r="AK37" s="1874"/>
      <c r="AL37" s="1874"/>
      <c r="AM37" s="1874"/>
      <c r="AN37" s="1874"/>
      <c r="AO37" s="1874"/>
      <c r="AP37" s="1874"/>
      <c r="AQ37" s="1874"/>
      <c r="AR37" s="1874"/>
      <c r="AS37" s="1874"/>
      <c r="AT37" s="1874"/>
      <c r="AU37" s="1874"/>
      <c r="AV37" s="1874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873"/>
      <c r="AJ38" s="1874"/>
      <c r="AK38" s="1874"/>
      <c r="AL38" s="1874"/>
      <c r="AM38" s="1874"/>
      <c r="AN38" s="1874"/>
      <c r="AO38" s="1874"/>
      <c r="AP38" s="1874"/>
      <c r="AQ38" s="1874"/>
      <c r="AR38" s="1874"/>
      <c r="AS38" s="1874"/>
      <c r="AT38" s="1874"/>
      <c r="AU38" s="1874"/>
      <c r="AV38" s="1874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873"/>
      <c r="AJ39" s="1874"/>
      <c r="AK39" s="1874"/>
      <c r="AL39" s="1874"/>
      <c r="AM39" s="1874"/>
      <c r="AN39" s="1874"/>
      <c r="AO39" s="1874"/>
      <c r="AP39" s="1874"/>
      <c r="AQ39" s="1874"/>
      <c r="AR39" s="1874"/>
      <c r="AS39" s="1874"/>
      <c r="AT39" s="1874"/>
      <c r="AU39" s="1874"/>
      <c r="AV39" s="1874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873"/>
      <c r="AJ40" s="1874"/>
      <c r="AK40" s="1874"/>
      <c r="AL40" s="1874"/>
      <c r="AM40" s="1874"/>
      <c r="AN40" s="1874"/>
      <c r="AO40" s="1874"/>
      <c r="AP40" s="1874"/>
      <c r="AQ40" s="1874"/>
      <c r="AR40" s="1874"/>
      <c r="AS40" s="1874"/>
      <c r="AT40" s="1874"/>
      <c r="AU40" s="1874"/>
      <c r="AV40" s="1874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873"/>
      <c r="AJ41" s="1874"/>
      <c r="AK41" s="1874"/>
      <c r="AL41" s="1874"/>
      <c r="AM41" s="1874"/>
      <c r="AN41" s="1874"/>
      <c r="AO41" s="1874"/>
      <c r="AP41" s="1874"/>
      <c r="AQ41" s="1874"/>
      <c r="AR41" s="1874"/>
      <c r="AS41" s="1874"/>
      <c r="AT41" s="1874"/>
      <c r="AU41" s="1874"/>
      <c r="AV41" s="1874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873"/>
      <c r="AJ42" s="1874"/>
      <c r="AK42" s="1874"/>
      <c r="AL42" s="1874"/>
      <c r="AM42" s="1874"/>
      <c r="AN42" s="1874"/>
      <c r="AO42" s="1874"/>
      <c r="AP42" s="1874"/>
      <c r="AQ42" s="1874"/>
      <c r="AR42" s="1874"/>
      <c r="AS42" s="1874"/>
      <c r="AT42" s="1874"/>
      <c r="AU42" s="1874"/>
      <c r="AV42" s="1874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873"/>
      <c r="AJ43" s="1874"/>
      <c r="AK43" s="1874"/>
      <c r="AL43" s="1874"/>
      <c r="AM43" s="1874"/>
      <c r="AN43" s="1874"/>
      <c r="AO43" s="1874"/>
      <c r="AP43" s="1874"/>
      <c r="AQ43" s="1874"/>
      <c r="AR43" s="1874"/>
      <c r="AS43" s="1874"/>
      <c r="AT43" s="1874"/>
      <c r="AU43" s="1874"/>
      <c r="AV43" s="1874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873"/>
      <c r="AJ44" s="1874"/>
      <c r="AK44" s="1874"/>
      <c r="AL44" s="1874"/>
      <c r="AM44" s="1874"/>
      <c r="AN44" s="1874"/>
      <c r="AO44" s="1874"/>
      <c r="AP44" s="1874"/>
      <c r="AQ44" s="1874"/>
      <c r="AR44" s="1874"/>
      <c r="AS44" s="1874"/>
      <c r="AT44" s="1874"/>
      <c r="AU44" s="1874"/>
      <c r="AV44" s="1874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870"/>
      <c r="AJ45" s="1870"/>
      <c r="AK45" s="1870"/>
      <c r="AL45" s="1870"/>
      <c r="AM45" s="1870"/>
      <c r="AN45" s="1870"/>
      <c r="AO45" s="1870"/>
      <c r="AP45" s="1870"/>
      <c r="AQ45" s="1870"/>
      <c r="AR45" s="1870"/>
      <c r="AS45" s="1870"/>
      <c r="AT45" s="1870"/>
      <c r="AU45" s="1870"/>
      <c r="AV45" s="1870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890" t="s">
        <v>74</v>
      </c>
      <c r="B46" s="1891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869"/>
      <c r="AJ46" s="1869"/>
      <c r="AK46" s="1869"/>
      <c r="AL46" s="1869"/>
      <c r="AM46" s="1869"/>
      <c r="AN46" s="1869"/>
      <c r="AO46" s="1869"/>
      <c r="AP46" s="1869"/>
      <c r="AQ46" s="1869"/>
      <c r="AR46" s="1869"/>
      <c r="AS46" s="1869"/>
      <c r="AT46" s="1869"/>
      <c r="AU46" s="1869"/>
      <c r="AV46" s="1869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892" t="s">
        <v>75</v>
      </c>
      <c r="B47" s="1879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869"/>
      <c r="AJ47" s="1869"/>
      <c r="AK47" s="1869"/>
      <c r="AL47" s="1869"/>
      <c r="AM47" s="1869"/>
      <c r="AN47" s="1869"/>
      <c r="AO47" s="1893"/>
      <c r="AP47" s="1893"/>
      <c r="AQ47" s="1893"/>
      <c r="AR47" s="1893"/>
      <c r="AS47" s="1893"/>
      <c r="AT47" s="1893"/>
      <c r="AU47" s="1893"/>
      <c r="AV47" s="1893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870"/>
      <c r="AP48" s="1870"/>
      <c r="AQ48" s="1870"/>
      <c r="AR48" s="1870"/>
      <c r="AS48" s="1870"/>
      <c r="AT48" s="1870"/>
      <c r="AU48" s="1870"/>
      <c r="AV48" s="1870"/>
      <c r="AW48" s="1871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3103" t="s">
        <v>77</v>
      </c>
      <c r="B49" s="3120"/>
      <c r="C49" s="1891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873"/>
      <c r="AP49" s="1873"/>
      <c r="AQ49" s="1873"/>
      <c r="AR49" s="1873"/>
      <c r="AS49" s="1873"/>
      <c r="AT49" s="1873"/>
      <c r="AU49" s="1873"/>
      <c r="AV49" s="1873"/>
      <c r="AW49" s="1868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3161" t="s">
        <v>80</v>
      </c>
      <c r="B50" s="3162"/>
      <c r="C50" s="1885">
        <f>SUM(D50:E50)</f>
        <v>0</v>
      </c>
      <c r="D50" s="56"/>
      <c r="E50" s="1877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875"/>
      <c r="AP50" s="1875"/>
      <c r="AQ50" s="1873"/>
      <c r="AR50" s="1873"/>
      <c r="AS50" s="1873"/>
      <c r="AT50" s="1873"/>
      <c r="AU50" s="1873"/>
      <c r="AV50" s="1873"/>
      <c r="AW50" s="1868"/>
      <c r="CA50" s="75" t="str">
        <f>IF(AND(([11]A01!$C18+[11]A01!$C19+[11]A01!$C20+[11]A01!$C21+[11]A01!$F31+[11]A01!$F32+[11]A01!$F33)&lt;&gt;0,D50=0,E50=""),"*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870"/>
      <c r="AP51" s="1870"/>
      <c r="AQ51" s="1870"/>
      <c r="AR51" s="1870"/>
      <c r="AS51" s="1870"/>
      <c r="AT51" s="1870"/>
      <c r="AU51" s="1870"/>
      <c r="AV51" s="1870"/>
      <c r="AW51" s="1871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3099" t="s">
        <v>82</v>
      </c>
      <c r="B52" s="3101"/>
      <c r="C52" s="3099" t="s">
        <v>83</v>
      </c>
      <c r="D52" s="3100"/>
      <c r="E52" s="3101"/>
      <c r="F52" s="3109" t="s">
        <v>75</v>
      </c>
      <c r="G52" s="3109"/>
      <c r="H52" s="3109"/>
      <c r="I52" s="3109"/>
      <c r="J52" s="3109"/>
      <c r="K52" s="3109"/>
      <c r="L52" s="3109"/>
      <c r="M52" s="3109"/>
      <c r="N52" s="3109"/>
      <c r="O52" s="3109"/>
      <c r="P52" s="3109"/>
      <c r="Q52" s="3095"/>
      <c r="R52" s="3171" t="s">
        <v>84</v>
      </c>
      <c r="S52" s="3172"/>
      <c r="T52" s="3172"/>
      <c r="U52" s="3172"/>
      <c r="V52" s="3173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894"/>
      <c r="AP52" s="1894"/>
      <c r="AQ52" s="1894"/>
      <c r="AR52" s="1895"/>
      <c r="AS52" s="1895"/>
      <c r="AT52" s="1895"/>
      <c r="AU52" s="1895"/>
      <c r="AV52" s="1895"/>
      <c r="AW52" s="1868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3094" t="s">
        <v>85</v>
      </c>
      <c r="G53" s="3095"/>
      <c r="H53" s="3094" t="s">
        <v>86</v>
      </c>
      <c r="I53" s="3095"/>
      <c r="J53" s="3094" t="s">
        <v>87</v>
      </c>
      <c r="K53" s="3095"/>
      <c r="L53" s="3094" t="s">
        <v>88</v>
      </c>
      <c r="M53" s="3095"/>
      <c r="N53" s="3094" t="s">
        <v>89</v>
      </c>
      <c r="O53" s="3095"/>
      <c r="P53" s="3094" t="s">
        <v>90</v>
      </c>
      <c r="Q53" s="3095"/>
      <c r="R53" s="3094" t="s">
        <v>91</v>
      </c>
      <c r="S53" s="3095"/>
      <c r="T53" s="3125" t="s">
        <v>92</v>
      </c>
      <c r="U53" s="3094" t="s">
        <v>93</v>
      </c>
      <c r="V53" s="3095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894"/>
      <c r="AP53" s="1894"/>
      <c r="AQ53" s="1894"/>
      <c r="AR53" s="1895"/>
      <c r="AS53" s="1895"/>
      <c r="AT53" s="1895"/>
      <c r="AU53" s="1895"/>
      <c r="AV53" s="1895"/>
      <c r="AW53" s="1868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695" t="s">
        <v>16</v>
      </c>
      <c r="F54" s="1896" t="s">
        <v>15</v>
      </c>
      <c r="G54" s="1897" t="s">
        <v>16</v>
      </c>
      <c r="H54" s="1896" t="s">
        <v>15</v>
      </c>
      <c r="I54" s="1897" t="s">
        <v>16</v>
      </c>
      <c r="J54" s="1896" t="s">
        <v>15</v>
      </c>
      <c r="K54" s="1897" t="s">
        <v>16</v>
      </c>
      <c r="L54" s="1896" t="s">
        <v>15</v>
      </c>
      <c r="M54" s="1897" t="s">
        <v>16</v>
      </c>
      <c r="N54" s="1896" t="s">
        <v>15</v>
      </c>
      <c r="O54" s="1897" t="s">
        <v>16</v>
      </c>
      <c r="P54" s="1896" t="s">
        <v>15</v>
      </c>
      <c r="Q54" s="1897" t="s">
        <v>16</v>
      </c>
      <c r="R54" s="1898" t="s">
        <v>94</v>
      </c>
      <c r="S54" s="1898" t="s">
        <v>27</v>
      </c>
      <c r="T54" s="2229"/>
      <c r="U54" s="1890" t="s">
        <v>95</v>
      </c>
      <c r="V54" s="1898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894"/>
      <c r="AP54" s="1894"/>
      <c r="AQ54" s="1894"/>
      <c r="AR54" s="1895"/>
      <c r="AS54" s="1895"/>
      <c r="AT54" s="1895"/>
      <c r="AU54" s="1895"/>
      <c r="AV54" s="1895"/>
      <c r="AW54" s="1868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894"/>
      <c r="AP55" s="1894"/>
      <c r="AQ55" s="1894"/>
      <c r="AR55" s="1895"/>
      <c r="AS55" s="1895"/>
      <c r="AT55" s="1895"/>
      <c r="AU55" s="1895"/>
      <c r="AV55" s="1895"/>
      <c r="AW55" s="1868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894"/>
      <c r="AP56" s="1894"/>
      <c r="AQ56" s="1894"/>
      <c r="AR56" s="1895"/>
      <c r="AS56" s="1895"/>
      <c r="AT56" s="1895"/>
      <c r="AU56" s="1895"/>
      <c r="AV56" s="1895"/>
      <c r="AW56" s="1868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894"/>
      <c r="AP57" s="1894"/>
      <c r="AQ57" s="1894"/>
      <c r="AR57" s="1895"/>
      <c r="AS57" s="1895"/>
      <c r="AT57" s="1895"/>
      <c r="AU57" s="1895"/>
      <c r="AV57" s="1895"/>
      <c r="AW57" s="1868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894"/>
      <c r="AP58" s="1894"/>
      <c r="AQ58" s="1894"/>
      <c r="AR58" s="1895"/>
      <c r="AS58" s="1895"/>
      <c r="AT58" s="1895"/>
      <c r="AU58" s="1895"/>
      <c r="AV58" s="1895"/>
      <c r="AW58" s="1868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899"/>
      <c r="V59" s="1899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894"/>
      <c r="AP59" s="1894"/>
      <c r="AQ59" s="1894"/>
      <c r="AR59" s="1895"/>
      <c r="AS59" s="1895"/>
      <c r="AT59" s="1895"/>
      <c r="AU59" s="1895"/>
      <c r="AV59" s="1895"/>
      <c r="AW59" s="1868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900"/>
      <c r="S60" s="1900"/>
      <c r="T60" s="1900"/>
      <c r="U60" s="1901"/>
      <c r="V60" s="1901"/>
      <c r="W60" s="1901"/>
      <c r="X60" s="1901"/>
      <c r="Y60" s="1901"/>
      <c r="Z60" s="1871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3117" t="s">
        <v>103</v>
      </c>
      <c r="B61" s="3119"/>
      <c r="C61" s="3128" t="s">
        <v>17</v>
      </c>
      <c r="D61" s="3129"/>
      <c r="E61" s="3113"/>
      <c r="F61" s="3094" t="s">
        <v>104</v>
      </c>
      <c r="G61" s="3109"/>
      <c r="H61" s="3109"/>
      <c r="I61" s="3109"/>
      <c r="J61" s="3109"/>
      <c r="K61" s="3109"/>
      <c r="L61" s="3109"/>
      <c r="M61" s="3109"/>
      <c r="N61" s="3109"/>
      <c r="O61" s="3109"/>
      <c r="P61" s="232"/>
      <c r="Q61" s="211"/>
      <c r="R61" s="1900"/>
      <c r="S61" s="1900"/>
      <c r="T61" s="1900"/>
      <c r="U61" s="1901"/>
      <c r="V61" s="1901"/>
      <c r="W61" s="1901"/>
      <c r="X61" s="1901"/>
      <c r="Y61" s="1901"/>
      <c r="Z61" s="1902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3094" t="s">
        <v>105</v>
      </c>
      <c r="G62" s="3095"/>
      <c r="H62" s="3094" t="s">
        <v>106</v>
      </c>
      <c r="I62" s="3095"/>
      <c r="J62" s="3094" t="s">
        <v>107</v>
      </c>
      <c r="K62" s="3095"/>
      <c r="L62" s="3094" t="s">
        <v>25</v>
      </c>
      <c r="M62" s="3095"/>
      <c r="N62" s="3103" t="s">
        <v>35</v>
      </c>
      <c r="O62" s="3120"/>
      <c r="P62" s="211"/>
      <c r="Q62" s="211"/>
      <c r="R62" s="1900"/>
      <c r="S62" s="1900"/>
      <c r="T62" s="1900"/>
      <c r="U62" s="1901"/>
      <c r="V62" s="1901"/>
      <c r="W62" s="1901"/>
      <c r="X62" s="1901"/>
      <c r="Y62" s="1901"/>
      <c r="Z62" s="1902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903" t="s">
        <v>14</v>
      </c>
      <c r="D63" s="60" t="s">
        <v>15</v>
      </c>
      <c r="E63" s="1897" t="s">
        <v>16</v>
      </c>
      <c r="F63" s="59" t="s">
        <v>15</v>
      </c>
      <c r="G63" s="1897" t="s">
        <v>16</v>
      </c>
      <c r="H63" s="59" t="s">
        <v>15</v>
      </c>
      <c r="I63" s="1897" t="s">
        <v>16</v>
      </c>
      <c r="J63" s="59" t="s">
        <v>15</v>
      </c>
      <c r="K63" s="1897" t="s">
        <v>16</v>
      </c>
      <c r="L63" s="59" t="s">
        <v>15</v>
      </c>
      <c r="M63" s="1897" t="s">
        <v>16</v>
      </c>
      <c r="N63" s="59" t="s">
        <v>15</v>
      </c>
      <c r="O63" s="1897" t="s">
        <v>16</v>
      </c>
      <c r="P63" s="211"/>
      <c r="Q63" s="211"/>
      <c r="R63" s="1900"/>
      <c r="S63" s="1900"/>
      <c r="T63" s="1900"/>
      <c r="U63" s="1901"/>
      <c r="V63" s="1901"/>
      <c r="W63" s="1901"/>
      <c r="X63" s="1901"/>
      <c r="Y63" s="1901"/>
      <c r="Z63" s="1868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3094" t="s">
        <v>75</v>
      </c>
      <c r="B64" s="3095"/>
      <c r="C64" s="235">
        <f>SUM(D64:E64)</f>
        <v>0</v>
      </c>
      <c r="D64" s="236">
        <f>SUM(F64+H64+J64+L64+N64)</f>
        <v>0</v>
      </c>
      <c r="E64" s="1904">
        <f>SUM(G64+I64+K64+M64+O64)</f>
        <v>0</v>
      </c>
      <c r="F64" s="56"/>
      <c r="G64" s="1877"/>
      <c r="H64" s="56"/>
      <c r="I64" s="1877"/>
      <c r="J64" s="56"/>
      <c r="K64" s="110"/>
      <c r="L64" s="56"/>
      <c r="M64" s="110"/>
      <c r="N64" s="56"/>
      <c r="O64" s="110"/>
      <c r="P64" s="211"/>
      <c r="Q64" s="211"/>
      <c r="R64" s="1900"/>
      <c r="S64" s="1900"/>
      <c r="T64" s="1900"/>
      <c r="U64" s="1901"/>
      <c r="V64" s="1901"/>
      <c r="W64" s="1901"/>
      <c r="X64" s="1901"/>
      <c r="Y64" s="1901"/>
      <c r="Z64" s="1868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901"/>
      <c r="AP65" s="1901"/>
      <c r="AQ65" s="1901"/>
      <c r="AR65" s="1901"/>
      <c r="AS65" s="1901"/>
      <c r="AT65" s="1901"/>
      <c r="AU65" s="1901"/>
      <c r="AV65" s="1901"/>
      <c r="AW65" s="1871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3099" t="s">
        <v>74</v>
      </c>
      <c r="B66" s="3101"/>
      <c r="C66" s="3099" t="s">
        <v>17</v>
      </c>
      <c r="D66" s="3100"/>
      <c r="E66" s="3101"/>
      <c r="F66" s="3174" t="s">
        <v>75</v>
      </c>
      <c r="G66" s="3122"/>
      <c r="H66" s="3122"/>
      <c r="I66" s="3122"/>
      <c r="J66" s="3122"/>
      <c r="K66" s="3122"/>
      <c r="L66" s="3122"/>
      <c r="M66" s="3122"/>
      <c r="N66" s="3122"/>
      <c r="O66" s="3122"/>
      <c r="P66" s="3122"/>
      <c r="Q66" s="3122"/>
      <c r="R66" s="3122"/>
      <c r="S66" s="3122"/>
      <c r="T66" s="3122"/>
      <c r="U66" s="3122"/>
      <c r="V66" s="3122"/>
      <c r="W66" s="3122"/>
      <c r="X66" s="3122"/>
      <c r="Y66" s="3122"/>
      <c r="Z66" s="3122"/>
      <c r="AA66" s="3122"/>
      <c r="AB66" s="3122"/>
      <c r="AC66" s="3122"/>
      <c r="AD66" s="3122"/>
      <c r="AE66" s="3122"/>
      <c r="AF66" s="3122"/>
      <c r="AG66" s="3123"/>
      <c r="AH66" s="244"/>
      <c r="AI66" s="45"/>
      <c r="AJ66" s="45"/>
      <c r="AK66" s="45"/>
      <c r="AL66" s="1873"/>
      <c r="AM66" s="1873"/>
      <c r="AN66" s="1873"/>
      <c r="AO66" s="1873"/>
      <c r="AP66" s="1873"/>
      <c r="AQ66" s="1873"/>
      <c r="AR66" s="1873"/>
      <c r="AS66" s="1873"/>
      <c r="AT66" s="1873"/>
      <c r="AU66" s="1881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3102" t="s">
        <v>109</v>
      </c>
      <c r="G67" s="3102"/>
      <c r="H67" s="3102" t="s">
        <v>110</v>
      </c>
      <c r="I67" s="3102"/>
      <c r="J67" s="3102" t="s">
        <v>111</v>
      </c>
      <c r="K67" s="3102"/>
      <c r="L67" s="3102" t="s">
        <v>112</v>
      </c>
      <c r="M67" s="3102"/>
      <c r="N67" s="3102" t="s">
        <v>113</v>
      </c>
      <c r="O67" s="3102"/>
      <c r="P67" s="3102" t="s">
        <v>114</v>
      </c>
      <c r="Q67" s="3102"/>
      <c r="R67" s="3102" t="s">
        <v>115</v>
      </c>
      <c r="S67" s="3102"/>
      <c r="T67" s="3102" t="s">
        <v>116</v>
      </c>
      <c r="U67" s="3102"/>
      <c r="V67" s="3102" t="s">
        <v>117</v>
      </c>
      <c r="W67" s="3102"/>
      <c r="X67" s="3102" t="s">
        <v>118</v>
      </c>
      <c r="Y67" s="3102"/>
      <c r="Z67" s="3094" t="s">
        <v>119</v>
      </c>
      <c r="AA67" s="3095"/>
      <c r="AB67" s="3094" t="s">
        <v>120</v>
      </c>
      <c r="AC67" s="3095"/>
      <c r="AD67" s="3094" t="s">
        <v>121</v>
      </c>
      <c r="AE67" s="3095"/>
      <c r="AF67" s="3094" t="s">
        <v>122</v>
      </c>
      <c r="AG67" s="3095"/>
      <c r="AH67" s="45"/>
      <c r="AI67" s="45"/>
      <c r="AJ67" s="45"/>
      <c r="AK67" s="45"/>
      <c r="AL67" s="1873"/>
      <c r="AM67" s="1873"/>
      <c r="AN67" s="1873"/>
      <c r="AO67" s="1873"/>
      <c r="AP67" s="1873"/>
      <c r="AQ67" s="1873"/>
      <c r="AR67" s="1873"/>
      <c r="AS67" s="1873"/>
      <c r="AT67" s="1873"/>
      <c r="AU67" s="1881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905" t="s">
        <v>16</v>
      </c>
      <c r="F68" s="1906" t="s">
        <v>15</v>
      </c>
      <c r="G68" s="1907" t="s">
        <v>16</v>
      </c>
      <c r="H68" s="1906" t="s">
        <v>15</v>
      </c>
      <c r="I68" s="1907" t="s">
        <v>16</v>
      </c>
      <c r="J68" s="1906" t="s">
        <v>15</v>
      </c>
      <c r="K68" s="1907" t="s">
        <v>16</v>
      </c>
      <c r="L68" s="1906" t="s">
        <v>15</v>
      </c>
      <c r="M68" s="1907" t="s">
        <v>16</v>
      </c>
      <c r="N68" s="1906" t="s">
        <v>15</v>
      </c>
      <c r="O68" s="1907" t="s">
        <v>16</v>
      </c>
      <c r="P68" s="1906" t="s">
        <v>15</v>
      </c>
      <c r="Q68" s="1907" t="s">
        <v>16</v>
      </c>
      <c r="R68" s="1906" t="s">
        <v>15</v>
      </c>
      <c r="S68" s="1907" t="s">
        <v>16</v>
      </c>
      <c r="T68" s="1906" t="s">
        <v>15</v>
      </c>
      <c r="U68" s="1907" t="s">
        <v>16</v>
      </c>
      <c r="V68" s="1906" t="s">
        <v>15</v>
      </c>
      <c r="W68" s="1907" t="s">
        <v>16</v>
      </c>
      <c r="X68" s="1906" t="s">
        <v>15</v>
      </c>
      <c r="Y68" s="1907" t="s">
        <v>16</v>
      </c>
      <c r="Z68" s="1906" t="s">
        <v>15</v>
      </c>
      <c r="AA68" s="1907" t="s">
        <v>16</v>
      </c>
      <c r="AB68" s="1906" t="s">
        <v>15</v>
      </c>
      <c r="AC68" s="1907" t="s">
        <v>16</v>
      </c>
      <c r="AD68" s="1906" t="s">
        <v>15</v>
      </c>
      <c r="AE68" s="1907" t="s">
        <v>16</v>
      </c>
      <c r="AF68" s="1906" t="s">
        <v>15</v>
      </c>
      <c r="AG68" s="1907" t="s">
        <v>16</v>
      </c>
      <c r="AH68" s="45"/>
      <c r="AI68" s="45"/>
      <c r="AJ68" s="45"/>
      <c r="AK68" s="145"/>
      <c r="AL68" s="1908"/>
      <c r="AM68" s="1908"/>
      <c r="AN68" s="1908"/>
      <c r="AO68" s="1908"/>
      <c r="AP68" s="1908"/>
      <c r="AQ68" s="1908"/>
      <c r="AR68" s="1908"/>
      <c r="AS68" s="1908"/>
      <c r="AT68" s="1908"/>
      <c r="AU68" s="1909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3161" t="s">
        <v>123</v>
      </c>
      <c r="B69" s="3162"/>
      <c r="C69" s="179">
        <f t="shared" ref="C69:C74" si="4">SUM(D69:E69)</f>
        <v>7</v>
      </c>
      <c r="D69" s="180">
        <f t="shared" ref="D69:E74" si="5">SUM(F69+H69+J69+L69+N69+P69+R69+T69+V69+X69+Z69+AB69+AD69+AF69)</f>
        <v>3</v>
      </c>
      <c r="E69" s="1910">
        <f t="shared" si="5"/>
        <v>4</v>
      </c>
      <c r="F69" s="4"/>
      <c r="G69" s="7"/>
      <c r="H69" s="4"/>
      <c r="I69" s="7"/>
      <c r="J69" s="4"/>
      <c r="K69" s="7">
        <v>1</v>
      </c>
      <c r="L69" s="4"/>
      <c r="M69" s="7"/>
      <c r="N69" s="4">
        <v>1</v>
      </c>
      <c r="O69" s="7"/>
      <c r="P69" s="4"/>
      <c r="Q69" s="7"/>
      <c r="R69" s="4"/>
      <c r="S69" s="7">
        <v>1</v>
      </c>
      <c r="T69" s="4"/>
      <c r="U69" s="7">
        <v>1</v>
      </c>
      <c r="V69" s="4"/>
      <c r="W69" s="7"/>
      <c r="X69" s="4"/>
      <c r="Y69" s="7">
        <v>1</v>
      </c>
      <c r="Z69" s="4">
        <v>1</v>
      </c>
      <c r="AA69" s="7"/>
      <c r="AB69" s="4"/>
      <c r="AC69" s="7"/>
      <c r="AD69" s="4"/>
      <c r="AE69" s="7"/>
      <c r="AF69" s="4">
        <v>1</v>
      </c>
      <c r="AG69" s="6"/>
      <c r="AH69" s="1"/>
      <c r="AI69" s="1"/>
      <c r="AJ69" s="45"/>
      <c r="AK69" s="145"/>
      <c r="AL69" s="1908"/>
      <c r="AM69" s="1908"/>
      <c r="AN69" s="1908"/>
      <c r="AO69" s="1908"/>
      <c r="AP69" s="1908"/>
      <c r="AQ69" s="1908"/>
      <c r="AR69" s="1908"/>
      <c r="AS69" s="1908"/>
      <c r="AT69" s="1908"/>
      <c r="AU69" s="1909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3100" t="s">
        <v>124</v>
      </c>
      <c r="B70" s="1705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911"/>
      <c r="AL70" s="1908"/>
      <c r="AM70" s="1908"/>
      <c r="AN70" s="1908"/>
      <c r="AO70" s="1908"/>
      <c r="AP70" s="1908"/>
      <c r="AQ70" s="1908"/>
      <c r="AR70" s="1908"/>
      <c r="AS70" s="1908"/>
      <c r="AT70" s="1908"/>
      <c r="AU70" s="1909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701" t="s">
        <v>126</v>
      </c>
      <c r="C71" s="217">
        <f t="shared" si="4"/>
        <v>7</v>
      </c>
      <c r="D71" s="218">
        <f t="shared" si="5"/>
        <v>3</v>
      </c>
      <c r="E71" s="219">
        <f t="shared" si="5"/>
        <v>4</v>
      </c>
      <c r="F71" s="11"/>
      <c r="G71" s="28"/>
      <c r="H71" s="11"/>
      <c r="I71" s="28"/>
      <c r="J71" s="11"/>
      <c r="K71" s="28">
        <v>1</v>
      </c>
      <c r="L71" s="11"/>
      <c r="M71" s="28"/>
      <c r="N71" s="11">
        <v>1</v>
      </c>
      <c r="O71" s="28"/>
      <c r="P71" s="11"/>
      <c r="Q71" s="28"/>
      <c r="R71" s="11"/>
      <c r="S71" s="28">
        <v>1</v>
      </c>
      <c r="T71" s="11"/>
      <c r="U71" s="28">
        <v>1</v>
      </c>
      <c r="V71" s="11"/>
      <c r="W71" s="28"/>
      <c r="X71" s="11"/>
      <c r="Y71" s="28">
        <v>1</v>
      </c>
      <c r="Z71" s="11">
        <v>1</v>
      </c>
      <c r="AA71" s="28"/>
      <c r="AB71" s="11"/>
      <c r="AC71" s="28"/>
      <c r="AD71" s="11"/>
      <c r="AE71" s="28"/>
      <c r="AF71" s="11">
        <v>1</v>
      </c>
      <c r="AG71" s="12"/>
      <c r="AH71" s="51"/>
      <c r="AI71" s="45"/>
      <c r="AJ71" s="1912"/>
      <c r="AK71" s="1908"/>
      <c r="AL71" s="1908"/>
      <c r="AM71" s="1908"/>
      <c r="AN71" s="1908"/>
      <c r="AO71" s="1908"/>
      <c r="AP71" s="1908"/>
      <c r="AQ71" s="1908"/>
      <c r="AR71" s="1908"/>
      <c r="AS71" s="1908"/>
      <c r="AT71" s="1908"/>
      <c r="AU71" s="1909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701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1913"/>
      <c r="AK72" s="145"/>
      <c r="AL72" s="1908"/>
      <c r="AM72" s="1908"/>
      <c r="AN72" s="1908"/>
      <c r="AO72" s="1908"/>
      <c r="AP72" s="1908"/>
      <c r="AQ72" s="1908"/>
      <c r="AR72" s="1908"/>
      <c r="AS72" s="1908"/>
      <c r="AT72" s="1908"/>
      <c r="AU72" s="1909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1911"/>
      <c r="AL73" s="1908"/>
      <c r="AM73" s="1908"/>
      <c r="AN73" s="1908"/>
      <c r="AO73" s="1908"/>
      <c r="AP73" s="1908"/>
      <c r="AQ73" s="1908"/>
      <c r="AR73" s="1908"/>
      <c r="AS73" s="1908"/>
      <c r="AT73" s="1908"/>
      <c r="AU73" s="1909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1913"/>
      <c r="AK74" s="1914"/>
      <c r="AL74" s="1908"/>
      <c r="AM74" s="1908"/>
      <c r="AN74" s="1908"/>
      <c r="AO74" s="1908"/>
      <c r="AP74" s="1908"/>
      <c r="AQ74" s="1908"/>
      <c r="AR74" s="1908"/>
      <c r="AS74" s="1908"/>
      <c r="AT74" s="1908"/>
      <c r="AU74" s="1909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915"/>
      <c r="AO75" s="1915"/>
      <c r="AP75" s="1915"/>
      <c r="AQ75" s="1915"/>
      <c r="AR75" s="1915"/>
      <c r="AS75" s="1915"/>
      <c r="AT75" s="1915"/>
      <c r="AU75" s="1915"/>
      <c r="AV75" s="1915"/>
      <c r="AW75" s="1916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3099" t="s">
        <v>74</v>
      </c>
      <c r="B76" s="3101"/>
      <c r="C76" s="3125" t="s">
        <v>17</v>
      </c>
      <c r="D76" s="3125"/>
      <c r="E76" s="3125"/>
      <c r="F76" s="3133" t="s">
        <v>131</v>
      </c>
      <c r="G76" s="3133"/>
      <c r="H76" s="3133"/>
      <c r="I76" s="3133"/>
      <c r="J76" s="3133"/>
      <c r="K76" s="3133"/>
      <c r="L76" s="3133"/>
      <c r="M76" s="3133"/>
      <c r="N76" s="3133"/>
      <c r="O76" s="3133"/>
      <c r="P76" s="3133"/>
      <c r="Q76" s="3133"/>
      <c r="R76" s="3133"/>
      <c r="S76" s="3133"/>
      <c r="T76" s="3133"/>
      <c r="U76" s="3133"/>
      <c r="V76" s="3133"/>
      <c r="W76" s="3133"/>
      <c r="X76" s="3133"/>
      <c r="Y76" s="3133"/>
      <c r="Z76" s="3133"/>
      <c r="AA76" s="3133"/>
      <c r="AB76" s="3133"/>
      <c r="AC76" s="3133"/>
      <c r="AD76" s="3133"/>
      <c r="AE76" s="3133"/>
      <c r="AF76" s="3133"/>
      <c r="AG76" s="2359"/>
      <c r="AH76" s="3158" t="s">
        <v>132</v>
      </c>
      <c r="AI76" s="3159"/>
      <c r="AJ76" s="3159"/>
      <c r="AK76" s="266"/>
      <c r="AL76" s="1908"/>
      <c r="AM76" s="1908"/>
      <c r="AN76" s="1908"/>
      <c r="AO76" s="1908"/>
      <c r="AP76" s="1908"/>
      <c r="AQ76" s="1908"/>
      <c r="AR76" s="1908"/>
      <c r="AS76" s="1908"/>
      <c r="AT76" s="1908"/>
      <c r="AU76" s="1909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3102" t="s">
        <v>109</v>
      </c>
      <c r="G77" s="3102"/>
      <c r="H77" s="3102" t="s">
        <v>110</v>
      </c>
      <c r="I77" s="3102"/>
      <c r="J77" s="3139" t="s">
        <v>111</v>
      </c>
      <c r="K77" s="3139"/>
      <c r="L77" s="3139" t="s">
        <v>112</v>
      </c>
      <c r="M77" s="3139"/>
      <c r="N77" s="3139" t="s">
        <v>113</v>
      </c>
      <c r="O77" s="3139"/>
      <c r="P77" s="3139" t="s">
        <v>114</v>
      </c>
      <c r="Q77" s="3139"/>
      <c r="R77" s="3102" t="s">
        <v>115</v>
      </c>
      <c r="S77" s="3102"/>
      <c r="T77" s="3139" t="s">
        <v>116</v>
      </c>
      <c r="U77" s="3139"/>
      <c r="V77" s="3139" t="s">
        <v>117</v>
      </c>
      <c r="W77" s="3139"/>
      <c r="X77" s="3139" t="s">
        <v>118</v>
      </c>
      <c r="Y77" s="3139"/>
      <c r="Z77" s="3139" t="s">
        <v>119</v>
      </c>
      <c r="AA77" s="3139"/>
      <c r="AB77" s="3139" t="s">
        <v>120</v>
      </c>
      <c r="AC77" s="3139"/>
      <c r="AD77" s="3139" t="s">
        <v>121</v>
      </c>
      <c r="AE77" s="3139"/>
      <c r="AF77" s="3139" t="s">
        <v>122</v>
      </c>
      <c r="AG77" s="2353"/>
      <c r="AH77" s="3113" t="s">
        <v>133</v>
      </c>
      <c r="AI77" s="3160" t="s">
        <v>134</v>
      </c>
      <c r="AJ77" s="3160" t="s">
        <v>135</v>
      </c>
      <c r="AK77" s="1917"/>
      <c r="AL77" s="1908"/>
      <c r="AM77" s="1908"/>
      <c r="AN77" s="1908"/>
      <c r="AO77" s="1908"/>
      <c r="AP77" s="1908"/>
      <c r="AQ77" s="1908"/>
      <c r="AR77" s="1908"/>
      <c r="AS77" s="1908"/>
      <c r="AT77" s="1908"/>
      <c r="AU77" s="1909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905" t="s">
        <v>16</v>
      </c>
      <c r="F78" s="1906" t="s">
        <v>15</v>
      </c>
      <c r="G78" s="1918" t="s">
        <v>16</v>
      </c>
      <c r="H78" s="1906" t="s">
        <v>15</v>
      </c>
      <c r="I78" s="1918" t="s">
        <v>16</v>
      </c>
      <c r="J78" s="1906" t="s">
        <v>15</v>
      </c>
      <c r="K78" s="1918" t="s">
        <v>16</v>
      </c>
      <c r="L78" s="1906" t="s">
        <v>15</v>
      </c>
      <c r="M78" s="1918" t="s">
        <v>16</v>
      </c>
      <c r="N78" s="1906" t="s">
        <v>15</v>
      </c>
      <c r="O78" s="1918" t="s">
        <v>16</v>
      </c>
      <c r="P78" s="1906" t="s">
        <v>15</v>
      </c>
      <c r="Q78" s="1918" t="s">
        <v>16</v>
      </c>
      <c r="R78" s="1906" t="s">
        <v>15</v>
      </c>
      <c r="S78" s="1918" t="s">
        <v>16</v>
      </c>
      <c r="T78" s="1906" t="s">
        <v>15</v>
      </c>
      <c r="U78" s="1918" t="s">
        <v>16</v>
      </c>
      <c r="V78" s="1906" t="s">
        <v>15</v>
      </c>
      <c r="W78" s="1918" t="s">
        <v>16</v>
      </c>
      <c r="X78" s="1906" t="s">
        <v>15</v>
      </c>
      <c r="Y78" s="1918" t="s">
        <v>16</v>
      </c>
      <c r="Z78" s="1906" t="s">
        <v>15</v>
      </c>
      <c r="AA78" s="1918" t="s">
        <v>16</v>
      </c>
      <c r="AB78" s="1906" t="s">
        <v>15</v>
      </c>
      <c r="AC78" s="1918" t="s">
        <v>16</v>
      </c>
      <c r="AD78" s="1906" t="s">
        <v>15</v>
      </c>
      <c r="AE78" s="1918" t="s">
        <v>16</v>
      </c>
      <c r="AF78" s="1906" t="s">
        <v>15</v>
      </c>
      <c r="AG78" s="1919" t="s">
        <v>16</v>
      </c>
      <c r="AH78" s="2206"/>
      <c r="AI78" s="2352"/>
      <c r="AJ78" s="2352"/>
      <c r="AK78" s="1920"/>
      <c r="AL78" s="1908"/>
      <c r="AM78" s="1908"/>
      <c r="AN78" s="1908"/>
      <c r="AO78" s="1908"/>
      <c r="AP78" s="1908"/>
      <c r="AQ78" s="1908"/>
      <c r="AR78" s="1908"/>
      <c r="AS78" s="1908"/>
      <c r="AT78" s="1908"/>
      <c r="AU78" s="1909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3161" t="s">
        <v>136</v>
      </c>
      <c r="B79" s="3162"/>
      <c r="C79" s="179">
        <f t="shared" ref="C79:C84" si="6">SUM(D79:E79)</f>
        <v>1</v>
      </c>
      <c r="D79" s="180">
        <f t="shared" ref="D79:E84" si="7">SUM(F79+H79+J79+L79+N79+P79+R79+T79+V79+X79+Z79+AB79+AD79+AF79)</f>
        <v>0</v>
      </c>
      <c r="E79" s="1910">
        <f t="shared" si="7"/>
        <v>1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>
        <v>1</v>
      </c>
      <c r="Z79" s="4"/>
      <c r="AA79" s="5"/>
      <c r="AB79" s="4"/>
      <c r="AC79" s="5"/>
      <c r="AD79" s="4"/>
      <c r="AE79" s="5"/>
      <c r="AF79" s="4"/>
      <c r="AG79" s="270"/>
      <c r="AH79" s="5"/>
      <c r="AI79" s="38">
        <v>1</v>
      </c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3100" t="s">
        <v>124</v>
      </c>
      <c r="B80" s="1705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701" t="s">
        <v>126</v>
      </c>
      <c r="C81" s="217">
        <f t="shared" si="6"/>
        <v>1</v>
      </c>
      <c r="D81" s="218">
        <f t="shared" si="7"/>
        <v>0</v>
      </c>
      <c r="E81" s="219">
        <f t="shared" si="7"/>
        <v>1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>
        <v>1</v>
      </c>
      <c r="Z81" s="11"/>
      <c r="AA81" s="28"/>
      <c r="AB81" s="11"/>
      <c r="AC81" s="28"/>
      <c r="AD81" s="11"/>
      <c r="AE81" s="28"/>
      <c r="AF81" s="11"/>
      <c r="AG81" s="271"/>
      <c r="AH81" s="28"/>
      <c r="AI81" s="30">
        <v>1</v>
      </c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701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915"/>
      <c r="AO85" s="1915"/>
      <c r="AP85" s="1915"/>
      <c r="AQ85" s="1915"/>
      <c r="AR85" s="1915"/>
      <c r="AS85" s="1915"/>
      <c r="AT85" s="1915"/>
      <c r="AU85" s="1921"/>
      <c r="AV85" s="1921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3100" t="s">
        <v>74</v>
      </c>
      <c r="B86" s="3100"/>
      <c r="C86" s="3099" t="s">
        <v>17</v>
      </c>
      <c r="D86" s="3100"/>
      <c r="E86" s="3101"/>
      <c r="F86" s="3174" t="s">
        <v>75</v>
      </c>
      <c r="G86" s="3122"/>
      <c r="H86" s="3122"/>
      <c r="I86" s="3122"/>
      <c r="J86" s="3122"/>
      <c r="K86" s="3122"/>
      <c r="L86" s="3122"/>
      <c r="M86" s="3122"/>
      <c r="N86" s="3122"/>
      <c r="O86" s="3122"/>
      <c r="P86" s="3122"/>
      <c r="Q86" s="3122"/>
      <c r="R86" s="3122"/>
      <c r="S86" s="3122"/>
      <c r="T86" s="3122"/>
      <c r="U86" s="3122"/>
      <c r="V86" s="3122"/>
      <c r="W86" s="3122"/>
      <c r="X86" s="3122"/>
      <c r="Y86" s="3122"/>
      <c r="Z86" s="3122"/>
      <c r="AA86" s="3122"/>
      <c r="AB86" s="3122"/>
      <c r="AC86" s="3122"/>
      <c r="AD86" s="3122"/>
      <c r="AE86" s="3122"/>
      <c r="AF86" s="3122"/>
      <c r="AG86" s="3175"/>
      <c r="AH86" s="3158" t="s">
        <v>132</v>
      </c>
      <c r="AI86" s="3159"/>
      <c r="AJ86" s="3159"/>
      <c r="AK86" s="139"/>
      <c r="AL86" s="1922"/>
      <c r="AM86" s="1922"/>
      <c r="AN86" s="1922"/>
      <c r="AO86" s="1922"/>
      <c r="AP86" s="1922"/>
      <c r="AQ86" s="1922"/>
      <c r="AR86" s="1923"/>
      <c r="AS86" s="1922"/>
      <c r="AT86" s="1922"/>
      <c r="AU86" s="1924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3103" t="s">
        <v>138</v>
      </c>
      <c r="G87" s="3120"/>
      <c r="H87" s="3103" t="s">
        <v>110</v>
      </c>
      <c r="I87" s="3120"/>
      <c r="J87" s="3103" t="s">
        <v>111</v>
      </c>
      <c r="K87" s="3120"/>
      <c r="L87" s="3103" t="s">
        <v>112</v>
      </c>
      <c r="M87" s="3120"/>
      <c r="N87" s="3103" t="s">
        <v>113</v>
      </c>
      <c r="O87" s="3120"/>
      <c r="P87" s="3103" t="s">
        <v>114</v>
      </c>
      <c r="Q87" s="3120"/>
      <c r="R87" s="3103" t="s">
        <v>115</v>
      </c>
      <c r="S87" s="3120"/>
      <c r="T87" s="3103" t="s">
        <v>116</v>
      </c>
      <c r="U87" s="3120"/>
      <c r="V87" s="3103" t="s">
        <v>117</v>
      </c>
      <c r="W87" s="3120"/>
      <c r="X87" s="3103" t="s">
        <v>118</v>
      </c>
      <c r="Y87" s="3120"/>
      <c r="Z87" s="3094" t="s">
        <v>119</v>
      </c>
      <c r="AA87" s="3095"/>
      <c r="AB87" s="3094" t="s">
        <v>120</v>
      </c>
      <c r="AC87" s="3095"/>
      <c r="AD87" s="3094" t="s">
        <v>121</v>
      </c>
      <c r="AE87" s="3095"/>
      <c r="AF87" s="3094" t="s">
        <v>122</v>
      </c>
      <c r="AG87" s="3096"/>
      <c r="AH87" s="3113" t="s">
        <v>139</v>
      </c>
      <c r="AI87" s="3160" t="s">
        <v>140</v>
      </c>
      <c r="AJ87" s="3160" t="s">
        <v>135</v>
      </c>
      <c r="AK87" s="145"/>
      <c r="AL87" s="1908"/>
      <c r="AM87" s="1908"/>
      <c r="AN87" s="1908"/>
      <c r="AO87" s="1908"/>
      <c r="AP87" s="1908"/>
      <c r="AQ87" s="1908"/>
      <c r="AR87" s="1925"/>
      <c r="AS87" s="1908"/>
      <c r="AT87" s="1908"/>
      <c r="AU87" s="1924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905" t="s">
        <v>16</v>
      </c>
      <c r="F88" s="1906" t="s">
        <v>15</v>
      </c>
      <c r="G88" s="1918" t="s">
        <v>16</v>
      </c>
      <c r="H88" s="1906" t="s">
        <v>15</v>
      </c>
      <c r="I88" s="1918" t="s">
        <v>16</v>
      </c>
      <c r="J88" s="1906" t="s">
        <v>15</v>
      </c>
      <c r="K88" s="1918" t="s">
        <v>16</v>
      </c>
      <c r="L88" s="1906" t="s">
        <v>15</v>
      </c>
      <c r="M88" s="1918" t="s">
        <v>16</v>
      </c>
      <c r="N88" s="1906" t="s">
        <v>15</v>
      </c>
      <c r="O88" s="1918" t="s">
        <v>16</v>
      </c>
      <c r="P88" s="1906" t="s">
        <v>15</v>
      </c>
      <c r="Q88" s="1918" t="s">
        <v>16</v>
      </c>
      <c r="R88" s="1906" t="s">
        <v>15</v>
      </c>
      <c r="S88" s="1918" t="s">
        <v>16</v>
      </c>
      <c r="T88" s="1906" t="s">
        <v>15</v>
      </c>
      <c r="U88" s="1918" t="s">
        <v>16</v>
      </c>
      <c r="V88" s="1906" t="s">
        <v>15</v>
      </c>
      <c r="W88" s="1918" t="s">
        <v>16</v>
      </c>
      <c r="X88" s="1906" t="s">
        <v>15</v>
      </c>
      <c r="Y88" s="1918" t="s">
        <v>16</v>
      </c>
      <c r="Z88" s="1906" t="s">
        <v>15</v>
      </c>
      <c r="AA88" s="1918" t="s">
        <v>16</v>
      </c>
      <c r="AB88" s="1906" t="s">
        <v>15</v>
      </c>
      <c r="AC88" s="1918" t="s">
        <v>16</v>
      </c>
      <c r="AD88" s="1906" t="s">
        <v>15</v>
      </c>
      <c r="AE88" s="1918" t="s">
        <v>16</v>
      </c>
      <c r="AF88" s="1906" t="s">
        <v>15</v>
      </c>
      <c r="AG88" s="1919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908"/>
      <c r="AT88" s="1908"/>
      <c r="AU88" s="1924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908"/>
      <c r="AT89" s="1908"/>
      <c r="AU89" s="1924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908"/>
      <c r="AT90" s="1908"/>
      <c r="AU90" s="1924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3157" t="s">
        <v>143</v>
      </c>
      <c r="B91" s="1705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908"/>
      <c r="AT91" s="1908"/>
      <c r="AU91" s="1924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911"/>
      <c r="AT92" s="1911"/>
      <c r="AU92" s="1924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915"/>
      <c r="AO94" s="1915"/>
      <c r="AP94" s="1915"/>
      <c r="AQ94" s="1915"/>
      <c r="AR94" s="1915"/>
      <c r="AS94" s="1915"/>
      <c r="AT94" s="1915"/>
      <c r="AU94" s="1915"/>
      <c r="AV94" s="1915"/>
      <c r="AW94" s="1916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3099" t="s">
        <v>31</v>
      </c>
      <c r="B95" s="3101"/>
      <c r="C95" s="3094" t="s">
        <v>17</v>
      </c>
      <c r="D95" s="3109"/>
      <c r="E95" s="3095"/>
      <c r="F95" s="3094" t="s">
        <v>119</v>
      </c>
      <c r="G95" s="3095"/>
      <c r="H95" s="3094" t="s">
        <v>120</v>
      </c>
      <c r="I95" s="3095"/>
      <c r="J95" s="3094" t="s">
        <v>121</v>
      </c>
      <c r="K95" s="3095"/>
      <c r="L95" s="3094" t="s">
        <v>122</v>
      </c>
      <c r="M95" s="3095"/>
      <c r="N95" s="286"/>
      <c r="O95" s="287"/>
      <c r="P95" s="288"/>
      <c r="Q95" s="289"/>
      <c r="R95" s="289"/>
      <c r="S95" s="1926"/>
      <c r="T95" s="1875"/>
      <c r="U95" s="1927"/>
      <c r="V95" s="1875"/>
      <c r="W95" s="1875"/>
      <c r="X95" s="1875"/>
      <c r="Y95" s="1875"/>
      <c r="Z95" s="1928"/>
      <c r="AA95" s="1928"/>
      <c r="AB95" s="1868"/>
      <c r="AC95" s="1868"/>
      <c r="AD95" s="1881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905" t="s">
        <v>16</v>
      </c>
      <c r="F96" s="141" t="s">
        <v>15</v>
      </c>
      <c r="G96" s="1905" t="s">
        <v>16</v>
      </c>
      <c r="H96" s="141" t="s">
        <v>15</v>
      </c>
      <c r="I96" s="1905" t="s">
        <v>16</v>
      </c>
      <c r="J96" s="141" t="s">
        <v>15</v>
      </c>
      <c r="K96" s="1905" t="s">
        <v>16</v>
      </c>
      <c r="L96" s="141" t="s">
        <v>15</v>
      </c>
      <c r="M96" s="1905" t="s">
        <v>16</v>
      </c>
      <c r="N96" s="1929"/>
      <c r="O96" s="1875"/>
      <c r="P96" s="1875"/>
      <c r="Q96" s="1875"/>
      <c r="R96" s="1875"/>
      <c r="S96" s="1875"/>
      <c r="T96" s="1875"/>
      <c r="U96" s="1875"/>
      <c r="V96" s="1930"/>
      <c r="W96" s="1875"/>
      <c r="X96" s="1875"/>
      <c r="Y96" s="1875"/>
      <c r="Z96" s="1928"/>
      <c r="AA96" s="1928"/>
      <c r="AB96" s="1868"/>
      <c r="AC96" s="1868"/>
      <c r="AD96" s="1881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3154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929"/>
      <c r="O97" s="1875"/>
      <c r="P97" s="1875"/>
      <c r="Q97" s="1875"/>
      <c r="R97" s="1875"/>
      <c r="S97" s="1875"/>
      <c r="T97" s="1875"/>
      <c r="U97" s="1875"/>
      <c r="V97" s="1930"/>
      <c r="W97" s="1875"/>
      <c r="X97" s="1875"/>
      <c r="Y97" s="1875"/>
      <c r="Z97" s="1928"/>
      <c r="AA97" s="1928"/>
      <c r="AB97" s="1868"/>
      <c r="AC97" s="1868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929"/>
      <c r="O98" s="1875"/>
      <c r="P98" s="1875"/>
      <c r="Q98" s="1875"/>
      <c r="R98" s="1875"/>
      <c r="S98" s="1875"/>
      <c r="T98" s="1875"/>
      <c r="U98" s="1875"/>
      <c r="V98" s="1930"/>
      <c r="W98" s="1875"/>
      <c r="X98" s="1875"/>
      <c r="Y98" s="1875"/>
      <c r="Z98" s="1928"/>
      <c r="AA98" s="1928"/>
      <c r="AB98" s="1868"/>
      <c r="AC98" s="1868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929"/>
      <c r="O99" s="1875"/>
      <c r="P99" s="1875"/>
      <c r="Q99" s="1875"/>
      <c r="R99" s="1875"/>
      <c r="S99" s="1875"/>
      <c r="T99" s="1875"/>
      <c r="U99" s="1875"/>
      <c r="V99" s="1930"/>
      <c r="W99" s="1875"/>
      <c r="X99" s="1875"/>
      <c r="Y99" s="1875"/>
      <c r="Z99" s="1928"/>
      <c r="AA99" s="1928"/>
      <c r="AB99" s="1868"/>
      <c r="AC99" s="1868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3155" t="s">
        <v>152</v>
      </c>
      <c r="B100" s="3155"/>
      <c r="C100" s="179">
        <f t="shared" ref="C100:M100" si="10">SUM(C97:C99)</f>
        <v>0</v>
      </c>
      <c r="D100" s="180">
        <f t="shared" si="10"/>
        <v>0</v>
      </c>
      <c r="E100" s="1910">
        <f t="shared" si="10"/>
        <v>0</v>
      </c>
      <c r="F100" s="179">
        <f t="shared" si="10"/>
        <v>0</v>
      </c>
      <c r="G100" s="1910">
        <f t="shared" si="10"/>
        <v>0</v>
      </c>
      <c r="H100" s="179">
        <f t="shared" si="10"/>
        <v>0</v>
      </c>
      <c r="I100" s="1910">
        <f t="shared" si="10"/>
        <v>0</v>
      </c>
      <c r="J100" s="179">
        <f t="shared" si="10"/>
        <v>0</v>
      </c>
      <c r="K100" s="1910">
        <f t="shared" si="10"/>
        <v>0</v>
      </c>
      <c r="L100" s="179">
        <f t="shared" si="10"/>
        <v>0</v>
      </c>
      <c r="M100" s="1910">
        <f t="shared" si="10"/>
        <v>0</v>
      </c>
      <c r="N100" s="1929"/>
      <c r="O100" s="1875"/>
      <c r="P100" s="1875"/>
      <c r="Q100" s="1875"/>
      <c r="R100" s="1875"/>
      <c r="S100" s="1875"/>
      <c r="T100" s="1875"/>
      <c r="U100" s="1875"/>
      <c r="V100" s="1930"/>
      <c r="W100" s="1875"/>
      <c r="X100" s="1875"/>
      <c r="Y100" s="1875"/>
      <c r="Z100" s="1928"/>
      <c r="AA100" s="1928"/>
      <c r="AB100" s="1868"/>
      <c r="AC100" s="1868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3156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929"/>
      <c r="O101" s="1875"/>
      <c r="P101" s="1875"/>
      <c r="Q101" s="1875"/>
      <c r="R101" s="1875"/>
      <c r="S101" s="1875"/>
      <c r="T101" s="1875"/>
      <c r="U101" s="1875"/>
      <c r="V101" s="1930"/>
      <c r="W101" s="1875"/>
      <c r="X101" s="1928"/>
      <c r="Y101" s="1928"/>
      <c r="Z101" s="1928"/>
      <c r="AA101" s="1928"/>
      <c r="AB101" s="1868"/>
      <c r="AC101" s="1868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930"/>
      <c r="V102" s="1875"/>
      <c r="W102" s="1875"/>
      <c r="X102" s="1875"/>
      <c r="Y102" s="1875"/>
      <c r="Z102" s="1875"/>
      <c r="AA102" s="1875"/>
      <c r="AB102" s="1875"/>
      <c r="AC102" s="1875"/>
      <c r="AD102" s="1875"/>
      <c r="AE102" s="1875"/>
      <c r="AF102" s="1875"/>
      <c r="AG102" s="1875"/>
      <c r="AH102" s="1930"/>
      <c r="AI102" s="1875"/>
      <c r="AJ102" s="1928"/>
      <c r="AK102" s="1928"/>
      <c r="AL102" s="1928"/>
      <c r="AM102" s="1928"/>
      <c r="AN102" s="1868"/>
      <c r="AO102" s="1868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930"/>
      <c r="V103" s="1875"/>
      <c r="W103" s="1875"/>
      <c r="X103" s="1875"/>
      <c r="Y103" s="1875"/>
      <c r="Z103" s="1875"/>
      <c r="AA103" s="1875"/>
      <c r="AB103" s="1875"/>
      <c r="AC103" s="1875"/>
      <c r="AD103" s="1875"/>
      <c r="AE103" s="1875"/>
      <c r="AF103" s="1875"/>
      <c r="AG103" s="1875"/>
      <c r="AH103" s="1930"/>
      <c r="AI103" s="1875"/>
      <c r="AJ103" s="1928"/>
      <c r="AK103" s="1928"/>
      <c r="AL103" s="1928"/>
      <c r="AM103" s="1928"/>
      <c r="AN103" s="1868"/>
      <c r="AO103" s="1868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875"/>
      <c r="W104" s="1875"/>
      <c r="X104" s="1875"/>
      <c r="Y104" s="1875"/>
      <c r="Z104" s="1875"/>
      <c r="AA104" s="1875"/>
      <c r="AB104" s="1875"/>
      <c r="AC104" s="1875"/>
      <c r="AD104" s="1875"/>
      <c r="AE104" s="1875"/>
      <c r="AF104" s="1875"/>
      <c r="AG104" s="1875"/>
      <c r="AH104" s="1930"/>
      <c r="AI104" s="1875"/>
      <c r="AJ104" s="1928"/>
      <c r="AK104" s="1928"/>
      <c r="AL104" s="1928"/>
      <c r="AM104" s="1928"/>
      <c r="AN104" s="1868"/>
      <c r="AO104" s="1868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3155" t="s">
        <v>152</v>
      </c>
      <c r="B105" s="3155"/>
      <c r="C105" s="179">
        <f t="shared" ref="C105:M105" si="12">SUM(C101:C104)</f>
        <v>0</v>
      </c>
      <c r="D105" s="180">
        <f t="shared" si="12"/>
        <v>0</v>
      </c>
      <c r="E105" s="1910">
        <f t="shared" si="12"/>
        <v>0</v>
      </c>
      <c r="F105" s="179">
        <f t="shared" si="12"/>
        <v>0</v>
      </c>
      <c r="G105" s="1910">
        <f t="shared" si="12"/>
        <v>0</v>
      </c>
      <c r="H105" s="179">
        <f t="shared" si="12"/>
        <v>0</v>
      </c>
      <c r="I105" s="1910">
        <f t="shared" si="12"/>
        <v>0</v>
      </c>
      <c r="J105" s="179">
        <f t="shared" si="12"/>
        <v>0</v>
      </c>
      <c r="K105" s="1910">
        <f t="shared" si="12"/>
        <v>0</v>
      </c>
      <c r="L105" s="179">
        <f t="shared" si="12"/>
        <v>0</v>
      </c>
      <c r="M105" s="1910">
        <f t="shared" si="12"/>
        <v>0</v>
      </c>
      <c r="N105" s="244"/>
      <c r="O105" s="170"/>
      <c r="P105" s="170"/>
      <c r="Q105" s="170"/>
      <c r="R105" s="170"/>
      <c r="S105" s="45"/>
      <c r="T105" s="45"/>
      <c r="U105" s="1913"/>
      <c r="V105" s="1875"/>
      <c r="W105" s="1875"/>
      <c r="X105" s="1875"/>
      <c r="Y105" s="1875"/>
      <c r="Z105" s="1875"/>
      <c r="AA105" s="1875"/>
      <c r="AB105" s="1875"/>
      <c r="AC105" s="1875"/>
      <c r="AD105" s="1875"/>
      <c r="AE105" s="1875"/>
      <c r="AF105" s="1875"/>
      <c r="AG105" s="1875"/>
      <c r="AH105" s="1930"/>
      <c r="AI105" s="1875"/>
      <c r="AJ105" s="1928"/>
      <c r="AK105" s="1928"/>
      <c r="AL105" s="1928"/>
      <c r="AM105" s="1928"/>
      <c r="AN105" s="1868"/>
      <c r="AO105" s="1868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1913"/>
      <c r="V106" s="1875"/>
      <c r="W106" s="1875"/>
      <c r="X106" s="1875"/>
      <c r="Y106" s="1875"/>
      <c r="Z106" s="1875"/>
      <c r="AA106" s="1875"/>
      <c r="AB106" s="1875"/>
      <c r="AC106" s="1875"/>
      <c r="AD106" s="1875"/>
      <c r="AE106" s="1875"/>
      <c r="AF106" s="1875"/>
      <c r="AG106" s="1875"/>
      <c r="AH106" s="1930"/>
      <c r="AI106" s="1875"/>
      <c r="AJ106" s="1928"/>
      <c r="AK106" s="1928"/>
      <c r="AL106" s="1928"/>
      <c r="AM106" s="1928"/>
      <c r="AN106" s="1868"/>
      <c r="AO106" s="1868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915"/>
      <c r="Y107" s="1915"/>
      <c r="Z107" s="1915"/>
      <c r="AA107" s="1915"/>
      <c r="AB107" s="1915"/>
      <c r="AC107" s="1915"/>
      <c r="AD107" s="1915"/>
      <c r="AE107" s="1915"/>
      <c r="AF107" s="1870"/>
      <c r="AG107" s="1931"/>
      <c r="AH107" s="1931"/>
      <c r="AI107" s="1931"/>
      <c r="AJ107" s="1932"/>
      <c r="AK107" s="1931"/>
      <c r="AL107" s="1931"/>
      <c r="AM107" s="1931"/>
      <c r="AN107" s="1931"/>
      <c r="AO107" s="1931"/>
      <c r="AP107" s="1931"/>
      <c r="AQ107" s="1931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3099" t="s">
        <v>31</v>
      </c>
      <c r="B108" s="3101"/>
      <c r="C108" s="3094" t="s">
        <v>17</v>
      </c>
      <c r="D108" s="3109"/>
      <c r="E108" s="3095"/>
      <c r="F108" s="3094" t="s">
        <v>119</v>
      </c>
      <c r="G108" s="3095"/>
      <c r="H108" s="3094" t="s">
        <v>120</v>
      </c>
      <c r="I108" s="3095"/>
      <c r="J108" s="3094" t="s">
        <v>121</v>
      </c>
      <c r="K108" s="3095"/>
      <c r="L108" s="3094" t="s">
        <v>122</v>
      </c>
      <c r="M108" s="3109"/>
      <c r="N108" s="2340" t="s">
        <v>132</v>
      </c>
      <c r="O108" s="3109"/>
      <c r="P108" s="3095"/>
      <c r="Q108" s="2341"/>
      <c r="R108" s="2342"/>
      <c r="S108" s="3153"/>
      <c r="T108" s="3153"/>
      <c r="U108" s="3153"/>
      <c r="V108" s="3153"/>
      <c r="W108" s="3153"/>
      <c r="X108" s="3153"/>
      <c r="Y108" s="3153"/>
      <c r="Z108" s="3153"/>
      <c r="AA108" s="1933"/>
      <c r="AB108" s="1908"/>
      <c r="AC108" s="1908"/>
      <c r="AD108" s="1908"/>
      <c r="AE108" s="1922"/>
      <c r="AF108" s="1928"/>
      <c r="AG108" s="1928"/>
      <c r="AH108" s="1928"/>
      <c r="AI108" s="1873"/>
      <c r="AJ108" s="1873"/>
      <c r="AK108" s="1873"/>
      <c r="AL108" s="1873"/>
      <c r="AM108" s="1934"/>
      <c r="AN108" s="1874"/>
      <c r="AO108" s="1874"/>
      <c r="AP108" s="1874"/>
      <c r="AQ108" s="1874"/>
      <c r="AR108" s="1874"/>
      <c r="AS108" s="1874"/>
      <c r="AT108" s="1874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905" t="s">
        <v>16</v>
      </c>
      <c r="F109" s="141" t="s">
        <v>15</v>
      </c>
      <c r="G109" s="1905" t="s">
        <v>16</v>
      </c>
      <c r="H109" s="141" t="s">
        <v>15</v>
      </c>
      <c r="I109" s="1905" t="s">
        <v>16</v>
      </c>
      <c r="J109" s="141" t="s">
        <v>15</v>
      </c>
      <c r="K109" s="1905" t="s">
        <v>16</v>
      </c>
      <c r="L109" s="141" t="s">
        <v>15</v>
      </c>
      <c r="M109" s="1935" t="s">
        <v>16</v>
      </c>
      <c r="N109" s="306" t="s">
        <v>133</v>
      </c>
      <c r="O109" s="60" t="s">
        <v>134</v>
      </c>
      <c r="P109" s="1897" t="s">
        <v>135</v>
      </c>
      <c r="Q109" s="1936"/>
      <c r="R109" s="1937"/>
      <c r="S109" s="1937"/>
      <c r="T109" s="1937"/>
      <c r="U109" s="1937"/>
      <c r="V109" s="1937"/>
      <c r="W109" s="1937"/>
      <c r="X109" s="1937"/>
      <c r="Y109" s="1937"/>
      <c r="Z109" s="1937"/>
      <c r="AA109" s="1933"/>
      <c r="AB109" s="1908"/>
      <c r="AC109" s="1908"/>
      <c r="AD109" s="1908"/>
      <c r="AE109" s="1922"/>
      <c r="AF109" s="1928"/>
      <c r="AG109" s="1928"/>
      <c r="AH109" s="1928"/>
      <c r="AI109" s="1873"/>
      <c r="AJ109" s="1873"/>
      <c r="AK109" s="1873"/>
      <c r="AL109" s="1873"/>
      <c r="AM109" s="1934"/>
      <c r="AN109" s="1874"/>
      <c r="AO109" s="1874"/>
      <c r="AP109" s="1874"/>
      <c r="AQ109" s="1874"/>
      <c r="AR109" s="1874"/>
      <c r="AS109" s="1874"/>
      <c r="AT109" s="1874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3154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938"/>
      <c r="R110" s="1939"/>
      <c r="S110" s="1939"/>
      <c r="T110" s="1939"/>
      <c r="U110" s="1939"/>
      <c r="V110" s="1939"/>
      <c r="W110" s="1939"/>
      <c r="X110" s="1939"/>
      <c r="Y110" s="1940"/>
      <c r="Z110" s="1940"/>
      <c r="AA110" s="1933"/>
      <c r="AB110" s="1908"/>
      <c r="AC110" s="1908"/>
      <c r="AD110" s="1908"/>
      <c r="AE110" s="1922"/>
      <c r="AF110" s="1928"/>
      <c r="AG110" s="1928"/>
      <c r="AH110" s="1928"/>
      <c r="AI110" s="1873"/>
      <c r="AJ110" s="1873"/>
      <c r="AK110" s="1873"/>
      <c r="AL110" s="1873"/>
      <c r="AM110" s="1873"/>
      <c r="AN110" s="1874"/>
      <c r="AO110" s="1874"/>
      <c r="AP110" s="1875"/>
      <c r="AQ110" s="1874"/>
      <c r="AR110" s="1874"/>
      <c r="AS110" s="1874"/>
      <c r="AT110" s="1874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938"/>
      <c r="R111" s="1939"/>
      <c r="S111" s="1939"/>
      <c r="T111" s="1939"/>
      <c r="U111" s="1939"/>
      <c r="V111" s="1939"/>
      <c r="W111" s="1939"/>
      <c r="X111" s="1939"/>
      <c r="Y111" s="1940"/>
      <c r="Z111" s="1941"/>
      <c r="AA111" s="1914"/>
      <c r="AB111" s="1911"/>
      <c r="AC111" s="1911"/>
      <c r="AD111" s="1911"/>
      <c r="AE111" s="1942"/>
      <c r="AF111" s="1943"/>
      <c r="AG111" s="1943"/>
      <c r="AH111" s="1943"/>
      <c r="AI111" s="1944"/>
      <c r="AJ111" s="1944"/>
      <c r="AK111" s="1944"/>
      <c r="AL111" s="1944"/>
      <c r="AM111" s="1873"/>
      <c r="AN111" s="1874"/>
      <c r="AO111" s="1874"/>
      <c r="AP111" s="1875"/>
      <c r="AQ111" s="1874"/>
      <c r="AR111" s="1874"/>
      <c r="AS111" s="1874"/>
      <c r="AT111" s="1874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938"/>
      <c r="R112" s="1939"/>
      <c r="S112" s="1939"/>
      <c r="T112" s="1939"/>
      <c r="U112" s="1939"/>
      <c r="V112" s="1939"/>
      <c r="W112" s="1939"/>
      <c r="X112" s="1939"/>
      <c r="Y112" s="1945"/>
      <c r="Z112" s="1940"/>
      <c r="AA112" s="1908"/>
      <c r="AB112" s="1908"/>
      <c r="AC112" s="1908"/>
      <c r="AD112" s="1908"/>
      <c r="AE112" s="1922"/>
      <c r="AF112" s="1928"/>
      <c r="AG112" s="1928"/>
      <c r="AH112" s="1928"/>
      <c r="AI112" s="1873"/>
      <c r="AJ112" s="1873"/>
      <c r="AK112" s="1873"/>
      <c r="AL112" s="1873"/>
      <c r="AM112" s="1873"/>
      <c r="AN112" s="1874"/>
      <c r="AO112" s="1874"/>
      <c r="AP112" s="1875"/>
      <c r="AQ112" s="1874"/>
      <c r="AR112" s="1874"/>
      <c r="AS112" s="1874"/>
      <c r="AT112" s="1874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3155" t="s">
        <v>152</v>
      </c>
      <c r="B113" s="3155"/>
      <c r="C113" s="63">
        <f t="shared" ref="C113:P113" si="15">SUM(C110:C112)</f>
        <v>0</v>
      </c>
      <c r="D113" s="64">
        <f t="shared" si="15"/>
        <v>0</v>
      </c>
      <c r="E113" s="1946">
        <f t="shared" si="15"/>
        <v>0</v>
      </c>
      <c r="F113" s="63">
        <f t="shared" si="15"/>
        <v>0</v>
      </c>
      <c r="G113" s="1946">
        <f t="shared" si="15"/>
        <v>0</v>
      </c>
      <c r="H113" s="63">
        <f t="shared" si="15"/>
        <v>0</v>
      </c>
      <c r="I113" s="1946">
        <f t="shared" si="15"/>
        <v>0</v>
      </c>
      <c r="J113" s="63">
        <f t="shared" si="15"/>
        <v>0</v>
      </c>
      <c r="K113" s="1946">
        <f t="shared" si="15"/>
        <v>0</v>
      </c>
      <c r="L113" s="63">
        <f t="shared" si="15"/>
        <v>0</v>
      </c>
      <c r="M113" s="1947">
        <f t="shared" si="15"/>
        <v>0</v>
      </c>
      <c r="N113" s="324">
        <f t="shared" si="15"/>
        <v>0</v>
      </c>
      <c r="O113" s="64">
        <f t="shared" si="15"/>
        <v>0</v>
      </c>
      <c r="P113" s="1946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908"/>
      <c r="AD113" s="1908"/>
      <c r="AE113" s="1922"/>
      <c r="AF113" s="1928"/>
      <c r="AG113" s="1928"/>
      <c r="AH113" s="1928"/>
      <c r="AI113" s="1873"/>
      <c r="AJ113" s="1873"/>
      <c r="AK113" s="1873"/>
      <c r="AL113" s="1873"/>
      <c r="AM113" s="1873"/>
      <c r="AN113" s="1874"/>
      <c r="AO113" s="1874"/>
      <c r="AP113" s="1875"/>
      <c r="AQ113" s="1874"/>
      <c r="AR113" s="1874"/>
      <c r="AS113" s="1874"/>
      <c r="AT113" s="1874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3156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948"/>
      <c r="R114" s="1908"/>
      <c r="S114" s="1908"/>
      <c r="T114" s="1908"/>
      <c r="U114" s="1908"/>
      <c r="V114" s="1908"/>
      <c r="W114" s="1908"/>
      <c r="X114" s="1908"/>
      <c r="Y114" s="1925"/>
      <c r="Z114" s="1908"/>
      <c r="AA114" s="1908"/>
      <c r="AB114" s="1908"/>
      <c r="AC114" s="1908"/>
      <c r="AD114" s="1908"/>
      <c r="AE114" s="1908"/>
      <c r="AF114" s="1875"/>
      <c r="AG114" s="1875"/>
      <c r="AH114" s="1875"/>
      <c r="AI114" s="1875"/>
      <c r="AJ114" s="1875"/>
      <c r="AK114" s="1875"/>
      <c r="AL114" s="1875"/>
      <c r="AM114" s="1875"/>
      <c r="AN114" s="1875"/>
      <c r="AO114" s="1928"/>
      <c r="AP114" s="1928"/>
      <c r="AQ114" s="1928"/>
      <c r="AR114" s="1928"/>
      <c r="AS114" s="1873"/>
      <c r="AT114" s="1873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908"/>
      <c r="AA115" s="1908"/>
      <c r="AB115" s="1908"/>
      <c r="AC115" s="1908"/>
      <c r="AD115" s="1908"/>
      <c r="AE115" s="1908"/>
      <c r="AF115" s="1875"/>
      <c r="AG115" s="1875"/>
      <c r="AH115" s="1875"/>
      <c r="AI115" s="1875"/>
      <c r="AJ115" s="1875"/>
      <c r="AK115" s="1875"/>
      <c r="AL115" s="1875"/>
      <c r="AM115" s="1875"/>
      <c r="AN115" s="1875"/>
      <c r="AO115" s="1928"/>
      <c r="AP115" s="1928"/>
      <c r="AQ115" s="1928"/>
      <c r="AR115" s="1928"/>
      <c r="AS115" s="1873"/>
      <c r="AT115" s="1873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908"/>
      <c r="AA116" s="1908"/>
      <c r="AB116" s="1908"/>
      <c r="AC116" s="1908"/>
      <c r="AD116" s="1908"/>
      <c r="AE116" s="1908"/>
      <c r="AF116" s="1875"/>
      <c r="AG116" s="1875"/>
      <c r="AH116" s="1875"/>
      <c r="AI116" s="1875"/>
      <c r="AJ116" s="1875"/>
      <c r="AK116" s="1875"/>
      <c r="AL116" s="1875"/>
      <c r="AM116" s="1875"/>
      <c r="AN116" s="1875"/>
      <c r="AO116" s="1928"/>
      <c r="AP116" s="1928"/>
      <c r="AQ116" s="1928"/>
      <c r="AR116" s="1928"/>
      <c r="AS116" s="1873"/>
      <c r="AT116" s="1873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908"/>
      <c r="AA117" s="1908"/>
      <c r="AB117" s="1908"/>
      <c r="AC117" s="1908"/>
      <c r="AD117" s="1908"/>
      <c r="AE117" s="1908"/>
      <c r="AF117" s="1875"/>
      <c r="AG117" s="1875"/>
      <c r="AH117" s="1875"/>
      <c r="AI117" s="1875"/>
      <c r="AJ117" s="1875"/>
      <c r="AK117" s="1875"/>
      <c r="AL117" s="1875"/>
      <c r="AM117" s="1875"/>
      <c r="AN117" s="1875"/>
      <c r="AO117" s="1928"/>
      <c r="AP117" s="1928"/>
      <c r="AQ117" s="1928"/>
      <c r="AR117" s="1928"/>
      <c r="AS117" s="1873"/>
      <c r="AT117" s="1873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3155" t="s">
        <v>152</v>
      </c>
      <c r="B118" s="3155"/>
      <c r="C118" s="63">
        <f t="shared" ref="C118:P118" si="17">SUM(C114:C117)</f>
        <v>0</v>
      </c>
      <c r="D118" s="64">
        <f t="shared" si="17"/>
        <v>0</v>
      </c>
      <c r="E118" s="1946">
        <f t="shared" si="17"/>
        <v>0</v>
      </c>
      <c r="F118" s="63">
        <f t="shared" si="17"/>
        <v>0</v>
      </c>
      <c r="G118" s="1946">
        <f t="shared" si="17"/>
        <v>0</v>
      </c>
      <c r="H118" s="63">
        <f t="shared" si="17"/>
        <v>0</v>
      </c>
      <c r="I118" s="1946">
        <f t="shared" si="17"/>
        <v>0</v>
      </c>
      <c r="J118" s="63">
        <f t="shared" si="17"/>
        <v>0</v>
      </c>
      <c r="K118" s="1946">
        <f t="shared" si="17"/>
        <v>0</v>
      </c>
      <c r="L118" s="63">
        <f t="shared" si="17"/>
        <v>0</v>
      </c>
      <c r="M118" s="1947">
        <f t="shared" si="17"/>
        <v>0</v>
      </c>
      <c r="N118" s="324">
        <f t="shared" si="17"/>
        <v>0</v>
      </c>
      <c r="O118" s="64">
        <f t="shared" si="17"/>
        <v>0</v>
      </c>
      <c r="P118" s="1946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908"/>
      <c r="AD118" s="1908"/>
      <c r="AE118" s="1908"/>
      <c r="AF118" s="1875"/>
      <c r="AG118" s="1875"/>
      <c r="AH118" s="1875"/>
      <c r="AI118" s="1875"/>
      <c r="AJ118" s="1875"/>
      <c r="AK118" s="1875"/>
      <c r="AL118" s="1875"/>
      <c r="AM118" s="1875"/>
      <c r="AN118" s="1875"/>
      <c r="AO118" s="1928"/>
      <c r="AP118" s="1928"/>
      <c r="AQ118" s="1928"/>
      <c r="AR118" s="1928"/>
      <c r="AS118" s="1873"/>
      <c r="AT118" s="1873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908"/>
      <c r="AA119" s="1908"/>
      <c r="AB119" s="1908"/>
      <c r="AC119" s="1908"/>
      <c r="AD119" s="1908"/>
      <c r="AE119" s="1908"/>
      <c r="AF119" s="1875"/>
      <c r="AG119" s="1875"/>
      <c r="AH119" s="1875"/>
      <c r="AI119" s="1875"/>
      <c r="AJ119" s="1875"/>
      <c r="AK119" s="1875"/>
      <c r="AL119" s="1875"/>
      <c r="AM119" s="1875"/>
      <c r="AN119" s="1875"/>
      <c r="AO119" s="1875"/>
      <c r="AP119" s="1875"/>
      <c r="AQ119" s="1874"/>
      <c r="AR119" s="1874"/>
      <c r="AS119" s="1874"/>
      <c r="AT119" s="1874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939"/>
      <c r="AC120" s="1939"/>
      <c r="AD120" s="1939"/>
      <c r="AE120" s="1939"/>
      <c r="AF120" s="1949"/>
      <c r="AG120" s="1949"/>
      <c r="AH120" s="1949"/>
      <c r="AI120" s="1949"/>
      <c r="AJ120" s="1949"/>
      <c r="AK120" s="1949"/>
      <c r="AL120" s="1949"/>
      <c r="AM120" s="1949"/>
      <c r="AN120" s="1949"/>
      <c r="AO120" s="1949"/>
      <c r="AP120" s="1949"/>
      <c r="AQ120" s="1949"/>
      <c r="AR120" s="1949"/>
      <c r="AS120" s="1950"/>
      <c r="AT120" s="1950"/>
      <c r="AU120" s="1950"/>
      <c r="AV120" s="1950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3099" t="s">
        <v>31</v>
      </c>
      <c r="B121" s="3101"/>
      <c r="C121" s="3109" t="s">
        <v>17</v>
      </c>
      <c r="D121" s="3109"/>
      <c r="E121" s="3095"/>
      <c r="F121" s="3094" t="s">
        <v>118</v>
      </c>
      <c r="G121" s="3095"/>
      <c r="H121" s="3094" t="s">
        <v>119</v>
      </c>
      <c r="I121" s="3095"/>
      <c r="J121" s="3094" t="s">
        <v>120</v>
      </c>
      <c r="K121" s="3095"/>
      <c r="L121" s="3094" t="s">
        <v>121</v>
      </c>
      <c r="M121" s="3095"/>
      <c r="N121" s="3094" t="s">
        <v>122</v>
      </c>
      <c r="O121" s="3095"/>
      <c r="P121" s="45"/>
      <c r="Q121" s="145"/>
      <c r="R121" s="145"/>
      <c r="S121" s="145"/>
      <c r="T121" s="145"/>
      <c r="U121" s="145"/>
      <c r="V121" s="145"/>
      <c r="W121" s="1908"/>
      <c r="X121" s="1908"/>
      <c r="Y121" s="1908"/>
      <c r="Z121" s="1908"/>
      <c r="AA121" s="1908"/>
      <c r="AB121" s="1908"/>
      <c r="AC121" s="1908"/>
      <c r="AD121" s="1908"/>
      <c r="AE121" s="1908"/>
      <c r="AF121" s="1875"/>
      <c r="AG121" s="1875"/>
      <c r="AH121" s="1875"/>
      <c r="AI121" s="1875"/>
      <c r="AJ121" s="1875"/>
      <c r="AK121" s="1875"/>
      <c r="AL121" s="1875"/>
      <c r="AM121" s="1875"/>
      <c r="AN121" s="1874"/>
      <c r="AO121" s="1874"/>
      <c r="AP121" s="1874"/>
      <c r="AQ121" s="1874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905" t="s">
        <v>16</v>
      </c>
      <c r="F122" s="141" t="s">
        <v>15</v>
      </c>
      <c r="G122" s="1905" t="s">
        <v>16</v>
      </c>
      <c r="H122" s="141" t="s">
        <v>15</v>
      </c>
      <c r="I122" s="1905" t="s">
        <v>16</v>
      </c>
      <c r="J122" s="141" t="s">
        <v>15</v>
      </c>
      <c r="K122" s="1905" t="s">
        <v>16</v>
      </c>
      <c r="L122" s="141" t="s">
        <v>15</v>
      </c>
      <c r="M122" s="1905" t="s">
        <v>16</v>
      </c>
      <c r="N122" s="1951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908"/>
      <c r="X122" s="1908"/>
      <c r="Y122" s="1908"/>
      <c r="Z122" s="1908"/>
      <c r="AA122" s="1908"/>
      <c r="AB122" s="1908"/>
      <c r="AC122" s="1908"/>
      <c r="AD122" s="1908"/>
      <c r="AE122" s="1908"/>
      <c r="AF122" s="1875"/>
      <c r="AG122" s="1875"/>
      <c r="AH122" s="1875"/>
      <c r="AI122" s="1875"/>
      <c r="AJ122" s="1875"/>
      <c r="AK122" s="1875"/>
      <c r="AL122" s="1875"/>
      <c r="AM122" s="1875"/>
      <c r="AN122" s="1874"/>
      <c r="AO122" s="1874"/>
      <c r="AP122" s="1874"/>
      <c r="AQ122" s="1874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3119" t="s">
        <v>161</v>
      </c>
      <c r="B123" s="1952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908"/>
      <c r="X123" s="1908"/>
      <c r="Y123" s="1908"/>
      <c r="Z123" s="1908"/>
      <c r="AA123" s="1908"/>
      <c r="AB123" s="1908"/>
      <c r="AC123" s="1908"/>
      <c r="AD123" s="1908"/>
      <c r="AE123" s="1908"/>
      <c r="AF123" s="1875"/>
      <c r="AG123" s="1875"/>
      <c r="AH123" s="1875"/>
      <c r="AI123" s="1875"/>
      <c r="AJ123" s="1875"/>
      <c r="AK123" s="1875"/>
      <c r="AL123" s="1875"/>
      <c r="AM123" s="1875"/>
      <c r="AN123" s="1874"/>
      <c r="AO123" s="1874"/>
      <c r="AP123" s="1874"/>
      <c r="AQ123" s="1874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908"/>
      <c r="X124" s="1908"/>
      <c r="Y124" s="1908"/>
      <c r="Z124" s="1908"/>
      <c r="AA124" s="1908"/>
      <c r="AB124" s="1908"/>
      <c r="AC124" s="1908"/>
      <c r="AD124" s="1908"/>
      <c r="AE124" s="1908"/>
      <c r="AF124" s="1875"/>
      <c r="AG124" s="1875"/>
      <c r="AH124" s="1875"/>
      <c r="AI124" s="1875"/>
      <c r="AJ124" s="1875"/>
      <c r="AK124" s="1875"/>
      <c r="AL124" s="1875"/>
      <c r="AM124" s="1875"/>
      <c r="AN124" s="1874"/>
      <c r="AO124" s="1874"/>
      <c r="AP124" s="1874"/>
      <c r="AQ124" s="1953"/>
      <c r="AR124" s="1868"/>
      <c r="AS124" s="1868"/>
      <c r="AT124" s="1868"/>
      <c r="AU124" s="1868"/>
      <c r="AV124" s="1868"/>
      <c r="AW124" s="1868"/>
      <c r="AX124" s="1868"/>
      <c r="AY124" s="1868"/>
      <c r="AZ124" s="1868"/>
      <c r="BA124" s="1868"/>
      <c r="BB124" s="1868"/>
      <c r="BC124" s="1868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908"/>
      <c r="X125" s="1908"/>
      <c r="Y125" s="1908"/>
      <c r="Z125" s="1908"/>
      <c r="AA125" s="1908"/>
      <c r="AB125" s="1908"/>
      <c r="AC125" s="1908"/>
      <c r="AD125" s="1908"/>
      <c r="AE125" s="1908"/>
      <c r="AF125" s="1875"/>
      <c r="AG125" s="1875"/>
      <c r="AH125" s="1875"/>
      <c r="AI125" s="1875"/>
      <c r="AJ125" s="1875"/>
      <c r="AK125" s="1875"/>
      <c r="AL125" s="1875"/>
      <c r="AM125" s="1875"/>
      <c r="AN125" s="1874"/>
      <c r="AO125" s="1874"/>
      <c r="AP125" s="1874"/>
      <c r="AQ125" s="1954"/>
      <c r="AR125" s="1868"/>
      <c r="AS125" s="1868"/>
      <c r="AT125" s="1868"/>
      <c r="AU125" s="1868"/>
      <c r="AV125" s="1868"/>
      <c r="AW125" s="1868"/>
      <c r="AX125" s="1868"/>
      <c r="AY125" s="1868"/>
      <c r="AZ125" s="1868"/>
      <c r="BA125" s="1868"/>
      <c r="BB125" s="1868"/>
      <c r="BC125" s="1868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925"/>
      <c r="Q126" s="1908"/>
      <c r="R126" s="1908"/>
      <c r="S126" s="1908"/>
      <c r="T126" s="1908"/>
      <c r="U126" s="1908"/>
      <c r="V126" s="1908"/>
      <c r="W126" s="1908"/>
      <c r="X126" s="1908"/>
      <c r="Y126" s="1908"/>
      <c r="Z126" s="1908"/>
      <c r="AA126" s="1908"/>
      <c r="AB126" s="1908"/>
      <c r="AC126" s="1908"/>
      <c r="AD126" s="1874"/>
      <c r="AE126" s="1874"/>
      <c r="AF126" s="1874"/>
      <c r="AG126" s="1874"/>
      <c r="AH126" s="1874"/>
      <c r="AI126" s="1955"/>
      <c r="AJ126" s="1956"/>
      <c r="AK126" s="1956"/>
      <c r="AL126" s="1956"/>
      <c r="AM126" s="1956"/>
      <c r="AN126" s="1956"/>
      <c r="AO126" s="1956"/>
      <c r="AP126" s="1956"/>
      <c r="AQ126" s="1956"/>
      <c r="AR126" s="1956"/>
      <c r="AS126" s="1956"/>
      <c r="AT126" s="1956"/>
      <c r="AU126" s="1956"/>
      <c r="AV126" s="1956"/>
      <c r="AW126" s="1956"/>
      <c r="AX126" s="1956"/>
      <c r="AY126" s="1956"/>
      <c r="AZ126" s="1956"/>
      <c r="BA126" s="1956"/>
      <c r="BB126" s="1956"/>
      <c r="BC126" s="1956"/>
      <c r="BD126" s="1956"/>
      <c r="BE126" s="1956"/>
      <c r="BF126" s="1956"/>
      <c r="BG126" s="1956"/>
      <c r="BH126" s="1956"/>
      <c r="BI126" s="1956"/>
      <c r="BJ126" s="1956"/>
      <c r="BK126" s="1956"/>
      <c r="BL126" s="1956"/>
      <c r="BM126" s="1956"/>
      <c r="BN126" s="1956"/>
      <c r="BO126" s="1956"/>
      <c r="BP126" s="1956"/>
      <c r="BQ126" s="1956"/>
      <c r="BR126" s="1956"/>
      <c r="BS126" s="1956"/>
      <c r="BT126" s="1956"/>
      <c r="BU126" s="1956"/>
      <c r="BV126" s="1956"/>
      <c r="BW126" s="1956"/>
      <c r="BX126" s="1956"/>
      <c r="BY126" s="1956"/>
      <c r="BZ126" s="1957"/>
      <c r="CA126" s="1958"/>
      <c r="CB126" s="1958"/>
      <c r="CC126" s="1958"/>
      <c r="CD126" s="1958"/>
      <c r="CE126" s="1958"/>
      <c r="CF126" s="1958"/>
      <c r="CG126" s="1959"/>
      <c r="CH126" s="1959"/>
      <c r="CI126" s="1959"/>
      <c r="CJ126" s="1959"/>
      <c r="CK126" s="1959"/>
      <c r="CL126" s="1959"/>
      <c r="CM126" s="1959"/>
      <c r="CN126" s="1959"/>
      <c r="CO126" s="1958"/>
      <c r="CP126" s="1958"/>
      <c r="CQ126" s="1958"/>
      <c r="CR126" s="1958"/>
      <c r="CS126" s="1958"/>
      <c r="CT126" s="1958"/>
      <c r="CU126" s="1958"/>
      <c r="CV126" s="1958"/>
      <c r="CW126" s="1958"/>
      <c r="CX126" s="1958"/>
      <c r="CY126" s="1958"/>
      <c r="CZ126" s="1958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908"/>
      <c r="R127" s="1908"/>
      <c r="S127" s="1908"/>
      <c r="T127" s="1908"/>
      <c r="U127" s="1908"/>
      <c r="V127" s="1908"/>
      <c r="W127" s="1908"/>
      <c r="X127" s="1908"/>
      <c r="Y127" s="1908"/>
      <c r="Z127" s="1908"/>
      <c r="AA127" s="1908"/>
      <c r="AB127" s="1908"/>
      <c r="AC127" s="1908"/>
      <c r="AD127" s="1874"/>
      <c r="AE127" s="1874"/>
      <c r="AF127" s="1874"/>
      <c r="AG127" s="1874"/>
      <c r="AH127" s="1874"/>
      <c r="AI127" s="1955"/>
      <c r="AJ127" s="1956"/>
      <c r="AK127" s="1956"/>
      <c r="AL127" s="1956"/>
      <c r="AM127" s="1956"/>
      <c r="AN127" s="1956"/>
      <c r="AO127" s="1956"/>
      <c r="AP127" s="1956"/>
      <c r="AQ127" s="1956"/>
      <c r="AR127" s="1956"/>
      <c r="AS127" s="1956"/>
      <c r="AT127" s="1956"/>
      <c r="AU127" s="1956"/>
      <c r="AV127" s="1956"/>
      <c r="AW127" s="1956"/>
      <c r="AX127" s="1956"/>
      <c r="AY127" s="1956"/>
      <c r="AZ127" s="1956"/>
      <c r="BA127" s="1956"/>
      <c r="BB127" s="1956"/>
      <c r="BC127" s="1956"/>
      <c r="BD127" s="1956"/>
      <c r="BE127" s="1956"/>
      <c r="BF127" s="1956"/>
      <c r="BG127" s="1956"/>
      <c r="BH127" s="1956"/>
      <c r="BI127" s="1956"/>
      <c r="BJ127" s="1956"/>
      <c r="BK127" s="1956"/>
      <c r="BL127" s="1956"/>
      <c r="BM127" s="1956"/>
      <c r="BN127" s="1956"/>
      <c r="BO127" s="1956"/>
      <c r="BP127" s="1956"/>
      <c r="BQ127" s="1956"/>
      <c r="BR127" s="1956"/>
      <c r="BS127" s="1956"/>
      <c r="BT127" s="1956"/>
      <c r="BU127" s="1956"/>
      <c r="BV127" s="1956"/>
      <c r="BW127" s="1956"/>
      <c r="BX127" s="1956"/>
      <c r="BY127" s="1956"/>
      <c r="BZ127" s="1957"/>
      <c r="CA127" s="1958"/>
      <c r="CB127" s="1958"/>
      <c r="CC127" s="1958"/>
      <c r="CD127" s="1958"/>
      <c r="CE127" s="1958"/>
      <c r="CF127" s="1958"/>
      <c r="CG127" s="1959"/>
      <c r="CH127" s="1959"/>
      <c r="CI127" s="1959"/>
      <c r="CJ127" s="1959"/>
      <c r="CK127" s="1959"/>
      <c r="CL127" s="1959"/>
      <c r="CM127" s="1959"/>
      <c r="CN127" s="1959"/>
      <c r="CO127" s="1958"/>
      <c r="CP127" s="1958"/>
      <c r="CQ127" s="1958"/>
      <c r="CR127" s="1958"/>
      <c r="CS127" s="1958"/>
      <c r="CT127" s="1958"/>
      <c r="CU127" s="1958"/>
      <c r="CV127" s="1958"/>
      <c r="CW127" s="1958"/>
      <c r="CX127" s="1958"/>
      <c r="CY127" s="1958"/>
      <c r="CZ127" s="1958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908"/>
      <c r="R128" s="1908"/>
      <c r="S128" s="1908"/>
      <c r="T128" s="1908"/>
      <c r="U128" s="1908"/>
      <c r="V128" s="1908"/>
      <c r="W128" s="1908"/>
      <c r="X128" s="1908"/>
      <c r="Y128" s="1908"/>
      <c r="Z128" s="1908"/>
      <c r="AA128" s="1908"/>
      <c r="AB128" s="1908"/>
      <c r="AC128" s="1908"/>
      <c r="AD128" s="1875"/>
      <c r="AE128" s="1875"/>
      <c r="AF128" s="1874"/>
      <c r="AG128" s="1874"/>
      <c r="AH128" s="1874"/>
      <c r="AI128" s="1955"/>
      <c r="AJ128" s="1868"/>
      <c r="AK128" s="1868"/>
      <c r="AL128" s="1868"/>
      <c r="AM128" s="1868"/>
      <c r="AN128" s="1868"/>
      <c r="AO128" s="1868"/>
      <c r="AP128" s="1868"/>
      <c r="AQ128" s="1868"/>
      <c r="AR128" s="1868"/>
      <c r="AS128" s="1868"/>
      <c r="AT128" s="1868"/>
      <c r="AU128" s="1868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908"/>
      <c r="Z129" s="1908"/>
      <c r="AA129" s="1908"/>
      <c r="AB129" s="1908"/>
      <c r="AC129" s="1908"/>
      <c r="AD129" s="1875"/>
      <c r="AE129" s="1875"/>
      <c r="AF129" s="1875"/>
      <c r="AG129" s="1875"/>
      <c r="AH129" s="1875"/>
      <c r="AI129" s="1875"/>
      <c r="AJ129" s="1875"/>
      <c r="AK129" s="1875"/>
      <c r="AL129" s="1875"/>
      <c r="AM129" s="1875"/>
      <c r="AN129" s="1874"/>
      <c r="AO129" s="1953"/>
      <c r="AP129" s="1874"/>
      <c r="AQ129" s="1874"/>
      <c r="AR129" s="1881"/>
      <c r="AS129" s="1868"/>
      <c r="AT129" s="1924"/>
      <c r="AU129" s="1924"/>
      <c r="AV129" s="1924"/>
      <c r="AW129" s="1924"/>
      <c r="AX129" s="1924"/>
      <c r="AY129" s="1924"/>
      <c r="AZ129" s="1924"/>
      <c r="BA129" s="1924"/>
      <c r="BB129" s="1924"/>
      <c r="BC129" s="1924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1914"/>
      <c r="Z130" s="1911"/>
      <c r="AA130" s="145"/>
      <c r="AB130" s="1960"/>
      <c r="AC130" s="1911"/>
      <c r="AD130" s="210"/>
      <c r="AE130" s="1961"/>
      <c r="AF130" s="1961"/>
      <c r="AG130" s="1961"/>
      <c r="AH130" s="1875"/>
      <c r="AI130" s="210"/>
      <c r="AJ130" s="1926"/>
      <c r="AK130" s="1926"/>
      <c r="AL130" s="1926"/>
      <c r="AM130" s="1875"/>
      <c r="AN130" s="378"/>
      <c r="AO130" s="1953"/>
      <c r="AP130" s="1874"/>
      <c r="AQ130" s="1874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962"/>
      <c r="AM133" s="1963"/>
      <c r="AN133" s="1963"/>
      <c r="AO133" s="385"/>
      <c r="AP133" s="1963"/>
      <c r="AQ133" s="385"/>
      <c r="AR133" s="385"/>
      <c r="AS133" s="386"/>
      <c r="AT133" s="1915"/>
      <c r="AU133" s="1939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3102" t="s">
        <v>171</v>
      </c>
      <c r="B134" s="3102"/>
      <c r="C134" s="3102"/>
      <c r="D134" s="3102" t="s">
        <v>17</v>
      </c>
      <c r="E134" s="3102"/>
      <c r="F134" s="3102"/>
      <c r="G134" s="3102" t="s">
        <v>172</v>
      </c>
      <c r="H134" s="3102"/>
      <c r="I134" s="3102" t="s">
        <v>173</v>
      </c>
      <c r="J134" s="3102"/>
      <c r="K134" s="3102" t="s">
        <v>174</v>
      </c>
      <c r="L134" s="3102"/>
      <c r="M134" s="3102" t="s">
        <v>109</v>
      </c>
      <c r="N134" s="3102"/>
      <c r="O134" s="3103" t="s">
        <v>35</v>
      </c>
      <c r="P134" s="3120"/>
      <c r="Q134" s="3139" t="s">
        <v>111</v>
      </c>
      <c r="R134" s="3139"/>
      <c r="S134" s="3139" t="s">
        <v>112</v>
      </c>
      <c r="T134" s="3139"/>
      <c r="U134" s="3139" t="s">
        <v>113</v>
      </c>
      <c r="V134" s="3139"/>
      <c r="W134" s="3139" t="s">
        <v>114</v>
      </c>
      <c r="X134" s="3139"/>
      <c r="Y134" s="3139" t="s">
        <v>115</v>
      </c>
      <c r="Z134" s="3139"/>
      <c r="AA134" s="3139" t="s">
        <v>116</v>
      </c>
      <c r="AB134" s="3139"/>
      <c r="AC134" s="3139" t="s">
        <v>117</v>
      </c>
      <c r="AD134" s="3139"/>
      <c r="AE134" s="3139" t="s">
        <v>118</v>
      </c>
      <c r="AF134" s="3139"/>
      <c r="AG134" s="3139" t="s">
        <v>119</v>
      </c>
      <c r="AH134" s="3139"/>
      <c r="AI134" s="3139" t="s">
        <v>120</v>
      </c>
      <c r="AJ134" s="3139"/>
      <c r="AK134" s="3139" t="s">
        <v>121</v>
      </c>
      <c r="AL134" s="3139"/>
      <c r="AM134" s="3139" t="s">
        <v>122</v>
      </c>
      <c r="AN134" s="3094"/>
      <c r="AO134" s="2318" t="s">
        <v>175</v>
      </c>
      <c r="AP134" s="2289" t="s">
        <v>176</v>
      </c>
      <c r="AQ134" s="3145" t="s">
        <v>26</v>
      </c>
      <c r="AR134" s="3146"/>
      <c r="AS134" s="3143" t="s">
        <v>23</v>
      </c>
      <c r="AT134" s="1908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3102"/>
      <c r="B135" s="3102"/>
      <c r="C135" s="3102"/>
      <c r="D135" s="1702" t="s">
        <v>14</v>
      </c>
      <c r="E135" s="1702" t="s">
        <v>15</v>
      </c>
      <c r="F135" s="1702" t="s">
        <v>16</v>
      </c>
      <c r="G135" s="387" t="s">
        <v>15</v>
      </c>
      <c r="H135" s="1694" t="s">
        <v>16</v>
      </c>
      <c r="I135" s="387" t="s">
        <v>15</v>
      </c>
      <c r="J135" s="1694" t="s">
        <v>16</v>
      </c>
      <c r="K135" s="387" t="s">
        <v>15</v>
      </c>
      <c r="L135" s="1694" t="s">
        <v>16</v>
      </c>
      <c r="M135" s="387" t="s">
        <v>15</v>
      </c>
      <c r="N135" s="1694" t="s">
        <v>16</v>
      </c>
      <c r="O135" s="387" t="s">
        <v>15</v>
      </c>
      <c r="P135" s="1694" t="s">
        <v>16</v>
      </c>
      <c r="Q135" s="387" t="s">
        <v>15</v>
      </c>
      <c r="R135" s="1694" t="s">
        <v>16</v>
      </c>
      <c r="S135" s="387" t="s">
        <v>15</v>
      </c>
      <c r="T135" s="1694" t="s">
        <v>16</v>
      </c>
      <c r="U135" s="387" t="s">
        <v>15</v>
      </c>
      <c r="V135" s="1694" t="s">
        <v>16</v>
      </c>
      <c r="W135" s="387" t="s">
        <v>15</v>
      </c>
      <c r="X135" s="1694" t="s">
        <v>16</v>
      </c>
      <c r="Y135" s="387" t="s">
        <v>15</v>
      </c>
      <c r="Z135" s="1694" t="s">
        <v>16</v>
      </c>
      <c r="AA135" s="387" t="s">
        <v>15</v>
      </c>
      <c r="AB135" s="1694" t="s">
        <v>16</v>
      </c>
      <c r="AC135" s="387" t="s">
        <v>15</v>
      </c>
      <c r="AD135" s="1694" t="s">
        <v>16</v>
      </c>
      <c r="AE135" s="387" t="s">
        <v>15</v>
      </c>
      <c r="AF135" s="1694" t="s">
        <v>16</v>
      </c>
      <c r="AG135" s="387" t="s">
        <v>15</v>
      </c>
      <c r="AH135" s="1694" t="s">
        <v>16</v>
      </c>
      <c r="AI135" s="387" t="s">
        <v>15</v>
      </c>
      <c r="AJ135" s="1694" t="s">
        <v>16</v>
      </c>
      <c r="AK135" s="387" t="s">
        <v>15</v>
      </c>
      <c r="AL135" s="1694" t="s">
        <v>16</v>
      </c>
      <c r="AM135" s="387" t="s">
        <v>15</v>
      </c>
      <c r="AN135" s="1703" t="s">
        <v>16</v>
      </c>
      <c r="AO135" s="2319"/>
      <c r="AP135" s="2290"/>
      <c r="AQ135" s="390" t="s">
        <v>15</v>
      </c>
      <c r="AR135" s="391" t="s">
        <v>16</v>
      </c>
      <c r="AS135" s="2293"/>
      <c r="AT135" s="1908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693"/>
      <c r="D136" s="395">
        <f>SUM(E136+F136)</f>
        <v>29</v>
      </c>
      <c r="E136" s="396">
        <f>SUM(G136+I136+K136+M136+O136+Q136+S136+U136+W136+Y136+AA136+AC136+AE136+AG136+AI136+AK136+AM136)</f>
        <v>7</v>
      </c>
      <c r="F136" s="397">
        <f>SUM(H136+J136+L136+N136+P136+R136+T136+V136+X136+Z136+AB136+AD136+AF136+AH136+AJ136+AL136+AN136)</f>
        <v>22</v>
      </c>
      <c r="G136" s="56">
        <v>2</v>
      </c>
      <c r="H136" s="398">
        <v>4</v>
      </c>
      <c r="I136" s="56">
        <v>1</v>
      </c>
      <c r="J136" s="398">
        <v>1</v>
      </c>
      <c r="K136" s="56">
        <v>0</v>
      </c>
      <c r="L136" s="398">
        <v>4</v>
      </c>
      <c r="M136" s="56">
        <v>2</v>
      </c>
      <c r="N136" s="398">
        <v>1</v>
      </c>
      <c r="O136" s="56">
        <v>1</v>
      </c>
      <c r="P136" s="398">
        <v>1</v>
      </c>
      <c r="Q136" s="56"/>
      <c r="R136" s="398"/>
      <c r="S136" s="56"/>
      <c r="T136" s="398"/>
      <c r="U136" s="56"/>
      <c r="V136" s="398">
        <v>1</v>
      </c>
      <c r="W136" s="56">
        <v>0</v>
      </c>
      <c r="X136" s="398">
        <v>2</v>
      </c>
      <c r="Y136" s="56"/>
      <c r="Z136" s="398">
        <v>1</v>
      </c>
      <c r="AA136" s="56">
        <v>0</v>
      </c>
      <c r="AB136" s="398">
        <v>3</v>
      </c>
      <c r="AC136" s="56">
        <v>1</v>
      </c>
      <c r="AD136" s="398">
        <v>1</v>
      </c>
      <c r="AE136" s="53"/>
      <c r="AF136" s="398">
        <v>1</v>
      </c>
      <c r="AG136" s="53"/>
      <c r="AH136" s="398">
        <v>1</v>
      </c>
      <c r="AI136" s="53"/>
      <c r="AJ136" s="398"/>
      <c r="AK136" s="53"/>
      <c r="AL136" s="398">
        <v>1</v>
      </c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877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3147" t="s">
        <v>178</v>
      </c>
      <c r="B137" s="3148"/>
      <c r="C137" s="3149"/>
      <c r="D137" s="3150"/>
      <c r="E137" s="3151"/>
      <c r="F137" s="3151"/>
      <c r="G137" s="3151"/>
      <c r="H137" s="3151"/>
      <c r="I137" s="3151"/>
      <c r="J137" s="3151"/>
      <c r="K137" s="3151"/>
      <c r="L137" s="3151"/>
      <c r="M137" s="3151"/>
      <c r="N137" s="3151"/>
      <c r="O137" s="3151"/>
      <c r="P137" s="3151"/>
      <c r="Q137" s="3151"/>
      <c r="R137" s="3151"/>
      <c r="S137" s="3151"/>
      <c r="T137" s="3151"/>
      <c r="U137" s="3151"/>
      <c r="V137" s="3151"/>
      <c r="W137" s="3151"/>
      <c r="X137" s="3151"/>
      <c r="Y137" s="3151"/>
      <c r="Z137" s="3151"/>
      <c r="AA137" s="3151"/>
      <c r="AB137" s="3151"/>
      <c r="AC137" s="3151"/>
      <c r="AD137" s="3151"/>
      <c r="AE137" s="3151"/>
      <c r="AF137" s="3151"/>
      <c r="AG137" s="3151"/>
      <c r="AH137" s="3151"/>
      <c r="AI137" s="3151"/>
      <c r="AJ137" s="3151"/>
      <c r="AK137" s="3151"/>
      <c r="AL137" s="3151"/>
      <c r="AM137" s="3151"/>
      <c r="AN137" s="3151"/>
      <c r="AO137" s="3151"/>
      <c r="AP137" s="3151"/>
      <c r="AQ137" s="3151"/>
      <c r="AR137" s="3151"/>
      <c r="AS137" s="3152"/>
      <c r="AT137" s="1908"/>
      <c r="AU137" s="1908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696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877"/>
      <c r="AS140" s="1877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3136" t="s">
        <v>183</v>
      </c>
      <c r="B141" s="3137"/>
      <c r="C141" s="3138"/>
      <c r="D141" s="179">
        <f t="shared" si="21"/>
        <v>29</v>
      </c>
      <c r="E141" s="180">
        <f t="shared" si="22"/>
        <v>7</v>
      </c>
      <c r="F141" s="1910">
        <f t="shared" si="22"/>
        <v>22</v>
      </c>
      <c r="G141" s="56">
        <v>2</v>
      </c>
      <c r="H141" s="1877">
        <v>4</v>
      </c>
      <c r="I141" s="56">
        <v>1</v>
      </c>
      <c r="J141" s="1877">
        <v>1</v>
      </c>
      <c r="K141" s="56">
        <v>0</v>
      </c>
      <c r="L141" s="1877">
        <v>4</v>
      </c>
      <c r="M141" s="56">
        <v>2</v>
      </c>
      <c r="N141" s="1877">
        <v>1</v>
      </c>
      <c r="O141" s="56">
        <v>1</v>
      </c>
      <c r="P141" s="1877">
        <v>1</v>
      </c>
      <c r="Q141" s="56"/>
      <c r="R141" s="1877"/>
      <c r="S141" s="56"/>
      <c r="T141" s="1877"/>
      <c r="U141" s="56"/>
      <c r="V141" s="1877">
        <v>1</v>
      </c>
      <c r="W141" s="56">
        <v>0</v>
      </c>
      <c r="X141" s="1877">
        <v>2</v>
      </c>
      <c r="Y141" s="56"/>
      <c r="Z141" s="1877">
        <v>1</v>
      </c>
      <c r="AA141" s="56">
        <v>0</v>
      </c>
      <c r="AB141" s="1877">
        <v>3</v>
      </c>
      <c r="AC141" s="56">
        <v>1</v>
      </c>
      <c r="AD141" s="1877">
        <v>1</v>
      </c>
      <c r="AE141" s="56"/>
      <c r="AF141" s="1877">
        <v>1</v>
      </c>
      <c r="AG141" s="56"/>
      <c r="AH141" s="1877">
        <v>1</v>
      </c>
      <c r="AI141" s="56"/>
      <c r="AJ141" s="1877"/>
      <c r="AK141" s="56"/>
      <c r="AL141" s="1877">
        <v>1</v>
      </c>
      <c r="AM141" s="56"/>
      <c r="AN141" s="1964"/>
      <c r="AO141" s="399">
        <v>0</v>
      </c>
      <c r="AP141" s="1879">
        <v>0</v>
      </c>
      <c r="AQ141" s="53">
        <v>0</v>
      </c>
      <c r="AR141" s="1877">
        <v>0</v>
      </c>
      <c r="AS141" s="1877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3108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1698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0</v>
      </c>
      <c r="E144" s="410">
        <f t="shared" si="22"/>
        <v>0</v>
      </c>
      <c r="F144" s="1698">
        <f t="shared" si="22"/>
        <v>0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/>
      <c r="AP144" s="30"/>
      <c r="AQ144" s="11"/>
      <c r="AR144" s="28"/>
      <c r="AS144" s="28"/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698">
        <f>SUM(L145+N145+P145+R145+T145+V145+X145+Z145+AB145+AD145+AF145+AH145+AJ145+AL145+AN145)</f>
        <v>0</v>
      </c>
      <c r="G145" s="423"/>
      <c r="H145" s="1965"/>
      <c r="I145" s="423"/>
      <c r="J145" s="1965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1</v>
      </c>
      <c r="E146" s="414">
        <f t="shared" ref="E146:F152" si="24">SUM(G146+I146+K146+M146+O146+Q146+S146+U146+W146+Y146+AA146+AC146+AE146+AG146+AI146+AK146+AM146)</f>
        <v>0</v>
      </c>
      <c r="F146" s="1698">
        <f t="shared" si="24"/>
        <v>1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>
        <v>1</v>
      </c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>
        <v>0</v>
      </c>
      <c r="AP146" s="30">
        <v>0</v>
      </c>
      <c r="AQ146" s="11">
        <v>0</v>
      </c>
      <c r="AR146" s="28">
        <v>0</v>
      </c>
      <c r="AS146" s="28">
        <v>0</v>
      </c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2</v>
      </c>
      <c r="E147" s="418">
        <f t="shared" si="24"/>
        <v>0</v>
      </c>
      <c r="F147" s="1698">
        <f t="shared" si="24"/>
        <v>2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>
        <v>1</v>
      </c>
      <c r="AC147" s="11"/>
      <c r="AD147" s="28">
        <v>1</v>
      </c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1698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3108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696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966"/>
      <c r="AS150" s="1966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698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3108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1</v>
      </c>
      <c r="F153" s="1696">
        <f t="shared" si="25"/>
        <v>0</v>
      </c>
      <c r="G153" s="4"/>
      <c r="H153" s="5"/>
      <c r="I153" s="4">
        <v>1</v>
      </c>
      <c r="J153" s="5"/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966">
        <v>0</v>
      </c>
      <c r="AS153" s="1966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698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698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11</v>
      </c>
      <c r="E156" s="410">
        <f t="shared" si="25"/>
        <v>3</v>
      </c>
      <c r="F156" s="411">
        <f t="shared" si="25"/>
        <v>8</v>
      </c>
      <c r="G156" s="40">
        <v>1</v>
      </c>
      <c r="H156" s="41">
        <v>3</v>
      </c>
      <c r="I156" s="40"/>
      <c r="J156" s="41">
        <v>1</v>
      </c>
      <c r="K156" s="40"/>
      <c r="L156" s="41">
        <v>4</v>
      </c>
      <c r="M156" s="40">
        <v>2</v>
      </c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3134" t="s">
        <v>202</v>
      </c>
      <c r="B157" s="3134"/>
      <c r="C157" s="3135"/>
      <c r="D157" s="1967">
        <f t="shared" si="23"/>
        <v>6</v>
      </c>
      <c r="E157" s="1968">
        <f t="shared" ref="E157:F166" si="26">SUM(G157+I157+K157+M157+O157+Q157+S157+U157+W157+Y157+AA157+AC157+AE157+AG157+AI157+AK157+AM157)</f>
        <v>0</v>
      </c>
      <c r="F157" s="1969">
        <f t="shared" si="26"/>
        <v>6</v>
      </c>
      <c r="G157" s="1970"/>
      <c r="H157" s="1966"/>
      <c r="I157" s="1970"/>
      <c r="J157" s="1966"/>
      <c r="K157" s="1970"/>
      <c r="L157" s="1966"/>
      <c r="M157" s="1970"/>
      <c r="N157" s="1966"/>
      <c r="O157" s="1970"/>
      <c r="P157" s="1966"/>
      <c r="Q157" s="1970"/>
      <c r="R157" s="1966"/>
      <c r="S157" s="1970"/>
      <c r="T157" s="1966"/>
      <c r="U157" s="1970"/>
      <c r="V157" s="1966">
        <v>1</v>
      </c>
      <c r="W157" s="1970"/>
      <c r="X157" s="1966"/>
      <c r="Y157" s="1970"/>
      <c r="Z157" s="1966">
        <v>1</v>
      </c>
      <c r="AA157" s="1970"/>
      <c r="AB157" s="1966">
        <v>1</v>
      </c>
      <c r="AC157" s="1970"/>
      <c r="AD157" s="1966"/>
      <c r="AE157" s="1970"/>
      <c r="AF157" s="1966">
        <v>1</v>
      </c>
      <c r="AG157" s="1970"/>
      <c r="AH157" s="1966">
        <v>1</v>
      </c>
      <c r="AI157" s="1970"/>
      <c r="AJ157" s="1966"/>
      <c r="AK157" s="1970"/>
      <c r="AL157" s="1966">
        <v>1</v>
      </c>
      <c r="AM157" s="1970"/>
      <c r="AN157" s="1971"/>
      <c r="AO157" s="1972">
        <v>0</v>
      </c>
      <c r="AP157" s="1973">
        <v>0</v>
      </c>
      <c r="AQ157" s="1970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3108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696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974"/>
      <c r="AP158" s="434"/>
      <c r="AQ158" s="4"/>
      <c r="AR158" s="1966"/>
      <c r="AS158" s="1966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698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2</v>
      </c>
      <c r="E161" s="414">
        <f t="shared" si="26"/>
        <v>2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>
        <v>1</v>
      </c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>
        <v>1</v>
      </c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1</v>
      </c>
      <c r="E162" s="418">
        <f t="shared" si="26"/>
        <v>0</v>
      </c>
      <c r="F162" s="1698">
        <f t="shared" si="26"/>
        <v>1</v>
      </c>
      <c r="G162" s="11"/>
      <c r="H162" s="28"/>
      <c r="I162" s="11"/>
      <c r="J162" s="28"/>
      <c r="K162" s="11"/>
      <c r="L162" s="28"/>
      <c r="M162" s="11"/>
      <c r="N162" s="28">
        <v>1</v>
      </c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>
        <v>0</v>
      </c>
      <c r="AP162" s="30">
        <v>0</v>
      </c>
      <c r="AQ162" s="11">
        <v>0</v>
      </c>
      <c r="AR162" s="398">
        <v>0</v>
      </c>
      <c r="AS162" s="398">
        <v>0</v>
      </c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2</v>
      </c>
      <c r="E163" s="418">
        <f t="shared" si="26"/>
        <v>1</v>
      </c>
      <c r="F163" s="1698">
        <f t="shared" si="26"/>
        <v>1</v>
      </c>
      <c r="G163" s="11">
        <v>1</v>
      </c>
      <c r="H163" s="28">
        <v>1</v>
      </c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2</v>
      </c>
      <c r="E164" s="418">
        <f t="shared" si="26"/>
        <v>0</v>
      </c>
      <c r="F164" s="1698">
        <f t="shared" si="26"/>
        <v>2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>
        <v>1</v>
      </c>
      <c r="Y164" s="11"/>
      <c r="Z164" s="28"/>
      <c r="AA164" s="11"/>
      <c r="AB164" s="28">
        <v>1</v>
      </c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1</v>
      </c>
      <c r="E166" s="450">
        <f t="shared" si="26"/>
        <v>0</v>
      </c>
      <c r="F166" s="451">
        <f t="shared" si="26"/>
        <v>1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>
        <v>1</v>
      </c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>
        <v>0</v>
      </c>
      <c r="AP166" s="453">
        <v>0</v>
      </c>
      <c r="AQ166" s="17">
        <v>0</v>
      </c>
      <c r="AR166" s="18">
        <v>0</v>
      </c>
      <c r="AS166" s="18">
        <v>0</v>
      </c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3102" t="s">
        <v>17</v>
      </c>
      <c r="E168" s="3102"/>
      <c r="F168" s="3102"/>
      <c r="G168" s="3102" t="s">
        <v>172</v>
      </c>
      <c r="H168" s="3102"/>
      <c r="I168" s="3102" t="s">
        <v>173</v>
      </c>
      <c r="J168" s="3102"/>
      <c r="K168" s="3102" t="s">
        <v>174</v>
      </c>
      <c r="L168" s="3102"/>
      <c r="M168" s="3102" t="s">
        <v>109</v>
      </c>
      <c r="N168" s="3102"/>
      <c r="O168" s="3103" t="s">
        <v>35</v>
      </c>
      <c r="P168" s="3120"/>
      <c r="Q168" s="3139" t="s">
        <v>111</v>
      </c>
      <c r="R168" s="3139"/>
      <c r="S168" s="3139" t="s">
        <v>112</v>
      </c>
      <c r="T168" s="3139"/>
      <c r="U168" s="3139" t="s">
        <v>113</v>
      </c>
      <c r="V168" s="3139"/>
      <c r="W168" s="3139" t="s">
        <v>114</v>
      </c>
      <c r="X168" s="3139"/>
      <c r="Y168" s="3139" t="s">
        <v>115</v>
      </c>
      <c r="Z168" s="3139"/>
      <c r="AA168" s="3139" t="s">
        <v>116</v>
      </c>
      <c r="AB168" s="3139"/>
      <c r="AC168" s="3139" t="s">
        <v>117</v>
      </c>
      <c r="AD168" s="3139"/>
      <c r="AE168" s="3139" t="s">
        <v>118</v>
      </c>
      <c r="AF168" s="3139"/>
      <c r="AG168" s="3139" t="s">
        <v>119</v>
      </c>
      <c r="AH168" s="3139"/>
      <c r="AI168" s="3139" t="s">
        <v>120</v>
      </c>
      <c r="AJ168" s="3139"/>
      <c r="AK168" s="3139" t="s">
        <v>121</v>
      </c>
      <c r="AL168" s="3139"/>
      <c r="AM168" s="3139" t="s">
        <v>122</v>
      </c>
      <c r="AN168" s="3094"/>
      <c r="AO168" s="2284" t="s">
        <v>131</v>
      </c>
      <c r="AP168" s="3140"/>
      <c r="AQ168" s="3141"/>
      <c r="AR168" s="2287" t="s">
        <v>175</v>
      </c>
      <c r="AS168" s="2289" t="s">
        <v>215</v>
      </c>
      <c r="AT168" s="3142" t="s">
        <v>26</v>
      </c>
      <c r="AU168" s="3142"/>
      <c r="AV168" s="3143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891" t="s">
        <v>14</v>
      </c>
      <c r="E169" s="1702" t="s">
        <v>15</v>
      </c>
      <c r="F169" s="1702" t="s">
        <v>16</v>
      </c>
      <c r="G169" s="387" t="s">
        <v>15</v>
      </c>
      <c r="H169" s="1694" t="s">
        <v>16</v>
      </c>
      <c r="I169" s="387" t="s">
        <v>15</v>
      </c>
      <c r="J169" s="1694" t="s">
        <v>16</v>
      </c>
      <c r="K169" s="387" t="s">
        <v>15</v>
      </c>
      <c r="L169" s="1694" t="s">
        <v>16</v>
      </c>
      <c r="M169" s="387" t="s">
        <v>15</v>
      </c>
      <c r="N169" s="1694" t="s">
        <v>16</v>
      </c>
      <c r="O169" s="387" t="s">
        <v>15</v>
      </c>
      <c r="P169" s="1694" t="s">
        <v>16</v>
      </c>
      <c r="Q169" s="387" t="s">
        <v>15</v>
      </c>
      <c r="R169" s="1694" t="s">
        <v>16</v>
      </c>
      <c r="S169" s="387" t="s">
        <v>15</v>
      </c>
      <c r="T169" s="1694" t="s">
        <v>16</v>
      </c>
      <c r="U169" s="387" t="s">
        <v>15</v>
      </c>
      <c r="V169" s="1694" t="s">
        <v>16</v>
      </c>
      <c r="W169" s="387" t="s">
        <v>15</v>
      </c>
      <c r="X169" s="1694" t="s">
        <v>16</v>
      </c>
      <c r="Y169" s="387" t="s">
        <v>15</v>
      </c>
      <c r="Z169" s="1694" t="s">
        <v>16</v>
      </c>
      <c r="AA169" s="387" t="s">
        <v>15</v>
      </c>
      <c r="AB169" s="1694" t="s">
        <v>16</v>
      </c>
      <c r="AC169" s="387" t="s">
        <v>15</v>
      </c>
      <c r="AD169" s="1694" t="s">
        <v>16</v>
      </c>
      <c r="AE169" s="387" t="s">
        <v>15</v>
      </c>
      <c r="AF169" s="1694" t="s">
        <v>16</v>
      </c>
      <c r="AG169" s="387" t="s">
        <v>15</v>
      </c>
      <c r="AH169" s="1694" t="s">
        <v>16</v>
      </c>
      <c r="AI169" s="387" t="s">
        <v>15</v>
      </c>
      <c r="AJ169" s="1694" t="s">
        <v>16</v>
      </c>
      <c r="AK169" s="387" t="s">
        <v>15</v>
      </c>
      <c r="AL169" s="1694" t="s">
        <v>16</v>
      </c>
      <c r="AM169" s="387" t="s">
        <v>15</v>
      </c>
      <c r="AN169" s="1703" t="s">
        <v>16</v>
      </c>
      <c r="AO169" s="454" t="s">
        <v>133</v>
      </c>
      <c r="AP169" s="1975" t="s">
        <v>135</v>
      </c>
      <c r="AQ169" s="1976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3144" t="s">
        <v>217</v>
      </c>
      <c r="B170" s="3144"/>
      <c r="C170" s="3144"/>
      <c r="D170" s="395">
        <f>SUM(E170+F170)</f>
        <v>5</v>
      </c>
      <c r="E170" s="396">
        <f>SUM(G170+I170+K170+M170+O170+Q170+S170+U170+W170+Y170+AA170+AC170+AE170+AG170+AI170+AK170+AM170)</f>
        <v>5</v>
      </c>
      <c r="F170" s="397">
        <f>SUM(H170+J170+L170+N170+P170+R170+T170+V170+X170+Z170+AB170+AD170+AF170+AH170+AJ170+AL170+AN170)</f>
        <v>0</v>
      </c>
      <c r="G170" s="56">
        <v>1</v>
      </c>
      <c r="H170" s="1877"/>
      <c r="I170" s="56">
        <v>1</v>
      </c>
      <c r="J170" s="1877"/>
      <c r="K170" s="56">
        <v>2</v>
      </c>
      <c r="L170" s="1877"/>
      <c r="M170" s="56">
        <v>1</v>
      </c>
      <c r="N170" s="1877"/>
      <c r="O170" s="56"/>
      <c r="P170" s="1877"/>
      <c r="Q170" s="56"/>
      <c r="R170" s="1877"/>
      <c r="S170" s="56"/>
      <c r="T170" s="1877"/>
      <c r="U170" s="56"/>
      <c r="V170" s="1877"/>
      <c r="W170" s="56"/>
      <c r="X170" s="1877"/>
      <c r="Y170" s="56"/>
      <c r="Z170" s="1877"/>
      <c r="AA170" s="56"/>
      <c r="AB170" s="1877"/>
      <c r="AC170" s="56"/>
      <c r="AD170" s="1877"/>
      <c r="AE170" s="56"/>
      <c r="AF170" s="1877"/>
      <c r="AG170" s="56"/>
      <c r="AH170" s="1877"/>
      <c r="AI170" s="56"/>
      <c r="AJ170" s="1877"/>
      <c r="AK170" s="56"/>
      <c r="AL170" s="1877"/>
      <c r="AM170" s="56"/>
      <c r="AN170" s="1964"/>
      <c r="AO170" s="457">
        <v>5</v>
      </c>
      <c r="AP170" s="458"/>
      <c r="AQ170" s="18"/>
      <c r="AR170" s="1877">
        <v>0</v>
      </c>
      <c r="AS170" s="1879">
        <v>0</v>
      </c>
      <c r="AT170" s="56">
        <v>0</v>
      </c>
      <c r="AU170" s="1877">
        <v>0</v>
      </c>
      <c r="AV170" s="1877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977"/>
      <c r="E171" s="1978"/>
      <c r="F171" s="1978"/>
      <c r="G171" s="1978"/>
      <c r="H171" s="1978"/>
      <c r="I171" s="1978"/>
      <c r="J171" s="1978"/>
      <c r="K171" s="1978"/>
      <c r="L171" s="1978"/>
      <c r="M171" s="1978"/>
      <c r="N171" s="1978"/>
      <c r="O171" s="1978"/>
      <c r="P171" s="1978"/>
      <c r="Q171" s="1978"/>
      <c r="R171" s="1978"/>
      <c r="S171" s="1978"/>
      <c r="T171" s="1978"/>
      <c r="U171" s="1978"/>
      <c r="V171" s="1978"/>
      <c r="W171" s="1978"/>
      <c r="X171" s="1978"/>
      <c r="Y171" s="1978"/>
      <c r="Z171" s="1978"/>
      <c r="AA171" s="1978"/>
      <c r="AB171" s="1978"/>
      <c r="AC171" s="1978"/>
      <c r="AD171" s="1978"/>
      <c r="AE171" s="1978"/>
      <c r="AF171" s="1978"/>
      <c r="AG171" s="1978"/>
      <c r="AH171" s="1978"/>
      <c r="AI171" s="1978"/>
      <c r="AJ171" s="1978"/>
      <c r="AK171" s="1978"/>
      <c r="AL171" s="1978"/>
      <c r="AM171" s="1978"/>
      <c r="AN171" s="1978"/>
      <c r="AO171" s="1979"/>
      <c r="AP171" s="1980"/>
      <c r="AQ171" s="1981"/>
      <c r="AR171" s="1978"/>
      <c r="AS171" s="1978"/>
      <c r="AT171" s="1978"/>
      <c r="AU171" s="1981"/>
      <c r="AV171" s="1981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696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877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3136" t="s">
        <v>183</v>
      </c>
      <c r="B175" s="3137"/>
      <c r="C175" s="3138"/>
      <c r="D175" s="179">
        <f t="shared" si="27"/>
        <v>5</v>
      </c>
      <c r="E175" s="180">
        <f t="shared" si="28"/>
        <v>5</v>
      </c>
      <c r="F175" s="1910">
        <f t="shared" si="28"/>
        <v>0</v>
      </c>
      <c r="G175" s="56">
        <v>1</v>
      </c>
      <c r="H175" s="1877"/>
      <c r="I175" s="56">
        <v>1</v>
      </c>
      <c r="J175" s="1877"/>
      <c r="K175" s="56">
        <v>2</v>
      </c>
      <c r="L175" s="1877"/>
      <c r="M175" s="56">
        <v>1</v>
      </c>
      <c r="N175" s="1877"/>
      <c r="O175" s="56"/>
      <c r="P175" s="1877"/>
      <c r="Q175" s="56"/>
      <c r="R175" s="1877"/>
      <c r="S175" s="56"/>
      <c r="T175" s="1877"/>
      <c r="U175" s="56"/>
      <c r="V175" s="1877"/>
      <c r="W175" s="56"/>
      <c r="X175" s="1877"/>
      <c r="Y175" s="56"/>
      <c r="Z175" s="1877"/>
      <c r="AA175" s="56"/>
      <c r="AB175" s="1877"/>
      <c r="AC175" s="56"/>
      <c r="AD175" s="1877"/>
      <c r="AE175" s="56"/>
      <c r="AF175" s="1877"/>
      <c r="AG175" s="56"/>
      <c r="AH175" s="1877"/>
      <c r="AI175" s="56"/>
      <c r="AJ175" s="1877"/>
      <c r="AK175" s="56"/>
      <c r="AL175" s="1877"/>
      <c r="AM175" s="56"/>
      <c r="AN175" s="1964"/>
      <c r="AO175" s="466">
        <v>5</v>
      </c>
      <c r="AP175" s="1982"/>
      <c r="AQ175" s="1877"/>
      <c r="AR175" s="1877">
        <v>0</v>
      </c>
      <c r="AS175" s="1879">
        <v>0</v>
      </c>
      <c r="AT175" s="56">
        <v>0</v>
      </c>
      <c r="AU175" s="1877">
        <v>0</v>
      </c>
      <c r="AV175" s="1877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3125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698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1</v>
      </c>
      <c r="E178" s="418">
        <f t="shared" si="28"/>
        <v>1</v>
      </c>
      <c r="F178" s="1698">
        <f t="shared" si="28"/>
        <v>0</v>
      </c>
      <c r="G178" s="11"/>
      <c r="H178" s="28"/>
      <c r="I178" s="11"/>
      <c r="J178" s="28"/>
      <c r="K178" s="11"/>
      <c r="L178" s="28"/>
      <c r="M178" s="11">
        <v>1</v>
      </c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>
        <v>1</v>
      </c>
      <c r="AP178" s="115"/>
      <c r="AQ178" s="26"/>
      <c r="AR178" s="28">
        <v>0</v>
      </c>
      <c r="AS178" s="30">
        <v>0</v>
      </c>
      <c r="AT178" s="11">
        <v>0</v>
      </c>
      <c r="AU178" s="28">
        <v>0</v>
      </c>
      <c r="AV178" s="28">
        <v>0</v>
      </c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698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698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1698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1698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696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970"/>
      <c r="AL184" s="1966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698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2</v>
      </c>
      <c r="E187" s="401">
        <f t="shared" ref="E187:F190" si="31">SUM(G187+I187+K187+M187+O187)</f>
        <v>2</v>
      </c>
      <c r="F187" s="1696">
        <f t="shared" si="31"/>
        <v>0</v>
      </c>
      <c r="G187" s="4"/>
      <c r="H187" s="5"/>
      <c r="I187" s="4">
        <v>1</v>
      </c>
      <c r="J187" s="5"/>
      <c r="K187" s="4">
        <v>1</v>
      </c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2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698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698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</v>
      </c>
      <c r="E190" s="410">
        <f t="shared" si="31"/>
        <v>1</v>
      </c>
      <c r="F190" s="411">
        <f t="shared" si="31"/>
        <v>0</v>
      </c>
      <c r="G190" s="40"/>
      <c r="H190" s="41"/>
      <c r="I190" s="40"/>
      <c r="J190" s="41"/>
      <c r="K190" s="40">
        <v>1</v>
      </c>
      <c r="L190" s="41"/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>
        <v>1</v>
      </c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3134" t="s">
        <v>202</v>
      </c>
      <c r="B191" s="3134"/>
      <c r="C191" s="3135"/>
      <c r="D191" s="1967">
        <f t="shared" si="29"/>
        <v>0</v>
      </c>
      <c r="E191" s="1968">
        <f t="shared" ref="E191:F200" si="32">SUM(G191+I191+K191+M191+O191+Q191+S191+U191+W191+Y191+AA191+AC191+AE191+AG191+AI191+AK191+AM191)</f>
        <v>0</v>
      </c>
      <c r="F191" s="1969">
        <f t="shared" si="32"/>
        <v>0</v>
      </c>
      <c r="G191" s="1970"/>
      <c r="H191" s="1966"/>
      <c r="I191" s="1970"/>
      <c r="J191" s="1966"/>
      <c r="K191" s="1970"/>
      <c r="L191" s="1966"/>
      <c r="M191" s="1970"/>
      <c r="N191" s="1966"/>
      <c r="O191" s="1970"/>
      <c r="P191" s="1966"/>
      <c r="Q191" s="1970"/>
      <c r="R191" s="1966"/>
      <c r="S191" s="1970"/>
      <c r="T191" s="1966"/>
      <c r="U191" s="1970"/>
      <c r="V191" s="1966"/>
      <c r="W191" s="1970"/>
      <c r="X191" s="1966"/>
      <c r="Y191" s="1970"/>
      <c r="Z191" s="1966"/>
      <c r="AA191" s="1970"/>
      <c r="AB191" s="1966"/>
      <c r="AC191" s="1970"/>
      <c r="AD191" s="1966"/>
      <c r="AE191" s="1970"/>
      <c r="AF191" s="1966"/>
      <c r="AG191" s="1970"/>
      <c r="AH191" s="1966"/>
      <c r="AI191" s="1970"/>
      <c r="AJ191" s="1966"/>
      <c r="AK191" s="1970"/>
      <c r="AL191" s="1966"/>
      <c r="AM191" s="1970"/>
      <c r="AN191" s="1971"/>
      <c r="AO191" s="1983"/>
      <c r="AP191" s="1984"/>
      <c r="AQ191" s="1877"/>
      <c r="AR191" s="1877"/>
      <c r="AS191" s="1879"/>
      <c r="AT191" s="1970"/>
      <c r="AU191" s="1966"/>
      <c r="AV191" s="1966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3125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1696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698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1</v>
      </c>
      <c r="F197" s="1698">
        <f t="shared" si="32"/>
        <v>0</v>
      </c>
      <c r="G197" s="11">
        <v>1</v>
      </c>
      <c r="H197" s="28"/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>
        <v>1</v>
      </c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1698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698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3099" t="s">
        <v>74</v>
      </c>
      <c r="B202" s="3101"/>
      <c r="C202" s="3133" t="s">
        <v>17</v>
      </c>
      <c r="D202" s="3133"/>
      <c r="E202" s="3133"/>
      <c r="F202" s="3103" t="s">
        <v>221</v>
      </c>
      <c r="G202" s="3120"/>
      <c r="H202" s="3103" t="s">
        <v>222</v>
      </c>
      <c r="I202" s="3120"/>
      <c r="J202" s="3103" t="s">
        <v>223</v>
      </c>
      <c r="K202" s="3120"/>
      <c r="L202" s="3103" t="s">
        <v>224</v>
      </c>
      <c r="M202" s="3120"/>
      <c r="N202" s="3103" t="s">
        <v>225</v>
      </c>
      <c r="O202" s="3120"/>
      <c r="P202" s="3103" t="s">
        <v>226</v>
      </c>
      <c r="Q202" s="3120"/>
      <c r="R202" s="3103" t="s">
        <v>227</v>
      </c>
      <c r="S202" s="3120"/>
      <c r="T202" s="3103" t="s">
        <v>228</v>
      </c>
      <c r="U202" s="3120"/>
      <c r="V202" s="3103" t="s">
        <v>229</v>
      </c>
      <c r="W202" s="3120"/>
      <c r="X202" s="3103" t="s">
        <v>230</v>
      </c>
      <c r="Y202" s="3120"/>
      <c r="Z202" s="3103" t="s">
        <v>231</v>
      </c>
      <c r="AA202" s="3120"/>
      <c r="AB202" s="3103" t="s">
        <v>232</v>
      </c>
      <c r="AC202" s="3120"/>
      <c r="AD202" s="3103" t="s">
        <v>233</v>
      </c>
      <c r="AE202" s="3120"/>
      <c r="AF202" s="3103" t="s">
        <v>234</v>
      </c>
      <c r="AG202" s="3120"/>
      <c r="AH202" s="3103" t="s">
        <v>235</v>
      </c>
      <c r="AI202" s="3120"/>
      <c r="AJ202" s="3103" t="s">
        <v>236</v>
      </c>
      <c r="AK202" s="3120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905" t="s">
        <v>16</v>
      </c>
      <c r="F203" s="387" t="s">
        <v>15</v>
      </c>
      <c r="G203" s="1985" t="s">
        <v>16</v>
      </c>
      <c r="H203" s="387" t="s">
        <v>15</v>
      </c>
      <c r="I203" s="1985" t="s">
        <v>16</v>
      </c>
      <c r="J203" s="387" t="s">
        <v>15</v>
      </c>
      <c r="K203" s="1985" t="s">
        <v>16</v>
      </c>
      <c r="L203" s="387" t="s">
        <v>15</v>
      </c>
      <c r="M203" s="1985" t="s">
        <v>16</v>
      </c>
      <c r="N203" s="387" t="s">
        <v>15</v>
      </c>
      <c r="O203" s="1985" t="s">
        <v>16</v>
      </c>
      <c r="P203" s="387" t="s">
        <v>15</v>
      </c>
      <c r="Q203" s="1985" t="s">
        <v>16</v>
      </c>
      <c r="R203" s="387" t="s">
        <v>15</v>
      </c>
      <c r="S203" s="1985" t="s">
        <v>16</v>
      </c>
      <c r="T203" s="387" t="s">
        <v>15</v>
      </c>
      <c r="U203" s="1985" t="s">
        <v>16</v>
      </c>
      <c r="V203" s="387" t="s">
        <v>15</v>
      </c>
      <c r="W203" s="1985" t="s">
        <v>16</v>
      </c>
      <c r="X203" s="387" t="s">
        <v>15</v>
      </c>
      <c r="Y203" s="1985" t="s">
        <v>16</v>
      </c>
      <c r="Z203" s="387" t="s">
        <v>15</v>
      </c>
      <c r="AA203" s="1985" t="s">
        <v>16</v>
      </c>
      <c r="AB203" s="387" t="s">
        <v>15</v>
      </c>
      <c r="AC203" s="1985" t="s">
        <v>16</v>
      </c>
      <c r="AD203" s="387" t="s">
        <v>15</v>
      </c>
      <c r="AE203" s="1985" t="s">
        <v>16</v>
      </c>
      <c r="AF203" s="387" t="s">
        <v>15</v>
      </c>
      <c r="AG203" s="1985" t="s">
        <v>16</v>
      </c>
      <c r="AH203" s="387" t="s">
        <v>15</v>
      </c>
      <c r="AI203" s="1985" t="s">
        <v>16</v>
      </c>
      <c r="AJ203" s="387" t="s">
        <v>15</v>
      </c>
      <c r="AK203" s="1985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3098" t="s">
        <v>237</v>
      </c>
      <c r="B204" s="1885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885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3126" t="s">
        <v>239</v>
      </c>
      <c r="B207" s="3127" t="s">
        <v>240</v>
      </c>
      <c r="C207" s="3128" t="s">
        <v>19</v>
      </c>
      <c r="D207" s="3129"/>
      <c r="E207" s="3113"/>
      <c r="F207" s="3130" t="s">
        <v>241</v>
      </c>
      <c r="G207" s="3131"/>
      <c r="H207" s="3131"/>
      <c r="I207" s="3131"/>
      <c r="J207" s="3131"/>
      <c r="K207" s="3131"/>
      <c r="L207" s="3131"/>
      <c r="M207" s="3131"/>
      <c r="N207" s="3131"/>
      <c r="O207" s="3131"/>
      <c r="P207" s="3131"/>
      <c r="Q207" s="3131"/>
      <c r="R207" s="3131"/>
      <c r="S207" s="3131"/>
      <c r="T207" s="3131"/>
      <c r="U207" s="3131"/>
      <c r="V207" s="3131"/>
      <c r="W207" s="3131"/>
      <c r="X207" s="3131"/>
      <c r="Y207" s="3131"/>
      <c r="Z207" s="3131"/>
      <c r="AA207" s="3131"/>
      <c r="AB207" s="3131"/>
      <c r="AC207" s="3131"/>
      <c r="AD207" s="3131"/>
      <c r="AE207" s="3131"/>
      <c r="AF207" s="3131"/>
      <c r="AG207" s="3131"/>
      <c r="AH207" s="3131"/>
      <c r="AI207" s="3131"/>
      <c r="AJ207" s="3131"/>
      <c r="AK207" s="3132"/>
      <c r="AL207" s="3125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3130" t="s">
        <v>173</v>
      </c>
      <c r="G208" s="3132"/>
      <c r="H208" s="3130" t="s">
        <v>174</v>
      </c>
      <c r="I208" s="3132"/>
      <c r="J208" s="3130" t="s">
        <v>109</v>
      </c>
      <c r="K208" s="3132"/>
      <c r="L208" s="3130" t="s">
        <v>35</v>
      </c>
      <c r="M208" s="3132"/>
      <c r="N208" s="3103" t="s">
        <v>2</v>
      </c>
      <c r="O208" s="3120"/>
      <c r="P208" s="3103" t="s">
        <v>3</v>
      </c>
      <c r="Q208" s="3120"/>
      <c r="R208" s="3103" t="s">
        <v>4</v>
      </c>
      <c r="S208" s="3120"/>
      <c r="T208" s="3103" t="s">
        <v>5</v>
      </c>
      <c r="U208" s="3120"/>
      <c r="V208" s="3103" t="s">
        <v>6</v>
      </c>
      <c r="W208" s="3120"/>
      <c r="X208" s="3103" t="s">
        <v>7</v>
      </c>
      <c r="Y208" s="3120"/>
      <c r="Z208" s="3103" t="s">
        <v>8</v>
      </c>
      <c r="AA208" s="3120"/>
      <c r="AB208" s="3103" t="s">
        <v>9</v>
      </c>
      <c r="AC208" s="3120"/>
      <c r="AD208" s="3103" t="s">
        <v>10</v>
      </c>
      <c r="AE208" s="3120"/>
      <c r="AF208" s="3103" t="s">
        <v>11</v>
      </c>
      <c r="AG208" s="3120"/>
      <c r="AH208" s="3103" t="s">
        <v>12</v>
      </c>
      <c r="AI208" s="3120"/>
      <c r="AJ208" s="3094" t="s">
        <v>13</v>
      </c>
      <c r="AK208" s="3095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986" t="s">
        <v>14</v>
      </c>
      <c r="D209" s="1987" t="s">
        <v>15</v>
      </c>
      <c r="E209" s="1692" t="s">
        <v>16</v>
      </c>
      <c r="F209" s="1988" t="s">
        <v>15</v>
      </c>
      <c r="G209" s="1989" t="s">
        <v>16</v>
      </c>
      <c r="H209" s="1988" t="s">
        <v>15</v>
      </c>
      <c r="I209" s="1989" t="s">
        <v>16</v>
      </c>
      <c r="J209" s="1988" t="s">
        <v>15</v>
      </c>
      <c r="K209" s="1989" t="s">
        <v>16</v>
      </c>
      <c r="L209" s="1988" t="s">
        <v>15</v>
      </c>
      <c r="M209" s="1989" t="s">
        <v>16</v>
      </c>
      <c r="N209" s="1988" t="s">
        <v>15</v>
      </c>
      <c r="O209" s="1989" t="s">
        <v>16</v>
      </c>
      <c r="P209" s="1988" t="s">
        <v>15</v>
      </c>
      <c r="Q209" s="1989" t="s">
        <v>16</v>
      </c>
      <c r="R209" s="1988" t="s">
        <v>15</v>
      </c>
      <c r="S209" s="1989" t="s">
        <v>16</v>
      </c>
      <c r="T209" s="1990" t="s">
        <v>15</v>
      </c>
      <c r="U209" s="1990" t="s">
        <v>16</v>
      </c>
      <c r="V209" s="487" t="s">
        <v>15</v>
      </c>
      <c r="W209" s="1989" t="s">
        <v>16</v>
      </c>
      <c r="X209" s="1988" t="s">
        <v>15</v>
      </c>
      <c r="Y209" s="1989" t="s">
        <v>16</v>
      </c>
      <c r="Z209" s="1988" t="s">
        <v>15</v>
      </c>
      <c r="AA209" s="1989" t="s">
        <v>16</v>
      </c>
      <c r="AB209" s="1988" t="s">
        <v>15</v>
      </c>
      <c r="AC209" s="1989" t="s">
        <v>16</v>
      </c>
      <c r="AD209" s="1988" t="s">
        <v>15</v>
      </c>
      <c r="AE209" s="1989" t="s">
        <v>16</v>
      </c>
      <c r="AF209" s="1988" t="s">
        <v>15</v>
      </c>
      <c r="AG209" s="1989" t="s">
        <v>16</v>
      </c>
      <c r="AH209" s="1988" t="s">
        <v>15</v>
      </c>
      <c r="AI209" s="1989" t="s">
        <v>16</v>
      </c>
      <c r="AJ209" s="1988" t="s">
        <v>15</v>
      </c>
      <c r="AK209" s="1989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3121" t="s">
        <v>242</v>
      </c>
      <c r="B210" s="1991" t="s">
        <v>75</v>
      </c>
      <c r="C210" s="1992">
        <f>SUM(D210+E210)</f>
        <v>0</v>
      </c>
      <c r="D210" s="1993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3099" t="s">
        <v>245</v>
      </c>
      <c r="B215" s="3101"/>
      <c r="C215" s="3102" t="s">
        <v>246</v>
      </c>
      <c r="D215" s="3102"/>
      <c r="E215" s="3102"/>
      <c r="F215" s="3103" t="s">
        <v>247</v>
      </c>
      <c r="G215" s="3104"/>
      <c r="H215" s="3104"/>
      <c r="I215" s="3104"/>
      <c r="J215" s="3104"/>
      <c r="K215" s="3104"/>
      <c r="L215" s="3104"/>
      <c r="M215" s="3104"/>
      <c r="N215" s="3104"/>
      <c r="O215" s="3104"/>
      <c r="P215" s="3104"/>
      <c r="Q215" s="3104"/>
      <c r="R215" s="3104"/>
      <c r="S215" s="3104"/>
      <c r="T215" s="3104"/>
      <c r="U215" s="3104"/>
      <c r="V215" s="3104"/>
      <c r="W215" s="3104"/>
      <c r="X215" s="3104"/>
      <c r="Y215" s="3104"/>
      <c r="Z215" s="3104"/>
      <c r="AA215" s="3104"/>
      <c r="AB215" s="3104"/>
      <c r="AC215" s="3104"/>
      <c r="AD215" s="3104"/>
      <c r="AE215" s="3104"/>
      <c r="AF215" s="3104"/>
      <c r="AG215" s="3104"/>
      <c r="AH215" s="3104"/>
      <c r="AI215" s="3104"/>
      <c r="AJ215" s="3104"/>
      <c r="AK215" s="3104"/>
      <c r="AL215" s="3104"/>
      <c r="AM215" s="3105"/>
      <c r="AN215" s="3122" t="s">
        <v>131</v>
      </c>
      <c r="AO215" s="3122"/>
      <c r="AP215" s="3123"/>
      <c r="AQ215" s="3124" t="s">
        <v>248</v>
      </c>
      <c r="AR215" s="3107"/>
      <c r="AS215" s="3125" t="s">
        <v>21</v>
      </c>
      <c r="AT215" s="3125" t="s">
        <v>22</v>
      </c>
      <c r="AU215" s="499"/>
      <c r="AV215" s="1875"/>
      <c r="AW215" s="1875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3102"/>
      <c r="D216" s="3102"/>
      <c r="E216" s="3102"/>
      <c r="F216" s="3094" t="s">
        <v>249</v>
      </c>
      <c r="G216" s="3109"/>
      <c r="H216" s="3094" t="s">
        <v>173</v>
      </c>
      <c r="I216" s="3109"/>
      <c r="J216" s="3094" t="s">
        <v>174</v>
      </c>
      <c r="K216" s="3109"/>
      <c r="L216" s="3094" t="s">
        <v>109</v>
      </c>
      <c r="M216" s="3109"/>
      <c r="N216" s="3094" t="s">
        <v>35</v>
      </c>
      <c r="O216" s="3109"/>
      <c r="P216" s="3094" t="s">
        <v>111</v>
      </c>
      <c r="Q216" s="3095"/>
      <c r="R216" s="3094" t="s">
        <v>112</v>
      </c>
      <c r="S216" s="3095"/>
      <c r="T216" s="3094" t="s">
        <v>113</v>
      </c>
      <c r="U216" s="3095"/>
      <c r="V216" s="3094" t="s">
        <v>114</v>
      </c>
      <c r="W216" s="3095"/>
      <c r="X216" s="3094" t="s">
        <v>115</v>
      </c>
      <c r="Y216" s="3095"/>
      <c r="Z216" s="3094" t="s">
        <v>116</v>
      </c>
      <c r="AA216" s="3095"/>
      <c r="AB216" s="3094" t="s">
        <v>117</v>
      </c>
      <c r="AC216" s="3095"/>
      <c r="AD216" s="3094" t="s">
        <v>118</v>
      </c>
      <c r="AE216" s="3095"/>
      <c r="AF216" s="3094" t="s">
        <v>119</v>
      </c>
      <c r="AG216" s="3095"/>
      <c r="AH216" s="3094" t="s">
        <v>120</v>
      </c>
      <c r="AI216" s="3095"/>
      <c r="AJ216" s="3094" t="s">
        <v>121</v>
      </c>
      <c r="AK216" s="3095"/>
      <c r="AL216" s="3094" t="s">
        <v>122</v>
      </c>
      <c r="AM216" s="3096"/>
      <c r="AN216" s="3112" t="s">
        <v>18</v>
      </c>
      <c r="AO216" s="3112" t="s">
        <v>250</v>
      </c>
      <c r="AP216" s="3113" t="s">
        <v>251</v>
      </c>
      <c r="AQ216" s="2226"/>
      <c r="AR216" s="2196"/>
      <c r="AS216" s="2228"/>
      <c r="AT216" s="2228"/>
      <c r="AU216" s="145"/>
      <c r="AV216" s="1908"/>
      <c r="AW216" s="1908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985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704" t="s">
        <v>254</v>
      </c>
      <c r="AS217" s="2229"/>
      <c r="AT217" s="2229"/>
      <c r="AU217" s="1994"/>
      <c r="AV217" s="1908"/>
      <c r="AW217" s="1908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3114" t="s">
        <v>255</v>
      </c>
      <c r="B218" s="3115"/>
      <c r="C218" s="504">
        <f>SUM(D218+E218)</f>
        <v>23</v>
      </c>
      <c r="D218" s="505">
        <f>SUM(F218+H218+J218+L218+N218+P218+R218+T218+V218+X218+Z218+AB218+AD218+AF218+AH218+AJ218+AL218)</f>
        <v>3</v>
      </c>
      <c r="E218" s="1995">
        <f>SUM(G218+I218+K218+M218+O218+Q218+S218+U218+W218+Y218+AA218+AC218+AE218+AG218+AI218+AK218+AM218)</f>
        <v>20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0</v>
      </c>
      <c r="N218" s="504">
        <f>SUM(N228:N236)</f>
        <v>0</v>
      </c>
      <c r="O218" s="507">
        <f>SUM(O219:O236)</f>
        <v>5</v>
      </c>
      <c r="P218" s="504">
        <f>SUM(P228:P236)</f>
        <v>0</v>
      </c>
      <c r="Q218" s="507">
        <f>SUM(Q219:Q236)</f>
        <v>4</v>
      </c>
      <c r="R218" s="504">
        <f>SUM(R228:R236)</f>
        <v>1</v>
      </c>
      <c r="S218" s="507">
        <f>SUM(S219:S236)</f>
        <v>5</v>
      </c>
      <c r="T218" s="504">
        <f>SUM(T228:T236)</f>
        <v>0</v>
      </c>
      <c r="U218" s="507">
        <f>SUM(U219:U236)</f>
        <v>4</v>
      </c>
      <c r="V218" s="504">
        <f>SUM(V228:V236)</f>
        <v>1</v>
      </c>
      <c r="W218" s="507">
        <f>SUM(W219:W236)</f>
        <v>0</v>
      </c>
      <c r="X218" s="504">
        <f>SUM(X228:X236)</f>
        <v>0</v>
      </c>
      <c r="Y218" s="507">
        <f>SUM(Y219:Y236)</f>
        <v>0</v>
      </c>
      <c r="Z218" s="504">
        <f>SUM(Z228:Z236)</f>
        <v>1</v>
      </c>
      <c r="AA218" s="507">
        <f>SUM(AA219:AA236)</f>
        <v>2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996">
        <f t="shared" ref="AN218:AT218" si="35">SUM(AN219:AN236)</f>
        <v>4</v>
      </c>
      <c r="AO218" s="1996">
        <f t="shared" si="35"/>
        <v>4</v>
      </c>
      <c r="AP218" s="1997">
        <f t="shared" si="35"/>
        <v>0</v>
      </c>
      <c r="AQ218" s="504">
        <f t="shared" si="35"/>
        <v>0</v>
      </c>
      <c r="AR218" s="1997">
        <f t="shared" si="35"/>
        <v>0</v>
      </c>
      <c r="AS218" s="504">
        <f t="shared" si="35"/>
        <v>0</v>
      </c>
      <c r="AT218" s="1997">
        <f t="shared" si="35"/>
        <v>0</v>
      </c>
      <c r="AU218" s="511"/>
      <c r="AV218" s="1908"/>
      <c r="AW218" s="1908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1</v>
      </c>
      <c r="D219" s="514"/>
      <c r="E219" s="515">
        <f>SUM(K219+M219+O219+Q219+S219+U219+W219+Y219+AA219+AC219)</f>
        <v>1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>
        <v>1</v>
      </c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>
        <v>0</v>
      </c>
      <c r="AR219" s="26">
        <v>0</v>
      </c>
      <c r="AS219" s="25">
        <v>0</v>
      </c>
      <c r="AT219" s="26">
        <v>0</v>
      </c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1</v>
      </c>
      <c r="D221" s="514"/>
      <c r="E221" s="519">
        <f>SUM(G221+I221+K221+M221+O221+Q221+S221+U221+W221+Y221+AA221+AC221)</f>
        <v>1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>
        <v>1</v>
      </c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>
        <v>0</v>
      </c>
      <c r="AR221" s="28">
        <v>0</v>
      </c>
      <c r="AS221" s="11">
        <v>0</v>
      </c>
      <c r="AT221" s="28"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4</v>
      </c>
      <c r="D227" s="521"/>
      <c r="E227" s="522">
        <f t="shared" si="37"/>
        <v>4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>
        <v>2</v>
      </c>
      <c r="P227" s="349"/>
      <c r="Q227" s="18">
        <v>1</v>
      </c>
      <c r="R227" s="349"/>
      <c r="S227" s="18"/>
      <c r="T227" s="349"/>
      <c r="U227" s="18">
        <v>1</v>
      </c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3116" t="s">
        <v>264</v>
      </c>
      <c r="B228" s="512" t="s">
        <v>52</v>
      </c>
      <c r="C228" s="513">
        <f t="shared" ref="C228:C236" si="38">SUM(D228+E228)</f>
        <v>2</v>
      </c>
      <c r="D228" s="525">
        <f t="shared" ref="D228:E236" si="39">SUM(F228+H228+J228+L228+N228+P228+R228+T228+V228+X228+Z228+AB228+AD228+AF228+AH228+AJ228+AL228)</f>
        <v>1</v>
      </c>
      <c r="E228" s="526">
        <f t="shared" si="39"/>
        <v>1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>
        <v>1</v>
      </c>
      <c r="R228" s="529">
        <v>1</v>
      </c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>
        <v>3</v>
      </c>
      <c r="AO228" s="115">
        <v>3</v>
      </c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6</v>
      </c>
      <c r="D230" s="218">
        <f t="shared" si="39"/>
        <v>2</v>
      </c>
      <c r="E230" s="1699">
        <f t="shared" si="39"/>
        <v>4</v>
      </c>
      <c r="F230" s="11"/>
      <c r="G230" s="12"/>
      <c r="H230" s="11"/>
      <c r="I230" s="12"/>
      <c r="J230" s="11"/>
      <c r="K230" s="12"/>
      <c r="L230" s="11"/>
      <c r="M230" s="12"/>
      <c r="N230" s="11"/>
      <c r="O230" s="14"/>
      <c r="P230" s="11"/>
      <c r="Q230" s="12"/>
      <c r="R230" s="13"/>
      <c r="S230" s="14">
        <v>1</v>
      </c>
      <c r="T230" s="11"/>
      <c r="U230" s="12">
        <v>1</v>
      </c>
      <c r="V230" s="13">
        <v>1</v>
      </c>
      <c r="W230" s="14"/>
      <c r="X230" s="11"/>
      <c r="Y230" s="12"/>
      <c r="Z230" s="13">
        <v>1</v>
      </c>
      <c r="AA230" s="14">
        <v>2</v>
      </c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1699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>
        <v>1</v>
      </c>
      <c r="AO231" s="13">
        <v>1</v>
      </c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699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699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699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699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9</v>
      </c>
      <c r="D236" s="258">
        <f t="shared" si="39"/>
        <v>0</v>
      </c>
      <c r="E236" s="451">
        <f t="shared" si="39"/>
        <v>9</v>
      </c>
      <c r="F236" s="17"/>
      <c r="G236" s="19"/>
      <c r="H236" s="17"/>
      <c r="I236" s="19"/>
      <c r="J236" s="17"/>
      <c r="K236" s="19"/>
      <c r="L236" s="17"/>
      <c r="M236" s="19"/>
      <c r="N236" s="17"/>
      <c r="O236" s="21">
        <v>2</v>
      </c>
      <c r="P236" s="17"/>
      <c r="Q236" s="19">
        <v>1</v>
      </c>
      <c r="R236" s="20"/>
      <c r="S236" s="21">
        <v>4</v>
      </c>
      <c r="T236" s="17"/>
      <c r="U236" s="19">
        <v>2</v>
      </c>
      <c r="V236" s="20"/>
      <c r="W236" s="21"/>
      <c r="X236" s="17"/>
      <c r="Y236" s="19"/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3099" t="s">
        <v>74</v>
      </c>
      <c r="B238" s="3101"/>
      <c r="C238" s="3117" t="s">
        <v>246</v>
      </c>
      <c r="D238" s="3118"/>
      <c r="E238" s="3119"/>
      <c r="F238" s="3103" t="s">
        <v>266</v>
      </c>
      <c r="G238" s="3104"/>
      <c r="H238" s="3104"/>
      <c r="I238" s="3104"/>
      <c r="J238" s="3104"/>
      <c r="K238" s="3104"/>
      <c r="L238" s="3104"/>
      <c r="M238" s="3104"/>
      <c r="N238" s="3104"/>
      <c r="O238" s="3104"/>
      <c r="P238" s="3104"/>
      <c r="Q238" s="3104"/>
      <c r="R238" s="3104"/>
      <c r="S238" s="3104"/>
      <c r="T238" s="3104"/>
      <c r="U238" s="3104"/>
      <c r="V238" s="3104"/>
      <c r="W238" s="3104"/>
      <c r="X238" s="3104"/>
      <c r="Y238" s="3104"/>
      <c r="Z238" s="3104"/>
      <c r="AA238" s="3104"/>
      <c r="AB238" s="3104"/>
      <c r="AC238" s="3104"/>
      <c r="AD238" s="3104"/>
      <c r="AE238" s="3104"/>
      <c r="AF238" s="3104"/>
      <c r="AG238" s="3104"/>
      <c r="AH238" s="3104"/>
      <c r="AI238" s="3104"/>
      <c r="AJ238" s="3104"/>
      <c r="AK238" s="3104"/>
      <c r="AL238" s="3104"/>
      <c r="AM238" s="3104"/>
      <c r="AN238" s="3104"/>
      <c r="AO238" s="3104"/>
      <c r="AP238" s="3104"/>
      <c r="AQ238" s="3104"/>
      <c r="AR238" s="3104"/>
      <c r="AS238" s="3120"/>
      <c r="AT238" s="3101" t="s">
        <v>267</v>
      </c>
      <c r="AU238" s="3110" t="s">
        <v>248</v>
      </c>
      <c r="AV238" s="3111"/>
      <c r="AW238" s="3099" t="s">
        <v>21</v>
      </c>
      <c r="AX238" s="3101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3094" t="s">
        <v>268</v>
      </c>
      <c r="G239" s="3109"/>
      <c r="H239" s="3094" t="s">
        <v>269</v>
      </c>
      <c r="I239" s="3109"/>
      <c r="J239" s="3094" t="s">
        <v>270</v>
      </c>
      <c r="K239" s="3109"/>
      <c r="L239" s="3094" t="s">
        <v>271</v>
      </c>
      <c r="M239" s="3109"/>
      <c r="N239" s="3094" t="s">
        <v>24</v>
      </c>
      <c r="O239" s="3109"/>
      <c r="P239" s="3094" t="s">
        <v>174</v>
      </c>
      <c r="Q239" s="3109"/>
      <c r="R239" s="3094" t="s">
        <v>109</v>
      </c>
      <c r="S239" s="3109"/>
      <c r="T239" s="3094" t="s">
        <v>35</v>
      </c>
      <c r="U239" s="3109"/>
      <c r="V239" s="3094" t="s">
        <v>111</v>
      </c>
      <c r="W239" s="3095"/>
      <c r="X239" s="3094" t="s">
        <v>112</v>
      </c>
      <c r="Y239" s="3095"/>
      <c r="Z239" s="3094" t="s">
        <v>113</v>
      </c>
      <c r="AA239" s="3095"/>
      <c r="AB239" s="3094" t="s">
        <v>114</v>
      </c>
      <c r="AC239" s="3095"/>
      <c r="AD239" s="3094" t="s">
        <v>115</v>
      </c>
      <c r="AE239" s="3095"/>
      <c r="AF239" s="3094" t="s">
        <v>116</v>
      </c>
      <c r="AG239" s="3095"/>
      <c r="AH239" s="3094" t="s">
        <v>117</v>
      </c>
      <c r="AI239" s="3095"/>
      <c r="AJ239" s="3094" t="s">
        <v>118</v>
      </c>
      <c r="AK239" s="3095"/>
      <c r="AL239" s="3094" t="s">
        <v>119</v>
      </c>
      <c r="AM239" s="3095"/>
      <c r="AN239" s="3094" t="s">
        <v>120</v>
      </c>
      <c r="AO239" s="3095"/>
      <c r="AP239" s="3094" t="s">
        <v>121</v>
      </c>
      <c r="AQ239" s="3095"/>
      <c r="AR239" s="3094" t="s">
        <v>122</v>
      </c>
      <c r="AS239" s="3095"/>
      <c r="AT239" s="2188"/>
      <c r="AU239" s="2175" t="s">
        <v>253</v>
      </c>
      <c r="AV239" s="2177" t="s">
        <v>254</v>
      </c>
      <c r="AW239" s="2187"/>
      <c r="AX239" s="2188"/>
      <c r="AY239" s="1994"/>
      <c r="AZ239" s="1908"/>
      <c r="BA239" s="1908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1998" t="s">
        <v>14</v>
      </c>
      <c r="D240" s="1999" t="s">
        <v>15</v>
      </c>
      <c r="E240" s="2000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994"/>
      <c r="AZ240" s="1908"/>
      <c r="BA240" s="1908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2001">
        <f t="shared" ref="C241:C247" si="40">SUM(D241+E241)</f>
        <v>6</v>
      </c>
      <c r="D241" s="2001">
        <f t="shared" ref="D241:E243" si="41">SUM(F241+H241+J241+L241+N241+P241+R241+T241+V241+X241+Z241+AB241+AD241+AF241+AH241+AJ241+AL241+AN241+AP241+AR241)</f>
        <v>6</v>
      </c>
      <c r="E241" s="2001">
        <f t="shared" si="41"/>
        <v>0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>
        <v>3</v>
      </c>
      <c r="U241" s="7"/>
      <c r="V241" s="4"/>
      <c r="W241" s="7"/>
      <c r="X241" s="4"/>
      <c r="Y241" s="7"/>
      <c r="Z241" s="4">
        <v>1</v>
      </c>
      <c r="AA241" s="7"/>
      <c r="AB241" s="4">
        <v>1</v>
      </c>
      <c r="AC241" s="7"/>
      <c r="AD241" s="4"/>
      <c r="AE241" s="7"/>
      <c r="AF241" s="4">
        <v>1</v>
      </c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2</v>
      </c>
      <c r="D242" s="541">
        <f t="shared" si="41"/>
        <v>2</v>
      </c>
      <c r="E242" s="541">
        <f t="shared" si="41"/>
        <v>0</v>
      </c>
      <c r="F242" s="1984"/>
      <c r="G242" s="1984"/>
      <c r="H242" s="1970"/>
      <c r="I242" s="1984"/>
      <c r="J242" s="1970"/>
      <c r="K242" s="1966"/>
      <c r="L242" s="1970"/>
      <c r="M242" s="1971"/>
      <c r="N242" s="1970"/>
      <c r="O242" s="1966"/>
      <c r="P242" s="1970"/>
      <c r="Q242" s="1984"/>
      <c r="R242" s="1970"/>
      <c r="S242" s="1984"/>
      <c r="T242" s="1970"/>
      <c r="U242" s="1984"/>
      <c r="V242" s="1970"/>
      <c r="W242" s="1984"/>
      <c r="X242" s="1970"/>
      <c r="Y242" s="1984"/>
      <c r="Z242" s="1970">
        <v>2</v>
      </c>
      <c r="AA242" s="1984"/>
      <c r="AB242" s="1970"/>
      <c r="AC242" s="1984"/>
      <c r="AD242" s="1970"/>
      <c r="AE242" s="1984"/>
      <c r="AF242" s="1970"/>
      <c r="AG242" s="1984"/>
      <c r="AH242" s="1970"/>
      <c r="AI242" s="1984"/>
      <c r="AJ242" s="1970"/>
      <c r="AK242" s="1984"/>
      <c r="AL242" s="1970"/>
      <c r="AM242" s="1984"/>
      <c r="AN242" s="1970"/>
      <c r="AO242" s="1984"/>
      <c r="AP242" s="1970"/>
      <c r="AQ242" s="1984"/>
      <c r="AR242" s="1970"/>
      <c r="AS242" s="1966"/>
      <c r="AT242" s="1971"/>
      <c r="AU242" s="1970">
        <v>0</v>
      </c>
      <c r="AV242" s="1966">
        <v>0</v>
      </c>
      <c r="AW242" s="1970">
        <v>0</v>
      </c>
      <c r="AX242" s="1966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885">
        <f t="shared" si="40"/>
        <v>0</v>
      </c>
      <c r="D246" s="1885">
        <f t="shared" si="42"/>
        <v>0</v>
      </c>
      <c r="E246" s="1885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885">
        <f t="shared" si="40"/>
        <v>0</v>
      </c>
      <c r="D247" s="1885">
        <f t="shared" si="42"/>
        <v>0</v>
      </c>
      <c r="E247" s="1885">
        <f t="shared" si="42"/>
        <v>0</v>
      </c>
      <c r="F247" s="1982"/>
      <c r="G247" s="1982"/>
      <c r="H247" s="56"/>
      <c r="I247" s="1982"/>
      <c r="J247" s="56"/>
      <c r="K247" s="1877"/>
      <c r="L247" s="56"/>
      <c r="M247" s="1964"/>
      <c r="N247" s="56"/>
      <c r="O247" s="1877"/>
      <c r="P247" s="56"/>
      <c r="Q247" s="1982"/>
      <c r="R247" s="56"/>
      <c r="S247" s="1982"/>
      <c r="T247" s="56"/>
      <c r="U247" s="1982"/>
      <c r="V247" s="56"/>
      <c r="W247" s="1982"/>
      <c r="X247" s="56"/>
      <c r="Y247" s="1982"/>
      <c r="Z247" s="56"/>
      <c r="AA247" s="1982"/>
      <c r="AB247" s="56"/>
      <c r="AC247" s="1982"/>
      <c r="AD247" s="56"/>
      <c r="AE247" s="1982"/>
      <c r="AF247" s="56"/>
      <c r="AG247" s="1982"/>
      <c r="AH247" s="56"/>
      <c r="AI247" s="1982"/>
      <c r="AJ247" s="56"/>
      <c r="AK247" s="1982"/>
      <c r="AL247" s="56"/>
      <c r="AM247" s="1982"/>
      <c r="AN247" s="56"/>
      <c r="AO247" s="1982"/>
      <c r="AP247" s="56"/>
      <c r="AQ247" s="1982"/>
      <c r="AR247" s="56"/>
      <c r="AS247" s="1877"/>
      <c r="AT247" s="1964"/>
      <c r="AU247" s="56"/>
      <c r="AV247" s="1877"/>
      <c r="AW247" s="56"/>
      <c r="AX247" s="1877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870"/>
      <c r="AV248" s="1950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3099" t="s">
        <v>74</v>
      </c>
      <c r="B249" s="3101"/>
      <c r="C249" s="3102" t="s">
        <v>246</v>
      </c>
      <c r="D249" s="3102"/>
      <c r="E249" s="3102"/>
      <c r="F249" s="3103" t="s">
        <v>241</v>
      </c>
      <c r="G249" s="3104"/>
      <c r="H249" s="3104"/>
      <c r="I249" s="3104"/>
      <c r="J249" s="3104"/>
      <c r="K249" s="3104"/>
      <c r="L249" s="3104"/>
      <c r="M249" s="3104"/>
      <c r="N249" s="3104"/>
      <c r="O249" s="3104"/>
      <c r="P249" s="3104"/>
      <c r="Q249" s="3104"/>
      <c r="R249" s="3104"/>
      <c r="S249" s="3104"/>
      <c r="T249" s="3104"/>
      <c r="U249" s="3104"/>
      <c r="V249" s="3104"/>
      <c r="W249" s="3104"/>
      <c r="X249" s="3104"/>
      <c r="Y249" s="3104"/>
      <c r="Z249" s="3104"/>
      <c r="AA249" s="3104"/>
      <c r="AB249" s="3104"/>
      <c r="AC249" s="3104"/>
      <c r="AD249" s="3104"/>
      <c r="AE249" s="3104"/>
      <c r="AF249" s="3104"/>
      <c r="AG249" s="3105"/>
      <c r="AH249" s="3106" t="s">
        <v>248</v>
      </c>
      <c r="AI249" s="3107"/>
      <c r="AJ249" s="3108" t="s">
        <v>21</v>
      </c>
      <c r="AK249" s="3101" t="s">
        <v>22</v>
      </c>
      <c r="AL249" s="145"/>
      <c r="AM249" s="1908"/>
      <c r="AN249" s="1908"/>
      <c r="AO249" s="1908"/>
      <c r="AP249" s="1908"/>
      <c r="AQ249" s="1908"/>
      <c r="AR249" s="1908"/>
      <c r="AS249" s="1908"/>
      <c r="AT249" s="1908"/>
      <c r="AU249" s="1908"/>
      <c r="AV249" s="1933"/>
      <c r="AW249" s="1908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3102"/>
      <c r="D250" s="3102"/>
      <c r="E250" s="3102"/>
      <c r="F250" s="3094" t="s">
        <v>109</v>
      </c>
      <c r="G250" s="3109"/>
      <c r="H250" s="3094" t="s">
        <v>35</v>
      </c>
      <c r="I250" s="3109"/>
      <c r="J250" s="3094" t="s">
        <v>111</v>
      </c>
      <c r="K250" s="3095"/>
      <c r="L250" s="3094" t="s">
        <v>112</v>
      </c>
      <c r="M250" s="3095"/>
      <c r="N250" s="3094" t="s">
        <v>113</v>
      </c>
      <c r="O250" s="3095"/>
      <c r="P250" s="3094" t="s">
        <v>114</v>
      </c>
      <c r="Q250" s="3095"/>
      <c r="R250" s="3094" t="s">
        <v>115</v>
      </c>
      <c r="S250" s="3095"/>
      <c r="T250" s="3094" t="s">
        <v>116</v>
      </c>
      <c r="U250" s="3095"/>
      <c r="V250" s="3094" t="s">
        <v>117</v>
      </c>
      <c r="W250" s="3095"/>
      <c r="X250" s="3094" t="s">
        <v>118</v>
      </c>
      <c r="Y250" s="3095"/>
      <c r="Z250" s="3094" t="s">
        <v>119</v>
      </c>
      <c r="AA250" s="3095"/>
      <c r="AB250" s="3094" t="s">
        <v>120</v>
      </c>
      <c r="AC250" s="3095"/>
      <c r="AD250" s="3094" t="s">
        <v>121</v>
      </c>
      <c r="AE250" s="3095"/>
      <c r="AF250" s="3094" t="s">
        <v>122</v>
      </c>
      <c r="AG250" s="3096"/>
      <c r="AH250" s="2195"/>
      <c r="AI250" s="2196"/>
      <c r="AJ250" s="2198"/>
      <c r="AK250" s="2188"/>
      <c r="AL250" s="1994"/>
      <c r="AM250" s="1908"/>
      <c r="AN250" s="1908"/>
      <c r="AO250" s="1908"/>
      <c r="AP250" s="1908"/>
      <c r="AQ250" s="1908"/>
      <c r="AR250" s="1908"/>
      <c r="AS250" s="1908"/>
      <c r="AT250" s="1908"/>
      <c r="AU250" s="1908"/>
      <c r="AV250" s="1933"/>
      <c r="AW250" s="1908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985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2002" t="s">
        <v>253</v>
      </c>
      <c r="AI251" s="1704" t="s">
        <v>254</v>
      </c>
      <c r="AJ251" s="2199"/>
      <c r="AK251" s="2174"/>
      <c r="AL251" s="145"/>
      <c r="AM251" s="1908"/>
      <c r="AN251" s="1908"/>
      <c r="AO251" s="1908"/>
      <c r="AP251" s="1908"/>
      <c r="AQ251" s="1908"/>
      <c r="AR251" s="1908"/>
      <c r="AS251" s="1908"/>
      <c r="AT251" s="1908"/>
      <c r="AU251" s="1908"/>
      <c r="AV251" s="1933"/>
      <c r="AW251" s="1908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3097" t="s">
        <v>177</v>
      </c>
      <c r="B252" s="3097"/>
      <c r="C252" s="2003">
        <f>SUM(D252+E252)</f>
        <v>1</v>
      </c>
      <c r="D252" s="2004">
        <f t="shared" ref="D252:E254" si="43">SUM(F252+H252+J252+L252+N252+P252+R252+T252+V252+X252+Z252+AB252+AD252+AF252)</f>
        <v>0</v>
      </c>
      <c r="E252" s="1969">
        <f t="shared" si="43"/>
        <v>1</v>
      </c>
      <c r="F252" s="1970"/>
      <c r="G252" s="1984"/>
      <c r="H252" s="1970"/>
      <c r="I252" s="1984"/>
      <c r="J252" s="1970"/>
      <c r="K252" s="1984"/>
      <c r="L252" s="1970"/>
      <c r="M252" s="1984"/>
      <c r="N252" s="1970"/>
      <c r="O252" s="1984"/>
      <c r="P252" s="1970"/>
      <c r="Q252" s="1984">
        <v>1</v>
      </c>
      <c r="R252" s="1970"/>
      <c r="S252" s="1984"/>
      <c r="T252" s="1970"/>
      <c r="U252" s="1984"/>
      <c r="V252" s="1970"/>
      <c r="W252" s="1984"/>
      <c r="X252" s="1970"/>
      <c r="Y252" s="1984"/>
      <c r="Z252" s="1970"/>
      <c r="AA252" s="1984"/>
      <c r="AB252" s="1970"/>
      <c r="AC252" s="1984"/>
      <c r="AD252" s="1970"/>
      <c r="AE252" s="1984"/>
      <c r="AF252" s="1970"/>
      <c r="AG252" s="2005"/>
      <c r="AH252" s="1984">
        <v>0</v>
      </c>
      <c r="AI252" s="2006">
        <v>0</v>
      </c>
      <c r="AJ252" s="1970">
        <v>0</v>
      </c>
      <c r="AK252" s="1966">
        <v>1</v>
      </c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2</v>
      </c>
      <c r="D254" s="226">
        <f t="shared" si="43"/>
        <v>0</v>
      </c>
      <c r="E254" s="406">
        <f t="shared" si="43"/>
        <v>2</v>
      </c>
      <c r="F254" s="198"/>
      <c r="G254" s="544"/>
      <c r="H254" s="198"/>
      <c r="I254" s="544"/>
      <c r="J254" s="198"/>
      <c r="K254" s="544">
        <v>1</v>
      </c>
      <c r="L254" s="198"/>
      <c r="M254" s="544">
        <v>1</v>
      </c>
      <c r="N254" s="198"/>
      <c r="O254" s="544"/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915"/>
      <c r="AS255" s="1915"/>
      <c r="AT255" s="1915"/>
      <c r="AU255" s="1915"/>
      <c r="AV255" s="1915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3098" t="s">
        <v>28</v>
      </c>
      <c r="B256" s="3099" t="s">
        <v>282</v>
      </c>
      <c r="C256" s="3100"/>
      <c r="D256" s="3101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922"/>
      <c r="AS256" s="1922"/>
      <c r="AT256" s="1922"/>
      <c r="AU256" s="1922"/>
      <c r="AV256" s="1922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3094" t="s">
        <v>172</v>
      </c>
      <c r="F257" s="3095"/>
      <c r="G257" s="3094" t="s">
        <v>173</v>
      </c>
      <c r="H257" s="3095"/>
      <c r="I257" s="3094" t="s">
        <v>174</v>
      </c>
      <c r="J257" s="3095"/>
      <c r="K257" s="3094" t="s">
        <v>109</v>
      </c>
      <c r="L257" s="3095"/>
      <c r="M257" s="3094" t="s">
        <v>35</v>
      </c>
      <c r="N257" s="309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695" t="s">
        <v>16</v>
      </c>
      <c r="E258" s="59" t="s">
        <v>15</v>
      </c>
      <c r="F258" s="1897" t="s">
        <v>16</v>
      </c>
      <c r="G258" s="59" t="s">
        <v>15</v>
      </c>
      <c r="H258" s="1897" t="s">
        <v>16</v>
      </c>
      <c r="I258" s="59" t="s">
        <v>15</v>
      </c>
      <c r="J258" s="1897" t="s">
        <v>16</v>
      </c>
      <c r="K258" s="59" t="s">
        <v>15</v>
      </c>
      <c r="L258" s="1897" t="s">
        <v>16</v>
      </c>
      <c r="M258" s="59" t="s">
        <v>15</v>
      </c>
      <c r="N258" s="1897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697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425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BE7B00B5-DD9A-4BAB-8537-19A5096B8363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5EFF0D45-C356-4BAB-BF7B-B701A6F1A855}">
      <formula1>0</formula1>
      <formula2>1000000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",[12]NOMBRE!B2," - ","( ",[12]NOMBRE!C2,[12]NOMBRE!D2,[12]NOMBRE!E2,[12]NOMBRE!F2,[12]NOMBRE!G2," )")</f>
        <v>COMUNA: LINARES - ( 07401 )</v>
      </c>
    </row>
    <row r="3" spans="1:104" ht="16.149999999999999" customHeight="1" x14ac:dyDescent="0.2">
      <c r="A3" s="72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",[12]NOMBRE!B6," - ","( ",[12]NOMBRE!C6,[12]NOMBRE!D6," )")</f>
        <v>MES: NOVIEMBRE - ( 11 )</v>
      </c>
      <c r="AE4" s="2021"/>
      <c r="AF4" s="2021"/>
      <c r="AG4" s="2021"/>
      <c r="AH4" s="2021"/>
      <c r="AI4" s="2021"/>
      <c r="AJ4" s="2021"/>
      <c r="AK4" s="2021"/>
      <c r="AL4" s="2021"/>
      <c r="AM4" s="2021"/>
      <c r="AN4" s="2021"/>
      <c r="AO4" s="2021"/>
      <c r="AP4" s="2021"/>
      <c r="AQ4" s="2021"/>
      <c r="AR4" s="2021"/>
      <c r="AS4" s="2021"/>
      <c r="AT4" s="2021"/>
      <c r="AU4" s="2021"/>
      <c r="AV4" s="2021"/>
      <c r="AW4" s="2021"/>
    </row>
    <row r="5" spans="1:104" ht="16.149999999999999" customHeight="1" x14ac:dyDescent="0.2">
      <c r="A5" s="72" t="str">
        <f>CONCATENATE("AÑO: ",[12]NOMBRE!B7)</f>
        <v>AÑO: 2018</v>
      </c>
      <c r="AE5" s="2021"/>
      <c r="AF5" s="2021"/>
      <c r="AG5" s="2021"/>
      <c r="AH5" s="2021"/>
      <c r="AI5" s="2021"/>
      <c r="AJ5" s="2021"/>
      <c r="AK5" s="2021"/>
      <c r="AL5" s="2021"/>
      <c r="AM5" s="2021"/>
      <c r="AN5" s="2021"/>
      <c r="AO5" s="2021"/>
      <c r="AP5" s="2021"/>
      <c r="AQ5" s="2021"/>
      <c r="AR5" s="2021"/>
      <c r="AS5" s="2021"/>
      <c r="AT5" s="2021"/>
      <c r="AU5" s="2021"/>
      <c r="AV5" s="2021"/>
      <c r="AW5" s="2021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2022"/>
      <c r="AF6" s="2022"/>
      <c r="AG6" s="2022"/>
      <c r="AH6" s="2022"/>
      <c r="AI6" s="2022"/>
      <c r="AJ6" s="2022"/>
      <c r="AK6" s="2022"/>
      <c r="AL6" s="2022"/>
      <c r="AM6" s="2022"/>
      <c r="AN6" s="2022"/>
      <c r="AO6" s="2022"/>
      <c r="AP6" s="2022"/>
      <c r="AQ6" s="2022"/>
      <c r="AR6" s="2022"/>
      <c r="AS6" s="2022"/>
      <c r="AT6" s="2022"/>
      <c r="AU6" s="2022"/>
      <c r="AV6" s="2022"/>
      <c r="AW6" s="2021"/>
    </row>
    <row r="7" spans="1:104" ht="15" x14ac:dyDescent="0.2">
      <c r="A7" s="1863"/>
      <c r="B7" s="1863"/>
      <c r="C7" s="1863"/>
      <c r="D7" s="1863"/>
      <c r="E7" s="1863"/>
      <c r="F7" s="1863"/>
      <c r="G7" s="1863"/>
      <c r="H7" s="1863"/>
      <c r="I7" s="1863"/>
      <c r="J7" s="1863"/>
      <c r="K7" s="1863"/>
      <c r="L7" s="1863"/>
      <c r="M7" s="1863"/>
      <c r="N7" s="1863"/>
      <c r="O7" s="1863"/>
      <c r="P7" s="1863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2022"/>
      <c r="AF7" s="2022"/>
      <c r="AG7" s="2022"/>
      <c r="AH7" s="2022"/>
      <c r="AI7" s="2022"/>
      <c r="AJ7" s="2022"/>
      <c r="AK7" s="2022"/>
      <c r="AL7" s="2022"/>
      <c r="AM7" s="2022"/>
      <c r="AN7" s="2022"/>
      <c r="AO7" s="2022"/>
      <c r="AP7" s="2022"/>
      <c r="AQ7" s="2022"/>
      <c r="AR7" s="2022"/>
      <c r="AS7" s="2022"/>
      <c r="AT7" s="2022"/>
      <c r="AU7" s="2022"/>
      <c r="AV7" s="2022"/>
      <c r="AW7" s="2021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2023"/>
      <c r="AF8" s="2023"/>
      <c r="AG8" s="2023"/>
      <c r="AH8" s="2023"/>
      <c r="AI8" s="2023"/>
      <c r="AJ8" s="2023"/>
      <c r="AK8" s="2023"/>
      <c r="AL8" s="2023"/>
      <c r="AM8" s="2023"/>
      <c r="AN8" s="2023"/>
      <c r="AO8" s="2023"/>
      <c r="AP8" s="2023"/>
      <c r="AQ8" s="2023"/>
      <c r="AR8" s="2023"/>
      <c r="AS8" s="2023"/>
      <c r="AT8" s="2023"/>
      <c r="AU8" s="2023"/>
      <c r="AV8" s="2023"/>
      <c r="AW8" s="2024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3199" t="s">
        <v>31</v>
      </c>
      <c r="B9" s="3201"/>
      <c r="C9" s="3242" t="s">
        <v>19</v>
      </c>
      <c r="D9" s="3245" t="s">
        <v>20</v>
      </c>
      <c r="E9" s="3246"/>
      <c r="F9" s="3246"/>
      <c r="G9" s="3246"/>
      <c r="H9" s="3246"/>
      <c r="I9" s="3246"/>
      <c r="J9" s="3246"/>
      <c r="K9" s="3246"/>
      <c r="L9" s="3246"/>
      <c r="M9" s="3247"/>
      <c r="N9" s="3183" t="s">
        <v>32</v>
      </c>
      <c r="O9" s="3207" t="s">
        <v>21</v>
      </c>
      <c r="P9" s="320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2022"/>
      <c r="AG9" s="2022"/>
      <c r="AH9" s="2022"/>
      <c r="AI9" s="2022"/>
      <c r="AJ9" s="2022"/>
      <c r="AK9" s="2022"/>
      <c r="AL9" s="2022"/>
      <c r="AM9" s="2022"/>
      <c r="AN9" s="2022"/>
      <c r="AO9" s="2022"/>
      <c r="AP9" s="2025"/>
      <c r="AQ9" s="2025"/>
      <c r="AR9" s="2025"/>
      <c r="AS9" s="2025"/>
      <c r="AT9" s="2025"/>
      <c r="AU9" s="2025"/>
      <c r="AV9" s="2025"/>
      <c r="AW9" s="2025"/>
      <c r="AX9" s="2021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2026"/>
      <c r="AG10" s="2026"/>
      <c r="AH10" s="2026"/>
      <c r="AI10" s="2026"/>
      <c r="AJ10" s="2026"/>
      <c r="AK10" s="2026"/>
      <c r="AL10" s="2026"/>
      <c r="AM10" s="2026"/>
      <c r="AN10" s="2026"/>
      <c r="AO10" s="2027"/>
      <c r="AP10" s="2027"/>
      <c r="AQ10" s="2027"/>
      <c r="AR10" s="2027"/>
      <c r="AS10" s="2027"/>
      <c r="AT10" s="2027"/>
      <c r="AU10" s="2027"/>
      <c r="AV10" s="2027"/>
      <c r="AW10" s="2027"/>
      <c r="AX10" s="2021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2026"/>
      <c r="AG11" s="2026"/>
      <c r="AH11" s="2026"/>
      <c r="AI11" s="2026"/>
      <c r="AJ11" s="2026"/>
      <c r="AK11" s="2028"/>
      <c r="AL11" s="2028"/>
      <c r="AM11" s="2028"/>
      <c r="AN11" s="2028"/>
      <c r="AO11" s="2027"/>
      <c r="AP11" s="2027"/>
      <c r="AQ11" s="2027"/>
      <c r="AR11" s="2027"/>
      <c r="AS11" s="2027"/>
      <c r="AT11" s="2027"/>
      <c r="AU11" s="2027"/>
      <c r="AV11" s="2027"/>
      <c r="AW11" s="2027"/>
      <c r="AX11" s="2021"/>
      <c r="CD11" s="75" t="str">
        <f>IF(C11&gt;=[12]A03!C77,"","*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2026"/>
      <c r="AG12" s="2026"/>
      <c r="AH12" s="2026"/>
      <c r="AI12" s="2026"/>
      <c r="AJ12" s="2026"/>
      <c r="AK12" s="2028"/>
      <c r="AL12" s="2028"/>
      <c r="AM12" s="2028"/>
      <c r="AN12" s="2028"/>
      <c r="AO12" s="2026"/>
      <c r="AP12" s="2026"/>
      <c r="AQ12" s="2028"/>
      <c r="AR12" s="2027"/>
      <c r="AS12" s="2027"/>
      <c r="AT12" s="2027"/>
      <c r="AU12" s="2027"/>
      <c r="AV12" s="2027"/>
      <c r="AW12" s="2027"/>
      <c r="AX12" s="2021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2026"/>
      <c r="AG13" s="2026"/>
      <c r="AH13" s="2026"/>
      <c r="AI13" s="2026"/>
      <c r="AJ13" s="2026"/>
      <c r="AK13" s="2028"/>
      <c r="AL13" s="2028"/>
      <c r="AM13" s="2028"/>
      <c r="AN13" s="2028"/>
      <c r="AO13" s="2026"/>
      <c r="AP13" s="2026"/>
      <c r="AQ13" s="2026"/>
      <c r="AR13" s="2027"/>
      <c r="AS13" s="2027"/>
      <c r="AT13" s="2027"/>
      <c r="AU13" s="2027"/>
      <c r="AV13" s="2027"/>
      <c r="AW13" s="2027"/>
      <c r="AX13" s="2021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2026"/>
      <c r="AG14" s="2026"/>
      <c r="AH14" s="2026"/>
      <c r="AI14" s="2026"/>
      <c r="AJ14" s="2026"/>
      <c r="AK14" s="2026"/>
      <c r="AL14" s="2026"/>
      <c r="AM14" s="2026"/>
      <c r="AN14" s="2026"/>
      <c r="AO14" s="2027"/>
      <c r="AP14" s="2027"/>
      <c r="AQ14" s="2027"/>
      <c r="AR14" s="2027"/>
      <c r="AS14" s="2027"/>
      <c r="AT14" s="2027"/>
      <c r="AU14" s="2027"/>
      <c r="AV14" s="2027"/>
      <c r="AW14" s="2027"/>
      <c r="AX14" s="2021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7"/>
      <c r="AP15" s="2027"/>
      <c r="AQ15" s="2027"/>
      <c r="AR15" s="2027"/>
      <c r="AS15" s="2027"/>
      <c r="AT15" s="2027"/>
      <c r="AU15" s="2027"/>
      <c r="AV15" s="2027"/>
      <c r="AW15" s="2027"/>
      <c r="AX15" s="2021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3248" t="s">
        <v>42</v>
      </c>
      <c r="B16" s="3249"/>
      <c r="C16" s="2029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2030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2026"/>
      <c r="AG16" s="2026"/>
      <c r="AH16" s="2026"/>
      <c r="AI16" s="2026"/>
      <c r="AJ16" s="2026"/>
      <c r="AK16" s="2026"/>
      <c r="AL16" s="2026"/>
      <c r="AM16" s="2026"/>
      <c r="AN16" s="2026"/>
      <c r="AO16" s="2027"/>
      <c r="AP16" s="2027"/>
      <c r="AQ16" s="2027"/>
      <c r="AR16" s="2027"/>
      <c r="AS16" s="2027"/>
      <c r="AT16" s="2027"/>
      <c r="AU16" s="2027"/>
      <c r="AV16" s="2027"/>
      <c r="AW16" s="2027"/>
      <c r="AX16" s="2021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2031"/>
      <c r="AF17" s="2031"/>
      <c r="AG17" s="2031"/>
      <c r="AH17" s="2031"/>
      <c r="AI17" s="2031"/>
      <c r="AJ17" s="2031"/>
      <c r="AK17" s="2031"/>
      <c r="AL17" s="2031"/>
      <c r="AM17" s="2031"/>
      <c r="AN17" s="2031"/>
      <c r="AO17" s="2031"/>
      <c r="AP17" s="2031"/>
      <c r="AQ17" s="2031"/>
      <c r="AR17" s="2031"/>
      <c r="AS17" s="2031"/>
      <c r="AT17" s="2031"/>
      <c r="AU17" s="2031"/>
      <c r="AV17" s="2031"/>
      <c r="AW17" s="2024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3181" t="s">
        <v>44</v>
      </c>
      <c r="B18" s="3183"/>
      <c r="C18" s="3207" t="s">
        <v>45</v>
      </c>
      <c r="D18" s="3207" t="s">
        <v>46</v>
      </c>
      <c r="E18" s="3207" t="s">
        <v>21</v>
      </c>
      <c r="F18" s="320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2026"/>
      <c r="AF18" s="2027"/>
      <c r="AG18" s="2027"/>
      <c r="AH18" s="2027"/>
      <c r="AI18" s="2027"/>
      <c r="AJ18" s="2027"/>
      <c r="AK18" s="2027"/>
      <c r="AL18" s="2027"/>
      <c r="AM18" s="2027"/>
      <c r="AN18" s="2027"/>
      <c r="AO18" s="2027"/>
      <c r="AP18" s="2027"/>
      <c r="AQ18" s="2027"/>
      <c r="AR18" s="2027"/>
      <c r="AS18" s="2027"/>
      <c r="AT18" s="2027"/>
      <c r="AU18" s="2027"/>
      <c r="AV18" s="2027"/>
      <c r="AW18" s="2021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2026"/>
      <c r="AF19" s="2027"/>
      <c r="AG19" s="2027"/>
      <c r="AH19" s="2027"/>
      <c r="AI19" s="2027"/>
      <c r="AJ19" s="2027"/>
      <c r="AK19" s="2027"/>
      <c r="AL19" s="2027"/>
      <c r="AM19" s="2027"/>
      <c r="AN19" s="2027"/>
      <c r="AO19" s="2027"/>
      <c r="AP19" s="2027"/>
      <c r="AQ19" s="2027"/>
      <c r="AR19" s="2027"/>
      <c r="AS19" s="2027"/>
      <c r="AT19" s="2027"/>
      <c r="AU19" s="2027"/>
      <c r="AV19" s="2027"/>
      <c r="AW19" s="2021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3250" t="s">
        <v>47</v>
      </c>
      <c r="B20" s="3251"/>
      <c r="C20" s="2032">
        <v>70</v>
      </c>
      <c r="D20" s="2032">
        <v>1</v>
      </c>
      <c r="E20" s="2032">
        <v>3</v>
      </c>
      <c r="F20" s="2032">
        <v>3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2026"/>
      <c r="AF20" s="2027"/>
      <c r="AG20" s="2027"/>
      <c r="AH20" s="2027"/>
      <c r="AI20" s="2027"/>
      <c r="AJ20" s="2027"/>
      <c r="AK20" s="2027"/>
      <c r="AL20" s="2027"/>
      <c r="AM20" s="2027"/>
      <c r="AN20" s="2027"/>
      <c r="AO20" s="2027"/>
      <c r="AP20" s="2027"/>
      <c r="AQ20" s="2027"/>
      <c r="AR20" s="2027"/>
      <c r="AS20" s="2027"/>
      <c r="AT20" s="2027"/>
      <c r="AU20" s="2027"/>
      <c r="AV20" s="2027"/>
      <c r="AW20" s="2021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2026"/>
      <c r="AF21" s="2027"/>
      <c r="AG21" s="2027"/>
      <c r="AH21" s="2027"/>
      <c r="AI21" s="2027"/>
      <c r="AJ21" s="2027"/>
      <c r="AK21" s="2027"/>
      <c r="AL21" s="2027"/>
      <c r="AM21" s="2027"/>
      <c r="AN21" s="2027"/>
      <c r="AO21" s="2027"/>
      <c r="AP21" s="2027"/>
      <c r="AQ21" s="2027"/>
      <c r="AR21" s="2027"/>
      <c r="AS21" s="2027"/>
      <c r="AT21" s="2027"/>
      <c r="AU21" s="2027"/>
      <c r="AV21" s="2027"/>
      <c r="AW21" s="2021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6</v>
      </c>
      <c r="D22" s="30">
        <v>0</v>
      </c>
      <c r="E22" s="30">
        <v>1</v>
      </c>
      <c r="F22" s="30">
        <v>1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2026"/>
      <c r="AF22" s="2027"/>
      <c r="AG22" s="2027"/>
      <c r="AH22" s="2027"/>
      <c r="AI22" s="2027"/>
      <c r="AJ22" s="2027"/>
      <c r="AK22" s="2027"/>
      <c r="AL22" s="2027"/>
      <c r="AM22" s="2027"/>
      <c r="AN22" s="2027"/>
      <c r="AO22" s="2027"/>
      <c r="AP22" s="2027"/>
      <c r="AQ22" s="2027"/>
      <c r="AR22" s="2027"/>
      <c r="AS22" s="2027"/>
      <c r="AT22" s="2027"/>
      <c r="AU22" s="2027"/>
      <c r="AV22" s="2027"/>
      <c r="AW22" s="2021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7</v>
      </c>
      <c r="D23" s="30">
        <v>1</v>
      </c>
      <c r="E23" s="30">
        <v>1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2026"/>
      <c r="AF23" s="2027"/>
      <c r="AG23" s="2027"/>
      <c r="AH23" s="2027"/>
      <c r="AI23" s="2027"/>
      <c r="AJ23" s="2027"/>
      <c r="AK23" s="2027"/>
      <c r="AL23" s="2027"/>
      <c r="AM23" s="2027"/>
      <c r="AN23" s="2027"/>
      <c r="AO23" s="2027"/>
      <c r="AP23" s="2027"/>
      <c r="AQ23" s="2027"/>
      <c r="AR23" s="2027"/>
      <c r="AS23" s="2027"/>
      <c r="AT23" s="2027"/>
      <c r="AU23" s="2027"/>
      <c r="AV23" s="2027"/>
      <c r="AW23" s="2021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1</v>
      </c>
      <c r="D24" s="30">
        <v>0</v>
      </c>
      <c r="E24" s="30">
        <v>0</v>
      </c>
      <c r="F24" s="30">
        <v>1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2026"/>
      <c r="AF24" s="2027"/>
      <c r="AG24" s="2027"/>
      <c r="AH24" s="2027"/>
      <c r="AI24" s="2027"/>
      <c r="AJ24" s="2027"/>
      <c r="AK24" s="2027"/>
      <c r="AL24" s="2027"/>
      <c r="AM24" s="2027"/>
      <c r="AN24" s="2027"/>
      <c r="AO24" s="2027"/>
      <c r="AP24" s="2027"/>
      <c r="AQ24" s="2027"/>
      <c r="AR24" s="2027"/>
      <c r="AS24" s="2027"/>
      <c r="AT24" s="2027"/>
      <c r="AU24" s="2027"/>
      <c r="AV24" s="2027"/>
      <c r="AW24" s="2021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2026"/>
      <c r="AF25" s="2027"/>
      <c r="AG25" s="2027"/>
      <c r="AH25" s="2027"/>
      <c r="AI25" s="2027"/>
      <c r="AJ25" s="2027"/>
      <c r="AK25" s="2027"/>
      <c r="AL25" s="2027"/>
      <c r="AM25" s="2027"/>
      <c r="AN25" s="2027"/>
      <c r="AO25" s="2027"/>
      <c r="AP25" s="2027"/>
      <c r="AQ25" s="2027"/>
      <c r="AR25" s="2027"/>
      <c r="AS25" s="2027"/>
      <c r="AT25" s="2027"/>
      <c r="AU25" s="2027"/>
      <c r="AV25" s="2027"/>
      <c r="AW25" s="2021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2026"/>
      <c r="AF26" s="2027"/>
      <c r="AG26" s="2027"/>
      <c r="AH26" s="2027"/>
      <c r="AI26" s="2027"/>
      <c r="AJ26" s="2027"/>
      <c r="AK26" s="2027"/>
      <c r="AL26" s="2027"/>
      <c r="AM26" s="2027"/>
      <c r="AN26" s="2027"/>
      <c r="AO26" s="2027"/>
      <c r="AP26" s="2027"/>
      <c r="AQ26" s="2027"/>
      <c r="AR26" s="2027"/>
      <c r="AS26" s="2027"/>
      <c r="AT26" s="2027"/>
      <c r="AU26" s="2027"/>
      <c r="AV26" s="2027"/>
      <c r="AW26" s="2021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7</v>
      </c>
      <c r="D27" s="30">
        <v>0</v>
      </c>
      <c r="E27" s="30">
        <v>1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2026"/>
      <c r="AF27" s="2027"/>
      <c r="AG27" s="2027"/>
      <c r="AH27" s="2027"/>
      <c r="AI27" s="2027"/>
      <c r="AJ27" s="2027"/>
      <c r="AK27" s="2027"/>
      <c r="AL27" s="2027"/>
      <c r="AM27" s="2027"/>
      <c r="AN27" s="2027"/>
      <c r="AO27" s="2027"/>
      <c r="AP27" s="2027"/>
      <c r="AQ27" s="2027"/>
      <c r="AR27" s="2027"/>
      <c r="AS27" s="2027"/>
      <c r="AT27" s="2027"/>
      <c r="AU27" s="2027"/>
      <c r="AV27" s="2027"/>
      <c r="AW27" s="2021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20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2026"/>
      <c r="AF28" s="2027"/>
      <c r="AG28" s="2027"/>
      <c r="AH28" s="2027"/>
      <c r="AI28" s="2027"/>
      <c r="AJ28" s="2027"/>
      <c r="AK28" s="2027"/>
      <c r="AL28" s="2027"/>
      <c r="AM28" s="2027"/>
      <c r="AN28" s="2027"/>
      <c r="AO28" s="2027"/>
      <c r="AP28" s="2027"/>
      <c r="AQ28" s="2027"/>
      <c r="AR28" s="2027"/>
      <c r="AS28" s="2027"/>
      <c r="AT28" s="2027"/>
      <c r="AU28" s="2027"/>
      <c r="AV28" s="2027"/>
      <c r="AW28" s="2021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2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2026"/>
      <c r="AF29" s="2027"/>
      <c r="AG29" s="2027"/>
      <c r="AH29" s="2027"/>
      <c r="AI29" s="2027"/>
      <c r="AJ29" s="2027"/>
      <c r="AK29" s="2027"/>
      <c r="AL29" s="2027"/>
      <c r="AM29" s="2027"/>
      <c r="AN29" s="2027"/>
      <c r="AO29" s="2027"/>
      <c r="AP29" s="2027"/>
      <c r="AQ29" s="2027"/>
      <c r="AR29" s="2027"/>
      <c r="AS29" s="2027"/>
      <c r="AT29" s="2027"/>
      <c r="AU29" s="2027"/>
      <c r="AV29" s="2027"/>
      <c r="AW29" s="2021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27</v>
      </c>
      <c r="D30" s="33">
        <v>0</v>
      </c>
      <c r="E30" s="33">
        <v>0</v>
      </c>
      <c r="F30" s="33">
        <v>1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2022"/>
      <c r="AF30" s="2022"/>
      <c r="AG30" s="2022"/>
      <c r="AH30" s="2033"/>
      <c r="AI30" s="2022"/>
      <c r="AJ30" s="2022"/>
      <c r="AK30" s="2022"/>
      <c r="AL30" s="2022"/>
      <c r="AM30" s="2022"/>
      <c r="AN30" s="2022"/>
      <c r="AO30" s="2022"/>
      <c r="AP30" s="2022"/>
      <c r="AQ30" s="2022"/>
      <c r="AR30" s="2022"/>
      <c r="AS30" s="2022"/>
      <c r="AT30" s="2022"/>
      <c r="AU30" s="2022"/>
      <c r="AV30" s="2022"/>
      <c r="AW30" s="2034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2023"/>
      <c r="AF31" s="2023"/>
      <c r="AG31" s="2023"/>
      <c r="AH31" s="2035"/>
      <c r="AI31" s="2023"/>
      <c r="AJ31" s="2023"/>
      <c r="AK31" s="2023"/>
      <c r="AL31" s="2023"/>
      <c r="AM31" s="2023"/>
      <c r="AN31" s="2023"/>
      <c r="AO31" s="2023"/>
      <c r="AP31" s="2023"/>
      <c r="AQ31" s="2023"/>
      <c r="AR31" s="2023"/>
      <c r="AS31" s="2023"/>
      <c r="AT31" s="2023"/>
      <c r="AU31" s="2023"/>
      <c r="AV31" s="2023"/>
      <c r="AW31" s="2036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3199" t="s">
        <v>59</v>
      </c>
      <c r="B32" s="3201"/>
      <c r="C32" s="3242" t="s">
        <v>19</v>
      </c>
      <c r="D32" s="3245" t="s">
        <v>20</v>
      </c>
      <c r="E32" s="3246"/>
      <c r="F32" s="3246"/>
      <c r="G32" s="3246"/>
      <c r="H32" s="3246"/>
      <c r="I32" s="3246"/>
      <c r="J32" s="3246"/>
      <c r="K32" s="3246"/>
      <c r="L32" s="3246"/>
      <c r="M32" s="3252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2022"/>
      <c r="AF32" s="2022"/>
      <c r="AG32" s="2022"/>
      <c r="AH32" s="2033"/>
      <c r="AI32" s="2022"/>
      <c r="AJ32" s="2022"/>
      <c r="AK32" s="2025"/>
      <c r="AL32" s="2025"/>
      <c r="AM32" s="2025"/>
      <c r="AN32" s="2025"/>
      <c r="AO32" s="2025"/>
      <c r="AP32" s="2025"/>
      <c r="AQ32" s="2025"/>
      <c r="AR32" s="2025"/>
      <c r="AS32" s="2025"/>
      <c r="AT32" s="2025"/>
      <c r="AU32" s="2025"/>
      <c r="AV32" s="2025"/>
      <c r="AW32" s="2034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2026"/>
      <c r="AF33" s="2026"/>
      <c r="AG33" s="2026"/>
      <c r="AH33" s="2037"/>
      <c r="AI33" s="2026"/>
      <c r="AJ33" s="2026"/>
      <c r="AK33" s="2026"/>
      <c r="AL33" s="2026"/>
      <c r="AM33" s="2026"/>
      <c r="AN33" s="2026"/>
      <c r="AO33" s="2026"/>
      <c r="AP33" s="2027"/>
      <c r="AQ33" s="2027"/>
      <c r="AR33" s="2027"/>
      <c r="AS33" s="2027"/>
      <c r="AT33" s="2027"/>
      <c r="AU33" s="2027"/>
      <c r="AV33" s="2027"/>
      <c r="AW33" s="2034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3184" t="s">
        <v>60</v>
      </c>
      <c r="B34" s="3184"/>
      <c r="C34" s="2038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2039"/>
      <c r="O34" s="2040"/>
      <c r="P34" s="2041"/>
      <c r="Q34" s="185"/>
      <c r="R34" s="185"/>
      <c r="S34" s="2041"/>
      <c r="T34" s="2042"/>
      <c r="U34" s="2042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2026"/>
      <c r="AJ34" s="2026"/>
      <c r="AK34" s="2026"/>
      <c r="AL34" s="2026"/>
      <c r="AM34" s="2026"/>
      <c r="AN34" s="2026"/>
      <c r="AO34" s="2026"/>
      <c r="AP34" s="2027"/>
      <c r="AQ34" s="2027"/>
      <c r="AR34" s="2027"/>
      <c r="AS34" s="2027"/>
      <c r="AT34" s="2027"/>
      <c r="AU34" s="2027"/>
      <c r="AV34" s="2027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2026"/>
      <c r="AJ35" s="2027"/>
      <c r="AK35" s="2027"/>
      <c r="AL35" s="2027"/>
      <c r="AM35" s="2027"/>
      <c r="AN35" s="2027"/>
      <c r="AO35" s="2027"/>
      <c r="AP35" s="2027"/>
      <c r="AQ35" s="2027"/>
      <c r="AR35" s="2027"/>
      <c r="AS35" s="2027"/>
      <c r="AT35" s="2027"/>
      <c r="AU35" s="2027"/>
      <c r="AV35" s="2027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2026"/>
      <c r="AJ36" s="2027"/>
      <c r="AK36" s="2027"/>
      <c r="AL36" s="2027"/>
      <c r="AM36" s="2027"/>
      <c r="AN36" s="2027"/>
      <c r="AO36" s="2027"/>
      <c r="AP36" s="2027"/>
      <c r="AQ36" s="2027"/>
      <c r="AR36" s="2027"/>
      <c r="AS36" s="2027"/>
      <c r="AT36" s="2027"/>
      <c r="AU36" s="2027"/>
      <c r="AV36" s="2027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2026"/>
      <c r="AJ37" s="2027"/>
      <c r="AK37" s="2027"/>
      <c r="AL37" s="2027"/>
      <c r="AM37" s="2027"/>
      <c r="AN37" s="2027"/>
      <c r="AO37" s="2027"/>
      <c r="AP37" s="2027"/>
      <c r="AQ37" s="2027"/>
      <c r="AR37" s="2027"/>
      <c r="AS37" s="2027"/>
      <c r="AT37" s="2027"/>
      <c r="AU37" s="2027"/>
      <c r="AV37" s="2027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2026"/>
      <c r="AJ38" s="2027"/>
      <c r="AK38" s="2027"/>
      <c r="AL38" s="2027"/>
      <c r="AM38" s="2027"/>
      <c r="AN38" s="2027"/>
      <c r="AO38" s="2027"/>
      <c r="AP38" s="2027"/>
      <c r="AQ38" s="2027"/>
      <c r="AR38" s="2027"/>
      <c r="AS38" s="2027"/>
      <c r="AT38" s="2027"/>
      <c r="AU38" s="2027"/>
      <c r="AV38" s="2027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2026"/>
      <c r="AJ39" s="2027"/>
      <c r="AK39" s="2027"/>
      <c r="AL39" s="2027"/>
      <c r="AM39" s="2027"/>
      <c r="AN39" s="2027"/>
      <c r="AO39" s="2027"/>
      <c r="AP39" s="2027"/>
      <c r="AQ39" s="2027"/>
      <c r="AR39" s="2027"/>
      <c r="AS39" s="2027"/>
      <c r="AT39" s="2027"/>
      <c r="AU39" s="2027"/>
      <c r="AV39" s="2027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2026"/>
      <c r="AJ40" s="2027"/>
      <c r="AK40" s="2027"/>
      <c r="AL40" s="2027"/>
      <c r="AM40" s="2027"/>
      <c r="AN40" s="2027"/>
      <c r="AO40" s="2027"/>
      <c r="AP40" s="2027"/>
      <c r="AQ40" s="2027"/>
      <c r="AR40" s="2027"/>
      <c r="AS40" s="2027"/>
      <c r="AT40" s="2027"/>
      <c r="AU40" s="2027"/>
      <c r="AV40" s="2027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2026"/>
      <c r="AJ41" s="2027"/>
      <c r="AK41" s="2027"/>
      <c r="AL41" s="2027"/>
      <c r="AM41" s="2027"/>
      <c r="AN41" s="2027"/>
      <c r="AO41" s="2027"/>
      <c r="AP41" s="2027"/>
      <c r="AQ41" s="2027"/>
      <c r="AR41" s="2027"/>
      <c r="AS41" s="2027"/>
      <c r="AT41" s="2027"/>
      <c r="AU41" s="2027"/>
      <c r="AV41" s="2027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2026"/>
      <c r="AJ42" s="2027"/>
      <c r="AK42" s="2027"/>
      <c r="AL42" s="2027"/>
      <c r="AM42" s="2027"/>
      <c r="AN42" s="2027"/>
      <c r="AO42" s="2027"/>
      <c r="AP42" s="2027"/>
      <c r="AQ42" s="2027"/>
      <c r="AR42" s="2027"/>
      <c r="AS42" s="2027"/>
      <c r="AT42" s="2027"/>
      <c r="AU42" s="2027"/>
      <c r="AV42" s="2027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2026"/>
      <c r="AJ43" s="2027"/>
      <c r="AK43" s="2027"/>
      <c r="AL43" s="2027"/>
      <c r="AM43" s="2027"/>
      <c r="AN43" s="2027"/>
      <c r="AO43" s="2027"/>
      <c r="AP43" s="2027"/>
      <c r="AQ43" s="2027"/>
      <c r="AR43" s="2027"/>
      <c r="AS43" s="2027"/>
      <c r="AT43" s="2027"/>
      <c r="AU43" s="2027"/>
      <c r="AV43" s="2027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2026"/>
      <c r="AJ44" s="2027"/>
      <c r="AK44" s="2027"/>
      <c r="AL44" s="2027"/>
      <c r="AM44" s="2027"/>
      <c r="AN44" s="2027"/>
      <c r="AO44" s="2027"/>
      <c r="AP44" s="2027"/>
      <c r="AQ44" s="2027"/>
      <c r="AR44" s="2027"/>
      <c r="AS44" s="2027"/>
      <c r="AT44" s="2027"/>
      <c r="AU44" s="2027"/>
      <c r="AV44" s="2027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2023"/>
      <c r="AJ45" s="2023"/>
      <c r="AK45" s="2023"/>
      <c r="AL45" s="2023"/>
      <c r="AM45" s="2023"/>
      <c r="AN45" s="2023"/>
      <c r="AO45" s="2023"/>
      <c r="AP45" s="2023"/>
      <c r="AQ45" s="2023"/>
      <c r="AR45" s="2023"/>
      <c r="AS45" s="2023"/>
      <c r="AT45" s="2023"/>
      <c r="AU45" s="2023"/>
      <c r="AV45" s="2023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2043" t="s">
        <v>74</v>
      </c>
      <c r="B46" s="2044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2022"/>
      <c r="AJ46" s="2022"/>
      <c r="AK46" s="2022"/>
      <c r="AL46" s="2022"/>
      <c r="AM46" s="2022"/>
      <c r="AN46" s="2022"/>
      <c r="AO46" s="2022"/>
      <c r="AP46" s="2022"/>
      <c r="AQ46" s="2022"/>
      <c r="AR46" s="2022"/>
      <c r="AS46" s="2022"/>
      <c r="AT46" s="2022"/>
      <c r="AU46" s="2022"/>
      <c r="AV46" s="2022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2045" t="s">
        <v>75</v>
      </c>
      <c r="B47" s="203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2022"/>
      <c r="AJ47" s="2022"/>
      <c r="AK47" s="2022"/>
      <c r="AL47" s="2022"/>
      <c r="AM47" s="2022"/>
      <c r="AN47" s="2022"/>
      <c r="AO47" s="2046"/>
      <c r="AP47" s="2046"/>
      <c r="AQ47" s="2046"/>
      <c r="AR47" s="2046"/>
      <c r="AS47" s="2046"/>
      <c r="AT47" s="2046"/>
      <c r="AU47" s="2046"/>
      <c r="AV47" s="2046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2023"/>
      <c r="AP48" s="2023"/>
      <c r="AQ48" s="2023"/>
      <c r="AR48" s="2023"/>
      <c r="AS48" s="2023"/>
      <c r="AT48" s="2023"/>
      <c r="AU48" s="2023"/>
      <c r="AV48" s="2023"/>
      <c r="AW48" s="2024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3185" t="s">
        <v>77</v>
      </c>
      <c r="B49" s="3202"/>
      <c r="C49" s="2044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2026"/>
      <c r="AP49" s="2026"/>
      <c r="AQ49" s="2026"/>
      <c r="AR49" s="2026"/>
      <c r="AS49" s="2026"/>
      <c r="AT49" s="2026"/>
      <c r="AU49" s="2026"/>
      <c r="AV49" s="2026"/>
      <c r="AW49" s="2021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3243" t="s">
        <v>80</v>
      </c>
      <c r="B50" s="3244"/>
      <c r="C50" s="2038">
        <f>SUM(D50:E50)</f>
        <v>0</v>
      </c>
      <c r="D50" s="56"/>
      <c r="E50" s="2030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2028"/>
      <c r="AP50" s="2028"/>
      <c r="AQ50" s="2026"/>
      <c r="AR50" s="2026"/>
      <c r="AS50" s="2026"/>
      <c r="AT50" s="2026"/>
      <c r="AU50" s="2026"/>
      <c r="AV50" s="2026"/>
      <c r="AW50" s="2021"/>
      <c r="CA50" s="75" t="str">
        <f>IF(AND(([12]A01!$C18+[12]A01!$C19+[12]A01!$C20+[12]A01!$C21+[12]A01!$F31+[12]A01!$F32+[12]A01!$F33)&lt;&gt;0,D50=0,E50=""),"*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2023"/>
      <c r="AP51" s="2023"/>
      <c r="AQ51" s="2023"/>
      <c r="AR51" s="2023"/>
      <c r="AS51" s="2023"/>
      <c r="AT51" s="2023"/>
      <c r="AU51" s="2023"/>
      <c r="AV51" s="2023"/>
      <c r="AW51" s="2024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3181" t="s">
        <v>82</v>
      </c>
      <c r="B52" s="3183"/>
      <c r="C52" s="3181" t="s">
        <v>83</v>
      </c>
      <c r="D52" s="3182"/>
      <c r="E52" s="3183"/>
      <c r="F52" s="3191" t="s">
        <v>75</v>
      </c>
      <c r="G52" s="3191"/>
      <c r="H52" s="3191"/>
      <c r="I52" s="3191"/>
      <c r="J52" s="3191"/>
      <c r="K52" s="3191"/>
      <c r="L52" s="3191"/>
      <c r="M52" s="3191"/>
      <c r="N52" s="3191"/>
      <c r="O52" s="3191"/>
      <c r="P52" s="3191"/>
      <c r="Q52" s="3177"/>
      <c r="R52" s="3253" t="s">
        <v>84</v>
      </c>
      <c r="S52" s="3254"/>
      <c r="T52" s="3254"/>
      <c r="U52" s="3254"/>
      <c r="V52" s="3255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2047"/>
      <c r="AP52" s="2047"/>
      <c r="AQ52" s="2047"/>
      <c r="AR52" s="2048"/>
      <c r="AS52" s="2048"/>
      <c r="AT52" s="2048"/>
      <c r="AU52" s="2048"/>
      <c r="AV52" s="2048"/>
      <c r="AW52" s="2021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3176" t="s">
        <v>85</v>
      </c>
      <c r="G53" s="3177"/>
      <c r="H53" s="3176" t="s">
        <v>86</v>
      </c>
      <c r="I53" s="3177"/>
      <c r="J53" s="3176" t="s">
        <v>87</v>
      </c>
      <c r="K53" s="3177"/>
      <c r="L53" s="3176" t="s">
        <v>88</v>
      </c>
      <c r="M53" s="3177"/>
      <c r="N53" s="3176" t="s">
        <v>89</v>
      </c>
      <c r="O53" s="3177"/>
      <c r="P53" s="3176" t="s">
        <v>90</v>
      </c>
      <c r="Q53" s="3177"/>
      <c r="R53" s="3176" t="s">
        <v>91</v>
      </c>
      <c r="S53" s="3177"/>
      <c r="T53" s="3207" t="s">
        <v>92</v>
      </c>
      <c r="U53" s="3176" t="s">
        <v>93</v>
      </c>
      <c r="V53" s="3177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2047"/>
      <c r="AP53" s="2047"/>
      <c r="AQ53" s="2047"/>
      <c r="AR53" s="2048"/>
      <c r="AS53" s="2048"/>
      <c r="AT53" s="2048"/>
      <c r="AU53" s="2048"/>
      <c r="AV53" s="2048"/>
      <c r="AW53" s="2021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855" t="s">
        <v>16</v>
      </c>
      <c r="F54" s="2049" t="s">
        <v>15</v>
      </c>
      <c r="G54" s="2050" t="s">
        <v>16</v>
      </c>
      <c r="H54" s="2049" t="s">
        <v>15</v>
      </c>
      <c r="I54" s="2050" t="s">
        <v>16</v>
      </c>
      <c r="J54" s="2049" t="s">
        <v>15</v>
      </c>
      <c r="K54" s="2050" t="s">
        <v>16</v>
      </c>
      <c r="L54" s="2049" t="s">
        <v>15</v>
      </c>
      <c r="M54" s="2050" t="s">
        <v>16</v>
      </c>
      <c r="N54" s="2049" t="s">
        <v>15</v>
      </c>
      <c r="O54" s="2050" t="s">
        <v>16</v>
      </c>
      <c r="P54" s="2049" t="s">
        <v>15</v>
      </c>
      <c r="Q54" s="2050" t="s">
        <v>16</v>
      </c>
      <c r="R54" s="2051" t="s">
        <v>94</v>
      </c>
      <c r="S54" s="2051" t="s">
        <v>27</v>
      </c>
      <c r="T54" s="2229"/>
      <c r="U54" s="2043" t="s">
        <v>95</v>
      </c>
      <c r="V54" s="2051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2047"/>
      <c r="AP54" s="2047"/>
      <c r="AQ54" s="2047"/>
      <c r="AR54" s="2048"/>
      <c r="AS54" s="2048"/>
      <c r="AT54" s="2048"/>
      <c r="AU54" s="2048"/>
      <c r="AV54" s="2048"/>
      <c r="AW54" s="2021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2047"/>
      <c r="AP55" s="2047"/>
      <c r="AQ55" s="2047"/>
      <c r="AR55" s="2048"/>
      <c r="AS55" s="2048"/>
      <c r="AT55" s="2048"/>
      <c r="AU55" s="2048"/>
      <c r="AV55" s="2048"/>
      <c r="AW55" s="2021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2047"/>
      <c r="AP56" s="2047"/>
      <c r="AQ56" s="2047"/>
      <c r="AR56" s="2048"/>
      <c r="AS56" s="2048"/>
      <c r="AT56" s="2048"/>
      <c r="AU56" s="2048"/>
      <c r="AV56" s="2048"/>
      <c r="AW56" s="2021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2047"/>
      <c r="AP57" s="2047"/>
      <c r="AQ57" s="2047"/>
      <c r="AR57" s="2048"/>
      <c r="AS57" s="2048"/>
      <c r="AT57" s="2048"/>
      <c r="AU57" s="2048"/>
      <c r="AV57" s="2048"/>
      <c r="AW57" s="2021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2047"/>
      <c r="AP58" s="2047"/>
      <c r="AQ58" s="2047"/>
      <c r="AR58" s="2048"/>
      <c r="AS58" s="2048"/>
      <c r="AT58" s="2048"/>
      <c r="AU58" s="2048"/>
      <c r="AV58" s="2048"/>
      <c r="AW58" s="2021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2052"/>
      <c r="V59" s="2052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2047"/>
      <c r="AP59" s="2047"/>
      <c r="AQ59" s="2047"/>
      <c r="AR59" s="2048"/>
      <c r="AS59" s="2048"/>
      <c r="AT59" s="2048"/>
      <c r="AU59" s="2048"/>
      <c r="AV59" s="2048"/>
      <c r="AW59" s="2021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2053"/>
      <c r="S60" s="2053"/>
      <c r="T60" s="2053"/>
      <c r="U60" s="2054"/>
      <c r="V60" s="2054"/>
      <c r="W60" s="2054"/>
      <c r="X60" s="2054"/>
      <c r="Y60" s="2054"/>
      <c r="Z60" s="2024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3199" t="s">
        <v>103</v>
      </c>
      <c r="B61" s="3201"/>
      <c r="C61" s="3210" t="s">
        <v>17</v>
      </c>
      <c r="D61" s="3211"/>
      <c r="E61" s="3195"/>
      <c r="F61" s="3176" t="s">
        <v>104</v>
      </c>
      <c r="G61" s="3191"/>
      <c r="H61" s="3191"/>
      <c r="I61" s="3191"/>
      <c r="J61" s="3191"/>
      <c r="K61" s="3191"/>
      <c r="L61" s="3191"/>
      <c r="M61" s="3191"/>
      <c r="N61" s="3191"/>
      <c r="O61" s="3191"/>
      <c r="P61" s="232"/>
      <c r="Q61" s="211"/>
      <c r="R61" s="2053"/>
      <c r="S61" s="2053"/>
      <c r="T61" s="2053"/>
      <c r="U61" s="2054"/>
      <c r="V61" s="2054"/>
      <c r="W61" s="2054"/>
      <c r="X61" s="2054"/>
      <c r="Y61" s="2054"/>
      <c r="Z61" s="2055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3176" t="s">
        <v>105</v>
      </c>
      <c r="G62" s="3177"/>
      <c r="H62" s="3176" t="s">
        <v>106</v>
      </c>
      <c r="I62" s="3177"/>
      <c r="J62" s="3176" t="s">
        <v>107</v>
      </c>
      <c r="K62" s="3177"/>
      <c r="L62" s="3176" t="s">
        <v>25</v>
      </c>
      <c r="M62" s="3177"/>
      <c r="N62" s="3185" t="s">
        <v>35</v>
      </c>
      <c r="O62" s="3202"/>
      <c r="P62" s="211"/>
      <c r="Q62" s="211"/>
      <c r="R62" s="2053"/>
      <c r="S62" s="2053"/>
      <c r="T62" s="2053"/>
      <c r="U62" s="2054"/>
      <c r="V62" s="2054"/>
      <c r="W62" s="2054"/>
      <c r="X62" s="2054"/>
      <c r="Y62" s="2054"/>
      <c r="Z62" s="2055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2056" t="s">
        <v>14</v>
      </c>
      <c r="D63" s="60" t="s">
        <v>15</v>
      </c>
      <c r="E63" s="2050" t="s">
        <v>16</v>
      </c>
      <c r="F63" s="59" t="s">
        <v>15</v>
      </c>
      <c r="G63" s="2050" t="s">
        <v>16</v>
      </c>
      <c r="H63" s="59" t="s">
        <v>15</v>
      </c>
      <c r="I63" s="2050" t="s">
        <v>16</v>
      </c>
      <c r="J63" s="59" t="s">
        <v>15</v>
      </c>
      <c r="K63" s="2050" t="s">
        <v>16</v>
      </c>
      <c r="L63" s="59" t="s">
        <v>15</v>
      </c>
      <c r="M63" s="2050" t="s">
        <v>16</v>
      </c>
      <c r="N63" s="59" t="s">
        <v>15</v>
      </c>
      <c r="O63" s="2050" t="s">
        <v>16</v>
      </c>
      <c r="P63" s="211"/>
      <c r="Q63" s="211"/>
      <c r="R63" s="2053"/>
      <c r="S63" s="2053"/>
      <c r="T63" s="2053"/>
      <c r="U63" s="2054"/>
      <c r="V63" s="2054"/>
      <c r="W63" s="2054"/>
      <c r="X63" s="2054"/>
      <c r="Y63" s="2054"/>
      <c r="Z63" s="2021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3176" t="s">
        <v>75</v>
      </c>
      <c r="B64" s="3177"/>
      <c r="C64" s="235">
        <f>SUM(D64:E64)</f>
        <v>0</v>
      </c>
      <c r="D64" s="236">
        <f>SUM(F64+H64+J64+L64+N64)</f>
        <v>0</v>
      </c>
      <c r="E64" s="2057">
        <f>SUM(G64+I64+K64+M64+O64)</f>
        <v>0</v>
      </c>
      <c r="F64" s="56"/>
      <c r="G64" s="2030"/>
      <c r="H64" s="56"/>
      <c r="I64" s="2030"/>
      <c r="J64" s="56"/>
      <c r="K64" s="110"/>
      <c r="L64" s="56"/>
      <c r="M64" s="110"/>
      <c r="N64" s="56"/>
      <c r="O64" s="110"/>
      <c r="P64" s="211"/>
      <c r="Q64" s="211"/>
      <c r="R64" s="2053"/>
      <c r="S64" s="2053"/>
      <c r="T64" s="2053"/>
      <c r="U64" s="2054"/>
      <c r="V64" s="2054"/>
      <c r="W64" s="2054"/>
      <c r="X64" s="2054"/>
      <c r="Y64" s="2054"/>
      <c r="Z64" s="2021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2054"/>
      <c r="AP65" s="2054"/>
      <c r="AQ65" s="2054"/>
      <c r="AR65" s="2054"/>
      <c r="AS65" s="2054"/>
      <c r="AT65" s="2054"/>
      <c r="AU65" s="2054"/>
      <c r="AV65" s="2054"/>
      <c r="AW65" s="2024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3181" t="s">
        <v>74</v>
      </c>
      <c r="B66" s="3183"/>
      <c r="C66" s="3181" t="s">
        <v>17</v>
      </c>
      <c r="D66" s="3182"/>
      <c r="E66" s="3183"/>
      <c r="F66" s="3256" t="s">
        <v>75</v>
      </c>
      <c r="G66" s="3204"/>
      <c r="H66" s="3204"/>
      <c r="I66" s="3204"/>
      <c r="J66" s="3204"/>
      <c r="K66" s="3204"/>
      <c r="L66" s="3204"/>
      <c r="M66" s="3204"/>
      <c r="N66" s="3204"/>
      <c r="O66" s="3204"/>
      <c r="P66" s="3204"/>
      <c r="Q66" s="3204"/>
      <c r="R66" s="3204"/>
      <c r="S66" s="3204"/>
      <c r="T66" s="3204"/>
      <c r="U66" s="3204"/>
      <c r="V66" s="3204"/>
      <c r="W66" s="3204"/>
      <c r="X66" s="3204"/>
      <c r="Y66" s="3204"/>
      <c r="Z66" s="3204"/>
      <c r="AA66" s="3204"/>
      <c r="AB66" s="3204"/>
      <c r="AC66" s="3204"/>
      <c r="AD66" s="3204"/>
      <c r="AE66" s="3204"/>
      <c r="AF66" s="3204"/>
      <c r="AG66" s="3205"/>
      <c r="AH66" s="244"/>
      <c r="AI66" s="45"/>
      <c r="AJ66" s="45"/>
      <c r="AK66" s="45"/>
      <c r="AL66" s="2026"/>
      <c r="AM66" s="2026"/>
      <c r="AN66" s="2026"/>
      <c r="AO66" s="2026"/>
      <c r="AP66" s="2026"/>
      <c r="AQ66" s="2026"/>
      <c r="AR66" s="2026"/>
      <c r="AS66" s="2026"/>
      <c r="AT66" s="2026"/>
      <c r="AU66" s="2034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3184" t="s">
        <v>109</v>
      </c>
      <c r="G67" s="3184"/>
      <c r="H67" s="3184" t="s">
        <v>110</v>
      </c>
      <c r="I67" s="3184"/>
      <c r="J67" s="3184" t="s">
        <v>111</v>
      </c>
      <c r="K67" s="3184"/>
      <c r="L67" s="3184" t="s">
        <v>112</v>
      </c>
      <c r="M67" s="3184"/>
      <c r="N67" s="3184" t="s">
        <v>113</v>
      </c>
      <c r="O67" s="3184"/>
      <c r="P67" s="3184" t="s">
        <v>114</v>
      </c>
      <c r="Q67" s="3184"/>
      <c r="R67" s="3184" t="s">
        <v>115</v>
      </c>
      <c r="S67" s="3184"/>
      <c r="T67" s="3184" t="s">
        <v>116</v>
      </c>
      <c r="U67" s="3184"/>
      <c r="V67" s="3184" t="s">
        <v>117</v>
      </c>
      <c r="W67" s="3184"/>
      <c r="X67" s="3184" t="s">
        <v>118</v>
      </c>
      <c r="Y67" s="3184"/>
      <c r="Z67" s="3176" t="s">
        <v>119</v>
      </c>
      <c r="AA67" s="3177"/>
      <c r="AB67" s="3176" t="s">
        <v>120</v>
      </c>
      <c r="AC67" s="3177"/>
      <c r="AD67" s="3176" t="s">
        <v>121</v>
      </c>
      <c r="AE67" s="3177"/>
      <c r="AF67" s="3176" t="s">
        <v>122</v>
      </c>
      <c r="AG67" s="3177"/>
      <c r="AH67" s="45"/>
      <c r="AI67" s="45"/>
      <c r="AJ67" s="45"/>
      <c r="AK67" s="45"/>
      <c r="AL67" s="2026"/>
      <c r="AM67" s="2026"/>
      <c r="AN67" s="2026"/>
      <c r="AO67" s="2026"/>
      <c r="AP67" s="2026"/>
      <c r="AQ67" s="2026"/>
      <c r="AR67" s="2026"/>
      <c r="AS67" s="2026"/>
      <c r="AT67" s="2026"/>
      <c r="AU67" s="2034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2058" t="s">
        <v>16</v>
      </c>
      <c r="F68" s="2059" t="s">
        <v>15</v>
      </c>
      <c r="G68" s="2060" t="s">
        <v>16</v>
      </c>
      <c r="H68" s="2059" t="s">
        <v>15</v>
      </c>
      <c r="I68" s="2060" t="s">
        <v>16</v>
      </c>
      <c r="J68" s="2059" t="s">
        <v>15</v>
      </c>
      <c r="K68" s="2060" t="s">
        <v>16</v>
      </c>
      <c r="L68" s="2059" t="s">
        <v>15</v>
      </c>
      <c r="M68" s="2060" t="s">
        <v>16</v>
      </c>
      <c r="N68" s="2059" t="s">
        <v>15</v>
      </c>
      <c r="O68" s="2060" t="s">
        <v>16</v>
      </c>
      <c r="P68" s="2059" t="s">
        <v>15</v>
      </c>
      <c r="Q68" s="2060" t="s">
        <v>16</v>
      </c>
      <c r="R68" s="2059" t="s">
        <v>15</v>
      </c>
      <c r="S68" s="2060" t="s">
        <v>16</v>
      </c>
      <c r="T68" s="2059" t="s">
        <v>15</v>
      </c>
      <c r="U68" s="2060" t="s">
        <v>16</v>
      </c>
      <c r="V68" s="2059" t="s">
        <v>15</v>
      </c>
      <c r="W68" s="2060" t="s">
        <v>16</v>
      </c>
      <c r="X68" s="2059" t="s">
        <v>15</v>
      </c>
      <c r="Y68" s="2060" t="s">
        <v>16</v>
      </c>
      <c r="Z68" s="2059" t="s">
        <v>15</v>
      </c>
      <c r="AA68" s="2060" t="s">
        <v>16</v>
      </c>
      <c r="AB68" s="2059" t="s">
        <v>15</v>
      </c>
      <c r="AC68" s="2060" t="s">
        <v>16</v>
      </c>
      <c r="AD68" s="2059" t="s">
        <v>15</v>
      </c>
      <c r="AE68" s="2060" t="s">
        <v>16</v>
      </c>
      <c r="AF68" s="2059" t="s">
        <v>15</v>
      </c>
      <c r="AG68" s="2060" t="s">
        <v>16</v>
      </c>
      <c r="AH68" s="45"/>
      <c r="AI68" s="45"/>
      <c r="AJ68" s="45"/>
      <c r="AK68" s="145"/>
      <c r="AL68" s="2061"/>
      <c r="AM68" s="2061"/>
      <c r="AN68" s="2061"/>
      <c r="AO68" s="2061"/>
      <c r="AP68" s="2061"/>
      <c r="AQ68" s="2061"/>
      <c r="AR68" s="2061"/>
      <c r="AS68" s="2061"/>
      <c r="AT68" s="2061"/>
      <c r="AU68" s="2062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3243" t="s">
        <v>123</v>
      </c>
      <c r="B69" s="3244"/>
      <c r="C69" s="179">
        <f t="shared" ref="C69:C74" si="4">SUM(D69:E69)</f>
        <v>11</v>
      </c>
      <c r="D69" s="180">
        <f t="shared" ref="D69:E74" si="5">SUM(F69+H69+J69+L69+N69+P69+R69+T69+V69+X69+Z69+AB69+AD69+AF69)</f>
        <v>5</v>
      </c>
      <c r="E69" s="2063">
        <f t="shared" si="5"/>
        <v>6</v>
      </c>
      <c r="F69" s="4"/>
      <c r="G69" s="7"/>
      <c r="H69" s="4"/>
      <c r="I69" s="7"/>
      <c r="J69" s="4"/>
      <c r="K69" s="7"/>
      <c r="L69" s="4">
        <v>1</v>
      </c>
      <c r="M69" s="7">
        <v>2</v>
      </c>
      <c r="N69" s="4"/>
      <c r="O69" s="7"/>
      <c r="P69" s="4"/>
      <c r="Q69" s="7">
        <v>1</v>
      </c>
      <c r="R69" s="4"/>
      <c r="S69" s="7"/>
      <c r="T69" s="4">
        <v>1</v>
      </c>
      <c r="U69" s="7">
        <v>1</v>
      </c>
      <c r="V69" s="4"/>
      <c r="W69" s="7"/>
      <c r="X69" s="4">
        <v>1</v>
      </c>
      <c r="Y69" s="7"/>
      <c r="Z69" s="4">
        <v>1</v>
      </c>
      <c r="AA69" s="7">
        <v>1</v>
      </c>
      <c r="AB69" s="4"/>
      <c r="AC69" s="7"/>
      <c r="AD69" s="4"/>
      <c r="AE69" s="7">
        <v>1</v>
      </c>
      <c r="AF69" s="4">
        <v>1</v>
      </c>
      <c r="AG69" s="6"/>
      <c r="AH69" s="1"/>
      <c r="AI69" s="1"/>
      <c r="AJ69" s="45"/>
      <c r="AK69" s="145"/>
      <c r="AL69" s="2061"/>
      <c r="AM69" s="2061"/>
      <c r="AN69" s="2061"/>
      <c r="AO69" s="2061"/>
      <c r="AP69" s="2061"/>
      <c r="AQ69" s="2061"/>
      <c r="AR69" s="2061"/>
      <c r="AS69" s="2061"/>
      <c r="AT69" s="2061"/>
      <c r="AU69" s="2062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3182" t="s">
        <v>124</v>
      </c>
      <c r="B70" s="1857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2064"/>
      <c r="AL70" s="2061"/>
      <c r="AM70" s="2061"/>
      <c r="AN70" s="2061"/>
      <c r="AO70" s="2061"/>
      <c r="AP70" s="2061"/>
      <c r="AQ70" s="2061"/>
      <c r="AR70" s="2061"/>
      <c r="AS70" s="2061"/>
      <c r="AT70" s="2061"/>
      <c r="AU70" s="2062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864" t="s">
        <v>126</v>
      </c>
      <c r="C71" s="217">
        <f t="shared" si="4"/>
        <v>11</v>
      </c>
      <c r="D71" s="218">
        <f t="shared" si="5"/>
        <v>5</v>
      </c>
      <c r="E71" s="219">
        <f t="shared" si="5"/>
        <v>6</v>
      </c>
      <c r="F71" s="11"/>
      <c r="G71" s="28"/>
      <c r="H71" s="11"/>
      <c r="I71" s="28"/>
      <c r="J71" s="11"/>
      <c r="K71" s="28"/>
      <c r="L71" s="11">
        <v>1</v>
      </c>
      <c r="M71" s="28">
        <v>2</v>
      </c>
      <c r="N71" s="11"/>
      <c r="O71" s="28"/>
      <c r="P71" s="11"/>
      <c r="Q71" s="28">
        <v>1</v>
      </c>
      <c r="R71" s="11"/>
      <c r="S71" s="28"/>
      <c r="T71" s="11">
        <v>1</v>
      </c>
      <c r="U71" s="28">
        <v>1</v>
      </c>
      <c r="V71" s="11"/>
      <c r="W71" s="28"/>
      <c r="X71" s="11">
        <v>1</v>
      </c>
      <c r="Y71" s="28"/>
      <c r="Z71" s="11">
        <v>1</v>
      </c>
      <c r="AA71" s="28">
        <v>1</v>
      </c>
      <c r="AB71" s="11"/>
      <c r="AC71" s="28"/>
      <c r="AD71" s="11"/>
      <c r="AE71" s="28">
        <v>1</v>
      </c>
      <c r="AF71" s="11">
        <v>1</v>
      </c>
      <c r="AG71" s="12"/>
      <c r="AH71" s="51"/>
      <c r="AI71" s="45"/>
      <c r="AJ71" s="2065"/>
      <c r="AK71" s="2061"/>
      <c r="AL71" s="2061"/>
      <c r="AM71" s="2061"/>
      <c r="AN71" s="2061"/>
      <c r="AO71" s="2061"/>
      <c r="AP71" s="2061"/>
      <c r="AQ71" s="2061"/>
      <c r="AR71" s="2061"/>
      <c r="AS71" s="2061"/>
      <c r="AT71" s="2061"/>
      <c r="AU71" s="2062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864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2066"/>
      <c r="AK72" s="145"/>
      <c r="AL72" s="2061"/>
      <c r="AM72" s="2061"/>
      <c r="AN72" s="2061"/>
      <c r="AO72" s="2061"/>
      <c r="AP72" s="2061"/>
      <c r="AQ72" s="2061"/>
      <c r="AR72" s="2061"/>
      <c r="AS72" s="2061"/>
      <c r="AT72" s="2061"/>
      <c r="AU72" s="2062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2064"/>
      <c r="AL73" s="2061"/>
      <c r="AM73" s="2061"/>
      <c r="AN73" s="2061"/>
      <c r="AO73" s="2061"/>
      <c r="AP73" s="2061"/>
      <c r="AQ73" s="2061"/>
      <c r="AR73" s="2061"/>
      <c r="AS73" s="2061"/>
      <c r="AT73" s="2061"/>
      <c r="AU73" s="2062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2066"/>
      <c r="AK74" s="2067"/>
      <c r="AL74" s="2061"/>
      <c r="AM74" s="2061"/>
      <c r="AN74" s="2061"/>
      <c r="AO74" s="2061"/>
      <c r="AP74" s="2061"/>
      <c r="AQ74" s="2061"/>
      <c r="AR74" s="2061"/>
      <c r="AS74" s="2061"/>
      <c r="AT74" s="2061"/>
      <c r="AU74" s="2062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2068"/>
      <c r="AO75" s="2068"/>
      <c r="AP75" s="2068"/>
      <c r="AQ75" s="2068"/>
      <c r="AR75" s="2068"/>
      <c r="AS75" s="2068"/>
      <c r="AT75" s="2068"/>
      <c r="AU75" s="2068"/>
      <c r="AV75" s="2068"/>
      <c r="AW75" s="2069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3181" t="s">
        <v>74</v>
      </c>
      <c r="B76" s="3183"/>
      <c r="C76" s="3207" t="s">
        <v>17</v>
      </c>
      <c r="D76" s="3207"/>
      <c r="E76" s="3207"/>
      <c r="F76" s="3215" t="s">
        <v>131</v>
      </c>
      <c r="G76" s="3215"/>
      <c r="H76" s="3215"/>
      <c r="I76" s="3215"/>
      <c r="J76" s="3215"/>
      <c r="K76" s="3215"/>
      <c r="L76" s="3215"/>
      <c r="M76" s="3215"/>
      <c r="N76" s="3215"/>
      <c r="O76" s="3215"/>
      <c r="P76" s="3215"/>
      <c r="Q76" s="3215"/>
      <c r="R76" s="3215"/>
      <c r="S76" s="3215"/>
      <c r="T76" s="3215"/>
      <c r="U76" s="3215"/>
      <c r="V76" s="3215"/>
      <c r="W76" s="3215"/>
      <c r="X76" s="3215"/>
      <c r="Y76" s="3215"/>
      <c r="Z76" s="3215"/>
      <c r="AA76" s="3215"/>
      <c r="AB76" s="3215"/>
      <c r="AC76" s="3215"/>
      <c r="AD76" s="3215"/>
      <c r="AE76" s="3215"/>
      <c r="AF76" s="3215"/>
      <c r="AG76" s="2359"/>
      <c r="AH76" s="3240" t="s">
        <v>132</v>
      </c>
      <c r="AI76" s="3241"/>
      <c r="AJ76" s="3241"/>
      <c r="AK76" s="266"/>
      <c r="AL76" s="2061"/>
      <c r="AM76" s="2061"/>
      <c r="AN76" s="2061"/>
      <c r="AO76" s="2061"/>
      <c r="AP76" s="2061"/>
      <c r="AQ76" s="2061"/>
      <c r="AR76" s="2061"/>
      <c r="AS76" s="2061"/>
      <c r="AT76" s="2061"/>
      <c r="AU76" s="2062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3184" t="s">
        <v>109</v>
      </c>
      <c r="G77" s="3184"/>
      <c r="H77" s="3184" t="s">
        <v>110</v>
      </c>
      <c r="I77" s="3184"/>
      <c r="J77" s="3221" t="s">
        <v>111</v>
      </c>
      <c r="K77" s="3221"/>
      <c r="L77" s="3221" t="s">
        <v>112</v>
      </c>
      <c r="M77" s="3221"/>
      <c r="N77" s="3221" t="s">
        <v>113</v>
      </c>
      <c r="O77" s="3221"/>
      <c r="P77" s="3221" t="s">
        <v>114</v>
      </c>
      <c r="Q77" s="3221"/>
      <c r="R77" s="3184" t="s">
        <v>115</v>
      </c>
      <c r="S77" s="3184"/>
      <c r="T77" s="3221" t="s">
        <v>116</v>
      </c>
      <c r="U77" s="3221"/>
      <c r="V77" s="3221" t="s">
        <v>117</v>
      </c>
      <c r="W77" s="3221"/>
      <c r="X77" s="3221" t="s">
        <v>118</v>
      </c>
      <c r="Y77" s="3221"/>
      <c r="Z77" s="3221" t="s">
        <v>119</v>
      </c>
      <c r="AA77" s="3221"/>
      <c r="AB77" s="3221" t="s">
        <v>120</v>
      </c>
      <c r="AC77" s="3221"/>
      <c r="AD77" s="3221" t="s">
        <v>121</v>
      </c>
      <c r="AE77" s="3221"/>
      <c r="AF77" s="3221" t="s">
        <v>122</v>
      </c>
      <c r="AG77" s="2353"/>
      <c r="AH77" s="3195" t="s">
        <v>133</v>
      </c>
      <c r="AI77" s="3242" t="s">
        <v>134</v>
      </c>
      <c r="AJ77" s="3242" t="s">
        <v>135</v>
      </c>
      <c r="AK77" s="2070"/>
      <c r="AL77" s="2061"/>
      <c r="AM77" s="2061"/>
      <c r="AN77" s="2061"/>
      <c r="AO77" s="2061"/>
      <c r="AP77" s="2061"/>
      <c r="AQ77" s="2061"/>
      <c r="AR77" s="2061"/>
      <c r="AS77" s="2061"/>
      <c r="AT77" s="2061"/>
      <c r="AU77" s="2062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2058" t="s">
        <v>16</v>
      </c>
      <c r="F78" s="2059" t="s">
        <v>15</v>
      </c>
      <c r="G78" s="2071" t="s">
        <v>16</v>
      </c>
      <c r="H78" s="2059" t="s">
        <v>15</v>
      </c>
      <c r="I78" s="2071" t="s">
        <v>16</v>
      </c>
      <c r="J78" s="2059" t="s">
        <v>15</v>
      </c>
      <c r="K78" s="2071" t="s">
        <v>16</v>
      </c>
      <c r="L78" s="2059" t="s">
        <v>15</v>
      </c>
      <c r="M78" s="2071" t="s">
        <v>16</v>
      </c>
      <c r="N78" s="2059" t="s">
        <v>15</v>
      </c>
      <c r="O78" s="2071" t="s">
        <v>16</v>
      </c>
      <c r="P78" s="2059" t="s">
        <v>15</v>
      </c>
      <c r="Q78" s="2071" t="s">
        <v>16</v>
      </c>
      <c r="R78" s="2059" t="s">
        <v>15</v>
      </c>
      <c r="S78" s="2071" t="s">
        <v>16</v>
      </c>
      <c r="T78" s="2059" t="s">
        <v>15</v>
      </c>
      <c r="U78" s="2071" t="s">
        <v>16</v>
      </c>
      <c r="V78" s="2059" t="s">
        <v>15</v>
      </c>
      <c r="W78" s="2071" t="s">
        <v>16</v>
      </c>
      <c r="X78" s="2059" t="s">
        <v>15</v>
      </c>
      <c r="Y78" s="2071" t="s">
        <v>16</v>
      </c>
      <c r="Z78" s="2059" t="s">
        <v>15</v>
      </c>
      <c r="AA78" s="2071" t="s">
        <v>16</v>
      </c>
      <c r="AB78" s="2059" t="s">
        <v>15</v>
      </c>
      <c r="AC78" s="2071" t="s">
        <v>16</v>
      </c>
      <c r="AD78" s="2059" t="s">
        <v>15</v>
      </c>
      <c r="AE78" s="2071" t="s">
        <v>16</v>
      </c>
      <c r="AF78" s="2059" t="s">
        <v>15</v>
      </c>
      <c r="AG78" s="2072" t="s">
        <v>16</v>
      </c>
      <c r="AH78" s="2206"/>
      <c r="AI78" s="2352"/>
      <c r="AJ78" s="2352"/>
      <c r="AK78" s="2073"/>
      <c r="AL78" s="2061"/>
      <c r="AM78" s="2061"/>
      <c r="AN78" s="2061"/>
      <c r="AO78" s="2061"/>
      <c r="AP78" s="2061"/>
      <c r="AQ78" s="2061"/>
      <c r="AR78" s="2061"/>
      <c r="AS78" s="2061"/>
      <c r="AT78" s="2061"/>
      <c r="AU78" s="2062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3243" t="s">
        <v>136</v>
      </c>
      <c r="B79" s="3244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2063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3182" t="s">
        <v>124</v>
      </c>
      <c r="B80" s="1857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864" t="s">
        <v>126</v>
      </c>
      <c r="C81" s="217">
        <f t="shared" si="6"/>
        <v>0</v>
      </c>
      <c r="D81" s="218">
        <f t="shared" si="7"/>
        <v>0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864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2068"/>
      <c r="AO85" s="2068"/>
      <c r="AP85" s="2068"/>
      <c r="AQ85" s="2068"/>
      <c r="AR85" s="2068"/>
      <c r="AS85" s="2068"/>
      <c r="AT85" s="2068"/>
      <c r="AU85" s="2074"/>
      <c r="AV85" s="2074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3182" t="s">
        <v>74</v>
      </c>
      <c r="B86" s="3182"/>
      <c r="C86" s="3181" t="s">
        <v>17</v>
      </c>
      <c r="D86" s="3182"/>
      <c r="E86" s="3183"/>
      <c r="F86" s="3256" t="s">
        <v>75</v>
      </c>
      <c r="G86" s="3204"/>
      <c r="H86" s="3204"/>
      <c r="I86" s="3204"/>
      <c r="J86" s="3204"/>
      <c r="K86" s="3204"/>
      <c r="L86" s="3204"/>
      <c r="M86" s="3204"/>
      <c r="N86" s="3204"/>
      <c r="O86" s="3204"/>
      <c r="P86" s="3204"/>
      <c r="Q86" s="3204"/>
      <c r="R86" s="3204"/>
      <c r="S86" s="3204"/>
      <c r="T86" s="3204"/>
      <c r="U86" s="3204"/>
      <c r="V86" s="3204"/>
      <c r="W86" s="3204"/>
      <c r="X86" s="3204"/>
      <c r="Y86" s="3204"/>
      <c r="Z86" s="3204"/>
      <c r="AA86" s="3204"/>
      <c r="AB86" s="3204"/>
      <c r="AC86" s="3204"/>
      <c r="AD86" s="3204"/>
      <c r="AE86" s="3204"/>
      <c r="AF86" s="3204"/>
      <c r="AG86" s="3257"/>
      <c r="AH86" s="3240" t="s">
        <v>132</v>
      </c>
      <c r="AI86" s="3241"/>
      <c r="AJ86" s="3241"/>
      <c r="AK86" s="139"/>
      <c r="AL86" s="2075"/>
      <c r="AM86" s="2075"/>
      <c r="AN86" s="2075"/>
      <c r="AO86" s="2075"/>
      <c r="AP86" s="2075"/>
      <c r="AQ86" s="2075"/>
      <c r="AR86" s="2076"/>
      <c r="AS86" s="2075"/>
      <c r="AT86" s="2075"/>
      <c r="AU86" s="2077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3185" t="s">
        <v>138</v>
      </c>
      <c r="G87" s="3202"/>
      <c r="H87" s="3185" t="s">
        <v>110</v>
      </c>
      <c r="I87" s="3202"/>
      <c r="J87" s="3185" t="s">
        <v>111</v>
      </c>
      <c r="K87" s="3202"/>
      <c r="L87" s="3185" t="s">
        <v>112</v>
      </c>
      <c r="M87" s="3202"/>
      <c r="N87" s="3185" t="s">
        <v>113</v>
      </c>
      <c r="O87" s="3202"/>
      <c r="P87" s="3185" t="s">
        <v>114</v>
      </c>
      <c r="Q87" s="3202"/>
      <c r="R87" s="3185" t="s">
        <v>115</v>
      </c>
      <c r="S87" s="3202"/>
      <c r="T87" s="3185" t="s">
        <v>116</v>
      </c>
      <c r="U87" s="3202"/>
      <c r="V87" s="3185" t="s">
        <v>117</v>
      </c>
      <c r="W87" s="3202"/>
      <c r="X87" s="3185" t="s">
        <v>118</v>
      </c>
      <c r="Y87" s="3202"/>
      <c r="Z87" s="3176" t="s">
        <v>119</v>
      </c>
      <c r="AA87" s="3177"/>
      <c r="AB87" s="3176" t="s">
        <v>120</v>
      </c>
      <c r="AC87" s="3177"/>
      <c r="AD87" s="3176" t="s">
        <v>121</v>
      </c>
      <c r="AE87" s="3177"/>
      <c r="AF87" s="3176" t="s">
        <v>122</v>
      </c>
      <c r="AG87" s="3178"/>
      <c r="AH87" s="3195" t="s">
        <v>139</v>
      </c>
      <c r="AI87" s="3242" t="s">
        <v>140</v>
      </c>
      <c r="AJ87" s="3242" t="s">
        <v>135</v>
      </c>
      <c r="AK87" s="145"/>
      <c r="AL87" s="2061"/>
      <c r="AM87" s="2061"/>
      <c r="AN87" s="2061"/>
      <c r="AO87" s="2061"/>
      <c r="AP87" s="2061"/>
      <c r="AQ87" s="2061"/>
      <c r="AR87" s="2078"/>
      <c r="AS87" s="2061"/>
      <c r="AT87" s="2061"/>
      <c r="AU87" s="2077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2058" t="s">
        <v>16</v>
      </c>
      <c r="F88" s="2059" t="s">
        <v>15</v>
      </c>
      <c r="G88" s="2071" t="s">
        <v>16</v>
      </c>
      <c r="H88" s="2059" t="s">
        <v>15</v>
      </c>
      <c r="I88" s="2071" t="s">
        <v>16</v>
      </c>
      <c r="J88" s="2059" t="s">
        <v>15</v>
      </c>
      <c r="K88" s="2071" t="s">
        <v>16</v>
      </c>
      <c r="L88" s="2059" t="s">
        <v>15</v>
      </c>
      <c r="M88" s="2071" t="s">
        <v>16</v>
      </c>
      <c r="N88" s="2059" t="s">
        <v>15</v>
      </c>
      <c r="O88" s="2071" t="s">
        <v>16</v>
      </c>
      <c r="P88" s="2059" t="s">
        <v>15</v>
      </c>
      <c r="Q88" s="2071" t="s">
        <v>16</v>
      </c>
      <c r="R88" s="2059" t="s">
        <v>15</v>
      </c>
      <c r="S88" s="2071" t="s">
        <v>16</v>
      </c>
      <c r="T88" s="2059" t="s">
        <v>15</v>
      </c>
      <c r="U88" s="2071" t="s">
        <v>16</v>
      </c>
      <c r="V88" s="2059" t="s">
        <v>15</v>
      </c>
      <c r="W88" s="2071" t="s">
        <v>16</v>
      </c>
      <c r="X88" s="2059" t="s">
        <v>15</v>
      </c>
      <c r="Y88" s="2071" t="s">
        <v>16</v>
      </c>
      <c r="Z88" s="2059" t="s">
        <v>15</v>
      </c>
      <c r="AA88" s="2071" t="s">
        <v>16</v>
      </c>
      <c r="AB88" s="2059" t="s">
        <v>15</v>
      </c>
      <c r="AC88" s="2071" t="s">
        <v>16</v>
      </c>
      <c r="AD88" s="2059" t="s">
        <v>15</v>
      </c>
      <c r="AE88" s="2071" t="s">
        <v>16</v>
      </c>
      <c r="AF88" s="2059" t="s">
        <v>15</v>
      </c>
      <c r="AG88" s="2072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2061"/>
      <c r="AT88" s="2061"/>
      <c r="AU88" s="2077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2061"/>
      <c r="AT89" s="2061"/>
      <c r="AU89" s="2077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2061"/>
      <c r="AT90" s="2061"/>
      <c r="AU90" s="2077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3239" t="s">
        <v>143</v>
      </c>
      <c r="B91" s="1857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2061"/>
      <c r="AT91" s="2061"/>
      <c r="AU91" s="2077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2064"/>
      <c r="AT92" s="2064"/>
      <c r="AU92" s="2077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2068"/>
      <c r="AO94" s="2068"/>
      <c r="AP94" s="2068"/>
      <c r="AQ94" s="2068"/>
      <c r="AR94" s="2068"/>
      <c r="AS94" s="2068"/>
      <c r="AT94" s="2068"/>
      <c r="AU94" s="2068"/>
      <c r="AV94" s="2068"/>
      <c r="AW94" s="2069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3181" t="s">
        <v>31</v>
      </c>
      <c r="B95" s="3183"/>
      <c r="C95" s="3176" t="s">
        <v>17</v>
      </c>
      <c r="D95" s="3191"/>
      <c r="E95" s="3177"/>
      <c r="F95" s="3176" t="s">
        <v>119</v>
      </c>
      <c r="G95" s="3177"/>
      <c r="H95" s="3176" t="s">
        <v>120</v>
      </c>
      <c r="I95" s="3177"/>
      <c r="J95" s="3176" t="s">
        <v>121</v>
      </c>
      <c r="K95" s="3177"/>
      <c r="L95" s="3176" t="s">
        <v>122</v>
      </c>
      <c r="M95" s="3177"/>
      <c r="N95" s="286"/>
      <c r="O95" s="287"/>
      <c r="P95" s="288"/>
      <c r="Q95" s="289"/>
      <c r="R95" s="289"/>
      <c r="S95" s="2079"/>
      <c r="T95" s="2028"/>
      <c r="U95" s="2080"/>
      <c r="V95" s="2028"/>
      <c r="W95" s="2028"/>
      <c r="X95" s="2028"/>
      <c r="Y95" s="2028"/>
      <c r="Z95" s="2081"/>
      <c r="AA95" s="2081"/>
      <c r="AB95" s="2021"/>
      <c r="AC95" s="2021"/>
      <c r="AD95" s="2034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2058" t="s">
        <v>16</v>
      </c>
      <c r="F96" s="141" t="s">
        <v>15</v>
      </c>
      <c r="G96" s="2058" t="s">
        <v>16</v>
      </c>
      <c r="H96" s="141" t="s">
        <v>15</v>
      </c>
      <c r="I96" s="2058" t="s">
        <v>16</v>
      </c>
      <c r="J96" s="141" t="s">
        <v>15</v>
      </c>
      <c r="K96" s="2058" t="s">
        <v>16</v>
      </c>
      <c r="L96" s="141" t="s">
        <v>15</v>
      </c>
      <c r="M96" s="2058" t="s">
        <v>16</v>
      </c>
      <c r="N96" s="2082"/>
      <c r="O96" s="2028"/>
      <c r="P96" s="2028"/>
      <c r="Q96" s="2028"/>
      <c r="R96" s="2028"/>
      <c r="S96" s="2028"/>
      <c r="T96" s="2028"/>
      <c r="U96" s="2028"/>
      <c r="V96" s="2083"/>
      <c r="W96" s="2028"/>
      <c r="X96" s="2028"/>
      <c r="Y96" s="2028"/>
      <c r="Z96" s="2081"/>
      <c r="AA96" s="2081"/>
      <c r="AB96" s="2021"/>
      <c r="AC96" s="2021"/>
      <c r="AD96" s="2034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3236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2082"/>
      <c r="O97" s="2028"/>
      <c r="P97" s="2028"/>
      <c r="Q97" s="2028"/>
      <c r="R97" s="2028"/>
      <c r="S97" s="2028"/>
      <c r="T97" s="2028"/>
      <c r="U97" s="2028"/>
      <c r="V97" s="2083"/>
      <c r="W97" s="2028"/>
      <c r="X97" s="2028"/>
      <c r="Y97" s="2028"/>
      <c r="Z97" s="2081"/>
      <c r="AA97" s="2081"/>
      <c r="AB97" s="2021"/>
      <c r="AC97" s="2021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2082"/>
      <c r="O98" s="2028"/>
      <c r="P98" s="2028"/>
      <c r="Q98" s="2028"/>
      <c r="R98" s="2028"/>
      <c r="S98" s="2028"/>
      <c r="T98" s="2028"/>
      <c r="U98" s="2028"/>
      <c r="V98" s="2083"/>
      <c r="W98" s="2028"/>
      <c r="X98" s="2028"/>
      <c r="Y98" s="2028"/>
      <c r="Z98" s="2081"/>
      <c r="AA98" s="2081"/>
      <c r="AB98" s="2021"/>
      <c r="AC98" s="2021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2082"/>
      <c r="O99" s="2028"/>
      <c r="P99" s="2028"/>
      <c r="Q99" s="2028"/>
      <c r="R99" s="2028"/>
      <c r="S99" s="2028"/>
      <c r="T99" s="2028"/>
      <c r="U99" s="2028"/>
      <c r="V99" s="2083"/>
      <c r="W99" s="2028"/>
      <c r="X99" s="2028"/>
      <c r="Y99" s="2028"/>
      <c r="Z99" s="2081"/>
      <c r="AA99" s="2081"/>
      <c r="AB99" s="2021"/>
      <c r="AC99" s="2021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3237" t="s">
        <v>152</v>
      </c>
      <c r="B100" s="3237"/>
      <c r="C100" s="179">
        <f t="shared" ref="C100:M100" si="10">SUM(C97:C99)</f>
        <v>0</v>
      </c>
      <c r="D100" s="180">
        <f t="shared" si="10"/>
        <v>0</v>
      </c>
      <c r="E100" s="2063">
        <f t="shared" si="10"/>
        <v>0</v>
      </c>
      <c r="F100" s="179">
        <f t="shared" si="10"/>
        <v>0</v>
      </c>
      <c r="G100" s="2063">
        <f t="shared" si="10"/>
        <v>0</v>
      </c>
      <c r="H100" s="179">
        <f t="shared" si="10"/>
        <v>0</v>
      </c>
      <c r="I100" s="2063">
        <f t="shared" si="10"/>
        <v>0</v>
      </c>
      <c r="J100" s="179">
        <f t="shared" si="10"/>
        <v>0</v>
      </c>
      <c r="K100" s="2063">
        <f t="shared" si="10"/>
        <v>0</v>
      </c>
      <c r="L100" s="179">
        <f t="shared" si="10"/>
        <v>0</v>
      </c>
      <c r="M100" s="2063">
        <f t="shared" si="10"/>
        <v>0</v>
      </c>
      <c r="N100" s="2082"/>
      <c r="O100" s="2028"/>
      <c r="P100" s="2028"/>
      <c r="Q100" s="2028"/>
      <c r="R100" s="2028"/>
      <c r="S100" s="2028"/>
      <c r="T100" s="2028"/>
      <c r="U100" s="2028"/>
      <c r="V100" s="2083"/>
      <c r="W100" s="2028"/>
      <c r="X100" s="2028"/>
      <c r="Y100" s="2028"/>
      <c r="Z100" s="2081"/>
      <c r="AA100" s="2081"/>
      <c r="AB100" s="2021"/>
      <c r="AC100" s="2021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3238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2082"/>
      <c r="O101" s="2028"/>
      <c r="P101" s="2028"/>
      <c r="Q101" s="2028"/>
      <c r="R101" s="2028"/>
      <c r="S101" s="2028"/>
      <c r="T101" s="2028"/>
      <c r="U101" s="2028"/>
      <c r="V101" s="2083"/>
      <c r="W101" s="2028"/>
      <c r="X101" s="2081"/>
      <c r="Y101" s="2081"/>
      <c r="Z101" s="2081"/>
      <c r="AA101" s="2081"/>
      <c r="AB101" s="2021"/>
      <c r="AC101" s="2021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2083"/>
      <c r="V102" s="2028"/>
      <c r="W102" s="2028"/>
      <c r="X102" s="2028"/>
      <c r="Y102" s="2028"/>
      <c r="Z102" s="2028"/>
      <c r="AA102" s="2028"/>
      <c r="AB102" s="2028"/>
      <c r="AC102" s="2028"/>
      <c r="AD102" s="2028"/>
      <c r="AE102" s="2028"/>
      <c r="AF102" s="2028"/>
      <c r="AG102" s="2028"/>
      <c r="AH102" s="2083"/>
      <c r="AI102" s="2028"/>
      <c r="AJ102" s="2081"/>
      <c r="AK102" s="2081"/>
      <c r="AL102" s="2081"/>
      <c r="AM102" s="2081"/>
      <c r="AN102" s="2021"/>
      <c r="AO102" s="2021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2083"/>
      <c r="V103" s="2028"/>
      <c r="W103" s="2028"/>
      <c r="X103" s="2028"/>
      <c r="Y103" s="2028"/>
      <c r="Z103" s="2028"/>
      <c r="AA103" s="2028"/>
      <c r="AB103" s="2028"/>
      <c r="AC103" s="2028"/>
      <c r="AD103" s="2028"/>
      <c r="AE103" s="2028"/>
      <c r="AF103" s="2028"/>
      <c r="AG103" s="2028"/>
      <c r="AH103" s="2083"/>
      <c r="AI103" s="2028"/>
      <c r="AJ103" s="2081"/>
      <c r="AK103" s="2081"/>
      <c r="AL103" s="2081"/>
      <c r="AM103" s="2081"/>
      <c r="AN103" s="2021"/>
      <c r="AO103" s="2021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2028"/>
      <c r="W104" s="2028"/>
      <c r="X104" s="2028"/>
      <c r="Y104" s="2028"/>
      <c r="Z104" s="2028"/>
      <c r="AA104" s="2028"/>
      <c r="AB104" s="2028"/>
      <c r="AC104" s="2028"/>
      <c r="AD104" s="2028"/>
      <c r="AE104" s="2028"/>
      <c r="AF104" s="2028"/>
      <c r="AG104" s="2028"/>
      <c r="AH104" s="2083"/>
      <c r="AI104" s="2028"/>
      <c r="AJ104" s="2081"/>
      <c r="AK104" s="2081"/>
      <c r="AL104" s="2081"/>
      <c r="AM104" s="2081"/>
      <c r="AN104" s="2021"/>
      <c r="AO104" s="2021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3237" t="s">
        <v>152</v>
      </c>
      <c r="B105" s="3237"/>
      <c r="C105" s="179">
        <f t="shared" ref="C105:M105" si="12">SUM(C101:C104)</f>
        <v>0</v>
      </c>
      <c r="D105" s="180">
        <f t="shared" si="12"/>
        <v>0</v>
      </c>
      <c r="E105" s="2063">
        <f t="shared" si="12"/>
        <v>0</v>
      </c>
      <c r="F105" s="179">
        <f t="shared" si="12"/>
        <v>0</v>
      </c>
      <c r="G105" s="2063">
        <f t="shared" si="12"/>
        <v>0</v>
      </c>
      <c r="H105" s="179">
        <f t="shared" si="12"/>
        <v>0</v>
      </c>
      <c r="I105" s="2063">
        <f t="shared" si="12"/>
        <v>0</v>
      </c>
      <c r="J105" s="179">
        <f t="shared" si="12"/>
        <v>0</v>
      </c>
      <c r="K105" s="2063">
        <f t="shared" si="12"/>
        <v>0</v>
      </c>
      <c r="L105" s="179">
        <f t="shared" si="12"/>
        <v>0</v>
      </c>
      <c r="M105" s="2063">
        <f t="shared" si="12"/>
        <v>0</v>
      </c>
      <c r="N105" s="244"/>
      <c r="O105" s="170"/>
      <c r="P105" s="170"/>
      <c r="Q105" s="170"/>
      <c r="R105" s="170"/>
      <c r="S105" s="45"/>
      <c r="T105" s="45"/>
      <c r="U105" s="2066"/>
      <c r="V105" s="2028"/>
      <c r="W105" s="2028"/>
      <c r="X105" s="2028"/>
      <c r="Y105" s="2028"/>
      <c r="Z105" s="2028"/>
      <c r="AA105" s="2028"/>
      <c r="AB105" s="2028"/>
      <c r="AC105" s="2028"/>
      <c r="AD105" s="2028"/>
      <c r="AE105" s="2028"/>
      <c r="AF105" s="2028"/>
      <c r="AG105" s="2028"/>
      <c r="AH105" s="2083"/>
      <c r="AI105" s="2028"/>
      <c r="AJ105" s="2081"/>
      <c r="AK105" s="2081"/>
      <c r="AL105" s="2081"/>
      <c r="AM105" s="2081"/>
      <c r="AN105" s="2021"/>
      <c r="AO105" s="2021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2066"/>
      <c r="V106" s="2028"/>
      <c r="W106" s="2028"/>
      <c r="X106" s="2028"/>
      <c r="Y106" s="2028"/>
      <c r="Z106" s="2028"/>
      <c r="AA106" s="2028"/>
      <c r="AB106" s="2028"/>
      <c r="AC106" s="2028"/>
      <c r="AD106" s="2028"/>
      <c r="AE106" s="2028"/>
      <c r="AF106" s="2028"/>
      <c r="AG106" s="2028"/>
      <c r="AH106" s="2083"/>
      <c r="AI106" s="2028"/>
      <c r="AJ106" s="2081"/>
      <c r="AK106" s="2081"/>
      <c r="AL106" s="2081"/>
      <c r="AM106" s="2081"/>
      <c r="AN106" s="2021"/>
      <c r="AO106" s="2021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2068"/>
      <c r="Y107" s="2068"/>
      <c r="Z107" s="2068"/>
      <c r="AA107" s="2068"/>
      <c r="AB107" s="2068"/>
      <c r="AC107" s="2068"/>
      <c r="AD107" s="2068"/>
      <c r="AE107" s="2068"/>
      <c r="AF107" s="2023"/>
      <c r="AG107" s="2084"/>
      <c r="AH107" s="2084"/>
      <c r="AI107" s="2084"/>
      <c r="AJ107" s="2085"/>
      <c r="AK107" s="2084"/>
      <c r="AL107" s="2084"/>
      <c r="AM107" s="2084"/>
      <c r="AN107" s="2084"/>
      <c r="AO107" s="2084"/>
      <c r="AP107" s="2084"/>
      <c r="AQ107" s="2084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3181" t="s">
        <v>31</v>
      </c>
      <c r="B108" s="3183"/>
      <c r="C108" s="3176" t="s">
        <v>17</v>
      </c>
      <c r="D108" s="3191"/>
      <c r="E108" s="3177"/>
      <c r="F108" s="3176" t="s">
        <v>119</v>
      </c>
      <c r="G108" s="3177"/>
      <c r="H108" s="3176" t="s">
        <v>120</v>
      </c>
      <c r="I108" s="3177"/>
      <c r="J108" s="3176" t="s">
        <v>121</v>
      </c>
      <c r="K108" s="3177"/>
      <c r="L108" s="3176" t="s">
        <v>122</v>
      </c>
      <c r="M108" s="3191"/>
      <c r="N108" s="2340" t="s">
        <v>132</v>
      </c>
      <c r="O108" s="3191"/>
      <c r="P108" s="3177"/>
      <c r="Q108" s="2341"/>
      <c r="R108" s="2342"/>
      <c r="S108" s="3235"/>
      <c r="T108" s="3235"/>
      <c r="U108" s="3235"/>
      <c r="V108" s="3235"/>
      <c r="W108" s="3235"/>
      <c r="X108" s="3235"/>
      <c r="Y108" s="3235"/>
      <c r="Z108" s="3235"/>
      <c r="AA108" s="2086"/>
      <c r="AB108" s="2061"/>
      <c r="AC108" s="2061"/>
      <c r="AD108" s="2061"/>
      <c r="AE108" s="2075"/>
      <c r="AF108" s="2081"/>
      <c r="AG108" s="2081"/>
      <c r="AH108" s="2081"/>
      <c r="AI108" s="2026"/>
      <c r="AJ108" s="2026"/>
      <c r="AK108" s="2026"/>
      <c r="AL108" s="2026"/>
      <c r="AM108" s="2087"/>
      <c r="AN108" s="2027"/>
      <c r="AO108" s="2027"/>
      <c r="AP108" s="2027"/>
      <c r="AQ108" s="2027"/>
      <c r="AR108" s="2027"/>
      <c r="AS108" s="2027"/>
      <c r="AT108" s="2027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2058" t="s">
        <v>16</v>
      </c>
      <c r="F109" s="141" t="s">
        <v>15</v>
      </c>
      <c r="G109" s="2058" t="s">
        <v>16</v>
      </c>
      <c r="H109" s="141" t="s">
        <v>15</v>
      </c>
      <c r="I109" s="2058" t="s">
        <v>16</v>
      </c>
      <c r="J109" s="141" t="s">
        <v>15</v>
      </c>
      <c r="K109" s="2058" t="s">
        <v>16</v>
      </c>
      <c r="L109" s="141" t="s">
        <v>15</v>
      </c>
      <c r="M109" s="2088" t="s">
        <v>16</v>
      </c>
      <c r="N109" s="306" t="s">
        <v>133</v>
      </c>
      <c r="O109" s="60" t="s">
        <v>134</v>
      </c>
      <c r="P109" s="2050" t="s">
        <v>135</v>
      </c>
      <c r="Q109" s="2089"/>
      <c r="R109" s="2090"/>
      <c r="S109" s="2090"/>
      <c r="T109" s="2090"/>
      <c r="U109" s="2090"/>
      <c r="V109" s="2090"/>
      <c r="W109" s="2090"/>
      <c r="X109" s="2090"/>
      <c r="Y109" s="2090"/>
      <c r="Z109" s="2090"/>
      <c r="AA109" s="2086"/>
      <c r="AB109" s="2061"/>
      <c r="AC109" s="2061"/>
      <c r="AD109" s="2061"/>
      <c r="AE109" s="2075"/>
      <c r="AF109" s="2081"/>
      <c r="AG109" s="2081"/>
      <c r="AH109" s="2081"/>
      <c r="AI109" s="2026"/>
      <c r="AJ109" s="2026"/>
      <c r="AK109" s="2026"/>
      <c r="AL109" s="2026"/>
      <c r="AM109" s="2087"/>
      <c r="AN109" s="2027"/>
      <c r="AO109" s="2027"/>
      <c r="AP109" s="2027"/>
      <c r="AQ109" s="2027"/>
      <c r="AR109" s="2027"/>
      <c r="AS109" s="2027"/>
      <c r="AT109" s="2027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3236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2091"/>
      <c r="R110" s="2092"/>
      <c r="S110" s="2092"/>
      <c r="T110" s="2092"/>
      <c r="U110" s="2092"/>
      <c r="V110" s="2092"/>
      <c r="W110" s="2092"/>
      <c r="X110" s="2092"/>
      <c r="Y110" s="2093"/>
      <c r="Z110" s="2093"/>
      <c r="AA110" s="2086"/>
      <c r="AB110" s="2061"/>
      <c r="AC110" s="2061"/>
      <c r="AD110" s="2061"/>
      <c r="AE110" s="2075"/>
      <c r="AF110" s="2081"/>
      <c r="AG110" s="2081"/>
      <c r="AH110" s="2081"/>
      <c r="AI110" s="2026"/>
      <c r="AJ110" s="2026"/>
      <c r="AK110" s="2026"/>
      <c r="AL110" s="2026"/>
      <c r="AM110" s="2026"/>
      <c r="AN110" s="2027"/>
      <c r="AO110" s="2027"/>
      <c r="AP110" s="2028"/>
      <c r="AQ110" s="2027"/>
      <c r="AR110" s="2027"/>
      <c r="AS110" s="2027"/>
      <c r="AT110" s="2027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2091"/>
      <c r="R111" s="2092"/>
      <c r="S111" s="2092"/>
      <c r="T111" s="2092"/>
      <c r="U111" s="2092"/>
      <c r="V111" s="2092"/>
      <c r="W111" s="2092"/>
      <c r="X111" s="2092"/>
      <c r="Y111" s="2093"/>
      <c r="Z111" s="2094"/>
      <c r="AA111" s="2067"/>
      <c r="AB111" s="2064"/>
      <c r="AC111" s="2064"/>
      <c r="AD111" s="2064"/>
      <c r="AE111" s="2095"/>
      <c r="AF111" s="2096"/>
      <c r="AG111" s="2096"/>
      <c r="AH111" s="2096"/>
      <c r="AI111" s="2097"/>
      <c r="AJ111" s="2097"/>
      <c r="AK111" s="2097"/>
      <c r="AL111" s="2097"/>
      <c r="AM111" s="2026"/>
      <c r="AN111" s="2027"/>
      <c r="AO111" s="2027"/>
      <c r="AP111" s="2028"/>
      <c r="AQ111" s="2027"/>
      <c r="AR111" s="2027"/>
      <c r="AS111" s="2027"/>
      <c r="AT111" s="2027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2091"/>
      <c r="R112" s="2092"/>
      <c r="S112" s="2092"/>
      <c r="T112" s="2092"/>
      <c r="U112" s="2092"/>
      <c r="V112" s="2092"/>
      <c r="W112" s="2092"/>
      <c r="X112" s="2092"/>
      <c r="Y112" s="2098"/>
      <c r="Z112" s="2093"/>
      <c r="AA112" s="2061"/>
      <c r="AB112" s="2061"/>
      <c r="AC112" s="2061"/>
      <c r="AD112" s="2061"/>
      <c r="AE112" s="2075"/>
      <c r="AF112" s="2081"/>
      <c r="AG112" s="2081"/>
      <c r="AH112" s="2081"/>
      <c r="AI112" s="2026"/>
      <c r="AJ112" s="2026"/>
      <c r="AK112" s="2026"/>
      <c r="AL112" s="2026"/>
      <c r="AM112" s="2026"/>
      <c r="AN112" s="2027"/>
      <c r="AO112" s="2027"/>
      <c r="AP112" s="2028"/>
      <c r="AQ112" s="2027"/>
      <c r="AR112" s="2027"/>
      <c r="AS112" s="2027"/>
      <c r="AT112" s="2027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3237" t="s">
        <v>152</v>
      </c>
      <c r="B113" s="3237"/>
      <c r="C113" s="63">
        <f t="shared" ref="C113:P113" si="15">SUM(C110:C112)</f>
        <v>0</v>
      </c>
      <c r="D113" s="64">
        <f t="shared" si="15"/>
        <v>0</v>
      </c>
      <c r="E113" s="2099">
        <f t="shared" si="15"/>
        <v>0</v>
      </c>
      <c r="F113" s="63">
        <f t="shared" si="15"/>
        <v>0</v>
      </c>
      <c r="G113" s="2099">
        <f t="shared" si="15"/>
        <v>0</v>
      </c>
      <c r="H113" s="63">
        <f t="shared" si="15"/>
        <v>0</v>
      </c>
      <c r="I113" s="2099">
        <f t="shared" si="15"/>
        <v>0</v>
      </c>
      <c r="J113" s="63">
        <f t="shared" si="15"/>
        <v>0</v>
      </c>
      <c r="K113" s="2099">
        <f t="shared" si="15"/>
        <v>0</v>
      </c>
      <c r="L113" s="63">
        <f t="shared" si="15"/>
        <v>0</v>
      </c>
      <c r="M113" s="2100">
        <f t="shared" si="15"/>
        <v>0</v>
      </c>
      <c r="N113" s="324">
        <f t="shared" si="15"/>
        <v>0</v>
      </c>
      <c r="O113" s="64">
        <f t="shared" si="15"/>
        <v>0</v>
      </c>
      <c r="P113" s="2099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2061"/>
      <c r="AD113" s="2061"/>
      <c r="AE113" s="2075"/>
      <c r="AF113" s="2081"/>
      <c r="AG113" s="2081"/>
      <c r="AH113" s="2081"/>
      <c r="AI113" s="2026"/>
      <c r="AJ113" s="2026"/>
      <c r="AK113" s="2026"/>
      <c r="AL113" s="2026"/>
      <c r="AM113" s="2026"/>
      <c r="AN113" s="2027"/>
      <c r="AO113" s="2027"/>
      <c r="AP113" s="2028"/>
      <c r="AQ113" s="2027"/>
      <c r="AR113" s="2027"/>
      <c r="AS113" s="2027"/>
      <c r="AT113" s="2027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3238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2101"/>
      <c r="R114" s="2061"/>
      <c r="S114" s="2061"/>
      <c r="T114" s="2061"/>
      <c r="U114" s="2061"/>
      <c r="V114" s="2061"/>
      <c r="W114" s="2061"/>
      <c r="X114" s="2061"/>
      <c r="Y114" s="2078"/>
      <c r="Z114" s="2061"/>
      <c r="AA114" s="2061"/>
      <c r="AB114" s="2061"/>
      <c r="AC114" s="2061"/>
      <c r="AD114" s="2061"/>
      <c r="AE114" s="2061"/>
      <c r="AF114" s="2028"/>
      <c r="AG114" s="2028"/>
      <c r="AH114" s="2028"/>
      <c r="AI114" s="2028"/>
      <c r="AJ114" s="2028"/>
      <c r="AK114" s="2028"/>
      <c r="AL114" s="2028"/>
      <c r="AM114" s="2028"/>
      <c r="AN114" s="2028"/>
      <c r="AO114" s="2081"/>
      <c r="AP114" s="2081"/>
      <c r="AQ114" s="2081"/>
      <c r="AR114" s="2081"/>
      <c r="AS114" s="2026"/>
      <c r="AT114" s="2026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2061"/>
      <c r="AA115" s="2061"/>
      <c r="AB115" s="2061"/>
      <c r="AC115" s="2061"/>
      <c r="AD115" s="2061"/>
      <c r="AE115" s="2061"/>
      <c r="AF115" s="2028"/>
      <c r="AG115" s="2028"/>
      <c r="AH115" s="2028"/>
      <c r="AI115" s="2028"/>
      <c r="AJ115" s="2028"/>
      <c r="AK115" s="2028"/>
      <c r="AL115" s="2028"/>
      <c r="AM115" s="2028"/>
      <c r="AN115" s="2028"/>
      <c r="AO115" s="2081"/>
      <c r="AP115" s="2081"/>
      <c r="AQ115" s="2081"/>
      <c r="AR115" s="2081"/>
      <c r="AS115" s="2026"/>
      <c r="AT115" s="2026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2061"/>
      <c r="AA116" s="2061"/>
      <c r="AB116" s="2061"/>
      <c r="AC116" s="2061"/>
      <c r="AD116" s="2061"/>
      <c r="AE116" s="2061"/>
      <c r="AF116" s="2028"/>
      <c r="AG116" s="2028"/>
      <c r="AH116" s="2028"/>
      <c r="AI116" s="2028"/>
      <c r="AJ116" s="2028"/>
      <c r="AK116" s="2028"/>
      <c r="AL116" s="2028"/>
      <c r="AM116" s="2028"/>
      <c r="AN116" s="2028"/>
      <c r="AO116" s="2081"/>
      <c r="AP116" s="2081"/>
      <c r="AQ116" s="2081"/>
      <c r="AR116" s="2081"/>
      <c r="AS116" s="2026"/>
      <c r="AT116" s="2026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2061"/>
      <c r="AA117" s="2061"/>
      <c r="AB117" s="2061"/>
      <c r="AC117" s="2061"/>
      <c r="AD117" s="2061"/>
      <c r="AE117" s="2061"/>
      <c r="AF117" s="2028"/>
      <c r="AG117" s="2028"/>
      <c r="AH117" s="2028"/>
      <c r="AI117" s="2028"/>
      <c r="AJ117" s="2028"/>
      <c r="AK117" s="2028"/>
      <c r="AL117" s="2028"/>
      <c r="AM117" s="2028"/>
      <c r="AN117" s="2028"/>
      <c r="AO117" s="2081"/>
      <c r="AP117" s="2081"/>
      <c r="AQ117" s="2081"/>
      <c r="AR117" s="2081"/>
      <c r="AS117" s="2026"/>
      <c r="AT117" s="2026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3237" t="s">
        <v>152</v>
      </c>
      <c r="B118" s="3237"/>
      <c r="C118" s="63">
        <f t="shared" ref="C118:P118" si="17">SUM(C114:C117)</f>
        <v>0</v>
      </c>
      <c r="D118" s="64">
        <f t="shared" si="17"/>
        <v>0</v>
      </c>
      <c r="E118" s="2099">
        <f t="shared" si="17"/>
        <v>0</v>
      </c>
      <c r="F118" s="63">
        <f t="shared" si="17"/>
        <v>0</v>
      </c>
      <c r="G118" s="2099">
        <f t="shared" si="17"/>
        <v>0</v>
      </c>
      <c r="H118" s="63">
        <f t="shared" si="17"/>
        <v>0</v>
      </c>
      <c r="I118" s="2099">
        <f t="shared" si="17"/>
        <v>0</v>
      </c>
      <c r="J118" s="63">
        <f t="shared" si="17"/>
        <v>0</v>
      </c>
      <c r="K118" s="2099">
        <f t="shared" si="17"/>
        <v>0</v>
      </c>
      <c r="L118" s="63">
        <f t="shared" si="17"/>
        <v>0</v>
      </c>
      <c r="M118" s="2100">
        <f t="shared" si="17"/>
        <v>0</v>
      </c>
      <c r="N118" s="324">
        <f t="shared" si="17"/>
        <v>0</v>
      </c>
      <c r="O118" s="64">
        <f t="shared" si="17"/>
        <v>0</v>
      </c>
      <c r="P118" s="2099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2061"/>
      <c r="AD118" s="2061"/>
      <c r="AE118" s="2061"/>
      <c r="AF118" s="2028"/>
      <c r="AG118" s="2028"/>
      <c r="AH118" s="2028"/>
      <c r="AI118" s="2028"/>
      <c r="AJ118" s="2028"/>
      <c r="AK118" s="2028"/>
      <c r="AL118" s="2028"/>
      <c r="AM118" s="2028"/>
      <c r="AN118" s="2028"/>
      <c r="AO118" s="2081"/>
      <c r="AP118" s="2081"/>
      <c r="AQ118" s="2081"/>
      <c r="AR118" s="2081"/>
      <c r="AS118" s="2026"/>
      <c r="AT118" s="2026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2061"/>
      <c r="AA119" s="2061"/>
      <c r="AB119" s="2061"/>
      <c r="AC119" s="2061"/>
      <c r="AD119" s="2061"/>
      <c r="AE119" s="2061"/>
      <c r="AF119" s="2028"/>
      <c r="AG119" s="2028"/>
      <c r="AH119" s="2028"/>
      <c r="AI119" s="2028"/>
      <c r="AJ119" s="2028"/>
      <c r="AK119" s="2028"/>
      <c r="AL119" s="2028"/>
      <c r="AM119" s="2028"/>
      <c r="AN119" s="2028"/>
      <c r="AO119" s="2028"/>
      <c r="AP119" s="2028"/>
      <c r="AQ119" s="2027"/>
      <c r="AR119" s="2027"/>
      <c r="AS119" s="2027"/>
      <c r="AT119" s="2027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2092"/>
      <c r="AC120" s="2092"/>
      <c r="AD120" s="2092"/>
      <c r="AE120" s="2092"/>
      <c r="AF120" s="2102"/>
      <c r="AG120" s="2102"/>
      <c r="AH120" s="2102"/>
      <c r="AI120" s="2102"/>
      <c r="AJ120" s="2102"/>
      <c r="AK120" s="2102"/>
      <c r="AL120" s="2102"/>
      <c r="AM120" s="2102"/>
      <c r="AN120" s="2102"/>
      <c r="AO120" s="2102"/>
      <c r="AP120" s="2102"/>
      <c r="AQ120" s="2102"/>
      <c r="AR120" s="2102"/>
      <c r="AS120" s="2103"/>
      <c r="AT120" s="2103"/>
      <c r="AU120" s="2103"/>
      <c r="AV120" s="2103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3181" t="s">
        <v>31</v>
      </c>
      <c r="B121" s="3183"/>
      <c r="C121" s="3191" t="s">
        <v>17</v>
      </c>
      <c r="D121" s="3191"/>
      <c r="E121" s="3177"/>
      <c r="F121" s="3176" t="s">
        <v>118</v>
      </c>
      <c r="G121" s="3177"/>
      <c r="H121" s="3176" t="s">
        <v>119</v>
      </c>
      <c r="I121" s="3177"/>
      <c r="J121" s="3176" t="s">
        <v>120</v>
      </c>
      <c r="K121" s="3177"/>
      <c r="L121" s="3176" t="s">
        <v>121</v>
      </c>
      <c r="M121" s="3177"/>
      <c r="N121" s="3176" t="s">
        <v>122</v>
      </c>
      <c r="O121" s="3177"/>
      <c r="P121" s="45"/>
      <c r="Q121" s="145"/>
      <c r="R121" s="145"/>
      <c r="S121" s="145"/>
      <c r="T121" s="145"/>
      <c r="U121" s="145"/>
      <c r="V121" s="145"/>
      <c r="W121" s="2061"/>
      <c r="X121" s="2061"/>
      <c r="Y121" s="2061"/>
      <c r="Z121" s="2061"/>
      <c r="AA121" s="2061"/>
      <c r="AB121" s="2061"/>
      <c r="AC121" s="2061"/>
      <c r="AD121" s="2061"/>
      <c r="AE121" s="2061"/>
      <c r="AF121" s="2028"/>
      <c r="AG121" s="2028"/>
      <c r="AH121" s="2028"/>
      <c r="AI121" s="2028"/>
      <c r="AJ121" s="2028"/>
      <c r="AK121" s="2028"/>
      <c r="AL121" s="2028"/>
      <c r="AM121" s="2028"/>
      <c r="AN121" s="2027"/>
      <c r="AO121" s="2027"/>
      <c r="AP121" s="2027"/>
      <c r="AQ121" s="2027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2058" t="s">
        <v>16</v>
      </c>
      <c r="F122" s="141" t="s">
        <v>15</v>
      </c>
      <c r="G122" s="2058" t="s">
        <v>16</v>
      </c>
      <c r="H122" s="141" t="s">
        <v>15</v>
      </c>
      <c r="I122" s="2058" t="s">
        <v>16</v>
      </c>
      <c r="J122" s="141" t="s">
        <v>15</v>
      </c>
      <c r="K122" s="2058" t="s">
        <v>16</v>
      </c>
      <c r="L122" s="141" t="s">
        <v>15</v>
      </c>
      <c r="M122" s="2058" t="s">
        <v>16</v>
      </c>
      <c r="N122" s="2104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2061"/>
      <c r="X122" s="2061"/>
      <c r="Y122" s="2061"/>
      <c r="Z122" s="2061"/>
      <c r="AA122" s="2061"/>
      <c r="AB122" s="2061"/>
      <c r="AC122" s="2061"/>
      <c r="AD122" s="2061"/>
      <c r="AE122" s="2061"/>
      <c r="AF122" s="2028"/>
      <c r="AG122" s="2028"/>
      <c r="AH122" s="2028"/>
      <c r="AI122" s="2028"/>
      <c r="AJ122" s="2028"/>
      <c r="AK122" s="2028"/>
      <c r="AL122" s="2028"/>
      <c r="AM122" s="2028"/>
      <c r="AN122" s="2027"/>
      <c r="AO122" s="2027"/>
      <c r="AP122" s="2027"/>
      <c r="AQ122" s="2027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3201" t="s">
        <v>161</v>
      </c>
      <c r="B123" s="2105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2061"/>
      <c r="X123" s="2061"/>
      <c r="Y123" s="2061"/>
      <c r="Z123" s="2061"/>
      <c r="AA123" s="2061"/>
      <c r="AB123" s="2061"/>
      <c r="AC123" s="2061"/>
      <c r="AD123" s="2061"/>
      <c r="AE123" s="2061"/>
      <c r="AF123" s="2028"/>
      <c r="AG123" s="2028"/>
      <c r="AH123" s="2028"/>
      <c r="AI123" s="2028"/>
      <c r="AJ123" s="2028"/>
      <c r="AK123" s="2028"/>
      <c r="AL123" s="2028"/>
      <c r="AM123" s="2028"/>
      <c r="AN123" s="2027"/>
      <c r="AO123" s="2027"/>
      <c r="AP123" s="2027"/>
      <c r="AQ123" s="2027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2061"/>
      <c r="X124" s="2061"/>
      <c r="Y124" s="2061"/>
      <c r="Z124" s="2061"/>
      <c r="AA124" s="2061"/>
      <c r="AB124" s="2061"/>
      <c r="AC124" s="2061"/>
      <c r="AD124" s="2061"/>
      <c r="AE124" s="2061"/>
      <c r="AF124" s="2028"/>
      <c r="AG124" s="2028"/>
      <c r="AH124" s="2028"/>
      <c r="AI124" s="2028"/>
      <c r="AJ124" s="2028"/>
      <c r="AK124" s="2028"/>
      <c r="AL124" s="2028"/>
      <c r="AM124" s="2028"/>
      <c r="AN124" s="2027"/>
      <c r="AO124" s="2027"/>
      <c r="AP124" s="2027"/>
      <c r="AQ124" s="2106"/>
      <c r="AR124" s="2021"/>
      <c r="AS124" s="2021"/>
      <c r="AT124" s="2021"/>
      <c r="AU124" s="2021"/>
      <c r="AV124" s="2021"/>
      <c r="AW124" s="2021"/>
      <c r="AX124" s="2021"/>
      <c r="AY124" s="2021"/>
      <c r="AZ124" s="2021"/>
      <c r="BA124" s="2021"/>
      <c r="BB124" s="2021"/>
      <c r="BC124" s="2021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2061"/>
      <c r="X125" s="2061"/>
      <c r="Y125" s="2061"/>
      <c r="Z125" s="2061"/>
      <c r="AA125" s="2061"/>
      <c r="AB125" s="2061"/>
      <c r="AC125" s="2061"/>
      <c r="AD125" s="2061"/>
      <c r="AE125" s="2061"/>
      <c r="AF125" s="2028"/>
      <c r="AG125" s="2028"/>
      <c r="AH125" s="2028"/>
      <c r="AI125" s="2028"/>
      <c r="AJ125" s="2028"/>
      <c r="AK125" s="2028"/>
      <c r="AL125" s="2028"/>
      <c r="AM125" s="2028"/>
      <c r="AN125" s="2027"/>
      <c r="AO125" s="2027"/>
      <c r="AP125" s="2027"/>
      <c r="AQ125" s="2107"/>
      <c r="AR125" s="2021"/>
      <c r="AS125" s="2021"/>
      <c r="AT125" s="2021"/>
      <c r="AU125" s="2021"/>
      <c r="AV125" s="2021"/>
      <c r="AW125" s="2021"/>
      <c r="AX125" s="2021"/>
      <c r="AY125" s="2021"/>
      <c r="AZ125" s="2021"/>
      <c r="BA125" s="2021"/>
      <c r="BB125" s="2021"/>
      <c r="BC125" s="2021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2078"/>
      <c r="Q126" s="2061"/>
      <c r="R126" s="2061"/>
      <c r="S126" s="2061"/>
      <c r="T126" s="2061"/>
      <c r="U126" s="2061"/>
      <c r="V126" s="2061"/>
      <c r="W126" s="2061"/>
      <c r="X126" s="2061"/>
      <c r="Y126" s="2061"/>
      <c r="Z126" s="2061"/>
      <c r="AA126" s="2061"/>
      <c r="AB126" s="2061"/>
      <c r="AC126" s="2061"/>
      <c r="AD126" s="2027"/>
      <c r="AE126" s="2027"/>
      <c r="AF126" s="2027"/>
      <c r="AG126" s="2027"/>
      <c r="AH126" s="2027"/>
      <c r="AI126" s="2108"/>
      <c r="AJ126" s="2109"/>
      <c r="AK126" s="2109"/>
      <c r="AL126" s="2109"/>
      <c r="AM126" s="2109"/>
      <c r="AN126" s="2109"/>
      <c r="AO126" s="2109"/>
      <c r="AP126" s="2109"/>
      <c r="AQ126" s="2109"/>
      <c r="AR126" s="2109"/>
      <c r="AS126" s="2109"/>
      <c r="AT126" s="2109"/>
      <c r="AU126" s="2109"/>
      <c r="AV126" s="2109"/>
      <c r="AW126" s="2109"/>
      <c r="AX126" s="2109"/>
      <c r="AY126" s="2109"/>
      <c r="AZ126" s="2109"/>
      <c r="BA126" s="2109"/>
      <c r="BB126" s="2109"/>
      <c r="BC126" s="2109"/>
      <c r="BD126" s="2109"/>
      <c r="BE126" s="2109"/>
      <c r="BF126" s="2109"/>
      <c r="BG126" s="2109"/>
      <c r="BH126" s="2109"/>
      <c r="BI126" s="2109"/>
      <c r="BJ126" s="2109"/>
      <c r="BK126" s="2109"/>
      <c r="BL126" s="2109"/>
      <c r="BM126" s="2109"/>
      <c r="BN126" s="2109"/>
      <c r="BO126" s="2109"/>
      <c r="BP126" s="2109"/>
      <c r="BQ126" s="2109"/>
      <c r="BR126" s="2109"/>
      <c r="BS126" s="2109"/>
      <c r="BT126" s="2109"/>
      <c r="BU126" s="2109"/>
      <c r="BV126" s="2109"/>
      <c r="BW126" s="2109"/>
      <c r="BX126" s="2109"/>
      <c r="BY126" s="2109"/>
      <c r="BZ126" s="2110"/>
      <c r="CA126" s="2111"/>
      <c r="CB126" s="2111"/>
      <c r="CC126" s="2111"/>
      <c r="CD126" s="2111"/>
      <c r="CE126" s="2111"/>
      <c r="CF126" s="2111"/>
      <c r="CG126" s="2112"/>
      <c r="CH126" s="2112"/>
      <c r="CI126" s="2112"/>
      <c r="CJ126" s="2112"/>
      <c r="CK126" s="2112"/>
      <c r="CL126" s="2112"/>
      <c r="CM126" s="2112"/>
      <c r="CN126" s="2112"/>
      <c r="CO126" s="2111"/>
      <c r="CP126" s="2111"/>
      <c r="CQ126" s="2111"/>
      <c r="CR126" s="2111"/>
      <c r="CS126" s="2111"/>
      <c r="CT126" s="2111"/>
      <c r="CU126" s="2111"/>
      <c r="CV126" s="2111"/>
      <c r="CW126" s="2111"/>
      <c r="CX126" s="2111"/>
      <c r="CY126" s="2111"/>
      <c r="CZ126" s="2111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2061"/>
      <c r="R127" s="2061"/>
      <c r="S127" s="2061"/>
      <c r="T127" s="2061"/>
      <c r="U127" s="2061"/>
      <c r="V127" s="2061"/>
      <c r="W127" s="2061"/>
      <c r="X127" s="2061"/>
      <c r="Y127" s="2061"/>
      <c r="Z127" s="2061"/>
      <c r="AA127" s="2061"/>
      <c r="AB127" s="2061"/>
      <c r="AC127" s="2061"/>
      <c r="AD127" s="2027"/>
      <c r="AE127" s="2027"/>
      <c r="AF127" s="2027"/>
      <c r="AG127" s="2027"/>
      <c r="AH127" s="2027"/>
      <c r="AI127" s="2108"/>
      <c r="AJ127" s="2109"/>
      <c r="AK127" s="2109"/>
      <c r="AL127" s="2109"/>
      <c r="AM127" s="2109"/>
      <c r="AN127" s="2109"/>
      <c r="AO127" s="2109"/>
      <c r="AP127" s="2109"/>
      <c r="AQ127" s="2109"/>
      <c r="AR127" s="2109"/>
      <c r="AS127" s="2109"/>
      <c r="AT127" s="2109"/>
      <c r="AU127" s="2109"/>
      <c r="AV127" s="2109"/>
      <c r="AW127" s="2109"/>
      <c r="AX127" s="2109"/>
      <c r="AY127" s="2109"/>
      <c r="AZ127" s="2109"/>
      <c r="BA127" s="2109"/>
      <c r="BB127" s="2109"/>
      <c r="BC127" s="2109"/>
      <c r="BD127" s="2109"/>
      <c r="BE127" s="2109"/>
      <c r="BF127" s="2109"/>
      <c r="BG127" s="2109"/>
      <c r="BH127" s="2109"/>
      <c r="BI127" s="2109"/>
      <c r="BJ127" s="2109"/>
      <c r="BK127" s="2109"/>
      <c r="BL127" s="2109"/>
      <c r="BM127" s="2109"/>
      <c r="BN127" s="2109"/>
      <c r="BO127" s="2109"/>
      <c r="BP127" s="2109"/>
      <c r="BQ127" s="2109"/>
      <c r="BR127" s="2109"/>
      <c r="BS127" s="2109"/>
      <c r="BT127" s="2109"/>
      <c r="BU127" s="2109"/>
      <c r="BV127" s="2109"/>
      <c r="BW127" s="2109"/>
      <c r="BX127" s="2109"/>
      <c r="BY127" s="2109"/>
      <c r="BZ127" s="2110"/>
      <c r="CA127" s="2111"/>
      <c r="CB127" s="2111"/>
      <c r="CC127" s="2111"/>
      <c r="CD127" s="2111"/>
      <c r="CE127" s="2111"/>
      <c r="CF127" s="2111"/>
      <c r="CG127" s="2112"/>
      <c r="CH127" s="2112"/>
      <c r="CI127" s="2112"/>
      <c r="CJ127" s="2112"/>
      <c r="CK127" s="2112"/>
      <c r="CL127" s="2112"/>
      <c r="CM127" s="2112"/>
      <c r="CN127" s="2112"/>
      <c r="CO127" s="2111"/>
      <c r="CP127" s="2111"/>
      <c r="CQ127" s="2111"/>
      <c r="CR127" s="2111"/>
      <c r="CS127" s="2111"/>
      <c r="CT127" s="2111"/>
      <c r="CU127" s="2111"/>
      <c r="CV127" s="2111"/>
      <c r="CW127" s="2111"/>
      <c r="CX127" s="2111"/>
      <c r="CY127" s="2111"/>
      <c r="CZ127" s="2111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2061"/>
      <c r="R128" s="2061"/>
      <c r="S128" s="2061"/>
      <c r="T128" s="2061"/>
      <c r="U128" s="2061"/>
      <c r="V128" s="2061"/>
      <c r="W128" s="2061"/>
      <c r="X128" s="2061"/>
      <c r="Y128" s="2061"/>
      <c r="Z128" s="2061"/>
      <c r="AA128" s="2061"/>
      <c r="AB128" s="2061"/>
      <c r="AC128" s="2061"/>
      <c r="AD128" s="2028"/>
      <c r="AE128" s="2028"/>
      <c r="AF128" s="2027"/>
      <c r="AG128" s="2027"/>
      <c r="AH128" s="2027"/>
      <c r="AI128" s="2108"/>
      <c r="AJ128" s="2021"/>
      <c r="AK128" s="2021"/>
      <c r="AL128" s="2021"/>
      <c r="AM128" s="2021"/>
      <c r="AN128" s="2021"/>
      <c r="AO128" s="2021"/>
      <c r="AP128" s="2021"/>
      <c r="AQ128" s="2021"/>
      <c r="AR128" s="2021"/>
      <c r="AS128" s="2021"/>
      <c r="AT128" s="2021"/>
      <c r="AU128" s="2021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2061"/>
      <c r="Z129" s="2061"/>
      <c r="AA129" s="2061"/>
      <c r="AB129" s="2061"/>
      <c r="AC129" s="2061"/>
      <c r="AD129" s="2028"/>
      <c r="AE129" s="2028"/>
      <c r="AF129" s="2028"/>
      <c r="AG129" s="2028"/>
      <c r="AH129" s="2028"/>
      <c r="AI129" s="2028"/>
      <c r="AJ129" s="2028"/>
      <c r="AK129" s="2028"/>
      <c r="AL129" s="2028"/>
      <c r="AM129" s="2028"/>
      <c r="AN129" s="2027"/>
      <c r="AO129" s="2106"/>
      <c r="AP129" s="2027"/>
      <c r="AQ129" s="2027"/>
      <c r="AR129" s="2034"/>
      <c r="AS129" s="2021"/>
      <c r="AT129" s="2077"/>
      <c r="AU129" s="2077"/>
      <c r="AV129" s="2077"/>
      <c r="AW129" s="2077"/>
      <c r="AX129" s="2077"/>
      <c r="AY129" s="2077"/>
      <c r="AZ129" s="2077"/>
      <c r="BA129" s="2077"/>
      <c r="BB129" s="2077"/>
      <c r="BC129" s="2077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2067"/>
      <c r="Z130" s="2064"/>
      <c r="AA130" s="145"/>
      <c r="AB130" s="2113"/>
      <c r="AC130" s="2064"/>
      <c r="AD130" s="210"/>
      <c r="AE130" s="2114"/>
      <c r="AF130" s="2114"/>
      <c r="AG130" s="2114"/>
      <c r="AH130" s="2028"/>
      <c r="AI130" s="210"/>
      <c r="AJ130" s="2079"/>
      <c r="AK130" s="2079"/>
      <c r="AL130" s="2079"/>
      <c r="AM130" s="2028"/>
      <c r="AN130" s="378"/>
      <c r="AO130" s="2106"/>
      <c r="AP130" s="2027"/>
      <c r="AQ130" s="202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2115"/>
      <c r="AM133" s="2116"/>
      <c r="AN133" s="2116"/>
      <c r="AO133" s="385"/>
      <c r="AP133" s="2116"/>
      <c r="AQ133" s="385"/>
      <c r="AR133" s="385"/>
      <c r="AS133" s="386"/>
      <c r="AT133" s="2068"/>
      <c r="AU133" s="2092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3184" t="s">
        <v>171</v>
      </c>
      <c r="B134" s="3184"/>
      <c r="C134" s="3184"/>
      <c r="D134" s="3184" t="s">
        <v>17</v>
      </c>
      <c r="E134" s="3184"/>
      <c r="F134" s="3184"/>
      <c r="G134" s="3184" t="s">
        <v>172</v>
      </c>
      <c r="H134" s="3184"/>
      <c r="I134" s="3184" t="s">
        <v>173</v>
      </c>
      <c r="J134" s="3184"/>
      <c r="K134" s="3184" t="s">
        <v>174</v>
      </c>
      <c r="L134" s="3184"/>
      <c r="M134" s="3184" t="s">
        <v>109</v>
      </c>
      <c r="N134" s="3184"/>
      <c r="O134" s="3185" t="s">
        <v>35</v>
      </c>
      <c r="P134" s="3202"/>
      <c r="Q134" s="3221" t="s">
        <v>111</v>
      </c>
      <c r="R134" s="3221"/>
      <c r="S134" s="3221" t="s">
        <v>112</v>
      </c>
      <c r="T134" s="3221"/>
      <c r="U134" s="3221" t="s">
        <v>113</v>
      </c>
      <c r="V134" s="3221"/>
      <c r="W134" s="3221" t="s">
        <v>114</v>
      </c>
      <c r="X134" s="3221"/>
      <c r="Y134" s="3221" t="s">
        <v>115</v>
      </c>
      <c r="Z134" s="3221"/>
      <c r="AA134" s="3221" t="s">
        <v>116</v>
      </c>
      <c r="AB134" s="3221"/>
      <c r="AC134" s="3221" t="s">
        <v>117</v>
      </c>
      <c r="AD134" s="3221"/>
      <c r="AE134" s="3221" t="s">
        <v>118</v>
      </c>
      <c r="AF134" s="3221"/>
      <c r="AG134" s="3221" t="s">
        <v>119</v>
      </c>
      <c r="AH134" s="3221"/>
      <c r="AI134" s="3221" t="s">
        <v>120</v>
      </c>
      <c r="AJ134" s="3221"/>
      <c r="AK134" s="3221" t="s">
        <v>121</v>
      </c>
      <c r="AL134" s="3221"/>
      <c r="AM134" s="3221" t="s">
        <v>122</v>
      </c>
      <c r="AN134" s="3176"/>
      <c r="AO134" s="2318" t="s">
        <v>175</v>
      </c>
      <c r="AP134" s="2289" t="s">
        <v>176</v>
      </c>
      <c r="AQ134" s="3227" t="s">
        <v>26</v>
      </c>
      <c r="AR134" s="3228"/>
      <c r="AS134" s="3225" t="s">
        <v>23</v>
      </c>
      <c r="AT134" s="2061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3184"/>
      <c r="B135" s="3184"/>
      <c r="C135" s="3184"/>
      <c r="D135" s="1854" t="s">
        <v>14</v>
      </c>
      <c r="E135" s="1854" t="s">
        <v>15</v>
      </c>
      <c r="F135" s="1854" t="s">
        <v>16</v>
      </c>
      <c r="G135" s="387" t="s">
        <v>15</v>
      </c>
      <c r="H135" s="1859" t="s">
        <v>16</v>
      </c>
      <c r="I135" s="387" t="s">
        <v>15</v>
      </c>
      <c r="J135" s="1859" t="s">
        <v>16</v>
      </c>
      <c r="K135" s="387" t="s">
        <v>15</v>
      </c>
      <c r="L135" s="1859" t="s">
        <v>16</v>
      </c>
      <c r="M135" s="387" t="s">
        <v>15</v>
      </c>
      <c r="N135" s="1859" t="s">
        <v>16</v>
      </c>
      <c r="O135" s="387" t="s">
        <v>15</v>
      </c>
      <c r="P135" s="1859" t="s">
        <v>16</v>
      </c>
      <c r="Q135" s="387" t="s">
        <v>15</v>
      </c>
      <c r="R135" s="1859" t="s">
        <v>16</v>
      </c>
      <c r="S135" s="387" t="s">
        <v>15</v>
      </c>
      <c r="T135" s="1859" t="s">
        <v>16</v>
      </c>
      <c r="U135" s="387" t="s">
        <v>15</v>
      </c>
      <c r="V135" s="1859" t="s">
        <v>16</v>
      </c>
      <c r="W135" s="387" t="s">
        <v>15</v>
      </c>
      <c r="X135" s="1859" t="s">
        <v>16</v>
      </c>
      <c r="Y135" s="387" t="s">
        <v>15</v>
      </c>
      <c r="Z135" s="1859" t="s">
        <v>16</v>
      </c>
      <c r="AA135" s="387" t="s">
        <v>15</v>
      </c>
      <c r="AB135" s="1859" t="s">
        <v>16</v>
      </c>
      <c r="AC135" s="387" t="s">
        <v>15</v>
      </c>
      <c r="AD135" s="1859" t="s">
        <v>16</v>
      </c>
      <c r="AE135" s="387" t="s">
        <v>15</v>
      </c>
      <c r="AF135" s="1859" t="s">
        <v>16</v>
      </c>
      <c r="AG135" s="387" t="s">
        <v>15</v>
      </c>
      <c r="AH135" s="1859" t="s">
        <v>16</v>
      </c>
      <c r="AI135" s="387" t="s">
        <v>15</v>
      </c>
      <c r="AJ135" s="1859" t="s">
        <v>16</v>
      </c>
      <c r="AK135" s="387" t="s">
        <v>15</v>
      </c>
      <c r="AL135" s="1859" t="s">
        <v>16</v>
      </c>
      <c r="AM135" s="387" t="s">
        <v>15</v>
      </c>
      <c r="AN135" s="1858" t="s">
        <v>16</v>
      </c>
      <c r="AO135" s="2319"/>
      <c r="AP135" s="2290"/>
      <c r="AQ135" s="390" t="s">
        <v>15</v>
      </c>
      <c r="AR135" s="391" t="s">
        <v>16</v>
      </c>
      <c r="AS135" s="2293"/>
      <c r="AT135" s="2061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861"/>
      <c r="D136" s="395">
        <f>SUM(E136+F136)</f>
        <v>33</v>
      </c>
      <c r="E136" s="396">
        <f>SUM(G136+I136+K136+M136+O136+Q136+S136+U136+W136+Y136+AA136+AC136+AE136+AG136+AI136+AK136+AM136)</f>
        <v>9</v>
      </c>
      <c r="F136" s="397">
        <f>SUM(H136+J136+L136+N136+P136+R136+T136+V136+X136+Z136+AB136+AD136+AF136+AH136+AJ136+AL136+AN136)</f>
        <v>24</v>
      </c>
      <c r="G136" s="56"/>
      <c r="H136" s="398">
        <v>1</v>
      </c>
      <c r="I136" s="56">
        <v>1</v>
      </c>
      <c r="J136" s="398">
        <v>1</v>
      </c>
      <c r="K136" s="56"/>
      <c r="L136" s="398">
        <v>2</v>
      </c>
      <c r="M136" s="56">
        <v>5</v>
      </c>
      <c r="N136" s="398">
        <v>5</v>
      </c>
      <c r="O136" s="56"/>
      <c r="P136" s="398">
        <v>1</v>
      </c>
      <c r="Q136" s="56">
        <v>1</v>
      </c>
      <c r="R136" s="398">
        <v>1</v>
      </c>
      <c r="S136" s="56"/>
      <c r="T136" s="398">
        <v>3</v>
      </c>
      <c r="U136" s="56"/>
      <c r="V136" s="398">
        <v>1</v>
      </c>
      <c r="W136" s="56"/>
      <c r="X136" s="398">
        <v>2</v>
      </c>
      <c r="Y136" s="56"/>
      <c r="Z136" s="398">
        <v>1</v>
      </c>
      <c r="AA136" s="56"/>
      <c r="AB136" s="398">
        <v>2</v>
      </c>
      <c r="AC136" s="56"/>
      <c r="AD136" s="398">
        <v>3</v>
      </c>
      <c r="AE136" s="53">
        <v>2</v>
      </c>
      <c r="AF136" s="398"/>
      <c r="AG136" s="53"/>
      <c r="AH136" s="398">
        <v>1</v>
      </c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2030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3229" t="s">
        <v>178</v>
      </c>
      <c r="B137" s="3230"/>
      <c r="C137" s="3231"/>
      <c r="D137" s="3232"/>
      <c r="E137" s="3233"/>
      <c r="F137" s="3233"/>
      <c r="G137" s="3233"/>
      <c r="H137" s="3233"/>
      <c r="I137" s="3233"/>
      <c r="J137" s="3233"/>
      <c r="K137" s="3233"/>
      <c r="L137" s="3233"/>
      <c r="M137" s="3233"/>
      <c r="N137" s="3233"/>
      <c r="O137" s="3233"/>
      <c r="P137" s="3233"/>
      <c r="Q137" s="3233"/>
      <c r="R137" s="3233"/>
      <c r="S137" s="3233"/>
      <c r="T137" s="3233"/>
      <c r="U137" s="3233"/>
      <c r="V137" s="3233"/>
      <c r="W137" s="3233"/>
      <c r="X137" s="3233"/>
      <c r="Y137" s="3233"/>
      <c r="Z137" s="3233"/>
      <c r="AA137" s="3233"/>
      <c r="AB137" s="3233"/>
      <c r="AC137" s="3233"/>
      <c r="AD137" s="3233"/>
      <c r="AE137" s="3233"/>
      <c r="AF137" s="3233"/>
      <c r="AG137" s="3233"/>
      <c r="AH137" s="3233"/>
      <c r="AI137" s="3233"/>
      <c r="AJ137" s="3233"/>
      <c r="AK137" s="3233"/>
      <c r="AL137" s="3233"/>
      <c r="AM137" s="3233"/>
      <c r="AN137" s="3233"/>
      <c r="AO137" s="3233"/>
      <c r="AP137" s="3233"/>
      <c r="AQ137" s="3233"/>
      <c r="AR137" s="3233"/>
      <c r="AS137" s="3234"/>
      <c r="AT137" s="2061"/>
      <c r="AU137" s="2061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867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2030"/>
      <c r="AS140" s="2030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3218" t="s">
        <v>183</v>
      </c>
      <c r="B141" s="3219"/>
      <c r="C141" s="3220"/>
      <c r="D141" s="179">
        <f t="shared" si="21"/>
        <v>33</v>
      </c>
      <c r="E141" s="180">
        <f t="shared" si="22"/>
        <v>9</v>
      </c>
      <c r="F141" s="2063">
        <f t="shared" si="22"/>
        <v>24</v>
      </c>
      <c r="G141" s="56"/>
      <c r="H141" s="2030">
        <v>1</v>
      </c>
      <c r="I141" s="56">
        <v>1</v>
      </c>
      <c r="J141" s="2030">
        <v>1</v>
      </c>
      <c r="K141" s="56"/>
      <c r="L141" s="2030">
        <v>2</v>
      </c>
      <c r="M141" s="56">
        <v>5</v>
      </c>
      <c r="N141" s="2030">
        <v>5</v>
      </c>
      <c r="O141" s="56"/>
      <c r="P141" s="2030">
        <v>1</v>
      </c>
      <c r="Q141" s="56">
        <v>1</v>
      </c>
      <c r="R141" s="2030">
        <v>1</v>
      </c>
      <c r="S141" s="56"/>
      <c r="T141" s="2030">
        <v>3</v>
      </c>
      <c r="U141" s="56"/>
      <c r="V141" s="2030">
        <v>1</v>
      </c>
      <c r="W141" s="56"/>
      <c r="X141" s="2030">
        <v>2</v>
      </c>
      <c r="Y141" s="56"/>
      <c r="Z141" s="2030">
        <v>1</v>
      </c>
      <c r="AA141" s="56"/>
      <c r="AB141" s="2030">
        <v>2</v>
      </c>
      <c r="AC141" s="56"/>
      <c r="AD141" s="2030">
        <v>3</v>
      </c>
      <c r="AE141" s="56">
        <v>2</v>
      </c>
      <c r="AF141" s="2030"/>
      <c r="AG141" s="56"/>
      <c r="AH141" s="2030">
        <v>1</v>
      </c>
      <c r="AI141" s="56"/>
      <c r="AJ141" s="2030"/>
      <c r="AK141" s="56"/>
      <c r="AL141" s="2030"/>
      <c r="AM141" s="56"/>
      <c r="AN141" s="2117"/>
      <c r="AO141" s="399">
        <v>0</v>
      </c>
      <c r="AP141" s="2032">
        <v>0</v>
      </c>
      <c r="AQ141" s="53">
        <v>0</v>
      </c>
      <c r="AR141" s="2030">
        <v>0</v>
      </c>
      <c r="AS141" s="2030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3190" t="s">
        <v>184</v>
      </c>
      <c r="B142" s="2310" t="s">
        <v>185</v>
      </c>
      <c r="C142" s="2311"/>
      <c r="D142" s="413">
        <f t="shared" si="21"/>
        <v>2</v>
      </c>
      <c r="E142" s="414">
        <f t="shared" si="22"/>
        <v>1</v>
      </c>
      <c r="F142" s="415">
        <f t="shared" si="22"/>
        <v>1</v>
      </c>
      <c r="G142" s="25"/>
      <c r="H142" s="26"/>
      <c r="I142" s="25"/>
      <c r="J142" s="26"/>
      <c r="K142" s="25"/>
      <c r="L142" s="26"/>
      <c r="M142" s="25">
        <v>1</v>
      </c>
      <c r="N142" s="26">
        <v>1</v>
      </c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>
        <v>0</v>
      </c>
      <c r="AP142" s="163">
        <v>0</v>
      </c>
      <c r="AQ142" s="25">
        <v>0</v>
      </c>
      <c r="AR142" s="398">
        <v>0</v>
      </c>
      <c r="AS142" s="398">
        <v>0</v>
      </c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1865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</v>
      </c>
      <c r="E144" s="410">
        <f t="shared" si="22"/>
        <v>0</v>
      </c>
      <c r="F144" s="1865">
        <f t="shared" si="22"/>
        <v>1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>
        <v>1</v>
      </c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865">
        <f>SUM(L145+N145+P145+R145+T145+V145+X145+Z145+AB145+AD145+AF145+AH145+AJ145+AL145+AN145)</f>
        <v>0</v>
      </c>
      <c r="G145" s="423"/>
      <c r="H145" s="2118"/>
      <c r="I145" s="423"/>
      <c r="J145" s="2118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1865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4</v>
      </c>
      <c r="E147" s="418">
        <f t="shared" si="24"/>
        <v>2</v>
      </c>
      <c r="F147" s="1865">
        <f t="shared" si="24"/>
        <v>2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>
        <v>1</v>
      </c>
      <c r="AA147" s="11"/>
      <c r="AB147" s="28"/>
      <c r="AC147" s="11"/>
      <c r="AD147" s="28">
        <v>1</v>
      </c>
      <c r="AE147" s="11">
        <v>2</v>
      </c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1865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1</v>
      </c>
      <c r="E149" s="410">
        <f t="shared" si="24"/>
        <v>1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>
        <v>1</v>
      </c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>
        <v>0</v>
      </c>
      <c r="AP149" s="283">
        <v>0</v>
      </c>
      <c r="AQ149" s="40">
        <v>0</v>
      </c>
      <c r="AR149" s="18">
        <v>0</v>
      </c>
      <c r="AS149" s="18"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3190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867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2119"/>
      <c r="AS150" s="2119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865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3190" t="s">
        <v>197</v>
      </c>
      <c r="B153" s="2308" t="s">
        <v>198</v>
      </c>
      <c r="C153" s="2266"/>
      <c r="D153" s="400">
        <f t="shared" si="23"/>
        <v>0</v>
      </c>
      <c r="E153" s="401">
        <f t="shared" ref="E153:F156" si="25">SUM(G153+I153+K153+M153+O153)</f>
        <v>0</v>
      </c>
      <c r="F153" s="1867">
        <f t="shared" si="25"/>
        <v>0</v>
      </c>
      <c r="G153" s="4"/>
      <c r="H153" s="5"/>
      <c r="I153" s="4"/>
      <c r="J153" s="5"/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/>
      <c r="AP153" s="434"/>
      <c r="AQ153" s="4"/>
      <c r="AR153" s="2119"/>
      <c r="AS153" s="2119"/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865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865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9</v>
      </c>
      <c r="E156" s="410">
        <f t="shared" si="25"/>
        <v>3</v>
      </c>
      <c r="F156" s="411">
        <f t="shared" si="25"/>
        <v>6</v>
      </c>
      <c r="G156" s="40"/>
      <c r="H156" s="41"/>
      <c r="I156" s="40">
        <v>1</v>
      </c>
      <c r="J156" s="41"/>
      <c r="K156" s="40"/>
      <c r="L156" s="41">
        <v>2</v>
      </c>
      <c r="M156" s="40">
        <v>2</v>
      </c>
      <c r="N156" s="41">
        <v>4</v>
      </c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3216" t="s">
        <v>202</v>
      </c>
      <c r="B157" s="3216"/>
      <c r="C157" s="3217"/>
      <c r="D157" s="2120">
        <f t="shared" si="23"/>
        <v>10</v>
      </c>
      <c r="E157" s="2121">
        <f t="shared" ref="E157:F166" si="26">SUM(G157+I157+K157+M157+O157+Q157+S157+U157+W157+Y157+AA157+AC157+AE157+AG157+AI157+AK157+AM157)</f>
        <v>0</v>
      </c>
      <c r="F157" s="2122">
        <f t="shared" si="26"/>
        <v>10</v>
      </c>
      <c r="G157" s="2123"/>
      <c r="H157" s="2119"/>
      <c r="I157" s="2123"/>
      <c r="J157" s="2119"/>
      <c r="K157" s="2123"/>
      <c r="L157" s="2119"/>
      <c r="M157" s="2123"/>
      <c r="N157" s="2119"/>
      <c r="O157" s="2123"/>
      <c r="P157" s="2119"/>
      <c r="Q157" s="2123"/>
      <c r="R157" s="2119"/>
      <c r="S157" s="2123"/>
      <c r="T157" s="2119">
        <v>2</v>
      </c>
      <c r="U157" s="2123"/>
      <c r="V157" s="2119">
        <v>1</v>
      </c>
      <c r="W157" s="2123"/>
      <c r="X157" s="2119">
        <v>2</v>
      </c>
      <c r="Y157" s="2123"/>
      <c r="Z157" s="2119"/>
      <c r="AA157" s="2123"/>
      <c r="AB157" s="2119">
        <v>2</v>
      </c>
      <c r="AC157" s="2123"/>
      <c r="AD157" s="2119">
        <v>2</v>
      </c>
      <c r="AE157" s="2123"/>
      <c r="AF157" s="2119"/>
      <c r="AG157" s="2123"/>
      <c r="AH157" s="2119">
        <v>1</v>
      </c>
      <c r="AI157" s="2123"/>
      <c r="AJ157" s="2119"/>
      <c r="AK157" s="2123"/>
      <c r="AL157" s="2119"/>
      <c r="AM157" s="2123"/>
      <c r="AN157" s="2124"/>
      <c r="AO157" s="2125">
        <v>0</v>
      </c>
      <c r="AP157" s="2126">
        <v>0</v>
      </c>
      <c r="AQ157" s="2123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3190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867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2127"/>
      <c r="AP158" s="434"/>
      <c r="AQ158" s="4"/>
      <c r="AR158" s="2119"/>
      <c r="AS158" s="2119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865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2</v>
      </c>
      <c r="E161" s="414">
        <f t="shared" si="26"/>
        <v>2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>
        <v>1</v>
      </c>
      <c r="N161" s="26"/>
      <c r="O161" s="25"/>
      <c r="P161" s="26"/>
      <c r="Q161" s="25">
        <v>1</v>
      </c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1865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2</v>
      </c>
      <c r="E163" s="418">
        <f t="shared" si="26"/>
        <v>0</v>
      </c>
      <c r="F163" s="1865">
        <f t="shared" si="26"/>
        <v>2</v>
      </c>
      <c r="G163" s="11"/>
      <c r="H163" s="28">
        <v>1</v>
      </c>
      <c r="I163" s="11"/>
      <c r="J163" s="28">
        <v>1</v>
      </c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2</v>
      </c>
      <c r="E164" s="418">
        <f t="shared" si="26"/>
        <v>0</v>
      </c>
      <c r="F164" s="1865">
        <f t="shared" si="26"/>
        <v>2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>
        <v>1</v>
      </c>
      <c r="S164" s="11"/>
      <c r="T164" s="28">
        <v>1</v>
      </c>
      <c r="U164" s="11"/>
      <c r="V164" s="28"/>
      <c r="W164" s="11"/>
      <c r="X164" s="28"/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3184" t="s">
        <v>17</v>
      </c>
      <c r="E168" s="3184"/>
      <c r="F168" s="3184"/>
      <c r="G168" s="3184" t="s">
        <v>172</v>
      </c>
      <c r="H168" s="3184"/>
      <c r="I168" s="3184" t="s">
        <v>173</v>
      </c>
      <c r="J168" s="3184"/>
      <c r="K168" s="3184" t="s">
        <v>174</v>
      </c>
      <c r="L168" s="3184"/>
      <c r="M168" s="3184" t="s">
        <v>109</v>
      </c>
      <c r="N168" s="3184"/>
      <c r="O168" s="3185" t="s">
        <v>35</v>
      </c>
      <c r="P168" s="3202"/>
      <c r="Q168" s="3221" t="s">
        <v>111</v>
      </c>
      <c r="R168" s="3221"/>
      <c r="S168" s="3221" t="s">
        <v>112</v>
      </c>
      <c r="T168" s="3221"/>
      <c r="U168" s="3221" t="s">
        <v>113</v>
      </c>
      <c r="V168" s="3221"/>
      <c r="W168" s="3221" t="s">
        <v>114</v>
      </c>
      <c r="X168" s="3221"/>
      <c r="Y168" s="3221" t="s">
        <v>115</v>
      </c>
      <c r="Z168" s="3221"/>
      <c r="AA168" s="3221" t="s">
        <v>116</v>
      </c>
      <c r="AB168" s="3221"/>
      <c r="AC168" s="3221" t="s">
        <v>117</v>
      </c>
      <c r="AD168" s="3221"/>
      <c r="AE168" s="3221" t="s">
        <v>118</v>
      </c>
      <c r="AF168" s="3221"/>
      <c r="AG168" s="3221" t="s">
        <v>119</v>
      </c>
      <c r="AH168" s="3221"/>
      <c r="AI168" s="3221" t="s">
        <v>120</v>
      </c>
      <c r="AJ168" s="3221"/>
      <c r="AK168" s="3221" t="s">
        <v>121</v>
      </c>
      <c r="AL168" s="3221"/>
      <c r="AM168" s="3221" t="s">
        <v>122</v>
      </c>
      <c r="AN168" s="3176"/>
      <c r="AO168" s="2284" t="s">
        <v>131</v>
      </c>
      <c r="AP168" s="3222"/>
      <c r="AQ168" s="3223"/>
      <c r="AR168" s="2287" t="s">
        <v>175</v>
      </c>
      <c r="AS168" s="2289" t="s">
        <v>215</v>
      </c>
      <c r="AT168" s="3224" t="s">
        <v>26</v>
      </c>
      <c r="AU168" s="3224"/>
      <c r="AV168" s="3225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2044" t="s">
        <v>14</v>
      </c>
      <c r="E169" s="1854" t="s">
        <v>15</v>
      </c>
      <c r="F169" s="1854" t="s">
        <v>16</v>
      </c>
      <c r="G169" s="387" t="s">
        <v>15</v>
      </c>
      <c r="H169" s="1859" t="s">
        <v>16</v>
      </c>
      <c r="I169" s="387" t="s">
        <v>15</v>
      </c>
      <c r="J169" s="1859" t="s">
        <v>16</v>
      </c>
      <c r="K169" s="387" t="s">
        <v>15</v>
      </c>
      <c r="L169" s="1859" t="s">
        <v>16</v>
      </c>
      <c r="M169" s="387" t="s">
        <v>15</v>
      </c>
      <c r="N169" s="1859" t="s">
        <v>16</v>
      </c>
      <c r="O169" s="387" t="s">
        <v>15</v>
      </c>
      <c r="P169" s="1859" t="s">
        <v>16</v>
      </c>
      <c r="Q169" s="387" t="s">
        <v>15</v>
      </c>
      <c r="R169" s="1859" t="s">
        <v>16</v>
      </c>
      <c r="S169" s="387" t="s">
        <v>15</v>
      </c>
      <c r="T169" s="1859" t="s">
        <v>16</v>
      </c>
      <c r="U169" s="387" t="s">
        <v>15</v>
      </c>
      <c r="V169" s="1859" t="s">
        <v>16</v>
      </c>
      <c r="W169" s="387" t="s">
        <v>15</v>
      </c>
      <c r="X169" s="1859" t="s">
        <v>16</v>
      </c>
      <c r="Y169" s="387" t="s">
        <v>15</v>
      </c>
      <c r="Z169" s="1859" t="s">
        <v>16</v>
      </c>
      <c r="AA169" s="387" t="s">
        <v>15</v>
      </c>
      <c r="AB169" s="1859" t="s">
        <v>16</v>
      </c>
      <c r="AC169" s="387" t="s">
        <v>15</v>
      </c>
      <c r="AD169" s="1859" t="s">
        <v>16</v>
      </c>
      <c r="AE169" s="387" t="s">
        <v>15</v>
      </c>
      <c r="AF169" s="1859" t="s">
        <v>16</v>
      </c>
      <c r="AG169" s="387" t="s">
        <v>15</v>
      </c>
      <c r="AH169" s="1859" t="s">
        <v>16</v>
      </c>
      <c r="AI169" s="387" t="s">
        <v>15</v>
      </c>
      <c r="AJ169" s="1859" t="s">
        <v>16</v>
      </c>
      <c r="AK169" s="387" t="s">
        <v>15</v>
      </c>
      <c r="AL169" s="1859" t="s">
        <v>16</v>
      </c>
      <c r="AM169" s="387" t="s">
        <v>15</v>
      </c>
      <c r="AN169" s="1858" t="s">
        <v>16</v>
      </c>
      <c r="AO169" s="454" t="s">
        <v>133</v>
      </c>
      <c r="AP169" s="2128" t="s">
        <v>135</v>
      </c>
      <c r="AQ169" s="2129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3226" t="s">
        <v>217</v>
      </c>
      <c r="B170" s="3226"/>
      <c r="C170" s="3226"/>
      <c r="D170" s="395">
        <f>SUM(E170+F170)</f>
        <v>7</v>
      </c>
      <c r="E170" s="396">
        <f>SUM(G170+I170+K170+M170+O170+Q170+S170+U170+W170+Y170+AA170+AC170+AE170+AG170+AI170+AK170+AM170)</f>
        <v>3</v>
      </c>
      <c r="F170" s="397">
        <f>SUM(H170+J170+L170+N170+P170+R170+T170+V170+X170+Z170+AB170+AD170+AF170+AH170+AJ170+AL170+AN170)</f>
        <v>4</v>
      </c>
      <c r="G170" s="56"/>
      <c r="H170" s="2030"/>
      <c r="I170" s="56"/>
      <c r="J170" s="2030">
        <v>2</v>
      </c>
      <c r="K170" s="56">
        <v>2</v>
      </c>
      <c r="L170" s="2030"/>
      <c r="M170" s="56"/>
      <c r="N170" s="2030"/>
      <c r="O170" s="56"/>
      <c r="P170" s="2030"/>
      <c r="Q170" s="56"/>
      <c r="R170" s="2030"/>
      <c r="S170" s="56"/>
      <c r="T170" s="2030">
        <v>1</v>
      </c>
      <c r="U170" s="56"/>
      <c r="V170" s="2030"/>
      <c r="W170" s="56"/>
      <c r="X170" s="2030"/>
      <c r="Y170" s="56"/>
      <c r="Z170" s="2030">
        <v>1</v>
      </c>
      <c r="AA170" s="56"/>
      <c r="AB170" s="2030"/>
      <c r="AC170" s="56"/>
      <c r="AD170" s="2030"/>
      <c r="AE170" s="56"/>
      <c r="AF170" s="2030"/>
      <c r="AG170" s="56"/>
      <c r="AH170" s="2030"/>
      <c r="AI170" s="56">
        <v>1</v>
      </c>
      <c r="AJ170" s="2030"/>
      <c r="AK170" s="56"/>
      <c r="AL170" s="2030"/>
      <c r="AM170" s="56"/>
      <c r="AN170" s="2117"/>
      <c r="AO170" s="457">
        <v>1</v>
      </c>
      <c r="AP170" s="458"/>
      <c r="AQ170" s="18"/>
      <c r="AR170" s="2030">
        <v>0</v>
      </c>
      <c r="AS170" s="2032">
        <v>0</v>
      </c>
      <c r="AT170" s="56">
        <v>0</v>
      </c>
      <c r="AU170" s="2030">
        <v>0</v>
      </c>
      <c r="AV170" s="2030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2130"/>
      <c r="E171" s="2131"/>
      <c r="F171" s="2131"/>
      <c r="G171" s="2131"/>
      <c r="H171" s="2131"/>
      <c r="I171" s="2131"/>
      <c r="J171" s="2131"/>
      <c r="K171" s="2131"/>
      <c r="L171" s="2131"/>
      <c r="M171" s="2131"/>
      <c r="N171" s="2131"/>
      <c r="O171" s="2131"/>
      <c r="P171" s="2131"/>
      <c r="Q171" s="2131"/>
      <c r="R171" s="2131"/>
      <c r="S171" s="2131"/>
      <c r="T171" s="2131"/>
      <c r="U171" s="2131"/>
      <c r="V171" s="2131"/>
      <c r="W171" s="2131"/>
      <c r="X171" s="2131"/>
      <c r="Y171" s="2131"/>
      <c r="Z171" s="2131"/>
      <c r="AA171" s="2131"/>
      <c r="AB171" s="2131"/>
      <c r="AC171" s="2131"/>
      <c r="AD171" s="2131"/>
      <c r="AE171" s="2131"/>
      <c r="AF171" s="2131"/>
      <c r="AG171" s="2131"/>
      <c r="AH171" s="2131"/>
      <c r="AI171" s="2131"/>
      <c r="AJ171" s="2131"/>
      <c r="AK171" s="2131"/>
      <c r="AL171" s="2131"/>
      <c r="AM171" s="2131"/>
      <c r="AN171" s="2131"/>
      <c r="AO171" s="2132"/>
      <c r="AP171" s="2133"/>
      <c r="AQ171" s="2134"/>
      <c r="AR171" s="2131"/>
      <c r="AS171" s="2131"/>
      <c r="AT171" s="2131"/>
      <c r="AU171" s="2134"/>
      <c r="AV171" s="2134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867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2030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3218" t="s">
        <v>183</v>
      </c>
      <c r="B175" s="3219"/>
      <c r="C175" s="3220"/>
      <c r="D175" s="179">
        <f t="shared" si="27"/>
        <v>7</v>
      </c>
      <c r="E175" s="180">
        <f t="shared" si="28"/>
        <v>3</v>
      </c>
      <c r="F175" s="2063">
        <f t="shared" si="28"/>
        <v>4</v>
      </c>
      <c r="G175" s="56"/>
      <c r="H175" s="2030"/>
      <c r="I175" s="56"/>
      <c r="J175" s="2030">
        <v>2</v>
      </c>
      <c r="K175" s="56">
        <v>2</v>
      </c>
      <c r="L175" s="2030"/>
      <c r="M175" s="56"/>
      <c r="N175" s="2030"/>
      <c r="O175" s="56"/>
      <c r="P175" s="2030"/>
      <c r="Q175" s="56"/>
      <c r="R175" s="2030"/>
      <c r="S175" s="56"/>
      <c r="T175" s="2030">
        <v>1</v>
      </c>
      <c r="U175" s="56"/>
      <c r="V175" s="2030"/>
      <c r="W175" s="56"/>
      <c r="X175" s="2030"/>
      <c r="Y175" s="56"/>
      <c r="Z175" s="2030">
        <v>1</v>
      </c>
      <c r="AA175" s="56"/>
      <c r="AB175" s="2030"/>
      <c r="AC175" s="56"/>
      <c r="AD175" s="2030"/>
      <c r="AE175" s="56"/>
      <c r="AF175" s="2030"/>
      <c r="AG175" s="56"/>
      <c r="AH175" s="2030"/>
      <c r="AI175" s="56">
        <v>1</v>
      </c>
      <c r="AJ175" s="2030"/>
      <c r="AK175" s="56"/>
      <c r="AL175" s="2030"/>
      <c r="AM175" s="56"/>
      <c r="AN175" s="2117"/>
      <c r="AO175" s="466">
        <v>1</v>
      </c>
      <c r="AP175" s="2135"/>
      <c r="AQ175" s="2030"/>
      <c r="AR175" s="2030">
        <v>0</v>
      </c>
      <c r="AS175" s="2032">
        <v>0</v>
      </c>
      <c r="AT175" s="56">
        <v>0</v>
      </c>
      <c r="AU175" s="2030">
        <v>0</v>
      </c>
      <c r="AV175" s="2030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3207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865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1865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865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865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1865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1865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867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2123"/>
      <c r="AL184" s="2119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865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3</v>
      </c>
      <c r="E187" s="401">
        <f t="shared" ref="E187:F190" si="31">SUM(G187+I187+K187+M187+O187)</f>
        <v>1</v>
      </c>
      <c r="F187" s="1867">
        <f t="shared" si="31"/>
        <v>2</v>
      </c>
      <c r="G187" s="4"/>
      <c r="H187" s="5"/>
      <c r="I187" s="4"/>
      <c r="J187" s="5">
        <v>2</v>
      </c>
      <c r="K187" s="4">
        <v>1</v>
      </c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1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865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865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</v>
      </c>
      <c r="E190" s="410">
        <f t="shared" si="31"/>
        <v>1</v>
      </c>
      <c r="F190" s="411">
        <f t="shared" si="31"/>
        <v>0</v>
      </c>
      <c r="G190" s="40"/>
      <c r="H190" s="41"/>
      <c r="I190" s="40"/>
      <c r="J190" s="41"/>
      <c r="K190" s="40">
        <v>1</v>
      </c>
      <c r="L190" s="41"/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3216" t="s">
        <v>202</v>
      </c>
      <c r="B191" s="3216"/>
      <c r="C191" s="3217"/>
      <c r="D191" s="2120">
        <f t="shared" si="29"/>
        <v>0</v>
      </c>
      <c r="E191" s="2121">
        <f t="shared" ref="E191:F200" si="32">SUM(G191+I191+K191+M191+O191+Q191+S191+U191+W191+Y191+AA191+AC191+AE191+AG191+AI191+AK191+AM191)</f>
        <v>0</v>
      </c>
      <c r="F191" s="2122">
        <f t="shared" si="32"/>
        <v>0</v>
      </c>
      <c r="G191" s="2123"/>
      <c r="H191" s="2119"/>
      <c r="I191" s="2123"/>
      <c r="J191" s="2119"/>
      <c r="K191" s="2123"/>
      <c r="L191" s="2119"/>
      <c r="M191" s="2123"/>
      <c r="N191" s="2119"/>
      <c r="O191" s="2123"/>
      <c r="P191" s="2119"/>
      <c r="Q191" s="2123"/>
      <c r="R191" s="2119"/>
      <c r="S191" s="2123"/>
      <c r="T191" s="2119"/>
      <c r="U191" s="2123"/>
      <c r="V191" s="2119"/>
      <c r="W191" s="2123"/>
      <c r="X191" s="2119"/>
      <c r="Y191" s="2123"/>
      <c r="Z191" s="2119"/>
      <c r="AA191" s="2123"/>
      <c r="AB191" s="2119"/>
      <c r="AC191" s="2123"/>
      <c r="AD191" s="2119"/>
      <c r="AE191" s="2123"/>
      <c r="AF191" s="2119"/>
      <c r="AG191" s="2123"/>
      <c r="AH191" s="2119"/>
      <c r="AI191" s="2123"/>
      <c r="AJ191" s="2119"/>
      <c r="AK191" s="2123"/>
      <c r="AL191" s="2119"/>
      <c r="AM191" s="2123"/>
      <c r="AN191" s="2124"/>
      <c r="AO191" s="2136"/>
      <c r="AP191" s="2137"/>
      <c r="AQ191" s="2030"/>
      <c r="AR191" s="2030"/>
      <c r="AS191" s="2032"/>
      <c r="AT191" s="2123"/>
      <c r="AU191" s="2119"/>
      <c r="AV191" s="2119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3207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1867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1</v>
      </c>
      <c r="E193" s="414">
        <f t="shared" si="32"/>
        <v>1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>
        <v>1</v>
      </c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>
        <v>0</v>
      </c>
      <c r="AU193" s="26">
        <v>0</v>
      </c>
      <c r="AV193" s="26">
        <v>0</v>
      </c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865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2</v>
      </c>
      <c r="E197" s="418">
        <f t="shared" si="32"/>
        <v>0</v>
      </c>
      <c r="F197" s="1865">
        <f t="shared" si="32"/>
        <v>2</v>
      </c>
      <c r="G197" s="11"/>
      <c r="H197" s="28"/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>
        <v>1</v>
      </c>
      <c r="U197" s="11"/>
      <c r="V197" s="28"/>
      <c r="W197" s="11"/>
      <c r="X197" s="28"/>
      <c r="Y197" s="11"/>
      <c r="Z197" s="28">
        <v>1</v>
      </c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1865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865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3181" t="s">
        <v>74</v>
      </c>
      <c r="B202" s="3183"/>
      <c r="C202" s="3215" t="s">
        <v>17</v>
      </c>
      <c r="D202" s="3215"/>
      <c r="E202" s="3215"/>
      <c r="F202" s="3185" t="s">
        <v>221</v>
      </c>
      <c r="G202" s="3202"/>
      <c r="H202" s="3185" t="s">
        <v>222</v>
      </c>
      <c r="I202" s="3202"/>
      <c r="J202" s="3185" t="s">
        <v>223</v>
      </c>
      <c r="K202" s="3202"/>
      <c r="L202" s="3185" t="s">
        <v>224</v>
      </c>
      <c r="M202" s="3202"/>
      <c r="N202" s="3185" t="s">
        <v>225</v>
      </c>
      <c r="O202" s="3202"/>
      <c r="P202" s="3185" t="s">
        <v>226</v>
      </c>
      <c r="Q202" s="3202"/>
      <c r="R202" s="3185" t="s">
        <v>227</v>
      </c>
      <c r="S202" s="3202"/>
      <c r="T202" s="3185" t="s">
        <v>228</v>
      </c>
      <c r="U202" s="3202"/>
      <c r="V202" s="3185" t="s">
        <v>229</v>
      </c>
      <c r="W202" s="3202"/>
      <c r="X202" s="3185" t="s">
        <v>230</v>
      </c>
      <c r="Y202" s="3202"/>
      <c r="Z202" s="3185" t="s">
        <v>231</v>
      </c>
      <c r="AA202" s="3202"/>
      <c r="AB202" s="3185" t="s">
        <v>232</v>
      </c>
      <c r="AC202" s="3202"/>
      <c r="AD202" s="3185" t="s">
        <v>233</v>
      </c>
      <c r="AE202" s="3202"/>
      <c r="AF202" s="3185" t="s">
        <v>234</v>
      </c>
      <c r="AG202" s="3202"/>
      <c r="AH202" s="3185" t="s">
        <v>235</v>
      </c>
      <c r="AI202" s="3202"/>
      <c r="AJ202" s="3185" t="s">
        <v>236</v>
      </c>
      <c r="AK202" s="3202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2058" t="s">
        <v>16</v>
      </c>
      <c r="F203" s="387" t="s">
        <v>15</v>
      </c>
      <c r="G203" s="2138" t="s">
        <v>16</v>
      </c>
      <c r="H203" s="387" t="s">
        <v>15</v>
      </c>
      <c r="I203" s="2138" t="s">
        <v>16</v>
      </c>
      <c r="J203" s="387" t="s">
        <v>15</v>
      </c>
      <c r="K203" s="2138" t="s">
        <v>16</v>
      </c>
      <c r="L203" s="387" t="s">
        <v>15</v>
      </c>
      <c r="M203" s="2138" t="s">
        <v>16</v>
      </c>
      <c r="N203" s="387" t="s">
        <v>15</v>
      </c>
      <c r="O203" s="2138" t="s">
        <v>16</v>
      </c>
      <c r="P203" s="387" t="s">
        <v>15</v>
      </c>
      <c r="Q203" s="2138" t="s">
        <v>16</v>
      </c>
      <c r="R203" s="387" t="s">
        <v>15</v>
      </c>
      <c r="S203" s="2138" t="s">
        <v>16</v>
      </c>
      <c r="T203" s="387" t="s">
        <v>15</v>
      </c>
      <c r="U203" s="2138" t="s">
        <v>16</v>
      </c>
      <c r="V203" s="387" t="s">
        <v>15</v>
      </c>
      <c r="W203" s="2138" t="s">
        <v>16</v>
      </c>
      <c r="X203" s="387" t="s">
        <v>15</v>
      </c>
      <c r="Y203" s="2138" t="s">
        <v>16</v>
      </c>
      <c r="Z203" s="387" t="s">
        <v>15</v>
      </c>
      <c r="AA203" s="2138" t="s">
        <v>16</v>
      </c>
      <c r="AB203" s="387" t="s">
        <v>15</v>
      </c>
      <c r="AC203" s="2138" t="s">
        <v>16</v>
      </c>
      <c r="AD203" s="387" t="s">
        <v>15</v>
      </c>
      <c r="AE203" s="2138" t="s">
        <v>16</v>
      </c>
      <c r="AF203" s="387" t="s">
        <v>15</v>
      </c>
      <c r="AG203" s="2138" t="s">
        <v>16</v>
      </c>
      <c r="AH203" s="387" t="s">
        <v>15</v>
      </c>
      <c r="AI203" s="2138" t="s">
        <v>16</v>
      </c>
      <c r="AJ203" s="387" t="s">
        <v>15</v>
      </c>
      <c r="AK203" s="2138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3180" t="s">
        <v>237</v>
      </c>
      <c r="B204" s="2038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2038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3208" t="s">
        <v>239</v>
      </c>
      <c r="B207" s="3209" t="s">
        <v>240</v>
      </c>
      <c r="C207" s="3210" t="s">
        <v>19</v>
      </c>
      <c r="D207" s="3211"/>
      <c r="E207" s="3195"/>
      <c r="F207" s="3212" t="s">
        <v>241</v>
      </c>
      <c r="G207" s="3213"/>
      <c r="H207" s="3213"/>
      <c r="I207" s="3213"/>
      <c r="J207" s="3213"/>
      <c r="K207" s="3213"/>
      <c r="L207" s="3213"/>
      <c r="M207" s="3213"/>
      <c r="N207" s="3213"/>
      <c r="O207" s="3213"/>
      <c r="P207" s="3213"/>
      <c r="Q207" s="3213"/>
      <c r="R207" s="3213"/>
      <c r="S207" s="3213"/>
      <c r="T207" s="3213"/>
      <c r="U207" s="3213"/>
      <c r="V207" s="3213"/>
      <c r="W207" s="3213"/>
      <c r="X207" s="3213"/>
      <c r="Y207" s="3213"/>
      <c r="Z207" s="3213"/>
      <c r="AA207" s="3213"/>
      <c r="AB207" s="3213"/>
      <c r="AC207" s="3213"/>
      <c r="AD207" s="3213"/>
      <c r="AE207" s="3213"/>
      <c r="AF207" s="3213"/>
      <c r="AG207" s="3213"/>
      <c r="AH207" s="3213"/>
      <c r="AI207" s="3213"/>
      <c r="AJ207" s="3213"/>
      <c r="AK207" s="3214"/>
      <c r="AL207" s="3207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3212" t="s">
        <v>173</v>
      </c>
      <c r="G208" s="3214"/>
      <c r="H208" s="3212" t="s">
        <v>174</v>
      </c>
      <c r="I208" s="3214"/>
      <c r="J208" s="3212" t="s">
        <v>109</v>
      </c>
      <c r="K208" s="3214"/>
      <c r="L208" s="3212" t="s">
        <v>35</v>
      </c>
      <c r="M208" s="3214"/>
      <c r="N208" s="3185" t="s">
        <v>2</v>
      </c>
      <c r="O208" s="3202"/>
      <c r="P208" s="3185" t="s">
        <v>3</v>
      </c>
      <c r="Q208" s="3202"/>
      <c r="R208" s="3185" t="s">
        <v>4</v>
      </c>
      <c r="S208" s="3202"/>
      <c r="T208" s="3185" t="s">
        <v>5</v>
      </c>
      <c r="U208" s="3202"/>
      <c r="V208" s="3185" t="s">
        <v>6</v>
      </c>
      <c r="W208" s="3202"/>
      <c r="X208" s="3185" t="s">
        <v>7</v>
      </c>
      <c r="Y208" s="3202"/>
      <c r="Z208" s="3185" t="s">
        <v>8</v>
      </c>
      <c r="AA208" s="3202"/>
      <c r="AB208" s="3185" t="s">
        <v>9</v>
      </c>
      <c r="AC208" s="3202"/>
      <c r="AD208" s="3185" t="s">
        <v>10</v>
      </c>
      <c r="AE208" s="3202"/>
      <c r="AF208" s="3185" t="s">
        <v>11</v>
      </c>
      <c r="AG208" s="3202"/>
      <c r="AH208" s="3185" t="s">
        <v>12</v>
      </c>
      <c r="AI208" s="3202"/>
      <c r="AJ208" s="3176" t="s">
        <v>13</v>
      </c>
      <c r="AK208" s="3177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2139" t="s">
        <v>14</v>
      </c>
      <c r="D209" s="2140" t="s">
        <v>15</v>
      </c>
      <c r="E209" s="1862" t="s">
        <v>16</v>
      </c>
      <c r="F209" s="2141" t="s">
        <v>15</v>
      </c>
      <c r="G209" s="2142" t="s">
        <v>16</v>
      </c>
      <c r="H209" s="2141" t="s">
        <v>15</v>
      </c>
      <c r="I209" s="2142" t="s">
        <v>16</v>
      </c>
      <c r="J209" s="2141" t="s">
        <v>15</v>
      </c>
      <c r="K209" s="2142" t="s">
        <v>16</v>
      </c>
      <c r="L209" s="2141" t="s">
        <v>15</v>
      </c>
      <c r="M209" s="2142" t="s">
        <v>16</v>
      </c>
      <c r="N209" s="2141" t="s">
        <v>15</v>
      </c>
      <c r="O209" s="2142" t="s">
        <v>16</v>
      </c>
      <c r="P209" s="2141" t="s">
        <v>15</v>
      </c>
      <c r="Q209" s="2142" t="s">
        <v>16</v>
      </c>
      <c r="R209" s="2141" t="s">
        <v>15</v>
      </c>
      <c r="S209" s="2142" t="s">
        <v>16</v>
      </c>
      <c r="T209" s="2143" t="s">
        <v>15</v>
      </c>
      <c r="U209" s="2143" t="s">
        <v>16</v>
      </c>
      <c r="V209" s="487" t="s">
        <v>15</v>
      </c>
      <c r="W209" s="2142" t="s">
        <v>16</v>
      </c>
      <c r="X209" s="2141" t="s">
        <v>15</v>
      </c>
      <c r="Y209" s="2142" t="s">
        <v>16</v>
      </c>
      <c r="Z209" s="2141" t="s">
        <v>15</v>
      </c>
      <c r="AA209" s="2142" t="s">
        <v>16</v>
      </c>
      <c r="AB209" s="2141" t="s">
        <v>15</v>
      </c>
      <c r="AC209" s="2142" t="s">
        <v>16</v>
      </c>
      <c r="AD209" s="2141" t="s">
        <v>15</v>
      </c>
      <c r="AE209" s="2142" t="s">
        <v>16</v>
      </c>
      <c r="AF209" s="2141" t="s">
        <v>15</v>
      </c>
      <c r="AG209" s="2142" t="s">
        <v>16</v>
      </c>
      <c r="AH209" s="2141" t="s">
        <v>15</v>
      </c>
      <c r="AI209" s="2142" t="s">
        <v>16</v>
      </c>
      <c r="AJ209" s="2141" t="s">
        <v>15</v>
      </c>
      <c r="AK209" s="2142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3203" t="s">
        <v>242</v>
      </c>
      <c r="B210" s="2144" t="s">
        <v>75</v>
      </c>
      <c r="C210" s="2145">
        <f>SUM(D210+E210)</f>
        <v>0</v>
      </c>
      <c r="D210" s="2146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3181" t="s">
        <v>245</v>
      </c>
      <c r="B215" s="3183"/>
      <c r="C215" s="3184" t="s">
        <v>246</v>
      </c>
      <c r="D215" s="3184"/>
      <c r="E215" s="3184"/>
      <c r="F215" s="3185" t="s">
        <v>247</v>
      </c>
      <c r="G215" s="3186"/>
      <c r="H215" s="3186"/>
      <c r="I215" s="3186"/>
      <c r="J215" s="3186"/>
      <c r="K215" s="3186"/>
      <c r="L215" s="3186"/>
      <c r="M215" s="3186"/>
      <c r="N215" s="3186"/>
      <c r="O215" s="3186"/>
      <c r="P215" s="3186"/>
      <c r="Q215" s="3186"/>
      <c r="R215" s="3186"/>
      <c r="S215" s="3186"/>
      <c r="T215" s="3186"/>
      <c r="U215" s="3186"/>
      <c r="V215" s="3186"/>
      <c r="W215" s="3186"/>
      <c r="X215" s="3186"/>
      <c r="Y215" s="3186"/>
      <c r="Z215" s="3186"/>
      <c r="AA215" s="3186"/>
      <c r="AB215" s="3186"/>
      <c r="AC215" s="3186"/>
      <c r="AD215" s="3186"/>
      <c r="AE215" s="3186"/>
      <c r="AF215" s="3186"/>
      <c r="AG215" s="3186"/>
      <c r="AH215" s="3186"/>
      <c r="AI215" s="3186"/>
      <c r="AJ215" s="3186"/>
      <c r="AK215" s="3186"/>
      <c r="AL215" s="3186"/>
      <c r="AM215" s="3187"/>
      <c r="AN215" s="3204" t="s">
        <v>131</v>
      </c>
      <c r="AO215" s="3204"/>
      <c r="AP215" s="3205"/>
      <c r="AQ215" s="3206" t="s">
        <v>248</v>
      </c>
      <c r="AR215" s="3189"/>
      <c r="AS215" s="3207" t="s">
        <v>21</v>
      </c>
      <c r="AT215" s="3207" t="s">
        <v>22</v>
      </c>
      <c r="AU215" s="499"/>
      <c r="AV215" s="2028"/>
      <c r="AW215" s="2028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3184"/>
      <c r="D216" s="3184"/>
      <c r="E216" s="3184"/>
      <c r="F216" s="3176" t="s">
        <v>249</v>
      </c>
      <c r="G216" s="3191"/>
      <c r="H216" s="3176" t="s">
        <v>173</v>
      </c>
      <c r="I216" s="3191"/>
      <c r="J216" s="3176" t="s">
        <v>174</v>
      </c>
      <c r="K216" s="3191"/>
      <c r="L216" s="3176" t="s">
        <v>109</v>
      </c>
      <c r="M216" s="3191"/>
      <c r="N216" s="3176" t="s">
        <v>35</v>
      </c>
      <c r="O216" s="3191"/>
      <c r="P216" s="3176" t="s">
        <v>111</v>
      </c>
      <c r="Q216" s="3177"/>
      <c r="R216" s="3176" t="s">
        <v>112</v>
      </c>
      <c r="S216" s="3177"/>
      <c r="T216" s="3176" t="s">
        <v>113</v>
      </c>
      <c r="U216" s="3177"/>
      <c r="V216" s="3176" t="s">
        <v>114</v>
      </c>
      <c r="W216" s="3177"/>
      <c r="X216" s="3176" t="s">
        <v>115</v>
      </c>
      <c r="Y216" s="3177"/>
      <c r="Z216" s="3176" t="s">
        <v>116</v>
      </c>
      <c r="AA216" s="3177"/>
      <c r="AB216" s="3176" t="s">
        <v>117</v>
      </c>
      <c r="AC216" s="3177"/>
      <c r="AD216" s="3176" t="s">
        <v>118</v>
      </c>
      <c r="AE216" s="3177"/>
      <c r="AF216" s="3176" t="s">
        <v>119</v>
      </c>
      <c r="AG216" s="3177"/>
      <c r="AH216" s="3176" t="s">
        <v>120</v>
      </c>
      <c r="AI216" s="3177"/>
      <c r="AJ216" s="3176" t="s">
        <v>121</v>
      </c>
      <c r="AK216" s="3177"/>
      <c r="AL216" s="3176" t="s">
        <v>122</v>
      </c>
      <c r="AM216" s="3178"/>
      <c r="AN216" s="3194" t="s">
        <v>18</v>
      </c>
      <c r="AO216" s="3194" t="s">
        <v>250</v>
      </c>
      <c r="AP216" s="3195" t="s">
        <v>251</v>
      </c>
      <c r="AQ216" s="2226"/>
      <c r="AR216" s="2196"/>
      <c r="AS216" s="2228"/>
      <c r="AT216" s="2228"/>
      <c r="AU216" s="145"/>
      <c r="AV216" s="2061"/>
      <c r="AW216" s="2061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2138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856" t="s">
        <v>254</v>
      </c>
      <c r="AS217" s="2229"/>
      <c r="AT217" s="2229"/>
      <c r="AU217" s="2147"/>
      <c r="AV217" s="2061"/>
      <c r="AW217" s="2061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3196" t="s">
        <v>255</v>
      </c>
      <c r="B218" s="3197"/>
      <c r="C218" s="504">
        <f>SUM(D218+E218)</f>
        <v>24</v>
      </c>
      <c r="D218" s="505">
        <f>SUM(F218+H218+J218+L218+N218+P218+R218+T218+V218+X218+Z218+AB218+AD218+AF218+AH218+AJ218+AL218)</f>
        <v>5</v>
      </c>
      <c r="E218" s="2148">
        <f>SUM(G218+I218+K218+M218+O218+Q218+S218+U218+W218+Y218+AA218+AC218+AE218+AG218+AI218+AK218+AM218)</f>
        <v>19</v>
      </c>
      <c r="F218" s="504">
        <f>SUM(F228:F236)</f>
        <v>0</v>
      </c>
      <c r="G218" s="507">
        <f>SUM(G220:G236)</f>
        <v>1</v>
      </c>
      <c r="H218" s="504">
        <f>SUM(H228:H236)</f>
        <v>0</v>
      </c>
      <c r="I218" s="507">
        <f>SUM(I220:I236)</f>
        <v>1</v>
      </c>
      <c r="J218" s="504">
        <f>SUM(J228:J236)</f>
        <v>0</v>
      </c>
      <c r="K218" s="507">
        <f>SUM(K219:K236)</f>
        <v>1</v>
      </c>
      <c r="L218" s="504">
        <f>SUM(L228:L236)</f>
        <v>0</v>
      </c>
      <c r="M218" s="507">
        <f>SUM(M219:M236)</f>
        <v>3</v>
      </c>
      <c r="N218" s="504">
        <f>SUM(N228:N236)</f>
        <v>2</v>
      </c>
      <c r="O218" s="507">
        <f>SUM(O219:O236)</f>
        <v>3</v>
      </c>
      <c r="P218" s="504">
        <f>SUM(P228:P236)</f>
        <v>1</v>
      </c>
      <c r="Q218" s="507">
        <f>SUM(Q219:Q236)</f>
        <v>0</v>
      </c>
      <c r="R218" s="504">
        <f>SUM(R228:R236)</f>
        <v>0</v>
      </c>
      <c r="S218" s="507">
        <f>SUM(S219:S236)</f>
        <v>2</v>
      </c>
      <c r="T218" s="504">
        <f>SUM(T228:T236)</f>
        <v>0</v>
      </c>
      <c r="U218" s="507">
        <f>SUM(U219:U236)</f>
        <v>3</v>
      </c>
      <c r="V218" s="504">
        <f>SUM(V228:V236)</f>
        <v>0</v>
      </c>
      <c r="W218" s="507">
        <f>SUM(W219:W236)</f>
        <v>1</v>
      </c>
      <c r="X218" s="504">
        <f>SUM(X228:X236)</f>
        <v>1</v>
      </c>
      <c r="Y218" s="507">
        <f>SUM(Y219:Y236)</f>
        <v>3</v>
      </c>
      <c r="Z218" s="504">
        <f>SUM(Z228:Z236)</f>
        <v>0</v>
      </c>
      <c r="AA218" s="507">
        <f>SUM(AA219:AA236)</f>
        <v>0</v>
      </c>
      <c r="AB218" s="504">
        <f t="shared" ref="AB218:AM218" si="34">SUM(AB228:AB236)</f>
        <v>0</v>
      </c>
      <c r="AC218" s="507">
        <f t="shared" si="34"/>
        <v>1</v>
      </c>
      <c r="AD218" s="504">
        <f t="shared" si="34"/>
        <v>1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2149">
        <f t="shared" ref="AN218:AT218" si="35">SUM(AN219:AN236)</f>
        <v>7</v>
      </c>
      <c r="AO218" s="2149">
        <f t="shared" si="35"/>
        <v>7</v>
      </c>
      <c r="AP218" s="2150">
        <f t="shared" si="35"/>
        <v>0</v>
      </c>
      <c r="AQ218" s="504">
        <f t="shared" si="35"/>
        <v>0</v>
      </c>
      <c r="AR218" s="2150">
        <f t="shared" si="35"/>
        <v>0</v>
      </c>
      <c r="AS218" s="504">
        <f t="shared" si="35"/>
        <v>0</v>
      </c>
      <c r="AT218" s="2150">
        <f t="shared" si="35"/>
        <v>0</v>
      </c>
      <c r="AU218" s="511"/>
      <c r="AV218" s="2061"/>
      <c r="AW218" s="2061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3</v>
      </c>
      <c r="D227" s="521"/>
      <c r="E227" s="522">
        <f t="shared" si="37"/>
        <v>3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>
        <v>1</v>
      </c>
      <c r="P227" s="349"/>
      <c r="Q227" s="18"/>
      <c r="R227" s="349"/>
      <c r="S227" s="18">
        <v>1</v>
      </c>
      <c r="T227" s="349"/>
      <c r="U227" s="18">
        <v>1</v>
      </c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3198" t="s">
        <v>264</v>
      </c>
      <c r="B228" s="512" t="s">
        <v>52</v>
      </c>
      <c r="C228" s="513">
        <f t="shared" ref="C228:C236" si="38">SUM(D228+E228)</f>
        <v>2</v>
      </c>
      <c r="D228" s="525">
        <f t="shared" ref="D228:E236" si="39">SUM(F228+H228+J228+L228+N228+P228+R228+T228+V228+X228+Z228+AB228+AD228+AF228+AH228+AJ228+AL228)</f>
        <v>1</v>
      </c>
      <c r="E228" s="526">
        <f t="shared" si="39"/>
        <v>1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>
        <v>1</v>
      </c>
      <c r="Q228" s="528"/>
      <c r="R228" s="529"/>
      <c r="S228" s="531"/>
      <c r="T228" s="527"/>
      <c r="U228" s="528"/>
      <c r="V228" s="529"/>
      <c r="W228" s="531"/>
      <c r="X228" s="527"/>
      <c r="Y228" s="528">
        <v>1</v>
      </c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>
        <v>3</v>
      </c>
      <c r="AO228" s="115">
        <v>3</v>
      </c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10</v>
      </c>
      <c r="D230" s="218">
        <f t="shared" si="39"/>
        <v>3</v>
      </c>
      <c r="E230" s="1866">
        <f t="shared" si="39"/>
        <v>7</v>
      </c>
      <c r="F230" s="11"/>
      <c r="G230" s="12"/>
      <c r="H230" s="11"/>
      <c r="I230" s="12"/>
      <c r="J230" s="11"/>
      <c r="K230" s="12"/>
      <c r="L230" s="11"/>
      <c r="M230" s="12">
        <v>2</v>
      </c>
      <c r="N230" s="11">
        <v>2</v>
      </c>
      <c r="O230" s="14">
        <v>1</v>
      </c>
      <c r="P230" s="11"/>
      <c r="Q230" s="12"/>
      <c r="R230" s="13"/>
      <c r="S230" s="14">
        <v>1</v>
      </c>
      <c r="T230" s="11"/>
      <c r="U230" s="12">
        <v>1</v>
      </c>
      <c r="V230" s="13"/>
      <c r="W230" s="14"/>
      <c r="X230" s="11"/>
      <c r="Y230" s="12">
        <v>1</v>
      </c>
      <c r="Z230" s="13"/>
      <c r="AA230" s="14"/>
      <c r="AB230" s="11"/>
      <c r="AC230" s="12">
        <v>1</v>
      </c>
      <c r="AD230" s="13">
        <v>1</v>
      </c>
      <c r="AE230" s="14"/>
      <c r="AF230" s="11"/>
      <c r="AG230" s="12"/>
      <c r="AH230" s="13"/>
      <c r="AI230" s="14"/>
      <c r="AJ230" s="11"/>
      <c r="AK230" s="12"/>
      <c r="AL230" s="13"/>
      <c r="AM230" s="57"/>
      <c r="AN230" s="13">
        <v>4</v>
      </c>
      <c r="AO230" s="13">
        <v>4</v>
      </c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1866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866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866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866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866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9</v>
      </c>
      <c r="D236" s="258">
        <f t="shared" si="39"/>
        <v>1</v>
      </c>
      <c r="E236" s="451">
        <f t="shared" si="39"/>
        <v>8</v>
      </c>
      <c r="F236" s="17"/>
      <c r="G236" s="19">
        <v>1</v>
      </c>
      <c r="H236" s="17"/>
      <c r="I236" s="19">
        <v>1</v>
      </c>
      <c r="J236" s="17"/>
      <c r="K236" s="19">
        <v>1</v>
      </c>
      <c r="L236" s="17"/>
      <c r="M236" s="19">
        <v>1</v>
      </c>
      <c r="N236" s="17"/>
      <c r="O236" s="21">
        <v>1</v>
      </c>
      <c r="P236" s="17"/>
      <c r="Q236" s="19"/>
      <c r="R236" s="20"/>
      <c r="S236" s="21"/>
      <c r="T236" s="17"/>
      <c r="U236" s="19">
        <v>1</v>
      </c>
      <c r="V236" s="20"/>
      <c r="W236" s="21">
        <v>1</v>
      </c>
      <c r="X236" s="17">
        <v>1</v>
      </c>
      <c r="Y236" s="19">
        <v>1</v>
      </c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3181" t="s">
        <v>74</v>
      </c>
      <c r="B238" s="3183"/>
      <c r="C238" s="3199" t="s">
        <v>246</v>
      </c>
      <c r="D238" s="3200"/>
      <c r="E238" s="3201"/>
      <c r="F238" s="3185" t="s">
        <v>266</v>
      </c>
      <c r="G238" s="3186"/>
      <c r="H238" s="3186"/>
      <c r="I238" s="3186"/>
      <c r="J238" s="3186"/>
      <c r="K238" s="3186"/>
      <c r="L238" s="3186"/>
      <c r="M238" s="3186"/>
      <c r="N238" s="3186"/>
      <c r="O238" s="3186"/>
      <c r="P238" s="3186"/>
      <c r="Q238" s="3186"/>
      <c r="R238" s="3186"/>
      <c r="S238" s="3186"/>
      <c r="T238" s="3186"/>
      <c r="U238" s="3186"/>
      <c r="V238" s="3186"/>
      <c r="W238" s="3186"/>
      <c r="X238" s="3186"/>
      <c r="Y238" s="3186"/>
      <c r="Z238" s="3186"/>
      <c r="AA238" s="3186"/>
      <c r="AB238" s="3186"/>
      <c r="AC238" s="3186"/>
      <c r="AD238" s="3186"/>
      <c r="AE238" s="3186"/>
      <c r="AF238" s="3186"/>
      <c r="AG238" s="3186"/>
      <c r="AH238" s="3186"/>
      <c r="AI238" s="3186"/>
      <c r="AJ238" s="3186"/>
      <c r="AK238" s="3186"/>
      <c r="AL238" s="3186"/>
      <c r="AM238" s="3186"/>
      <c r="AN238" s="3186"/>
      <c r="AO238" s="3186"/>
      <c r="AP238" s="3186"/>
      <c r="AQ238" s="3186"/>
      <c r="AR238" s="3186"/>
      <c r="AS238" s="3202"/>
      <c r="AT238" s="3183" t="s">
        <v>267</v>
      </c>
      <c r="AU238" s="3192" t="s">
        <v>248</v>
      </c>
      <c r="AV238" s="3193"/>
      <c r="AW238" s="3181" t="s">
        <v>21</v>
      </c>
      <c r="AX238" s="3183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3176" t="s">
        <v>268</v>
      </c>
      <c r="G239" s="3191"/>
      <c r="H239" s="3176" t="s">
        <v>269</v>
      </c>
      <c r="I239" s="3191"/>
      <c r="J239" s="3176" t="s">
        <v>270</v>
      </c>
      <c r="K239" s="3191"/>
      <c r="L239" s="3176" t="s">
        <v>271</v>
      </c>
      <c r="M239" s="3191"/>
      <c r="N239" s="3176" t="s">
        <v>24</v>
      </c>
      <c r="O239" s="3191"/>
      <c r="P239" s="3176" t="s">
        <v>174</v>
      </c>
      <c r="Q239" s="3191"/>
      <c r="R239" s="3176" t="s">
        <v>109</v>
      </c>
      <c r="S239" s="3191"/>
      <c r="T239" s="3176" t="s">
        <v>35</v>
      </c>
      <c r="U239" s="3191"/>
      <c r="V239" s="3176" t="s">
        <v>111</v>
      </c>
      <c r="W239" s="3177"/>
      <c r="X239" s="3176" t="s">
        <v>112</v>
      </c>
      <c r="Y239" s="3177"/>
      <c r="Z239" s="3176" t="s">
        <v>113</v>
      </c>
      <c r="AA239" s="3177"/>
      <c r="AB239" s="3176" t="s">
        <v>114</v>
      </c>
      <c r="AC239" s="3177"/>
      <c r="AD239" s="3176" t="s">
        <v>115</v>
      </c>
      <c r="AE239" s="3177"/>
      <c r="AF239" s="3176" t="s">
        <v>116</v>
      </c>
      <c r="AG239" s="3177"/>
      <c r="AH239" s="3176" t="s">
        <v>117</v>
      </c>
      <c r="AI239" s="3177"/>
      <c r="AJ239" s="3176" t="s">
        <v>118</v>
      </c>
      <c r="AK239" s="3177"/>
      <c r="AL239" s="3176" t="s">
        <v>119</v>
      </c>
      <c r="AM239" s="3177"/>
      <c r="AN239" s="3176" t="s">
        <v>120</v>
      </c>
      <c r="AO239" s="3177"/>
      <c r="AP239" s="3176" t="s">
        <v>121</v>
      </c>
      <c r="AQ239" s="3177"/>
      <c r="AR239" s="3176" t="s">
        <v>122</v>
      </c>
      <c r="AS239" s="3177"/>
      <c r="AT239" s="2188"/>
      <c r="AU239" s="2175" t="s">
        <v>253</v>
      </c>
      <c r="AV239" s="2177" t="s">
        <v>254</v>
      </c>
      <c r="AW239" s="2187"/>
      <c r="AX239" s="2188"/>
      <c r="AY239" s="2147"/>
      <c r="AZ239" s="2061"/>
      <c r="BA239" s="2061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2151" t="s">
        <v>14</v>
      </c>
      <c r="D240" s="2152" t="s">
        <v>15</v>
      </c>
      <c r="E240" s="2153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2147"/>
      <c r="AZ240" s="2061"/>
      <c r="BA240" s="2061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2154">
        <f t="shared" ref="C241:C247" si="40">SUM(D241+E241)</f>
        <v>6</v>
      </c>
      <c r="D241" s="2154">
        <f t="shared" ref="D241:E243" si="41">SUM(F241+H241+J241+L241+N241+P241+R241+T241+V241+X241+Z241+AB241+AD241+AF241+AH241+AJ241+AL241+AN241+AP241+AR241)</f>
        <v>6</v>
      </c>
      <c r="E241" s="2154">
        <f t="shared" si="41"/>
        <v>0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>
        <v>3</v>
      </c>
      <c r="U241" s="7"/>
      <c r="V241" s="4"/>
      <c r="W241" s="7"/>
      <c r="X241" s="4"/>
      <c r="Y241" s="7"/>
      <c r="Z241" s="4">
        <v>1</v>
      </c>
      <c r="AA241" s="7"/>
      <c r="AB241" s="4">
        <v>1</v>
      </c>
      <c r="AC241" s="7"/>
      <c r="AD241" s="4"/>
      <c r="AE241" s="7"/>
      <c r="AF241" s="4">
        <v>1</v>
      </c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2</v>
      </c>
      <c r="D242" s="541">
        <f t="shared" si="41"/>
        <v>2</v>
      </c>
      <c r="E242" s="541">
        <f t="shared" si="41"/>
        <v>0</v>
      </c>
      <c r="F242" s="2137"/>
      <c r="G242" s="2137"/>
      <c r="H242" s="2123"/>
      <c r="I242" s="2137"/>
      <c r="J242" s="2123"/>
      <c r="K242" s="2119"/>
      <c r="L242" s="2123"/>
      <c r="M242" s="2124"/>
      <c r="N242" s="2123"/>
      <c r="O242" s="2119"/>
      <c r="P242" s="2123"/>
      <c r="Q242" s="2137"/>
      <c r="R242" s="2123"/>
      <c r="S242" s="2137"/>
      <c r="T242" s="2123"/>
      <c r="U242" s="2137"/>
      <c r="V242" s="2123"/>
      <c r="W242" s="2137"/>
      <c r="X242" s="2123"/>
      <c r="Y242" s="2137"/>
      <c r="Z242" s="2123">
        <v>2</v>
      </c>
      <c r="AA242" s="2137"/>
      <c r="AB242" s="2123"/>
      <c r="AC242" s="2137"/>
      <c r="AD242" s="2123"/>
      <c r="AE242" s="2137"/>
      <c r="AF242" s="2123"/>
      <c r="AG242" s="2137"/>
      <c r="AH242" s="2123"/>
      <c r="AI242" s="2137"/>
      <c r="AJ242" s="2123"/>
      <c r="AK242" s="2137"/>
      <c r="AL242" s="2123"/>
      <c r="AM242" s="2137"/>
      <c r="AN242" s="2123"/>
      <c r="AO242" s="2137"/>
      <c r="AP242" s="2123"/>
      <c r="AQ242" s="2137"/>
      <c r="AR242" s="2123"/>
      <c r="AS242" s="2119"/>
      <c r="AT242" s="2124"/>
      <c r="AU242" s="2123">
        <v>0</v>
      </c>
      <c r="AV242" s="2119">
        <v>0</v>
      </c>
      <c r="AW242" s="2123">
        <v>0</v>
      </c>
      <c r="AX242" s="2119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2038">
        <f t="shared" si="40"/>
        <v>0</v>
      </c>
      <c r="D246" s="2038">
        <f t="shared" si="42"/>
        <v>0</v>
      </c>
      <c r="E246" s="2038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2038">
        <f t="shared" si="40"/>
        <v>0</v>
      </c>
      <c r="D247" s="2038">
        <f t="shared" si="42"/>
        <v>0</v>
      </c>
      <c r="E247" s="2038">
        <f t="shared" si="42"/>
        <v>0</v>
      </c>
      <c r="F247" s="2135"/>
      <c r="G247" s="2135"/>
      <c r="H247" s="56"/>
      <c r="I247" s="2135"/>
      <c r="J247" s="56"/>
      <c r="K247" s="2030"/>
      <c r="L247" s="56"/>
      <c r="M247" s="2117"/>
      <c r="N247" s="56"/>
      <c r="O247" s="2030"/>
      <c r="P247" s="56"/>
      <c r="Q247" s="2135"/>
      <c r="R247" s="56"/>
      <c r="S247" s="2135"/>
      <c r="T247" s="56"/>
      <c r="U247" s="2135"/>
      <c r="V247" s="56"/>
      <c r="W247" s="2135"/>
      <c r="X247" s="56"/>
      <c r="Y247" s="2135"/>
      <c r="Z247" s="56"/>
      <c r="AA247" s="2135"/>
      <c r="AB247" s="56"/>
      <c r="AC247" s="2135"/>
      <c r="AD247" s="56"/>
      <c r="AE247" s="2135"/>
      <c r="AF247" s="56"/>
      <c r="AG247" s="2135"/>
      <c r="AH247" s="56"/>
      <c r="AI247" s="2135"/>
      <c r="AJ247" s="56"/>
      <c r="AK247" s="2135"/>
      <c r="AL247" s="56"/>
      <c r="AM247" s="2135"/>
      <c r="AN247" s="56"/>
      <c r="AO247" s="2135"/>
      <c r="AP247" s="56"/>
      <c r="AQ247" s="2135"/>
      <c r="AR247" s="56"/>
      <c r="AS247" s="2030"/>
      <c r="AT247" s="2117"/>
      <c r="AU247" s="56"/>
      <c r="AV247" s="2030"/>
      <c r="AW247" s="56"/>
      <c r="AX247" s="2030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2023"/>
      <c r="AV248" s="2103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3181" t="s">
        <v>74</v>
      </c>
      <c r="B249" s="3183"/>
      <c r="C249" s="3184" t="s">
        <v>246</v>
      </c>
      <c r="D249" s="3184"/>
      <c r="E249" s="3184"/>
      <c r="F249" s="3185" t="s">
        <v>241</v>
      </c>
      <c r="G249" s="3186"/>
      <c r="H249" s="3186"/>
      <c r="I249" s="3186"/>
      <c r="J249" s="3186"/>
      <c r="K249" s="3186"/>
      <c r="L249" s="3186"/>
      <c r="M249" s="3186"/>
      <c r="N249" s="3186"/>
      <c r="O249" s="3186"/>
      <c r="P249" s="3186"/>
      <c r="Q249" s="3186"/>
      <c r="R249" s="3186"/>
      <c r="S249" s="3186"/>
      <c r="T249" s="3186"/>
      <c r="U249" s="3186"/>
      <c r="V249" s="3186"/>
      <c r="W249" s="3186"/>
      <c r="X249" s="3186"/>
      <c r="Y249" s="3186"/>
      <c r="Z249" s="3186"/>
      <c r="AA249" s="3186"/>
      <c r="AB249" s="3186"/>
      <c r="AC249" s="3186"/>
      <c r="AD249" s="3186"/>
      <c r="AE249" s="3186"/>
      <c r="AF249" s="3186"/>
      <c r="AG249" s="3187"/>
      <c r="AH249" s="3188" t="s">
        <v>248</v>
      </c>
      <c r="AI249" s="3189"/>
      <c r="AJ249" s="3190" t="s">
        <v>21</v>
      </c>
      <c r="AK249" s="3183" t="s">
        <v>22</v>
      </c>
      <c r="AL249" s="145"/>
      <c r="AM249" s="2061"/>
      <c r="AN249" s="2061"/>
      <c r="AO249" s="2061"/>
      <c r="AP249" s="2061"/>
      <c r="AQ249" s="2061"/>
      <c r="AR249" s="2061"/>
      <c r="AS249" s="2061"/>
      <c r="AT249" s="2061"/>
      <c r="AU249" s="2061"/>
      <c r="AV249" s="2086"/>
      <c r="AW249" s="2061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3184"/>
      <c r="D250" s="3184"/>
      <c r="E250" s="3184"/>
      <c r="F250" s="3176" t="s">
        <v>109</v>
      </c>
      <c r="G250" s="3191"/>
      <c r="H250" s="3176" t="s">
        <v>35</v>
      </c>
      <c r="I250" s="3191"/>
      <c r="J250" s="3176" t="s">
        <v>111</v>
      </c>
      <c r="K250" s="3177"/>
      <c r="L250" s="3176" t="s">
        <v>112</v>
      </c>
      <c r="M250" s="3177"/>
      <c r="N250" s="3176" t="s">
        <v>113</v>
      </c>
      <c r="O250" s="3177"/>
      <c r="P250" s="3176" t="s">
        <v>114</v>
      </c>
      <c r="Q250" s="3177"/>
      <c r="R250" s="3176" t="s">
        <v>115</v>
      </c>
      <c r="S250" s="3177"/>
      <c r="T250" s="3176" t="s">
        <v>116</v>
      </c>
      <c r="U250" s="3177"/>
      <c r="V250" s="3176" t="s">
        <v>117</v>
      </c>
      <c r="W250" s="3177"/>
      <c r="X250" s="3176" t="s">
        <v>118</v>
      </c>
      <c r="Y250" s="3177"/>
      <c r="Z250" s="3176" t="s">
        <v>119</v>
      </c>
      <c r="AA250" s="3177"/>
      <c r="AB250" s="3176" t="s">
        <v>120</v>
      </c>
      <c r="AC250" s="3177"/>
      <c r="AD250" s="3176" t="s">
        <v>121</v>
      </c>
      <c r="AE250" s="3177"/>
      <c r="AF250" s="3176" t="s">
        <v>122</v>
      </c>
      <c r="AG250" s="3178"/>
      <c r="AH250" s="2195"/>
      <c r="AI250" s="2196"/>
      <c r="AJ250" s="2198"/>
      <c r="AK250" s="2188"/>
      <c r="AL250" s="2147"/>
      <c r="AM250" s="2061"/>
      <c r="AN250" s="2061"/>
      <c r="AO250" s="2061"/>
      <c r="AP250" s="2061"/>
      <c r="AQ250" s="2061"/>
      <c r="AR250" s="2061"/>
      <c r="AS250" s="2061"/>
      <c r="AT250" s="2061"/>
      <c r="AU250" s="2061"/>
      <c r="AV250" s="2086"/>
      <c r="AW250" s="2061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2138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2155" t="s">
        <v>253</v>
      </c>
      <c r="AI251" s="1856" t="s">
        <v>254</v>
      </c>
      <c r="AJ251" s="2199"/>
      <c r="AK251" s="2174"/>
      <c r="AL251" s="145"/>
      <c r="AM251" s="2061"/>
      <c r="AN251" s="2061"/>
      <c r="AO251" s="2061"/>
      <c r="AP251" s="2061"/>
      <c r="AQ251" s="2061"/>
      <c r="AR251" s="2061"/>
      <c r="AS251" s="2061"/>
      <c r="AT251" s="2061"/>
      <c r="AU251" s="2061"/>
      <c r="AV251" s="2086"/>
      <c r="AW251" s="2061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3179" t="s">
        <v>177</v>
      </c>
      <c r="B252" s="3179"/>
      <c r="C252" s="2156">
        <f>SUM(D252+E252)</f>
        <v>0</v>
      </c>
      <c r="D252" s="2157">
        <f t="shared" ref="D252:E254" si="43">SUM(F252+H252+J252+L252+N252+P252+R252+T252+V252+X252+Z252+AB252+AD252+AF252)</f>
        <v>0</v>
      </c>
      <c r="E252" s="2122">
        <f t="shared" si="43"/>
        <v>0</v>
      </c>
      <c r="F252" s="2123"/>
      <c r="G252" s="2137"/>
      <c r="H252" s="2123"/>
      <c r="I252" s="2137"/>
      <c r="J252" s="2123"/>
      <c r="K252" s="2137"/>
      <c r="L252" s="2123"/>
      <c r="M252" s="2137"/>
      <c r="N252" s="2123"/>
      <c r="O252" s="2137"/>
      <c r="P252" s="2123"/>
      <c r="Q252" s="2137"/>
      <c r="R252" s="2123"/>
      <c r="S252" s="2137"/>
      <c r="T252" s="2123"/>
      <c r="U252" s="2137"/>
      <c r="V252" s="2123"/>
      <c r="W252" s="2137"/>
      <c r="X252" s="2123"/>
      <c r="Y252" s="2137"/>
      <c r="Z252" s="2123"/>
      <c r="AA252" s="2137"/>
      <c r="AB252" s="2123"/>
      <c r="AC252" s="2137"/>
      <c r="AD252" s="2123"/>
      <c r="AE252" s="2137"/>
      <c r="AF252" s="2123"/>
      <c r="AG252" s="2158"/>
      <c r="AH252" s="2137"/>
      <c r="AI252" s="2159"/>
      <c r="AJ252" s="2123"/>
      <c r="AK252" s="2119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1</v>
      </c>
      <c r="D254" s="226">
        <f t="shared" si="43"/>
        <v>0</v>
      </c>
      <c r="E254" s="406">
        <f t="shared" si="43"/>
        <v>1</v>
      </c>
      <c r="F254" s="198"/>
      <c r="G254" s="544"/>
      <c r="H254" s="198"/>
      <c r="I254" s="544"/>
      <c r="J254" s="198"/>
      <c r="K254" s="544"/>
      <c r="L254" s="198"/>
      <c r="M254" s="544">
        <v>1</v>
      </c>
      <c r="N254" s="198"/>
      <c r="O254" s="544"/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2068"/>
      <c r="AS255" s="2068"/>
      <c r="AT255" s="2068"/>
      <c r="AU255" s="2068"/>
      <c r="AV255" s="2068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3180" t="s">
        <v>28</v>
      </c>
      <c r="B256" s="3181" t="s">
        <v>282</v>
      </c>
      <c r="C256" s="3182"/>
      <c r="D256" s="3183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2075"/>
      <c r="AS256" s="2075"/>
      <c r="AT256" s="2075"/>
      <c r="AU256" s="2075"/>
      <c r="AV256" s="2075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3176" t="s">
        <v>172</v>
      </c>
      <c r="F257" s="3177"/>
      <c r="G257" s="3176" t="s">
        <v>173</v>
      </c>
      <c r="H257" s="3177"/>
      <c r="I257" s="3176" t="s">
        <v>174</v>
      </c>
      <c r="J257" s="3177"/>
      <c r="K257" s="3176" t="s">
        <v>109</v>
      </c>
      <c r="L257" s="3177"/>
      <c r="M257" s="3176" t="s">
        <v>35</v>
      </c>
      <c r="N257" s="3177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855" t="s">
        <v>16</v>
      </c>
      <c r="E258" s="59" t="s">
        <v>15</v>
      </c>
      <c r="F258" s="2050" t="s">
        <v>16</v>
      </c>
      <c r="G258" s="59" t="s">
        <v>15</v>
      </c>
      <c r="H258" s="2050" t="s">
        <v>16</v>
      </c>
      <c r="I258" s="59" t="s">
        <v>15</v>
      </c>
      <c r="J258" s="2050" t="s">
        <v>16</v>
      </c>
      <c r="K258" s="59" t="s">
        <v>15</v>
      </c>
      <c r="L258" s="2050" t="s">
        <v>16</v>
      </c>
      <c r="M258" s="59" t="s">
        <v>15</v>
      </c>
      <c r="N258" s="2050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860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339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16ED4022-63D9-44C8-A935-A1419A6097ED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BE007A41-EAD7-4D21-9389-F7B5BB0B242C}">
      <formula1>0</formula1>
      <formula2>1000000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283"/>
  <sheetViews>
    <sheetView tabSelected="1" workbookViewId="0">
      <selection activeCell="A70"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",[13]NOMBRE!B2," - ","( ",[13]NOMBRE!C2,[13]NOMBRE!D2,[13]NOMBRE!E2,[13]NOMBRE!F2,[13]NOMBRE!G2," )")</f>
        <v>COMUNA: LINARES - ( 07401 )</v>
      </c>
    </row>
    <row r="3" spans="1:104" ht="16.149999999999999" customHeight="1" x14ac:dyDescent="0.2">
      <c r="A3" s="72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",[13]NOMBRE!B6," - ","( ",[13]NOMBRE!C6,[13]NOMBRE!D6," )")</f>
        <v>MES: DICIEMBRE - ( 12 )</v>
      </c>
      <c r="AE4" s="3258"/>
      <c r="AF4" s="3258"/>
      <c r="AG4" s="3258"/>
      <c r="AH4" s="3258"/>
      <c r="AI4" s="3258"/>
      <c r="AJ4" s="3258"/>
      <c r="AK4" s="3258"/>
      <c r="AL4" s="3258"/>
      <c r="AM4" s="3258"/>
      <c r="AN4" s="3258"/>
      <c r="AO4" s="3258"/>
      <c r="AP4" s="3258"/>
      <c r="AQ4" s="3258"/>
      <c r="AR4" s="3258"/>
      <c r="AS4" s="3258"/>
      <c r="AT4" s="3258"/>
      <c r="AU4" s="3258"/>
      <c r="AV4" s="3258"/>
      <c r="AW4" s="3258"/>
    </row>
    <row r="5" spans="1:104" ht="16.149999999999999" customHeight="1" x14ac:dyDescent="0.2">
      <c r="A5" s="72" t="str">
        <f>CONCATENATE("AÑO: ",[13]NOMBRE!B7)</f>
        <v>AÑO: 2018</v>
      </c>
      <c r="AE5" s="3258"/>
      <c r="AF5" s="3258"/>
      <c r="AG5" s="3258"/>
      <c r="AH5" s="3258"/>
      <c r="AI5" s="3258"/>
      <c r="AJ5" s="3258"/>
      <c r="AK5" s="3258"/>
      <c r="AL5" s="3258"/>
      <c r="AM5" s="3258"/>
      <c r="AN5" s="3258"/>
      <c r="AO5" s="3258"/>
      <c r="AP5" s="3258"/>
      <c r="AQ5" s="3258"/>
      <c r="AR5" s="3258"/>
      <c r="AS5" s="3258"/>
      <c r="AT5" s="3258"/>
      <c r="AU5" s="3258"/>
      <c r="AV5" s="3258"/>
      <c r="AW5" s="3258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3259"/>
      <c r="AF6" s="3259"/>
      <c r="AG6" s="3259"/>
      <c r="AH6" s="3259"/>
      <c r="AI6" s="3259"/>
      <c r="AJ6" s="3259"/>
      <c r="AK6" s="3259"/>
      <c r="AL6" s="3259"/>
      <c r="AM6" s="3259"/>
      <c r="AN6" s="3259"/>
      <c r="AO6" s="3259"/>
      <c r="AP6" s="3259"/>
      <c r="AQ6" s="3259"/>
      <c r="AR6" s="3259"/>
      <c r="AS6" s="3259"/>
      <c r="AT6" s="3259"/>
      <c r="AU6" s="3259"/>
      <c r="AV6" s="3259"/>
      <c r="AW6" s="3258"/>
    </row>
    <row r="7" spans="1:104" ht="15" x14ac:dyDescent="0.2">
      <c r="A7" s="2015"/>
      <c r="B7" s="2015"/>
      <c r="C7" s="2015"/>
      <c r="D7" s="2015"/>
      <c r="E7" s="2015"/>
      <c r="F7" s="2015"/>
      <c r="G7" s="2015"/>
      <c r="H7" s="2015"/>
      <c r="I7" s="2015"/>
      <c r="J7" s="2015"/>
      <c r="K7" s="2015"/>
      <c r="L7" s="2015"/>
      <c r="M7" s="2015"/>
      <c r="N7" s="2015"/>
      <c r="O7" s="2015"/>
      <c r="P7" s="2015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3259"/>
      <c r="AF7" s="3259"/>
      <c r="AG7" s="3259"/>
      <c r="AH7" s="3259"/>
      <c r="AI7" s="3259"/>
      <c r="AJ7" s="3259"/>
      <c r="AK7" s="3259"/>
      <c r="AL7" s="3259"/>
      <c r="AM7" s="3259"/>
      <c r="AN7" s="3259"/>
      <c r="AO7" s="3259"/>
      <c r="AP7" s="3259"/>
      <c r="AQ7" s="3259"/>
      <c r="AR7" s="3259"/>
      <c r="AS7" s="3259"/>
      <c r="AT7" s="3259"/>
      <c r="AU7" s="3259"/>
      <c r="AV7" s="3259"/>
      <c r="AW7" s="3258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3260"/>
      <c r="AF8" s="3260"/>
      <c r="AG8" s="3260"/>
      <c r="AH8" s="3260"/>
      <c r="AI8" s="3260"/>
      <c r="AJ8" s="3260"/>
      <c r="AK8" s="3260"/>
      <c r="AL8" s="3260"/>
      <c r="AM8" s="3260"/>
      <c r="AN8" s="3260"/>
      <c r="AO8" s="3260"/>
      <c r="AP8" s="3260"/>
      <c r="AQ8" s="3260"/>
      <c r="AR8" s="3260"/>
      <c r="AS8" s="3260"/>
      <c r="AT8" s="3260"/>
      <c r="AU8" s="3260"/>
      <c r="AV8" s="3260"/>
      <c r="AW8" s="3261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3262" t="s">
        <v>31</v>
      </c>
      <c r="B9" s="3263"/>
      <c r="C9" s="3264" t="s">
        <v>19</v>
      </c>
      <c r="D9" s="3265" t="s">
        <v>20</v>
      </c>
      <c r="E9" s="3266"/>
      <c r="F9" s="3266"/>
      <c r="G9" s="3266"/>
      <c r="H9" s="3266"/>
      <c r="I9" s="3266"/>
      <c r="J9" s="3266"/>
      <c r="K9" s="3266"/>
      <c r="L9" s="3266"/>
      <c r="M9" s="3267"/>
      <c r="N9" s="3268" t="s">
        <v>32</v>
      </c>
      <c r="O9" s="3269" t="s">
        <v>21</v>
      </c>
      <c r="P9" s="3269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3259"/>
      <c r="AG9" s="3259"/>
      <c r="AH9" s="3259"/>
      <c r="AI9" s="3259"/>
      <c r="AJ9" s="3259"/>
      <c r="AK9" s="3259"/>
      <c r="AL9" s="3259"/>
      <c r="AM9" s="3259"/>
      <c r="AN9" s="3259"/>
      <c r="AO9" s="3259"/>
      <c r="AP9" s="3270"/>
      <c r="AQ9" s="3270"/>
      <c r="AR9" s="3270"/>
      <c r="AS9" s="3270"/>
      <c r="AT9" s="3270"/>
      <c r="AU9" s="3270"/>
      <c r="AV9" s="3270"/>
      <c r="AW9" s="3270"/>
      <c r="AX9" s="3258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3271"/>
      <c r="AG10" s="3271"/>
      <c r="AH10" s="3271"/>
      <c r="AI10" s="3271"/>
      <c r="AJ10" s="3271"/>
      <c r="AK10" s="3271"/>
      <c r="AL10" s="3271"/>
      <c r="AM10" s="3271"/>
      <c r="AN10" s="3271"/>
      <c r="AO10" s="3272"/>
      <c r="AP10" s="3272"/>
      <c r="AQ10" s="3272"/>
      <c r="AR10" s="3272"/>
      <c r="AS10" s="3272"/>
      <c r="AT10" s="3272"/>
      <c r="AU10" s="3272"/>
      <c r="AV10" s="3272"/>
      <c r="AW10" s="3272"/>
      <c r="AX10" s="3258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3271"/>
      <c r="AG11" s="3271"/>
      <c r="AH11" s="3271"/>
      <c r="AI11" s="3271"/>
      <c r="AJ11" s="3271"/>
      <c r="AK11" s="3273"/>
      <c r="AL11" s="3273"/>
      <c r="AM11" s="3273"/>
      <c r="AN11" s="3273"/>
      <c r="AO11" s="3272"/>
      <c r="AP11" s="3272"/>
      <c r="AQ11" s="3272"/>
      <c r="AR11" s="3272"/>
      <c r="AS11" s="3272"/>
      <c r="AT11" s="3272"/>
      <c r="AU11" s="3272"/>
      <c r="AV11" s="3272"/>
      <c r="AW11" s="3272"/>
      <c r="AX11" s="3258"/>
      <c r="CD11" s="75" t="str">
        <f>IF(C11&gt;=[13]A03!C77,"","*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3271"/>
      <c r="AG12" s="3271"/>
      <c r="AH12" s="3271"/>
      <c r="AI12" s="3271"/>
      <c r="AJ12" s="3271"/>
      <c r="AK12" s="3273"/>
      <c r="AL12" s="3273"/>
      <c r="AM12" s="3273"/>
      <c r="AN12" s="3273"/>
      <c r="AO12" s="3271"/>
      <c r="AP12" s="3271"/>
      <c r="AQ12" s="3273"/>
      <c r="AR12" s="3272"/>
      <c r="AS12" s="3272"/>
      <c r="AT12" s="3272"/>
      <c r="AU12" s="3272"/>
      <c r="AV12" s="3272"/>
      <c r="AW12" s="3272"/>
      <c r="AX12" s="3258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3271"/>
      <c r="AG13" s="3271"/>
      <c r="AH13" s="3271"/>
      <c r="AI13" s="3271"/>
      <c r="AJ13" s="3271"/>
      <c r="AK13" s="3273"/>
      <c r="AL13" s="3273"/>
      <c r="AM13" s="3273"/>
      <c r="AN13" s="3273"/>
      <c r="AO13" s="3271"/>
      <c r="AP13" s="3271"/>
      <c r="AQ13" s="3271"/>
      <c r="AR13" s="3272"/>
      <c r="AS13" s="3272"/>
      <c r="AT13" s="3272"/>
      <c r="AU13" s="3272"/>
      <c r="AV13" s="3272"/>
      <c r="AW13" s="3272"/>
      <c r="AX13" s="3258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3271"/>
      <c r="AG14" s="3271"/>
      <c r="AH14" s="3271"/>
      <c r="AI14" s="3271"/>
      <c r="AJ14" s="3271"/>
      <c r="AK14" s="3271"/>
      <c r="AL14" s="3271"/>
      <c r="AM14" s="3271"/>
      <c r="AN14" s="3271"/>
      <c r="AO14" s="3272"/>
      <c r="AP14" s="3272"/>
      <c r="AQ14" s="3272"/>
      <c r="AR14" s="3272"/>
      <c r="AS14" s="3272"/>
      <c r="AT14" s="3272"/>
      <c r="AU14" s="3272"/>
      <c r="AV14" s="3272"/>
      <c r="AW14" s="3272"/>
      <c r="AX14" s="3258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3271"/>
      <c r="AG15" s="3271"/>
      <c r="AH15" s="3271"/>
      <c r="AI15" s="3271"/>
      <c r="AJ15" s="3271"/>
      <c r="AK15" s="3271"/>
      <c r="AL15" s="3271"/>
      <c r="AM15" s="3271"/>
      <c r="AN15" s="3271"/>
      <c r="AO15" s="3272"/>
      <c r="AP15" s="3272"/>
      <c r="AQ15" s="3272"/>
      <c r="AR15" s="3272"/>
      <c r="AS15" s="3272"/>
      <c r="AT15" s="3272"/>
      <c r="AU15" s="3272"/>
      <c r="AV15" s="3272"/>
      <c r="AW15" s="3272"/>
      <c r="AX15" s="3258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3274" t="s">
        <v>42</v>
      </c>
      <c r="B16" s="3275"/>
      <c r="C16" s="3276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3277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3271"/>
      <c r="AG16" s="3271"/>
      <c r="AH16" s="3271"/>
      <c r="AI16" s="3271"/>
      <c r="AJ16" s="3271"/>
      <c r="AK16" s="3271"/>
      <c r="AL16" s="3271"/>
      <c r="AM16" s="3271"/>
      <c r="AN16" s="3271"/>
      <c r="AO16" s="3272"/>
      <c r="AP16" s="3272"/>
      <c r="AQ16" s="3272"/>
      <c r="AR16" s="3272"/>
      <c r="AS16" s="3272"/>
      <c r="AT16" s="3272"/>
      <c r="AU16" s="3272"/>
      <c r="AV16" s="3272"/>
      <c r="AW16" s="3272"/>
      <c r="AX16" s="3258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3278"/>
      <c r="AF17" s="3278"/>
      <c r="AG17" s="3278"/>
      <c r="AH17" s="3278"/>
      <c r="AI17" s="3278"/>
      <c r="AJ17" s="3278"/>
      <c r="AK17" s="3278"/>
      <c r="AL17" s="3278"/>
      <c r="AM17" s="3278"/>
      <c r="AN17" s="3278"/>
      <c r="AO17" s="3278"/>
      <c r="AP17" s="3278"/>
      <c r="AQ17" s="3278"/>
      <c r="AR17" s="3278"/>
      <c r="AS17" s="3278"/>
      <c r="AT17" s="3278"/>
      <c r="AU17" s="3278"/>
      <c r="AV17" s="3278"/>
      <c r="AW17" s="3261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3279" t="s">
        <v>44</v>
      </c>
      <c r="B18" s="3268"/>
      <c r="C18" s="3269" t="s">
        <v>45</v>
      </c>
      <c r="D18" s="3269" t="s">
        <v>46</v>
      </c>
      <c r="E18" s="3269" t="s">
        <v>21</v>
      </c>
      <c r="F18" s="3269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3271"/>
      <c r="AF18" s="3272"/>
      <c r="AG18" s="3272"/>
      <c r="AH18" s="3272"/>
      <c r="AI18" s="3272"/>
      <c r="AJ18" s="3272"/>
      <c r="AK18" s="3272"/>
      <c r="AL18" s="3272"/>
      <c r="AM18" s="3272"/>
      <c r="AN18" s="3272"/>
      <c r="AO18" s="3272"/>
      <c r="AP18" s="3272"/>
      <c r="AQ18" s="3272"/>
      <c r="AR18" s="3272"/>
      <c r="AS18" s="3272"/>
      <c r="AT18" s="3272"/>
      <c r="AU18" s="3272"/>
      <c r="AV18" s="3272"/>
      <c r="AW18" s="3258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3271"/>
      <c r="AF19" s="3272"/>
      <c r="AG19" s="3272"/>
      <c r="AH19" s="3272"/>
      <c r="AI19" s="3272"/>
      <c r="AJ19" s="3272"/>
      <c r="AK19" s="3272"/>
      <c r="AL19" s="3272"/>
      <c r="AM19" s="3272"/>
      <c r="AN19" s="3272"/>
      <c r="AO19" s="3272"/>
      <c r="AP19" s="3272"/>
      <c r="AQ19" s="3272"/>
      <c r="AR19" s="3272"/>
      <c r="AS19" s="3272"/>
      <c r="AT19" s="3272"/>
      <c r="AU19" s="3272"/>
      <c r="AV19" s="3272"/>
      <c r="AW19" s="3258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3280" t="s">
        <v>47</v>
      </c>
      <c r="B20" s="3281"/>
      <c r="C20" s="3282">
        <v>65</v>
      </c>
      <c r="D20" s="3282">
        <v>0</v>
      </c>
      <c r="E20" s="3282">
        <v>0</v>
      </c>
      <c r="F20" s="3282">
        <v>3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3271"/>
      <c r="AF20" s="3272"/>
      <c r="AG20" s="3272"/>
      <c r="AH20" s="3272"/>
      <c r="AI20" s="3272"/>
      <c r="AJ20" s="3272"/>
      <c r="AK20" s="3272"/>
      <c r="AL20" s="3272"/>
      <c r="AM20" s="3272"/>
      <c r="AN20" s="3272"/>
      <c r="AO20" s="3272"/>
      <c r="AP20" s="3272"/>
      <c r="AQ20" s="3272"/>
      <c r="AR20" s="3272"/>
      <c r="AS20" s="3272"/>
      <c r="AT20" s="3272"/>
      <c r="AU20" s="3272"/>
      <c r="AV20" s="3272"/>
      <c r="AW20" s="3258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>
        <v>1</v>
      </c>
      <c r="D21" s="163">
        <v>0</v>
      </c>
      <c r="E21" s="163">
        <v>0</v>
      </c>
      <c r="F21" s="163"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3271"/>
      <c r="AF21" s="3272"/>
      <c r="AG21" s="3272"/>
      <c r="AH21" s="3272"/>
      <c r="AI21" s="3272"/>
      <c r="AJ21" s="3272"/>
      <c r="AK21" s="3272"/>
      <c r="AL21" s="3272"/>
      <c r="AM21" s="3272"/>
      <c r="AN21" s="3272"/>
      <c r="AO21" s="3272"/>
      <c r="AP21" s="3272"/>
      <c r="AQ21" s="3272"/>
      <c r="AR21" s="3272"/>
      <c r="AS21" s="3272"/>
      <c r="AT21" s="3272"/>
      <c r="AU21" s="3272"/>
      <c r="AV21" s="3272"/>
      <c r="AW21" s="3258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2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3271"/>
      <c r="AF22" s="3272"/>
      <c r="AG22" s="3272"/>
      <c r="AH22" s="3272"/>
      <c r="AI22" s="3272"/>
      <c r="AJ22" s="3272"/>
      <c r="AK22" s="3272"/>
      <c r="AL22" s="3272"/>
      <c r="AM22" s="3272"/>
      <c r="AN22" s="3272"/>
      <c r="AO22" s="3272"/>
      <c r="AP22" s="3272"/>
      <c r="AQ22" s="3272"/>
      <c r="AR22" s="3272"/>
      <c r="AS22" s="3272"/>
      <c r="AT22" s="3272"/>
      <c r="AU22" s="3272"/>
      <c r="AV22" s="3272"/>
      <c r="AW22" s="3258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5</v>
      </c>
      <c r="D23" s="30">
        <v>0</v>
      </c>
      <c r="E23" s="30">
        <v>0</v>
      </c>
      <c r="F23" s="30">
        <v>1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3271"/>
      <c r="AF23" s="3272"/>
      <c r="AG23" s="3272"/>
      <c r="AH23" s="3272"/>
      <c r="AI23" s="3272"/>
      <c r="AJ23" s="3272"/>
      <c r="AK23" s="3272"/>
      <c r="AL23" s="3272"/>
      <c r="AM23" s="3272"/>
      <c r="AN23" s="3272"/>
      <c r="AO23" s="3272"/>
      <c r="AP23" s="3272"/>
      <c r="AQ23" s="3272"/>
      <c r="AR23" s="3272"/>
      <c r="AS23" s="3272"/>
      <c r="AT23" s="3272"/>
      <c r="AU23" s="3272"/>
      <c r="AV23" s="3272"/>
      <c r="AW23" s="3258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2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3271"/>
      <c r="AF24" s="3272"/>
      <c r="AG24" s="3272"/>
      <c r="AH24" s="3272"/>
      <c r="AI24" s="3272"/>
      <c r="AJ24" s="3272"/>
      <c r="AK24" s="3272"/>
      <c r="AL24" s="3272"/>
      <c r="AM24" s="3272"/>
      <c r="AN24" s="3272"/>
      <c r="AO24" s="3272"/>
      <c r="AP24" s="3272"/>
      <c r="AQ24" s="3272"/>
      <c r="AR24" s="3272"/>
      <c r="AS24" s="3272"/>
      <c r="AT24" s="3272"/>
      <c r="AU24" s="3272"/>
      <c r="AV24" s="3272"/>
      <c r="AW24" s="3258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3271"/>
      <c r="AF25" s="3272"/>
      <c r="AG25" s="3272"/>
      <c r="AH25" s="3272"/>
      <c r="AI25" s="3272"/>
      <c r="AJ25" s="3272"/>
      <c r="AK25" s="3272"/>
      <c r="AL25" s="3272"/>
      <c r="AM25" s="3272"/>
      <c r="AN25" s="3272"/>
      <c r="AO25" s="3272"/>
      <c r="AP25" s="3272"/>
      <c r="AQ25" s="3272"/>
      <c r="AR25" s="3272"/>
      <c r="AS25" s="3272"/>
      <c r="AT25" s="3272"/>
      <c r="AU25" s="3272"/>
      <c r="AV25" s="3272"/>
      <c r="AW25" s="3258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3271"/>
      <c r="AF26" s="3272"/>
      <c r="AG26" s="3272"/>
      <c r="AH26" s="3272"/>
      <c r="AI26" s="3272"/>
      <c r="AJ26" s="3272"/>
      <c r="AK26" s="3272"/>
      <c r="AL26" s="3272"/>
      <c r="AM26" s="3272"/>
      <c r="AN26" s="3272"/>
      <c r="AO26" s="3272"/>
      <c r="AP26" s="3272"/>
      <c r="AQ26" s="3272"/>
      <c r="AR26" s="3272"/>
      <c r="AS26" s="3272"/>
      <c r="AT26" s="3272"/>
      <c r="AU26" s="3272"/>
      <c r="AV26" s="3272"/>
      <c r="AW26" s="3258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14</v>
      </c>
      <c r="D27" s="30">
        <v>0</v>
      </c>
      <c r="E27" s="30">
        <v>0</v>
      </c>
      <c r="F27" s="30">
        <v>1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3271"/>
      <c r="AF27" s="3272"/>
      <c r="AG27" s="3272"/>
      <c r="AH27" s="3272"/>
      <c r="AI27" s="3272"/>
      <c r="AJ27" s="3272"/>
      <c r="AK27" s="3272"/>
      <c r="AL27" s="3272"/>
      <c r="AM27" s="3272"/>
      <c r="AN27" s="3272"/>
      <c r="AO27" s="3272"/>
      <c r="AP27" s="3272"/>
      <c r="AQ27" s="3272"/>
      <c r="AR27" s="3272"/>
      <c r="AS27" s="3272"/>
      <c r="AT27" s="3272"/>
      <c r="AU27" s="3272"/>
      <c r="AV27" s="3272"/>
      <c r="AW27" s="3258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15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3271"/>
      <c r="AF28" s="3272"/>
      <c r="AG28" s="3272"/>
      <c r="AH28" s="3272"/>
      <c r="AI28" s="3272"/>
      <c r="AJ28" s="3272"/>
      <c r="AK28" s="3272"/>
      <c r="AL28" s="3272"/>
      <c r="AM28" s="3272"/>
      <c r="AN28" s="3272"/>
      <c r="AO28" s="3272"/>
      <c r="AP28" s="3272"/>
      <c r="AQ28" s="3272"/>
      <c r="AR28" s="3272"/>
      <c r="AS28" s="3272"/>
      <c r="AT28" s="3272"/>
      <c r="AU28" s="3272"/>
      <c r="AV28" s="3272"/>
      <c r="AW28" s="3258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1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3271"/>
      <c r="AF29" s="3272"/>
      <c r="AG29" s="3272"/>
      <c r="AH29" s="3272"/>
      <c r="AI29" s="3272"/>
      <c r="AJ29" s="3272"/>
      <c r="AK29" s="3272"/>
      <c r="AL29" s="3272"/>
      <c r="AM29" s="3272"/>
      <c r="AN29" s="3272"/>
      <c r="AO29" s="3272"/>
      <c r="AP29" s="3272"/>
      <c r="AQ29" s="3272"/>
      <c r="AR29" s="3272"/>
      <c r="AS29" s="3272"/>
      <c r="AT29" s="3272"/>
      <c r="AU29" s="3272"/>
      <c r="AV29" s="3272"/>
      <c r="AW29" s="3258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25</v>
      </c>
      <c r="D30" s="33">
        <v>0</v>
      </c>
      <c r="E30" s="33">
        <v>0</v>
      </c>
      <c r="F30" s="33">
        <v>1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3259"/>
      <c r="AF30" s="3259"/>
      <c r="AG30" s="3259"/>
      <c r="AH30" s="3283"/>
      <c r="AI30" s="3259"/>
      <c r="AJ30" s="3259"/>
      <c r="AK30" s="3259"/>
      <c r="AL30" s="3259"/>
      <c r="AM30" s="3259"/>
      <c r="AN30" s="3259"/>
      <c r="AO30" s="3259"/>
      <c r="AP30" s="3259"/>
      <c r="AQ30" s="3259"/>
      <c r="AR30" s="3259"/>
      <c r="AS30" s="3259"/>
      <c r="AT30" s="3259"/>
      <c r="AU30" s="3259"/>
      <c r="AV30" s="3259"/>
      <c r="AW30" s="3284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3260"/>
      <c r="AF31" s="3260"/>
      <c r="AG31" s="3260"/>
      <c r="AH31" s="3285"/>
      <c r="AI31" s="3260"/>
      <c r="AJ31" s="3260"/>
      <c r="AK31" s="3260"/>
      <c r="AL31" s="3260"/>
      <c r="AM31" s="3260"/>
      <c r="AN31" s="3260"/>
      <c r="AO31" s="3260"/>
      <c r="AP31" s="3260"/>
      <c r="AQ31" s="3260"/>
      <c r="AR31" s="3260"/>
      <c r="AS31" s="3260"/>
      <c r="AT31" s="3260"/>
      <c r="AU31" s="3260"/>
      <c r="AV31" s="3260"/>
      <c r="AW31" s="3286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3262" t="s">
        <v>59</v>
      </c>
      <c r="B32" s="3263"/>
      <c r="C32" s="3264" t="s">
        <v>19</v>
      </c>
      <c r="D32" s="3265" t="s">
        <v>20</v>
      </c>
      <c r="E32" s="3266"/>
      <c r="F32" s="3266"/>
      <c r="G32" s="3266"/>
      <c r="H32" s="3266"/>
      <c r="I32" s="3266"/>
      <c r="J32" s="3266"/>
      <c r="K32" s="3266"/>
      <c r="L32" s="3266"/>
      <c r="M32" s="3287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3259"/>
      <c r="AF32" s="3259"/>
      <c r="AG32" s="3259"/>
      <c r="AH32" s="3283"/>
      <c r="AI32" s="3259"/>
      <c r="AJ32" s="3259"/>
      <c r="AK32" s="3270"/>
      <c r="AL32" s="3270"/>
      <c r="AM32" s="3270"/>
      <c r="AN32" s="3270"/>
      <c r="AO32" s="3270"/>
      <c r="AP32" s="3270"/>
      <c r="AQ32" s="3270"/>
      <c r="AR32" s="3270"/>
      <c r="AS32" s="3270"/>
      <c r="AT32" s="3270"/>
      <c r="AU32" s="3270"/>
      <c r="AV32" s="3270"/>
      <c r="AW32" s="3284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3271"/>
      <c r="AF33" s="3271"/>
      <c r="AG33" s="3271"/>
      <c r="AH33" s="3288"/>
      <c r="AI33" s="3271"/>
      <c r="AJ33" s="3271"/>
      <c r="AK33" s="3271"/>
      <c r="AL33" s="3271"/>
      <c r="AM33" s="3271"/>
      <c r="AN33" s="3271"/>
      <c r="AO33" s="3271"/>
      <c r="AP33" s="3272"/>
      <c r="AQ33" s="3272"/>
      <c r="AR33" s="3272"/>
      <c r="AS33" s="3272"/>
      <c r="AT33" s="3272"/>
      <c r="AU33" s="3272"/>
      <c r="AV33" s="3272"/>
      <c r="AW33" s="3284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3289" t="s">
        <v>60</v>
      </c>
      <c r="B34" s="3289"/>
      <c r="C34" s="3290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3291"/>
      <c r="O34" s="3292"/>
      <c r="P34" s="3293"/>
      <c r="Q34" s="185"/>
      <c r="R34" s="185"/>
      <c r="S34" s="3293"/>
      <c r="T34" s="3294"/>
      <c r="U34" s="3294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3271"/>
      <c r="AJ34" s="3271"/>
      <c r="AK34" s="3271"/>
      <c r="AL34" s="3271"/>
      <c r="AM34" s="3271"/>
      <c r="AN34" s="3271"/>
      <c r="AO34" s="3271"/>
      <c r="AP34" s="3272"/>
      <c r="AQ34" s="3272"/>
      <c r="AR34" s="3272"/>
      <c r="AS34" s="3272"/>
      <c r="AT34" s="3272"/>
      <c r="AU34" s="3272"/>
      <c r="AV34" s="3272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3271"/>
      <c r="AJ35" s="3272"/>
      <c r="AK35" s="3272"/>
      <c r="AL35" s="3272"/>
      <c r="AM35" s="3272"/>
      <c r="AN35" s="3272"/>
      <c r="AO35" s="3272"/>
      <c r="AP35" s="3272"/>
      <c r="AQ35" s="3272"/>
      <c r="AR35" s="3272"/>
      <c r="AS35" s="3272"/>
      <c r="AT35" s="3272"/>
      <c r="AU35" s="3272"/>
      <c r="AV35" s="3272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3271"/>
      <c r="AJ36" s="3272"/>
      <c r="AK36" s="3272"/>
      <c r="AL36" s="3272"/>
      <c r="AM36" s="3272"/>
      <c r="AN36" s="3272"/>
      <c r="AO36" s="3272"/>
      <c r="AP36" s="3272"/>
      <c r="AQ36" s="3272"/>
      <c r="AR36" s="3272"/>
      <c r="AS36" s="3272"/>
      <c r="AT36" s="3272"/>
      <c r="AU36" s="3272"/>
      <c r="AV36" s="3272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3271"/>
      <c r="AJ37" s="3272"/>
      <c r="AK37" s="3272"/>
      <c r="AL37" s="3272"/>
      <c r="AM37" s="3272"/>
      <c r="AN37" s="3272"/>
      <c r="AO37" s="3272"/>
      <c r="AP37" s="3272"/>
      <c r="AQ37" s="3272"/>
      <c r="AR37" s="3272"/>
      <c r="AS37" s="3272"/>
      <c r="AT37" s="3272"/>
      <c r="AU37" s="3272"/>
      <c r="AV37" s="3272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3271"/>
      <c r="AJ38" s="3272"/>
      <c r="AK38" s="3272"/>
      <c r="AL38" s="3272"/>
      <c r="AM38" s="3272"/>
      <c r="AN38" s="3272"/>
      <c r="AO38" s="3272"/>
      <c r="AP38" s="3272"/>
      <c r="AQ38" s="3272"/>
      <c r="AR38" s="3272"/>
      <c r="AS38" s="3272"/>
      <c r="AT38" s="3272"/>
      <c r="AU38" s="3272"/>
      <c r="AV38" s="3272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3271"/>
      <c r="AJ39" s="3272"/>
      <c r="AK39" s="3272"/>
      <c r="AL39" s="3272"/>
      <c r="AM39" s="3272"/>
      <c r="AN39" s="3272"/>
      <c r="AO39" s="3272"/>
      <c r="AP39" s="3272"/>
      <c r="AQ39" s="3272"/>
      <c r="AR39" s="3272"/>
      <c r="AS39" s="3272"/>
      <c r="AT39" s="3272"/>
      <c r="AU39" s="3272"/>
      <c r="AV39" s="3272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3271"/>
      <c r="AJ40" s="3272"/>
      <c r="AK40" s="3272"/>
      <c r="AL40" s="3272"/>
      <c r="AM40" s="3272"/>
      <c r="AN40" s="3272"/>
      <c r="AO40" s="3272"/>
      <c r="AP40" s="3272"/>
      <c r="AQ40" s="3272"/>
      <c r="AR40" s="3272"/>
      <c r="AS40" s="3272"/>
      <c r="AT40" s="3272"/>
      <c r="AU40" s="3272"/>
      <c r="AV40" s="3272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3271"/>
      <c r="AJ41" s="3272"/>
      <c r="AK41" s="3272"/>
      <c r="AL41" s="3272"/>
      <c r="AM41" s="3272"/>
      <c r="AN41" s="3272"/>
      <c r="AO41" s="3272"/>
      <c r="AP41" s="3272"/>
      <c r="AQ41" s="3272"/>
      <c r="AR41" s="3272"/>
      <c r="AS41" s="3272"/>
      <c r="AT41" s="3272"/>
      <c r="AU41" s="3272"/>
      <c r="AV41" s="3272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3271"/>
      <c r="AJ42" s="3272"/>
      <c r="AK42" s="3272"/>
      <c r="AL42" s="3272"/>
      <c r="AM42" s="3272"/>
      <c r="AN42" s="3272"/>
      <c r="AO42" s="3272"/>
      <c r="AP42" s="3272"/>
      <c r="AQ42" s="3272"/>
      <c r="AR42" s="3272"/>
      <c r="AS42" s="3272"/>
      <c r="AT42" s="3272"/>
      <c r="AU42" s="3272"/>
      <c r="AV42" s="3272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3271"/>
      <c r="AJ43" s="3272"/>
      <c r="AK43" s="3272"/>
      <c r="AL43" s="3272"/>
      <c r="AM43" s="3272"/>
      <c r="AN43" s="3272"/>
      <c r="AO43" s="3272"/>
      <c r="AP43" s="3272"/>
      <c r="AQ43" s="3272"/>
      <c r="AR43" s="3272"/>
      <c r="AS43" s="3272"/>
      <c r="AT43" s="3272"/>
      <c r="AU43" s="3272"/>
      <c r="AV43" s="3272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3271"/>
      <c r="AJ44" s="3272"/>
      <c r="AK44" s="3272"/>
      <c r="AL44" s="3272"/>
      <c r="AM44" s="3272"/>
      <c r="AN44" s="3272"/>
      <c r="AO44" s="3272"/>
      <c r="AP44" s="3272"/>
      <c r="AQ44" s="3272"/>
      <c r="AR44" s="3272"/>
      <c r="AS44" s="3272"/>
      <c r="AT44" s="3272"/>
      <c r="AU44" s="3272"/>
      <c r="AV44" s="3272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3260"/>
      <c r="AJ45" s="3260"/>
      <c r="AK45" s="3260"/>
      <c r="AL45" s="3260"/>
      <c r="AM45" s="3260"/>
      <c r="AN45" s="3260"/>
      <c r="AO45" s="3260"/>
      <c r="AP45" s="3260"/>
      <c r="AQ45" s="3260"/>
      <c r="AR45" s="3260"/>
      <c r="AS45" s="3260"/>
      <c r="AT45" s="3260"/>
      <c r="AU45" s="3260"/>
      <c r="AV45" s="3260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3295" t="s">
        <v>74</v>
      </c>
      <c r="B46" s="3296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3259"/>
      <c r="AJ46" s="3259"/>
      <c r="AK46" s="3259"/>
      <c r="AL46" s="3259"/>
      <c r="AM46" s="3259"/>
      <c r="AN46" s="3259"/>
      <c r="AO46" s="3259"/>
      <c r="AP46" s="3259"/>
      <c r="AQ46" s="3259"/>
      <c r="AR46" s="3259"/>
      <c r="AS46" s="3259"/>
      <c r="AT46" s="3259"/>
      <c r="AU46" s="3259"/>
      <c r="AV46" s="3259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3297" t="s">
        <v>75</v>
      </c>
      <c r="B47" s="328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3259"/>
      <c r="AJ47" s="3259"/>
      <c r="AK47" s="3259"/>
      <c r="AL47" s="3259"/>
      <c r="AM47" s="3259"/>
      <c r="AN47" s="3259"/>
      <c r="AO47" s="3298"/>
      <c r="AP47" s="3298"/>
      <c r="AQ47" s="3298"/>
      <c r="AR47" s="3298"/>
      <c r="AS47" s="3298"/>
      <c r="AT47" s="3298"/>
      <c r="AU47" s="3298"/>
      <c r="AV47" s="3298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3260"/>
      <c r="AP48" s="3260"/>
      <c r="AQ48" s="3260"/>
      <c r="AR48" s="3260"/>
      <c r="AS48" s="3260"/>
      <c r="AT48" s="3260"/>
      <c r="AU48" s="3260"/>
      <c r="AV48" s="3260"/>
      <c r="AW48" s="3261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3299" t="s">
        <v>77</v>
      </c>
      <c r="B49" s="3300"/>
      <c r="C49" s="3296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3271"/>
      <c r="AP49" s="3271"/>
      <c r="AQ49" s="3271"/>
      <c r="AR49" s="3271"/>
      <c r="AS49" s="3271"/>
      <c r="AT49" s="3271"/>
      <c r="AU49" s="3271"/>
      <c r="AV49" s="3271"/>
      <c r="AW49" s="3258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3301" t="s">
        <v>80</v>
      </c>
      <c r="B50" s="3302"/>
      <c r="C50" s="3290">
        <f>SUM(D50:E50)</f>
        <v>0</v>
      </c>
      <c r="D50" s="56"/>
      <c r="E50" s="3277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3273"/>
      <c r="AP50" s="3273"/>
      <c r="AQ50" s="3271"/>
      <c r="AR50" s="3271"/>
      <c r="AS50" s="3271"/>
      <c r="AT50" s="3271"/>
      <c r="AU50" s="3271"/>
      <c r="AV50" s="3271"/>
      <c r="AW50" s="3258"/>
      <c r="CA50" s="75" t="str">
        <f>IF(AND(([13]A01!$C18+[13]A01!$C19+[13]A01!$C20+[13]A01!$C21+[13]A01!$F31+[13]A01!$F32+[13]A01!$F33)&lt;&gt;0,D50=0,E50=""),"*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3260"/>
      <c r="AP51" s="3260"/>
      <c r="AQ51" s="3260"/>
      <c r="AR51" s="3260"/>
      <c r="AS51" s="3260"/>
      <c r="AT51" s="3260"/>
      <c r="AU51" s="3260"/>
      <c r="AV51" s="3260"/>
      <c r="AW51" s="3261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3279" t="s">
        <v>82</v>
      </c>
      <c r="B52" s="3268"/>
      <c r="C52" s="3279" t="s">
        <v>83</v>
      </c>
      <c r="D52" s="3303"/>
      <c r="E52" s="3268"/>
      <c r="F52" s="3304" t="s">
        <v>75</v>
      </c>
      <c r="G52" s="3304"/>
      <c r="H52" s="3304"/>
      <c r="I52" s="3304"/>
      <c r="J52" s="3304"/>
      <c r="K52" s="3304"/>
      <c r="L52" s="3304"/>
      <c r="M52" s="3304"/>
      <c r="N52" s="3304"/>
      <c r="O52" s="3304"/>
      <c r="P52" s="3304"/>
      <c r="Q52" s="3305"/>
      <c r="R52" s="3306" t="s">
        <v>84</v>
      </c>
      <c r="S52" s="3307"/>
      <c r="T52" s="3307"/>
      <c r="U52" s="3307"/>
      <c r="V52" s="3308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3309"/>
      <c r="AP52" s="3309"/>
      <c r="AQ52" s="3309"/>
      <c r="AR52" s="3310"/>
      <c r="AS52" s="3310"/>
      <c r="AT52" s="3310"/>
      <c r="AU52" s="3310"/>
      <c r="AV52" s="3310"/>
      <c r="AW52" s="3258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3311" t="s">
        <v>85</v>
      </c>
      <c r="G53" s="3305"/>
      <c r="H53" s="3311" t="s">
        <v>86</v>
      </c>
      <c r="I53" s="3305"/>
      <c r="J53" s="3311" t="s">
        <v>87</v>
      </c>
      <c r="K53" s="3305"/>
      <c r="L53" s="3311" t="s">
        <v>88</v>
      </c>
      <c r="M53" s="3305"/>
      <c r="N53" s="3311" t="s">
        <v>89</v>
      </c>
      <c r="O53" s="3305"/>
      <c r="P53" s="3311" t="s">
        <v>90</v>
      </c>
      <c r="Q53" s="3305"/>
      <c r="R53" s="3311" t="s">
        <v>91</v>
      </c>
      <c r="S53" s="3305"/>
      <c r="T53" s="3269" t="s">
        <v>92</v>
      </c>
      <c r="U53" s="3311" t="s">
        <v>93</v>
      </c>
      <c r="V53" s="3305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3309"/>
      <c r="AP53" s="3309"/>
      <c r="AQ53" s="3309"/>
      <c r="AR53" s="3310"/>
      <c r="AS53" s="3310"/>
      <c r="AT53" s="3310"/>
      <c r="AU53" s="3310"/>
      <c r="AV53" s="3310"/>
      <c r="AW53" s="3258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2010" t="s">
        <v>16</v>
      </c>
      <c r="F54" s="3312" t="s">
        <v>15</v>
      </c>
      <c r="G54" s="3313" t="s">
        <v>16</v>
      </c>
      <c r="H54" s="3312" t="s">
        <v>15</v>
      </c>
      <c r="I54" s="3313" t="s">
        <v>16</v>
      </c>
      <c r="J54" s="3312" t="s">
        <v>15</v>
      </c>
      <c r="K54" s="3313" t="s">
        <v>16</v>
      </c>
      <c r="L54" s="3312" t="s">
        <v>15</v>
      </c>
      <c r="M54" s="3313" t="s">
        <v>16</v>
      </c>
      <c r="N54" s="3312" t="s">
        <v>15</v>
      </c>
      <c r="O54" s="3313" t="s">
        <v>16</v>
      </c>
      <c r="P54" s="3312" t="s">
        <v>15</v>
      </c>
      <c r="Q54" s="3313" t="s">
        <v>16</v>
      </c>
      <c r="R54" s="3314" t="s">
        <v>94</v>
      </c>
      <c r="S54" s="3314" t="s">
        <v>27</v>
      </c>
      <c r="T54" s="2229"/>
      <c r="U54" s="3295" t="s">
        <v>95</v>
      </c>
      <c r="V54" s="3314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3309"/>
      <c r="AP54" s="3309"/>
      <c r="AQ54" s="3309"/>
      <c r="AR54" s="3310"/>
      <c r="AS54" s="3310"/>
      <c r="AT54" s="3310"/>
      <c r="AU54" s="3310"/>
      <c r="AV54" s="3310"/>
      <c r="AW54" s="3258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3309"/>
      <c r="AP55" s="3309"/>
      <c r="AQ55" s="3309"/>
      <c r="AR55" s="3310"/>
      <c r="AS55" s="3310"/>
      <c r="AT55" s="3310"/>
      <c r="AU55" s="3310"/>
      <c r="AV55" s="3310"/>
      <c r="AW55" s="3258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3309"/>
      <c r="AP56" s="3309"/>
      <c r="AQ56" s="3309"/>
      <c r="AR56" s="3310"/>
      <c r="AS56" s="3310"/>
      <c r="AT56" s="3310"/>
      <c r="AU56" s="3310"/>
      <c r="AV56" s="3310"/>
      <c r="AW56" s="3258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3309"/>
      <c r="AP57" s="3309"/>
      <c r="AQ57" s="3309"/>
      <c r="AR57" s="3310"/>
      <c r="AS57" s="3310"/>
      <c r="AT57" s="3310"/>
      <c r="AU57" s="3310"/>
      <c r="AV57" s="3310"/>
      <c r="AW57" s="3258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3309"/>
      <c r="AP58" s="3309"/>
      <c r="AQ58" s="3309"/>
      <c r="AR58" s="3310"/>
      <c r="AS58" s="3310"/>
      <c r="AT58" s="3310"/>
      <c r="AU58" s="3310"/>
      <c r="AV58" s="3310"/>
      <c r="AW58" s="3258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3315"/>
      <c r="V59" s="3315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3309"/>
      <c r="AP59" s="3309"/>
      <c r="AQ59" s="3309"/>
      <c r="AR59" s="3310"/>
      <c r="AS59" s="3310"/>
      <c r="AT59" s="3310"/>
      <c r="AU59" s="3310"/>
      <c r="AV59" s="3310"/>
      <c r="AW59" s="3258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3316"/>
      <c r="S60" s="3316"/>
      <c r="T60" s="3316"/>
      <c r="U60" s="3317"/>
      <c r="V60" s="3317"/>
      <c r="W60" s="3317"/>
      <c r="X60" s="3317"/>
      <c r="Y60" s="3317"/>
      <c r="Z60" s="3261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3262" t="s">
        <v>103</v>
      </c>
      <c r="B61" s="3263"/>
      <c r="C61" s="3318" t="s">
        <v>17</v>
      </c>
      <c r="D61" s="3319"/>
      <c r="E61" s="3320"/>
      <c r="F61" s="3311" t="s">
        <v>104</v>
      </c>
      <c r="G61" s="3304"/>
      <c r="H61" s="3304"/>
      <c r="I61" s="3304"/>
      <c r="J61" s="3304"/>
      <c r="K61" s="3304"/>
      <c r="L61" s="3304"/>
      <c r="M61" s="3304"/>
      <c r="N61" s="3304"/>
      <c r="O61" s="3304"/>
      <c r="P61" s="232"/>
      <c r="Q61" s="211"/>
      <c r="R61" s="3316"/>
      <c r="S61" s="3316"/>
      <c r="T61" s="3316"/>
      <c r="U61" s="3317"/>
      <c r="V61" s="3317"/>
      <c r="W61" s="3317"/>
      <c r="X61" s="3317"/>
      <c r="Y61" s="3317"/>
      <c r="Z61" s="3321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3311" t="s">
        <v>105</v>
      </c>
      <c r="G62" s="3305"/>
      <c r="H62" s="3311" t="s">
        <v>106</v>
      </c>
      <c r="I62" s="3305"/>
      <c r="J62" s="3311" t="s">
        <v>107</v>
      </c>
      <c r="K62" s="3305"/>
      <c r="L62" s="3311" t="s">
        <v>25</v>
      </c>
      <c r="M62" s="3305"/>
      <c r="N62" s="3299" t="s">
        <v>35</v>
      </c>
      <c r="O62" s="3300"/>
      <c r="P62" s="211"/>
      <c r="Q62" s="211"/>
      <c r="R62" s="3316"/>
      <c r="S62" s="3316"/>
      <c r="T62" s="3316"/>
      <c r="U62" s="3317"/>
      <c r="V62" s="3317"/>
      <c r="W62" s="3317"/>
      <c r="X62" s="3317"/>
      <c r="Y62" s="3317"/>
      <c r="Z62" s="3321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3322" t="s">
        <v>14</v>
      </c>
      <c r="D63" s="60" t="s">
        <v>15</v>
      </c>
      <c r="E63" s="3313" t="s">
        <v>16</v>
      </c>
      <c r="F63" s="59" t="s">
        <v>15</v>
      </c>
      <c r="G63" s="3313" t="s">
        <v>16</v>
      </c>
      <c r="H63" s="59" t="s">
        <v>15</v>
      </c>
      <c r="I63" s="3313" t="s">
        <v>16</v>
      </c>
      <c r="J63" s="59" t="s">
        <v>15</v>
      </c>
      <c r="K63" s="3313" t="s">
        <v>16</v>
      </c>
      <c r="L63" s="59" t="s">
        <v>15</v>
      </c>
      <c r="M63" s="3313" t="s">
        <v>16</v>
      </c>
      <c r="N63" s="59" t="s">
        <v>15</v>
      </c>
      <c r="O63" s="3313" t="s">
        <v>16</v>
      </c>
      <c r="P63" s="211"/>
      <c r="Q63" s="211"/>
      <c r="R63" s="3316"/>
      <c r="S63" s="3316"/>
      <c r="T63" s="3316"/>
      <c r="U63" s="3317"/>
      <c r="V63" s="3317"/>
      <c r="W63" s="3317"/>
      <c r="X63" s="3317"/>
      <c r="Y63" s="3317"/>
      <c r="Z63" s="3258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3311" t="s">
        <v>75</v>
      </c>
      <c r="B64" s="3305"/>
      <c r="C64" s="235">
        <f>SUM(D64:E64)</f>
        <v>0</v>
      </c>
      <c r="D64" s="236">
        <f>SUM(F64+H64+J64+L64+N64)</f>
        <v>0</v>
      </c>
      <c r="E64" s="3323">
        <f>SUM(G64+I64+K64+M64+O64)</f>
        <v>0</v>
      </c>
      <c r="F64" s="56"/>
      <c r="G64" s="3277"/>
      <c r="H64" s="56"/>
      <c r="I64" s="3277"/>
      <c r="J64" s="56"/>
      <c r="K64" s="110"/>
      <c r="L64" s="56"/>
      <c r="M64" s="110"/>
      <c r="N64" s="56"/>
      <c r="O64" s="110"/>
      <c r="P64" s="211"/>
      <c r="Q64" s="211"/>
      <c r="R64" s="3316"/>
      <c r="S64" s="3316"/>
      <c r="T64" s="3316"/>
      <c r="U64" s="3317"/>
      <c r="V64" s="3317"/>
      <c r="W64" s="3317"/>
      <c r="X64" s="3317"/>
      <c r="Y64" s="3317"/>
      <c r="Z64" s="3258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3317"/>
      <c r="AP65" s="3317"/>
      <c r="AQ65" s="3317"/>
      <c r="AR65" s="3317"/>
      <c r="AS65" s="3317"/>
      <c r="AT65" s="3317"/>
      <c r="AU65" s="3317"/>
      <c r="AV65" s="3317"/>
      <c r="AW65" s="3261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3279" t="s">
        <v>74</v>
      </c>
      <c r="B66" s="3268"/>
      <c r="C66" s="3279" t="s">
        <v>17</v>
      </c>
      <c r="D66" s="3303"/>
      <c r="E66" s="3268"/>
      <c r="F66" s="3324" t="s">
        <v>75</v>
      </c>
      <c r="G66" s="3325"/>
      <c r="H66" s="3325"/>
      <c r="I66" s="3325"/>
      <c r="J66" s="3325"/>
      <c r="K66" s="3325"/>
      <c r="L66" s="3325"/>
      <c r="M66" s="3325"/>
      <c r="N66" s="3325"/>
      <c r="O66" s="3325"/>
      <c r="P66" s="3325"/>
      <c r="Q66" s="3325"/>
      <c r="R66" s="3325"/>
      <c r="S66" s="3325"/>
      <c r="T66" s="3325"/>
      <c r="U66" s="3325"/>
      <c r="V66" s="3325"/>
      <c r="W66" s="3325"/>
      <c r="X66" s="3325"/>
      <c r="Y66" s="3325"/>
      <c r="Z66" s="3325"/>
      <c r="AA66" s="3325"/>
      <c r="AB66" s="3325"/>
      <c r="AC66" s="3325"/>
      <c r="AD66" s="3325"/>
      <c r="AE66" s="3325"/>
      <c r="AF66" s="3325"/>
      <c r="AG66" s="3326"/>
      <c r="AH66" s="244"/>
      <c r="AI66" s="45"/>
      <c r="AJ66" s="45"/>
      <c r="AK66" s="45"/>
      <c r="AL66" s="3271"/>
      <c r="AM66" s="3271"/>
      <c r="AN66" s="3271"/>
      <c r="AO66" s="3271"/>
      <c r="AP66" s="3271"/>
      <c r="AQ66" s="3271"/>
      <c r="AR66" s="3271"/>
      <c r="AS66" s="3271"/>
      <c r="AT66" s="3271"/>
      <c r="AU66" s="3284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3289" t="s">
        <v>109</v>
      </c>
      <c r="G67" s="3289"/>
      <c r="H67" s="3289" t="s">
        <v>110</v>
      </c>
      <c r="I67" s="3289"/>
      <c r="J67" s="3289" t="s">
        <v>111</v>
      </c>
      <c r="K67" s="3289"/>
      <c r="L67" s="3289" t="s">
        <v>112</v>
      </c>
      <c r="M67" s="3289"/>
      <c r="N67" s="3289" t="s">
        <v>113</v>
      </c>
      <c r="O67" s="3289"/>
      <c r="P67" s="3289" t="s">
        <v>114</v>
      </c>
      <c r="Q67" s="3289"/>
      <c r="R67" s="3289" t="s">
        <v>115</v>
      </c>
      <c r="S67" s="3289"/>
      <c r="T67" s="3289" t="s">
        <v>116</v>
      </c>
      <c r="U67" s="3289"/>
      <c r="V67" s="3289" t="s">
        <v>117</v>
      </c>
      <c r="W67" s="3289"/>
      <c r="X67" s="3289" t="s">
        <v>118</v>
      </c>
      <c r="Y67" s="3289"/>
      <c r="Z67" s="3311" t="s">
        <v>119</v>
      </c>
      <c r="AA67" s="3305"/>
      <c r="AB67" s="3311" t="s">
        <v>120</v>
      </c>
      <c r="AC67" s="3305"/>
      <c r="AD67" s="3311" t="s">
        <v>121</v>
      </c>
      <c r="AE67" s="3305"/>
      <c r="AF67" s="3311" t="s">
        <v>122</v>
      </c>
      <c r="AG67" s="3305"/>
      <c r="AH67" s="45"/>
      <c r="AI67" s="45"/>
      <c r="AJ67" s="45"/>
      <c r="AK67" s="45"/>
      <c r="AL67" s="3271"/>
      <c r="AM67" s="3271"/>
      <c r="AN67" s="3271"/>
      <c r="AO67" s="3271"/>
      <c r="AP67" s="3271"/>
      <c r="AQ67" s="3271"/>
      <c r="AR67" s="3271"/>
      <c r="AS67" s="3271"/>
      <c r="AT67" s="3271"/>
      <c r="AU67" s="3284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3327" t="s">
        <v>16</v>
      </c>
      <c r="F68" s="3328" t="s">
        <v>15</v>
      </c>
      <c r="G68" s="3329" t="s">
        <v>16</v>
      </c>
      <c r="H68" s="3328" t="s">
        <v>15</v>
      </c>
      <c r="I68" s="3329" t="s">
        <v>16</v>
      </c>
      <c r="J68" s="3328" t="s">
        <v>15</v>
      </c>
      <c r="K68" s="3329" t="s">
        <v>16</v>
      </c>
      <c r="L68" s="3328" t="s">
        <v>15</v>
      </c>
      <c r="M68" s="3329" t="s">
        <v>16</v>
      </c>
      <c r="N68" s="3328" t="s">
        <v>15</v>
      </c>
      <c r="O68" s="3329" t="s">
        <v>16</v>
      </c>
      <c r="P68" s="3328" t="s">
        <v>15</v>
      </c>
      <c r="Q68" s="3329" t="s">
        <v>16</v>
      </c>
      <c r="R68" s="3328" t="s">
        <v>15</v>
      </c>
      <c r="S68" s="3329" t="s">
        <v>16</v>
      </c>
      <c r="T68" s="3328" t="s">
        <v>15</v>
      </c>
      <c r="U68" s="3329" t="s">
        <v>16</v>
      </c>
      <c r="V68" s="3328" t="s">
        <v>15</v>
      </c>
      <c r="W68" s="3329" t="s">
        <v>16</v>
      </c>
      <c r="X68" s="3328" t="s">
        <v>15</v>
      </c>
      <c r="Y68" s="3329" t="s">
        <v>16</v>
      </c>
      <c r="Z68" s="3328" t="s">
        <v>15</v>
      </c>
      <c r="AA68" s="3329" t="s">
        <v>16</v>
      </c>
      <c r="AB68" s="3328" t="s">
        <v>15</v>
      </c>
      <c r="AC68" s="3329" t="s">
        <v>16</v>
      </c>
      <c r="AD68" s="3328" t="s">
        <v>15</v>
      </c>
      <c r="AE68" s="3329" t="s">
        <v>16</v>
      </c>
      <c r="AF68" s="3328" t="s">
        <v>15</v>
      </c>
      <c r="AG68" s="3329" t="s">
        <v>16</v>
      </c>
      <c r="AH68" s="45"/>
      <c r="AI68" s="45"/>
      <c r="AJ68" s="45"/>
      <c r="AK68" s="145"/>
      <c r="AL68" s="3330"/>
      <c r="AM68" s="3330"/>
      <c r="AN68" s="3330"/>
      <c r="AO68" s="3330"/>
      <c r="AP68" s="3330"/>
      <c r="AQ68" s="3330"/>
      <c r="AR68" s="3330"/>
      <c r="AS68" s="3330"/>
      <c r="AT68" s="3330"/>
      <c r="AU68" s="3331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3301" t="s">
        <v>123</v>
      </c>
      <c r="B69" s="3302"/>
      <c r="C69" s="179">
        <f t="shared" ref="C69:C74" si="4">SUM(D69:E69)</f>
        <v>6</v>
      </c>
      <c r="D69" s="180">
        <f t="shared" ref="D69:E74" si="5">SUM(F69+H69+J69+L69+N69+P69+R69+T69+V69+X69+Z69+AB69+AD69+AF69)</f>
        <v>3</v>
      </c>
      <c r="E69" s="3332">
        <f t="shared" si="5"/>
        <v>3</v>
      </c>
      <c r="F69" s="4"/>
      <c r="G69" s="7"/>
      <c r="H69" s="4"/>
      <c r="I69" s="7"/>
      <c r="J69" s="4"/>
      <c r="K69" s="7"/>
      <c r="L69" s="4">
        <v>1</v>
      </c>
      <c r="M69" s="7"/>
      <c r="N69" s="4"/>
      <c r="O69" s="7"/>
      <c r="P69" s="4"/>
      <c r="Q69" s="7"/>
      <c r="R69" s="4"/>
      <c r="S69" s="7"/>
      <c r="T69" s="4"/>
      <c r="U69" s="7"/>
      <c r="V69" s="4"/>
      <c r="W69" s="7">
        <v>1</v>
      </c>
      <c r="X69" s="4"/>
      <c r="Y69" s="7">
        <v>1</v>
      </c>
      <c r="Z69" s="4">
        <v>2</v>
      </c>
      <c r="AA69" s="7"/>
      <c r="AB69" s="4"/>
      <c r="AC69" s="7">
        <v>1</v>
      </c>
      <c r="AD69" s="4"/>
      <c r="AE69" s="7"/>
      <c r="AF69" s="4"/>
      <c r="AG69" s="6"/>
      <c r="AH69" s="1"/>
      <c r="AI69" s="1"/>
      <c r="AJ69" s="45"/>
      <c r="AK69" s="145"/>
      <c r="AL69" s="3330"/>
      <c r="AM69" s="3330"/>
      <c r="AN69" s="3330"/>
      <c r="AO69" s="3330"/>
      <c r="AP69" s="3330"/>
      <c r="AQ69" s="3330"/>
      <c r="AR69" s="3330"/>
      <c r="AS69" s="3330"/>
      <c r="AT69" s="3330"/>
      <c r="AU69" s="3331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3303" t="s">
        <v>124</v>
      </c>
      <c r="B70" s="2020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3333"/>
      <c r="AL70" s="3330"/>
      <c r="AM70" s="3330"/>
      <c r="AN70" s="3330"/>
      <c r="AO70" s="3330"/>
      <c r="AP70" s="3330"/>
      <c r="AQ70" s="3330"/>
      <c r="AR70" s="3330"/>
      <c r="AS70" s="3330"/>
      <c r="AT70" s="3330"/>
      <c r="AU70" s="3331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2016" t="s">
        <v>126</v>
      </c>
      <c r="C71" s="217">
        <f t="shared" si="4"/>
        <v>6</v>
      </c>
      <c r="D71" s="218">
        <f t="shared" si="5"/>
        <v>3</v>
      </c>
      <c r="E71" s="219">
        <f t="shared" si="5"/>
        <v>3</v>
      </c>
      <c r="F71" s="11"/>
      <c r="G71" s="28"/>
      <c r="H71" s="11"/>
      <c r="I71" s="28"/>
      <c r="J71" s="11"/>
      <c r="K71" s="28"/>
      <c r="L71" s="11">
        <v>1</v>
      </c>
      <c r="M71" s="28"/>
      <c r="N71" s="11"/>
      <c r="O71" s="28"/>
      <c r="P71" s="11"/>
      <c r="Q71" s="28"/>
      <c r="R71" s="11"/>
      <c r="S71" s="28"/>
      <c r="T71" s="11"/>
      <c r="U71" s="28"/>
      <c r="V71" s="11"/>
      <c r="W71" s="28">
        <v>1</v>
      </c>
      <c r="X71" s="11"/>
      <c r="Y71" s="28">
        <v>1</v>
      </c>
      <c r="Z71" s="11">
        <v>2</v>
      </c>
      <c r="AA71" s="28"/>
      <c r="AB71" s="11"/>
      <c r="AC71" s="28">
        <v>1</v>
      </c>
      <c r="AD71" s="11"/>
      <c r="AE71" s="28"/>
      <c r="AF71" s="11"/>
      <c r="AG71" s="12"/>
      <c r="AH71" s="51"/>
      <c r="AI71" s="45"/>
      <c r="AJ71" s="3334"/>
      <c r="AK71" s="3330"/>
      <c r="AL71" s="3330"/>
      <c r="AM71" s="3330"/>
      <c r="AN71" s="3330"/>
      <c r="AO71" s="3330"/>
      <c r="AP71" s="3330"/>
      <c r="AQ71" s="3330"/>
      <c r="AR71" s="3330"/>
      <c r="AS71" s="3330"/>
      <c r="AT71" s="3330"/>
      <c r="AU71" s="3331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2016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3335"/>
      <c r="AK72" s="145"/>
      <c r="AL72" s="3330"/>
      <c r="AM72" s="3330"/>
      <c r="AN72" s="3330"/>
      <c r="AO72" s="3330"/>
      <c r="AP72" s="3330"/>
      <c r="AQ72" s="3330"/>
      <c r="AR72" s="3330"/>
      <c r="AS72" s="3330"/>
      <c r="AT72" s="3330"/>
      <c r="AU72" s="3331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3333"/>
      <c r="AL73" s="3330"/>
      <c r="AM73" s="3330"/>
      <c r="AN73" s="3330"/>
      <c r="AO73" s="3330"/>
      <c r="AP73" s="3330"/>
      <c r="AQ73" s="3330"/>
      <c r="AR73" s="3330"/>
      <c r="AS73" s="3330"/>
      <c r="AT73" s="3330"/>
      <c r="AU73" s="3331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3335"/>
      <c r="AK74" s="3336"/>
      <c r="AL74" s="3330"/>
      <c r="AM74" s="3330"/>
      <c r="AN74" s="3330"/>
      <c r="AO74" s="3330"/>
      <c r="AP74" s="3330"/>
      <c r="AQ74" s="3330"/>
      <c r="AR74" s="3330"/>
      <c r="AS74" s="3330"/>
      <c r="AT74" s="3330"/>
      <c r="AU74" s="3331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3337"/>
      <c r="AO75" s="3337"/>
      <c r="AP75" s="3337"/>
      <c r="AQ75" s="3337"/>
      <c r="AR75" s="3337"/>
      <c r="AS75" s="3337"/>
      <c r="AT75" s="3337"/>
      <c r="AU75" s="3337"/>
      <c r="AV75" s="3337"/>
      <c r="AW75" s="3338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3279" t="s">
        <v>74</v>
      </c>
      <c r="B76" s="3268"/>
      <c r="C76" s="3269" t="s">
        <v>17</v>
      </c>
      <c r="D76" s="3269"/>
      <c r="E76" s="3269"/>
      <c r="F76" s="3339" t="s">
        <v>131</v>
      </c>
      <c r="G76" s="3339"/>
      <c r="H76" s="3339"/>
      <c r="I76" s="3339"/>
      <c r="J76" s="3339"/>
      <c r="K76" s="3339"/>
      <c r="L76" s="3339"/>
      <c r="M76" s="3339"/>
      <c r="N76" s="3339"/>
      <c r="O76" s="3339"/>
      <c r="P76" s="3339"/>
      <c r="Q76" s="3339"/>
      <c r="R76" s="3339"/>
      <c r="S76" s="3339"/>
      <c r="T76" s="3339"/>
      <c r="U76" s="3339"/>
      <c r="V76" s="3339"/>
      <c r="W76" s="3339"/>
      <c r="X76" s="3339"/>
      <c r="Y76" s="3339"/>
      <c r="Z76" s="3339"/>
      <c r="AA76" s="3339"/>
      <c r="AB76" s="3339"/>
      <c r="AC76" s="3339"/>
      <c r="AD76" s="3339"/>
      <c r="AE76" s="3339"/>
      <c r="AF76" s="3339"/>
      <c r="AG76" s="2359"/>
      <c r="AH76" s="3340" t="s">
        <v>132</v>
      </c>
      <c r="AI76" s="3341"/>
      <c r="AJ76" s="3341"/>
      <c r="AK76" s="266"/>
      <c r="AL76" s="3330"/>
      <c r="AM76" s="3330"/>
      <c r="AN76" s="3330"/>
      <c r="AO76" s="3330"/>
      <c r="AP76" s="3330"/>
      <c r="AQ76" s="3330"/>
      <c r="AR76" s="3330"/>
      <c r="AS76" s="3330"/>
      <c r="AT76" s="3330"/>
      <c r="AU76" s="3331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3289" t="s">
        <v>109</v>
      </c>
      <c r="G77" s="3289"/>
      <c r="H77" s="3289" t="s">
        <v>110</v>
      </c>
      <c r="I77" s="3289"/>
      <c r="J77" s="3342" t="s">
        <v>111</v>
      </c>
      <c r="K77" s="3342"/>
      <c r="L77" s="3342" t="s">
        <v>112</v>
      </c>
      <c r="M77" s="3342"/>
      <c r="N77" s="3342" t="s">
        <v>113</v>
      </c>
      <c r="O77" s="3342"/>
      <c r="P77" s="3342" t="s">
        <v>114</v>
      </c>
      <c r="Q77" s="3342"/>
      <c r="R77" s="3289" t="s">
        <v>115</v>
      </c>
      <c r="S77" s="3289"/>
      <c r="T77" s="3342" t="s">
        <v>116</v>
      </c>
      <c r="U77" s="3342"/>
      <c r="V77" s="3342" t="s">
        <v>117</v>
      </c>
      <c r="W77" s="3342"/>
      <c r="X77" s="3342" t="s">
        <v>118</v>
      </c>
      <c r="Y77" s="3342"/>
      <c r="Z77" s="3342" t="s">
        <v>119</v>
      </c>
      <c r="AA77" s="3342"/>
      <c r="AB77" s="3342" t="s">
        <v>120</v>
      </c>
      <c r="AC77" s="3342"/>
      <c r="AD77" s="3342" t="s">
        <v>121</v>
      </c>
      <c r="AE77" s="3342"/>
      <c r="AF77" s="3342" t="s">
        <v>122</v>
      </c>
      <c r="AG77" s="2353"/>
      <c r="AH77" s="3320" t="s">
        <v>133</v>
      </c>
      <c r="AI77" s="3264" t="s">
        <v>134</v>
      </c>
      <c r="AJ77" s="3264" t="s">
        <v>135</v>
      </c>
      <c r="AK77" s="3343"/>
      <c r="AL77" s="3330"/>
      <c r="AM77" s="3330"/>
      <c r="AN77" s="3330"/>
      <c r="AO77" s="3330"/>
      <c r="AP77" s="3330"/>
      <c r="AQ77" s="3330"/>
      <c r="AR77" s="3330"/>
      <c r="AS77" s="3330"/>
      <c r="AT77" s="3330"/>
      <c r="AU77" s="3331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3327" t="s">
        <v>16</v>
      </c>
      <c r="F78" s="3328" t="s">
        <v>15</v>
      </c>
      <c r="G78" s="3344" t="s">
        <v>16</v>
      </c>
      <c r="H78" s="3328" t="s">
        <v>15</v>
      </c>
      <c r="I78" s="3344" t="s">
        <v>16</v>
      </c>
      <c r="J78" s="3328" t="s">
        <v>15</v>
      </c>
      <c r="K78" s="3344" t="s">
        <v>16</v>
      </c>
      <c r="L78" s="3328" t="s">
        <v>15</v>
      </c>
      <c r="M78" s="3344" t="s">
        <v>16</v>
      </c>
      <c r="N78" s="3328" t="s">
        <v>15</v>
      </c>
      <c r="O78" s="3344" t="s">
        <v>16</v>
      </c>
      <c r="P78" s="3328" t="s">
        <v>15</v>
      </c>
      <c r="Q78" s="3344" t="s">
        <v>16</v>
      </c>
      <c r="R78" s="3328" t="s">
        <v>15</v>
      </c>
      <c r="S78" s="3344" t="s">
        <v>16</v>
      </c>
      <c r="T78" s="3328" t="s">
        <v>15</v>
      </c>
      <c r="U78" s="3344" t="s">
        <v>16</v>
      </c>
      <c r="V78" s="3328" t="s">
        <v>15</v>
      </c>
      <c r="W78" s="3344" t="s">
        <v>16</v>
      </c>
      <c r="X78" s="3328" t="s">
        <v>15</v>
      </c>
      <c r="Y78" s="3344" t="s">
        <v>16</v>
      </c>
      <c r="Z78" s="3328" t="s">
        <v>15</v>
      </c>
      <c r="AA78" s="3344" t="s">
        <v>16</v>
      </c>
      <c r="AB78" s="3328" t="s">
        <v>15</v>
      </c>
      <c r="AC78" s="3344" t="s">
        <v>16</v>
      </c>
      <c r="AD78" s="3328" t="s">
        <v>15</v>
      </c>
      <c r="AE78" s="3344" t="s">
        <v>16</v>
      </c>
      <c r="AF78" s="3328" t="s">
        <v>15</v>
      </c>
      <c r="AG78" s="3345" t="s">
        <v>16</v>
      </c>
      <c r="AH78" s="2206"/>
      <c r="AI78" s="2352"/>
      <c r="AJ78" s="2352"/>
      <c r="AK78" s="3346"/>
      <c r="AL78" s="3330"/>
      <c r="AM78" s="3330"/>
      <c r="AN78" s="3330"/>
      <c r="AO78" s="3330"/>
      <c r="AP78" s="3330"/>
      <c r="AQ78" s="3330"/>
      <c r="AR78" s="3330"/>
      <c r="AS78" s="3330"/>
      <c r="AT78" s="3330"/>
      <c r="AU78" s="3331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3301" t="s">
        <v>136</v>
      </c>
      <c r="B79" s="3302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3332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3303" t="s">
        <v>124</v>
      </c>
      <c r="B80" s="2020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2016" t="s">
        <v>126</v>
      </c>
      <c r="C81" s="217">
        <f t="shared" si="6"/>
        <v>0</v>
      </c>
      <c r="D81" s="218">
        <f t="shared" si="7"/>
        <v>0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2016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3337"/>
      <c r="AO85" s="3337"/>
      <c r="AP85" s="3337"/>
      <c r="AQ85" s="3337"/>
      <c r="AR85" s="3337"/>
      <c r="AS85" s="3337"/>
      <c r="AT85" s="3337"/>
      <c r="AU85" s="3347"/>
      <c r="AV85" s="3347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3303" t="s">
        <v>74</v>
      </c>
      <c r="B86" s="3303"/>
      <c r="C86" s="3279" t="s">
        <v>17</v>
      </c>
      <c r="D86" s="3303"/>
      <c r="E86" s="3268"/>
      <c r="F86" s="3324" t="s">
        <v>75</v>
      </c>
      <c r="G86" s="3325"/>
      <c r="H86" s="3325"/>
      <c r="I86" s="3325"/>
      <c r="J86" s="3325"/>
      <c r="K86" s="3325"/>
      <c r="L86" s="3325"/>
      <c r="M86" s="3325"/>
      <c r="N86" s="3325"/>
      <c r="O86" s="3325"/>
      <c r="P86" s="3325"/>
      <c r="Q86" s="3325"/>
      <c r="R86" s="3325"/>
      <c r="S86" s="3325"/>
      <c r="T86" s="3325"/>
      <c r="U86" s="3325"/>
      <c r="V86" s="3325"/>
      <c r="W86" s="3325"/>
      <c r="X86" s="3325"/>
      <c r="Y86" s="3325"/>
      <c r="Z86" s="3325"/>
      <c r="AA86" s="3325"/>
      <c r="AB86" s="3325"/>
      <c r="AC86" s="3325"/>
      <c r="AD86" s="3325"/>
      <c r="AE86" s="3325"/>
      <c r="AF86" s="3325"/>
      <c r="AG86" s="3348"/>
      <c r="AH86" s="3340" t="s">
        <v>132</v>
      </c>
      <c r="AI86" s="3341"/>
      <c r="AJ86" s="3341"/>
      <c r="AK86" s="139"/>
      <c r="AL86" s="3349"/>
      <c r="AM86" s="3349"/>
      <c r="AN86" s="3349"/>
      <c r="AO86" s="3349"/>
      <c r="AP86" s="3349"/>
      <c r="AQ86" s="3349"/>
      <c r="AR86" s="3350"/>
      <c r="AS86" s="3349"/>
      <c r="AT86" s="3349"/>
      <c r="AU86" s="3351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3299" t="s">
        <v>138</v>
      </c>
      <c r="G87" s="3300"/>
      <c r="H87" s="3299" t="s">
        <v>110</v>
      </c>
      <c r="I87" s="3300"/>
      <c r="J87" s="3299" t="s">
        <v>111</v>
      </c>
      <c r="K87" s="3300"/>
      <c r="L87" s="3299" t="s">
        <v>112</v>
      </c>
      <c r="M87" s="3300"/>
      <c r="N87" s="3299" t="s">
        <v>113</v>
      </c>
      <c r="O87" s="3300"/>
      <c r="P87" s="3299" t="s">
        <v>114</v>
      </c>
      <c r="Q87" s="3300"/>
      <c r="R87" s="3299" t="s">
        <v>115</v>
      </c>
      <c r="S87" s="3300"/>
      <c r="T87" s="3299" t="s">
        <v>116</v>
      </c>
      <c r="U87" s="3300"/>
      <c r="V87" s="3299" t="s">
        <v>117</v>
      </c>
      <c r="W87" s="3300"/>
      <c r="X87" s="3299" t="s">
        <v>118</v>
      </c>
      <c r="Y87" s="3300"/>
      <c r="Z87" s="3311" t="s">
        <v>119</v>
      </c>
      <c r="AA87" s="3305"/>
      <c r="AB87" s="3311" t="s">
        <v>120</v>
      </c>
      <c r="AC87" s="3305"/>
      <c r="AD87" s="3311" t="s">
        <v>121</v>
      </c>
      <c r="AE87" s="3305"/>
      <c r="AF87" s="3311" t="s">
        <v>122</v>
      </c>
      <c r="AG87" s="3352"/>
      <c r="AH87" s="3320" t="s">
        <v>139</v>
      </c>
      <c r="AI87" s="3264" t="s">
        <v>140</v>
      </c>
      <c r="AJ87" s="3264" t="s">
        <v>135</v>
      </c>
      <c r="AK87" s="145"/>
      <c r="AL87" s="3330"/>
      <c r="AM87" s="3330"/>
      <c r="AN87" s="3330"/>
      <c r="AO87" s="3330"/>
      <c r="AP87" s="3330"/>
      <c r="AQ87" s="3330"/>
      <c r="AR87" s="3353"/>
      <c r="AS87" s="3330"/>
      <c r="AT87" s="3330"/>
      <c r="AU87" s="3351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3327" t="s">
        <v>16</v>
      </c>
      <c r="F88" s="3328" t="s">
        <v>15</v>
      </c>
      <c r="G88" s="3344" t="s">
        <v>16</v>
      </c>
      <c r="H88" s="3328" t="s">
        <v>15</v>
      </c>
      <c r="I88" s="3344" t="s">
        <v>16</v>
      </c>
      <c r="J88" s="3328" t="s">
        <v>15</v>
      </c>
      <c r="K88" s="3344" t="s">
        <v>16</v>
      </c>
      <c r="L88" s="3328" t="s">
        <v>15</v>
      </c>
      <c r="M88" s="3344" t="s">
        <v>16</v>
      </c>
      <c r="N88" s="3328" t="s">
        <v>15</v>
      </c>
      <c r="O88" s="3344" t="s">
        <v>16</v>
      </c>
      <c r="P88" s="3328" t="s">
        <v>15</v>
      </c>
      <c r="Q88" s="3344" t="s">
        <v>16</v>
      </c>
      <c r="R88" s="3328" t="s">
        <v>15</v>
      </c>
      <c r="S88" s="3344" t="s">
        <v>16</v>
      </c>
      <c r="T88" s="3328" t="s">
        <v>15</v>
      </c>
      <c r="U88" s="3344" t="s">
        <v>16</v>
      </c>
      <c r="V88" s="3328" t="s">
        <v>15</v>
      </c>
      <c r="W88" s="3344" t="s">
        <v>16</v>
      </c>
      <c r="X88" s="3328" t="s">
        <v>15</v>
      </c>
      <c r="Y88" s="3344" t="s">
        <v>16</v>
      </c>
      <c r="Z88" s="3328" t="s">
        <v>15</v>
      </c>
      <c r="AA88" s="3344" t="s">
        <v>16</v>
      </c>
      <c r="AB88" s="3328" t="s">
        <v>15</v>
      </c>
      <c r="AC88" s="3344" t="s">
        <v>16</v>
      </c>
      <c r="AD88" s="3328" t="s">
        <v>15</v>
      </c>
      <c r="AE88" s="3344" t="s">
        <v>16</v>
      </c>
      <c r="AF88" s="3328" t="s">
        <v>15</v>
      </c>
      <c r="AG88" s="3345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3330"/>
      <c r="AT88" s="3330"/>
      <c r="AU88" s="3351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3330"/>
      <c r="AT89" s="3330"/>
      <c r="AU89" s="3351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3330"/>
      <c r="AT90" s="3330"/>
      <c r="AU90" s="3351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3354" t="s">
        <v>143</v>
      </c>
      <c r="B91" s="2020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3330"/>
      <c r="AT91" s="3330"/>
      <c r="AU91" s="3351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3333"/>
      <c r="AT92" s="3333"/>
      <c r="AU92" s="3351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3337"/>
      <c r="AO94" s="3337"/>
      <c r="AP94" s="3337"/>
      <c r="AQ94" s="3337"/>
      <c r="AR94" s="3337"/>
      <c r="AS94" s="3337"/>
      <c r="AT94" s="3337"/>
      <c r="AU94" s="3337"/>
      <c r="AV94" s="3337"/>
      <c r="AW94" s="3338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3279" t="s">
        <v>31</v>
      </c>
      <c r="B95" s="3268"/>
      <c r="C95" s="3311" t="s">
        <v>17</v>
      </c>
      <c r="D95" s="3304"/>
      <c r="E95" s="3305"/>
      <c r="F95" s="3311" t="s">
        <v>119</v>
      </c>
      <c r="G95" s="3305"/>
      <c r="H95" s="3311" t="s">
        <v>120</v>
      </c>
      <c r="I95" s="3305"/>
      <c r="J95" s="3311" t="s">
        <v>121</v>
      </c>
      <c r="K95" s="3305"/>
      <c r="L95" s="3311" t="s">
        <v>122</v>
      </c>
      <c r="M95" s="3305"/>
      <c r="N95" s="286"/>
      <c r="O95" s="287"/>
      <c r="P95" s="288"/>
      <c r="Q95" s="289"/>
      <c r="R95" s="289"/>
      <c r="S95" s="3355"/>
      <c r="T95" s="3273"/>
      <c r="U95" s="3356"/>
      <c r="V95" s="3273"/>
      <c r="W95" s="3273"/>
      <c r="X95" s="3273"/>
      <c r="Y95" s="3273"/>
      <c r="Z95" s="3357"/>
      <c r="AA95" s="3357"/>
      <c r="AB95" s="3258"/>
      <c r="AC95" s="3258"/>
      <c r="AD95" s="3284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3327" t="s">
        <v>16</v>
      </c>
      <c r="F96" s="141" t="s">
        <v>15</v>
      </c>
      <c r="G96" s="3327" t="s">
        <v>16</v>
      </c>
      <c r="H96" s="141" t="s">
        <v>15</v>
      </c>
      <c r="I96" s="3327" t="s">
        <v>16</v>
      </c>
      <c r="J96" s="141" t="s">
        <v>15</v>
      </c>
      <c r="K96" s="3327" t="s">
        <v>16</v>
      </c>
      <c r="L96" s="141" t="s">
        <v>15</v>
      </c>
      <c r="M96" s="3327" t="s">
        <v>16</v>
      </c>
      <c r="N96" s="3358"/>
      <c r="O96" s="3273"/>
      <c r="P96" s="3273"/>
      <c r="Q96" s="3273"/>
      <c r="R96" s="3273"/>
      <c r="S96" s="3273"/>
      <c r="T96" s="3273"/>
      <c r="U96" s="3273"/>
      <c r="V96" s="3359"/>
      <c r="W96" s="3273"/>
      <c r="X96" s="3273"/>
      <c r="Y96" s="3273"/>
      <c r="Z96" s="3357"/>
      <c r="AA96" s="3357"/>
      <c r="AB96" s="3258"/>
      <c r="AC96" s="3258"/>
      <c r="AD96" s="3284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3360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3358"/>
      <c r="O97" s="3273"/>
      <c r="P97" s="3273"/>
      <c r="Q97" s="3273"/>
      <c r="R97" s="3273"/>
      <c r="S97" s="3273"/>
      <c r="T97" s="3273"/>
      <c r="U97" s="3273"/>
      <c r="V97" s="3359"/>
      <c r="W97" s="3273"/>
      <c r="X97" s="3273"/>
      <c r="Y97" s="3273"/>
      <c r="Z97" s="3357"/>
      <c r="AA97" s="3357"/>
      <c r="AB97" s="3258"/>
      <c r="AC97" s="3258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3358"/>
      <c r="O98" s="3273"/>
      <c r="P98" s="3273"/>
      <c r="Q98" s="3273"/>
      <c r="R98" s="3273"/>
      <c r="S98" s="3273"/>
      <c r="T98" s="3273"/>
      <c r="U98" s="3273"/>
      <c r="V98" s="3359"/>
      <c r="W98" s="3273"/>
      <c r="X98" s="3273"/>
      <c r="Y98" s="3273"/>
      <c r="Z98" s="3357"/>
      <c r="AA98" s="3357"/>
      <c r="AB98" s="3258"/>
      <c r="AC98" s="3258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3358"/>
      <c r="O99" s="3273"/>
      <c r="P99" s="3273"/>
      <c r="Q99" s="3273"/>
      <c r="R99" s="3273"/>
      <c r="S99" s="3273"/>
      <c r="T99" s="3273"/>
      <c r="U99" s="3273"/>
      <c r="V99" s="3359"/>
      <c r="W99" s="3273"/>
      <c r="X99" s="3273"/>
      <c r="Y99" s="3273"/>
      <c r="Z99" s="3357"/>
      <c r="AA99" s="3357"/>
      <c r="AB99" s="3258"/>
      <c r="AC99" s="3258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3361" t="s">
        <v>152</v>
      </c>
      <c r="B100" s="3361"/>
      <c r="C100" s="179">
        <f t="shared" ref="C100:M100" si="10">SUM(C97:C99)</f>
        <v>0</v>
      </c>
      <c r="D100" s="180">
        <f t="shared" si="10"/>
        <v>0</v>
      </c>
      <c r="E100" s="3332">
        <f t="shared" si="10"/>
        <v>0</v>
      </c>
      <c r="F100" s="179">
        <f t="shared" si="10"/>
        <v>0</v>
      </c>
      <c r="G100" s="3332">
        <f t="shared" si="10"/>
        <v>0</v>
      </c>
      <c r="H100" s="179">
        <f t="shared" si="10"/>
        <v>0</v>
      </c>
      <c r="I100" s="3332">
        <f t="shared" si="10"/>
        <v>0</v>
      </c>
      <c r="J100" s="179">
        <f t="shared" si="10"/>
        <v>0</v>
      </c>
      <c r="K100" s="3332">
        <f t="shared" si="10"/>
        <v>0</v>
      </c>
      <c r="L100" s="179">
        <f t="shared" si="10"/>
        <v>0</v>
      </c>
      <c r="M100" s="3332">
        <f t="shared" si="10"/>
        <v>0</v>
      </c>
      <c r="N100" s="3358"/>
      <c r="O100" s="3273"/>
      <c r="P100" s="3273"/>
      <c r="Q100" s="3273"/>
      <c r="R100" s="3273"/>
      <c r="S100" s="3273"/>
      <c r="T100" s="3273"/>
      <c r="U100" s="3273"/>
      <c r="V100" s="3359"/>
      <c r="W100" s="3273"/>
      <c r="X100" s="3273"/>
      <c r="Y100" s="3273"/>
      <c r="Z100" s="3357"/>
      <c r="AA100" s="3357"/>
      <c r="AB100" s="3258"/>
      <c r="AC100" s="3258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3362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3358"/>
      <c r="O101" s="3273"/>
      <c r="P101" s="3273"/>
      <c r="Q101" s="3273"/>
      <c r="R101" s="3273"/>
      <c r="S101" s="3273"/>
      <c r="T101" s="3273"/>
      <c r="U101" s="3273"/>
      <c r="V101" s="3359"/>
      <c r="W101" s="3273"/>
      <c r="X101" s="3357"/>
      <c r="Y101" s="3357"/>
      <c r="Z101" s="3357"/>
      <c r="AA101" s="3357"/>
      <c r="AB101" s="3258"/>
      <c r="AC101" s="3258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3359"/>
      <c r="V102" s="3273"/>
      <c r="W102" s="3273"/>
      <c r="X102" s="3273"/>
      <c r="Y102" s="3273"/>
      <c r="Z102" s="3273"/>
      <c r="AA102" s="3273"/>
      <c r="AB102" s="3273"/>
      <c r="AC102" s="3273"/>
      <c r="AD102" s="3273"/>
      <c r="AE102" s="3273"/>
      <c r="AF102" s="3273"/>
      <c r="AG102" s="3273"/>
      <c r="AH102" s="3359"/>
      <c r="AI102" s="3273"/>
      <c r="AJ102" s="3357"/>
      <c r="AK102" s="3357"/>
      <c r="AL102" s="3357"/>
      <c r="AM102" s="3357"/>
      <c r="AN102" s="3258"/>
      <c r="AO102" s="3258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3359"/>
      <c r="V103" s="3273"/>
      <c r="W103" s="3273"/>
      <c r="X103" s="3273"/>
      <c r="Y103" s="3273"/>
      <c r="Z103" s="3273"/>
      <c r="AA103" s="3273"/>
      <c r="AB103" s="3273"/>
      <c r="AC103" s="3273"/>
      <c r="AD103" s="3273"/>
      <c r="AE103" s="3273"/>
      <c r="AF103" s="3273"/>
      <c r="AG103" s="3273"/>
      <c r="AH103" s="3359"/>
      <c r="AI103" s="3273"/>
      <c r="AJ103" s="3357"/>
      <c r="AK103" s="3357"/>
      <c r="AL103" s="3357"/>
      <c r="AM103" s="3357"/>
      <c r="AN103" s="3258"/>
      <c r="AO103" s="3258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3273"/>
      <c r="W104" s="3273"/>
      <c r="X104" s="3273"/>
      <c r="Y104" s="3273"/>
      <c r="Z104" s="3273"/>
      <c r="AA104" s="3273"/>
      <c r="AB104" s="3273"/>
      <c r="AC104" s="3273"/>
      <c r="AD104" s="3273"/>
      <c r="AE104" s="3273"/>
      <c r="AF104" s="3273"/>
      <c r="AG104" s="3273"/>
      <c r="AH104" s="3359"/>
      <c r="AI104" s="3273"/>
      <c r="AJ104" s="3357"/>
      <c r="AK104" s="3357"/>
      <c r="AL104" s="3357"/>
      <c r="AM104" s="3357"/>
      <c r="AN104" s="3258"/>
      <c r="AO104" s="3258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3361" t="s">
        <v>152</v>
      </c>
      <c r="B105" s="3361"/>
      <c r="C105" s="179">
        <f t="shared" ref="C105:M105" si="12">SUM(C101:C104)</f>
        <v>0</v>
      </c>
      <c r="D105" s="180">
        <f t="shared" si="12"/>
        <v>0</v>
      </c>
      <c r="E105" s="3332">
        <f t="shared" si="12"/>
        <v>0</v>
      </c>
      <c r="F105" s="179">
        <f t="shared" si="12"/>
        <v>0</v>
      </c>
      <c r="G105" s="3332">
        <f t="shared" si="12"/>
        <v>0</v>
      </c>
      <c r="H105" s="179">
        <f t="shared" si="12"/>
        <v>0</v>
      </c>
      <c r="I105" s="3332">
        <f t="shared" si="12"/>
        <v>0</v>
      </c>
      <c r="J105" s="179">
        <f t="shared" si="12"/>
        <v>0</v>
      </c>
      <c r="K105" s="3332">
        <f t="shared" si="12"/>
        <v>0</v>
      </c>
      <c r="L105" s="179">
        <f t="shared" si="12"/>
        <v>0</v>
      </c>
      <c r="M105" s="3332">
        <f t="shared" si="12"/>
        <v>0</v>
      </c>
      <c r="N105" s="244"/>
      <c r="O105" s="170"/>
      <c r="P105" s="170"/>
      <c r="Q105" s="170"/>
      <c r="R105" s="170"/>
      <c r="S105" s="45"/>
      <c r="T105" s="45"/>
      <c r="U105" s="3335"/>
      <c r="V105" s="3273"/>
      <c r="W105" s="3273"/>
      <c r="X105" s="3273"/>
      <c r="Y105" s="3273"/>
      <c r="Z105" s="3273"/>
      <c r="AA105" s="3273"/>
      <c r="AB105" s="3273"/>
      <c r="AC105" s="3273"/>
      <c r="AD105" s="3273"/>
      <c r="AE105" s="3273"/>
      <c r="AF105" s="3273"/>
      <c r="AG105" s="3273"/>
      <c r="AH105" s="3359"/>
      <c r="AI105" s="3273"/>
      <c r="AJ105" s="3357"/>
      <c r="AK105" s="3357"/>
      <c r="AL105" s="3357"/>
      <c r="AM105" s="3357"/>
      <c r="AN105" s="3258"/>
      <c r="AO105" s="3258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3335"/>
      <c r="V106" s="3273"/>
      <c r="W106" s="3273"/>
      <c r="X106" s="3273"/>
      <c r="Y106" s="3273"/>
      <c r="Z106" s="3273"/>
      <c r="AA106" s="3273"/>
      <c r="AB106" s="3273"/>
      <c r="AC106" s="3273"/>
      <c r="AD106" s="3273"/>
      <c r="AE106" s="3273"/>
      <c r="AF106" s="3273"/>
      <c r="AG106" s="3273"/>
      <c r="AH106" s="3359"/>
      <c r="AI106" s="3273"/>
      <c r="AJ106" s="3357"/>
      <c r="AK106" s="3357"/>
      <c r="AL106" s="3357"/>
      <c r="AM106" s="3357"/>
      <c r="AN106" s="3258"/>
      <c r="AO106" s="3258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3337"/>
      <c r="Y107" s="3337"/>
      <c r="Z107" s="3337"/>
      <c r="AA107" s="3337"/>
      <c r="AB107" s="3337"/>
      <c r="AC107" s="3337"/>
      <c r="AD107" s="3337"/>
      <c r="AE107" s="3337"/>
      <c r="AF107" s="3260"/>
      <c r="AG107" s="3363"/>
      <c r="AH107" s="3363"/>
      <c r="AI107" s="3363"/>
      <c r="AJ107" s="3364"/>
      <c r="AK107" s="3363"/>
      <c r="AL107" s="3363"/>
      <c r="AM107" s="3363"/>
      <c r="AN107" s="3363"/>
      <c r="AO107" s="3363"/>
      <c r="AP107" s="3363"/>
      <c r="AQ107" s="3363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3279" t="s">
        <v>31</v>
      </c>
      <c r="B108" s="3268"/>
      <c r="C108" s="3311" t="s">
        <v>17</v>
      </c>
      <c r="D108" s="3304"/>
      <c r="E108" s="3305"/>
      <c r="F108" s="3311" t="s">
        <v>119</v>
      </c>
      <c r="G108" s="3305"/>
      <c r="H108" s="3311" t="s">
        <v>120</v>
      </c>
      <c r="I108" s="3305"/>
      <c r="J108" s="3311" t="s">
        <v>121</v>
      </c>
      <c r="K108" s="3305"/>
      <c r="L108" s="3311" t="s">
        <v>122</v>
      </c>
      <c r="M108" s="3304"/>
      <c r="N108" s="2340" t="s">
        <v>132</v>
      </c>
      <c r="O108" s="3304"/>
      <c r="P108" s="3305"/>
      <c r="Q108" s="2341"/>
      <c r="R108" s="2342"/>
      <c r="S108" s="3365"/>
      <c r="T108" s="3365"/>
      <c r="U108" s="3365"/>
      <c r="V108" s="3365"/>
      <c r="W108" s="3365"/>
      <c r="X108" s="3365"/>
      <c r="Y108" s="3365"/>
      <c r="Z108" s="3365"/>
      <c r="AA108" s="3366"/>
      <c r="AB108" s="3330"/>
      <c r="AC108" s="3330"/>
      <c r="AD108" s="3330"/>
      <c r="AE108" s="3349"/>
      <c r="AF108" s="3357"/>
      <c r="AG108" s="3357"/>
      <c r="AH108" s="3357"/>
      <c r="AI108" s="3271"/>
      <c r="AJ108" s="3271"/>
      <c r="AK108" s="3271"/>
      <c r="AL108" s="3271"/>
      <c r="AM108" s="3367"/>
      <c r="AN108" s="3272"/>
      <c r="AO108" s="3272"/>
      <c r="AP108" s="3272"/>
      <c r="AQ108" s="3272"/>
      <c r="AR108" s="3272"/>
      <c r="AS108" s="3272"/>
      <c r="AT108" s="3272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3327" t="s">
        <v>16</v>
      </c>
      <c r="F109" s="141" t="s">
        <v>15</v>
      </c>
      <c r="G109" s="3327" t="s">
        <v>16</v>
      </c>
      <c r="H109" s="141" t="s">
        <v>15</v>
      </c>
      <c r="I109" s="3327" t="s">
        <v>16</v>
      </c>
      <c r="J109" s="141" t="s">
        <v>15</v>
      </c>
      <c r="K109" s="3327" t="s">
        <v>16</v>
      </c>
      <c r="L109" s="141" t="s">
        <v>15</v>
      </c>
      <c r="M109" s="3368" t="s">
        <v>16</v>
      </c>
      <c r="N109" s="306" t="s">
        <v>133</v>
      </c>
      <c r="O109" s="60" t="s">
        <v>134</v>
      </c>
      <c r="P109" s="3313" t="s">
        <v>135</v>
      </c>
      <c r="Q109" s="3369"/>
      <c r="R109" s="3370"/>
      <c r="S109" s="3370"/>
      <c r="T109" s="3370"/>
      <c r="U109" s="3370"/>
      <c r="V109" s="3370"/>
      <c r="W109" s="3370"/>
      <c r="X109" s="3370"/>
      <c r="Y109" s="3370"/>
      <c r="Z109" s="3370"/>
      <c r="AA109" s="3366"/>
      <c r="AB109" s="3330"/>
      <c r="AC109" s="3330"/>
      <c r="AD109" s="3330"/>
      <c r="AE109" s="3349"/>
      <c r="AF109" s="3357"/>
      <c r="AG109" s="3357"/>
      <c r="AH109" s="3357"/>
      <c r="AI109" s="3271"/>
      <c r="AJ109" s="3271"/>
      <c r="AK109" s="3271"/>
      <c r="AL109" s="3271"/>
      <c r="AM109" s="3367"/>
      <c r="AN109" s="3272"/>
      <c r="AO109" s="3272"/>
      <c r="AP109" s="3272"/>
      <c r="AQ109" s="3272"/>
      <c r="AR109" s="3272"/>
      <c r="AS109" s="3272"/>
      <c r="AT109" s="3272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3360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3371"/>
      <c r="R110" s="3372"/>
      <c r="S110" s="3372"/>
      <c r="T110" s="3372"/>
      <c r="U110" s="3372"/>
      <c r="V110" s="3372"/>
      <c r="W110" s="3372"/>
      <c r="X110" s="3372"/>
      <c r="Y110" s="3373"/>
      <c r="Z110" s="3373"/>
      <c r="AA110" s="3366"/>
      <c r="AB110" s="3330"/>
      <c r="AC110" s="3330"/>
      <c r="AD110" s="3330"/>
      <c r="AE110" s="3349"/>
      <c r="AF110" s="3357"/>
      <c r="AG110" s="3357"/>
      <c r="AH110" s="3357"/>
      <c r="AI110" s="3271"/>
      <c r="AJ110" s="3271"/>
      <c r="AK110" s="3271"/>
      <c r="AL110" s="3271"/>
      <c r="AM110" s="3271"/>
      <c r="AN110" s="3272"/>
      <c r="AO110" s="3272"/>
      <c r="AP110" s="3273"/>
      <c r="AQ110" s="3272"/>
      <c r="AR110" s="3272"/>
      <c r="AS110" s="3272"/>
      <c r="AT110" s="3272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3371"/>
      <c r="R111" s="3372"/>
      <c r="S111" s="3372"/>
      <c r="T111" s="3372"/>
      <c r="U111" s="3372"/>
      <c r="V111" s="3372"/>
      <c r="W111" s="3372"/>
      <c r="X111" s="3372"/>
      <c r="Y111" s="3373"/>
      <c r="Z111" s="3374"/>
      <c r="AA111" s="3336"/>
      <c r="AB111" s="3333"/>
      <c r="AC111" s="3333"/>
      <c r="AD111" s="3333"/>
      <c r="AE111" s="3375"/>
      <c r="AF111" s="3376"/>
      <c r="AG111" s="3376"/>
      <c r="AH111" s="3376"/>
      <c r="AI111" s="3377"/>
      <c r="AJ111" s="3377"/>
      <c r="AK111" s="3377"/>
      <c r="AL111" s="3377"/>
      <c r="AM111" s="3271"/>
      <c r="AN111" s="3272"/>
      <c r="AO111" s="3272"/>
      <c r="AP111" s="3273"/>
      <c r="AQ111" s="3272"/>
      <c r="AR111" s="3272"/>
      <c r="AS111" s="3272"/>
      <c r="AT111" s="3272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3371"/>
      <c r="R112" s="3372"/>
      <c r="S112" s="3372"/>
      <c r="T112" s="3372"/>
      <c r="U112" s="3372"/>
      <c r="V112" s="3372"/>
      <c r="W112" s="3372"/>
      <c r="X112" s="3372"/>
      <c r="Y112" s="3378"/>
      <c r="Z112" s="3373"/>
      <c r="AA112" s="3330"/>
      <c r="AB112" s="3330"/>
      <c r="AC112" s="3330"/>
      <c r="AD112" s="3330"/>
      <c r="AE112" s="3349"/>
      <c r="AF112" s="3357"/>
      <c r="AG112" s="3357"/>
      <c r="AH112" s="3357"/>
      <c r="AI112" s="3271"/>
      <c r="AJ112" s="3271"/>
      <c r="AK112" s="3271"/>
      <c r="AL112" s="3271"/>
      <c r="AM112" s="3271"/>
      <c r="AN112" s="3272"/>
      <c r="AO112" s="3272"/>
      <c r="AP112" s="3273"/>
      <c r="AQ112" s="3272"/>
      <c r="AR112" s="3272"/>
      <c r="AS112" s="3272"/>
      <c r="AT112" s="3272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3361" t="s">
        <v>152</v>
      </c>
      <c r="B113" s="3361"/>
      <c r="C113" s="63">
        <f t="shared" ref="C113:P113" si="15">SUM(C110:C112)</f>
        <v>0</v>
      </c>
      <c r="D113" s="64">
        <f t="shared" si="15"/>
        <v>0</v>
      </c>
      <c r="E113" s="3379">
        <f t="shared" si="15"/>
        <v>0</v>
      </c>
      <c r="F113" s="63">
        <f t="shared" si="15"/>
        <v>0</v>
      </c>
      <c r="G113" s="3379">
        <f t="shared" si="15"/>
        <v>0</v>
      </c>
      <c r="H113" s="63">
        <f t="shared" si="15"/>
        <v>0</v>
      </c>
      <c r="I113" s="3379">
        <f t="shared" si="15"/>
        <v>0</v>
      </c>
      <c r="J113" s="63">
        <f t="shared" si="15"/>
        <v>0</v>
      </c>
      <c r="K113" s="3379">
        <f t="shared" si="15"/>
        <v>0</v>
      </c>
      <c r="L113" s="63">
        <f t="shared" si="15"/>
        <v>0</v>
      </c>
      <c r="M113" s="3380">
        <f t="shared" si="15"/>
        <v>0</v>
      </c>
      <c r="N113" s="324">
        <f t="shared" si="15"/>
        <v>0</v>
      </c>
      <c r="O113" s="64">
        <f t="shared" si="15"/>
        <v>0</v>
      </c>
      <c r="P113" s="3379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3330"/>
      <c r="AD113" s="3330"/>
      <c r="AE113" s="3349"/>
      <c r="AF113" s="3357"/>
      <c r="AG113" s="3357"/>
      <c r="AH113" s="3357"/>
      <c r="AI113" s="3271"/>
      <c r="AJ113" s="3271"/>
      <c r="AK113" s="3271"/>
      <c r="AL113" s="3271"/>
      <c r="AM113" s="3271"/>
      <c r="AN113" s="3272"/>
      <c r="AO113" s="3272"/>
      <c r="AP113" s="3273"/>
      <c r="AQ113" s="3272"/>
      <c r="AR113" s="3272"/>
      <c r="AS113" s="3272"/>
      <c r="AT113" s="3272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3362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3381"/>
      <c r="R114" s="3330"/>
      <c r="S114" s="3330"/>
      <c r="T114" s="3330"/>
      <c r="U114" s="3330"/>
      <c r="V114" s="3330"/>
      <c r="W114" s="3330"/>
      <c r="X114" s="3330"/>
      <c r="Y114" s="3353"/>
      <c r="Z114" s="3330"/>
      <c r="AA114" s="3330"/>
      <c r="AB114" s="3330"/>
      <c r="AC114" s="3330"/>
      <c r="AD114" s="3330"/>
      <c r="AE114" s="3330"/>
      <c r="AF114" s="3273"/>
      <c r="AG114" s="3273"/>
      <c r="AH114" s="3273"/>
      <c r="AI114" s="3273"/>
      <c r="AJ114" s="3273"/>
      <c r="AK114" s="3273"/>
      <c r="AL114" s="3273"/>
      <c r="AM114" s="3273"/>
      <c r="AN114" s="3273"/>
      <c r="AO114" s="3357"/>
      <c r="AP114" s="3357"/>
      <c r="AQ114" s="3357"/>
      <c r="AR114" s="3357"/>
      <c r="AS114" s="3271"/>
      <c r="AT114" s="3271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3330"/>
      <c r="AA115" s="3330"/>
      <c r="AB115" s="3330"/>
      <c r="AC115" s="3330"/>
      <c r="AD115" s="3330"/>
      <c r="AE115" s="3330"/>
      <c r="AF115" s="3273"/>
      <c r="AG115" s="3273"/>
      <c r="AH115" s="3273"/>
      <c r="AI115" s="3273"/>
      <c r="AJ115" s="3273"/>
      <c r="AK115" s="3273"/>
      <c r="AL115" s="3273"/>
      <c r="AM115" s="3273"/>
      <c r="AN115" s="3273"/>
      <c r="AO115" s="3357"/>
      <c r="AP115" s="3357"/>
      <c r="AQ115" s="3357"/>
      <c r="AR115" s="3357"/>
      <c r="AS115" s="3271"/>
      <c r="AT115" s="3271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3330"/>
      <c r="AA116" s="3330"/>
      <c r="AB116" s="3330"/>
      <c r="AC116" s="3330"/>
      <c r="AD116" s="3330"/>
      <c r="AE116" s="3330"/>
      <c r="AF116" s="3273"/>
      <c r="AG116" s="3273"/>
      <c r="AH116" s="3273"/>
      <c r="AI116" s="3273"/>
      <c r="AJ116" s="3273"/>
      <c r="AK116" s="3273"/>
      <c r="AL116" s="3273"/>
      <c r="AM116" s="3273"/>
      <c r="AN116" s="3273"/>
      <c r="AO116" s="3357"/>
      <c r="AP116" s="3357"/>
      <c r="AQ116" s="3357"/>
      <c r="AR116" s="3357"/>
      <c r="AS116" s="3271"/>
      <c r="AT116" s="3271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3330"/>
      <c r="AA117" s="3330"/>
      <c r="AB117" s="3330"/>
      <c r="AC117" s="3330"/>
      <c r="AD117" s="3330"/>
      <c r="AE117" s="3330"/>
      <c r="AF117" s="3273"/>
      <c r="AG117" s="3273"/>
      <c r="AH117" s="3273"/>
      <c r="AI117" s="3273"/>
      <c r="AJ117" s="3273"/>
      <c r="AK117" s="3273"/>
      <c r="AL117" s="3273"/>
      <c r="AM117" s="3273"/>
      <c r="AN117" s="3273"/>
      <c r="AO117" s="3357"/>
      <c r="AP117" s="3357"/>
      <c r="AQ117" s="3357"/>
      <c r="AR117" s="3357"/>
      <c r="AS117" s="3271"/>
      <c r="AT117" s="3271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3361" t="s">
        <v>152</v>
      </c>
      <c r="B118" s="3361"/>
      <c r="C118" s="63">
        <f t="shared" ref="C118:P118" si="17">SUM(C114:C117)</f>
        <v>0</v>
      </c>
      <c r="D118" s="64">
        <f t="shared" si="17"/>
        <v>0</v>
      </c>
      <c r="E118" s="3379">
        <f t="shared" si="17"/>
        <v>0</v>
      </c>
      <c r="F118" s="63">
        <f t="shared" si="17"/>
        <v>0</v>
      </c>
      <c r="G118" s="3379">
        <f t="shared" si="17"/>
        <v>0</v>
      </c>
      <c r="H118" s="63">
        <f t="shared" si="17"/>
        <v>0</v>
      </c>
      <c r="I118" s="3379">
        <f t="shared" si="17"/>
        <v>0</v>
      </c>
      <c r="J118" s="63">
        <f t="shared" si="17"/>
        <v>0</v>
      </c>
      <c r="K118" s="3379">
        <f t="shared" si="17"/>
        <v>0</v>
      </c>
      <c r="L118" s="63">
        <f t="shared" si="17"/>
        <v>0</v>
      </c>
      <c r="M118" s="3380">
        <f t="shared" si="17"/>
        <v>0</v>
      </c>
      <c r="N118" s="324">
        <f t="shared" si="17"/>
        <v>0</v>
      </c>
      <c r="O118" s="64">
        <f t="shared" si="17"/>
        <v>0</v>
      </c>
      <c r="P118" s="3379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3330"/>
      <c r="AD118" s="3330"/>
      <c r="AE118" s="3330"/>
      <c r="AF118" s="3273"/>
      <c r="AG118" s="3273"/>
      <c r="AH118" s="3273"/>
      <c r="AI118" s="3273"/>
      <c r="AJ118" s="3273"/>
      <c r="AK118" s="3273"/>
      <c r="AL118" s="3273"/>
      <c r="AM118" s="3273"/>
      <c r="AN118" s="3273"/>
      <c r="AO118" s="3357"/>
      <c r="AP118" s="3357"/>
      <c r="AQ118" s="3357"/>
      <c r="AR118" s="3357"/>
      <c r="AS118" s="3271"/>
      <c r="AT118" s="3271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3330"/>
      <c r="AA119" s="3330"/>
      <c r="AB119" s="3330"/>
      <c r="AC119" s="3330"/>
      <c r="AD119" s="3330"/>
      <c r="AE119" s="3330"/>
      <c r="AF119" s="3273"/>
      <c r="AG119" s="3273"/>
      <c r="AH119" s="3273"/>
      <c r="AI119" s="3273"/>
      <c r="AJ119" s="3273"/>
      <c r="AK119" s="3273"/>
      <c r="AL119" s="3273"/>
      <c r="AM119" s="3273"/>
      <c r="AN119" s="3273"/>
      <c r="AO119" s="3273"/>
      <c r="AP119" s="3273"/>
      <c r="AQ119" s="3272"/>
      <c r="AR119" s="3272"/>
      <c r="AS119" s="3272"/>
      <c r="AT119" s="3272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3372"/>
      <c r="AC120" s="3372"/>
      <c r="AD120" s="3372"/>
      <c r="AE120" s="3372"/>
      <c r="AF120" s="3382"/>
      <c r="AG120" s="3382"/>
      <c r="AH120" s="3382"/>
      <c r="AI120" s="3382"/>
      <c r="AJ120" s="3382"/>
      <c r="AK120" s="3382"/>
      <c r="AL120" s="3382"/>
      <c r="AM120" s="3382"/>
      <c r="AN120" s="3382"/>
      <c r="AO120" s="3382"/>
      <c r="AP120" s="3382"/>
      <c r="AQ120" s="3382"/>
      <c r="AR120" s="3382"/>
      <c r="AS120" s="3383"/>
      <c r="AT120" s="3383"/>
      <c r="AU120" s="3383"/>
      <c r="AV120" s="3383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3279" t="s">
        <v>31</v>
      </c>
      <c r="B121" s="3268"/>
      <c r="C121" s="3304" t="s">
        <v>17</v>
      </c>
      <c r="D121" s="3304"/>
      <c r="E121" s="3305"/>
      <c r="F121" s="3311" t="s">
        <v>118</v>
      </c>
      <c r="G121" s="3305"/>
      <c r="H121" s="3311" t="s">
        <v>119</v>
      </c>
      <c r="I121" s="3305"/>
      <c r="J121" s="3311" t="s">
        <v>120</v>
      </c>
      <c r="K121" s="3305"/>
      <c r="L121" s="3311" t="s">
        <v>121</v>
      </c>
      <c r="M121" s="3305"/>
      <c r="N121" s="3311" t="s">
        <v>122</v>
      </c>
      <c r="O121" s="3305"/>
      <c r="P121" s="45"/>
      <c r="Q121" s="145"/>
      <c r="R121" s="145"/>
      <c r="S121" s="145"/>
      <c r="T121" s="145"/>
      <c r="U121" s="145"/>
      <c r="V121" s="145"/>
      <c r="W121" s="3330"/>
      <c r="X121" s="3330"/>
      <c r="Y121" s="3330"/>
      <c r="Z121" s="3330"/>
      <c r="AA121" s="3330"/>
      <c r="AB121" s="3330"/>
      <c r="AC121" s="3330"/>
      <c r="AD121" s="3330"/>
      <c r="AE121" s="3330"/>
      <c r="AF121" s="3273"/>
      <c r="AG121" s="3273"/>
      <c r="AH121" s="3273"/>
      <c r="AI121" s="3273"/>
      <c r="AJ121" s="3273"/>
      <c r="AK121" s="3273"/>
      <c r="AL121" s="3273"/>
      <c r="AM121" s="3273"/>
      <c r="AN121" s="3272"/>
      <c r="AO121" s="3272"/>
      <c r="AP121" s="3272"/>
      <c r="AQ121" s="3272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3327" t="s">
        <v>16</v>
      </c>
      <c r="F122" s="141" t="s">
        <v>15</v>
      </c>
      <c r="G122" s="3327" t="s">
        <v>16</v>
      </c>
      <c r="H122" s="141" t="s">
        <v>15</v>
      </c>
      <c r="I122" s="3327" t="s">
        <v>16</v>
      </c>
      <c r="J122" s="141" t="s">
        <v>15</v>
      </c>
      <c r="K122" s="3327" t="s">
        <v>16</v>
      </c>
      <c r="L122" s="141" t="s">
        <v>15</v>
      </c>
      <c r="M122" s="3327" t="s">
        <v>16</v>
      </c>
      <c r="N122" s="3384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3330"/>
      <c r="X122" s="3330"/>
      <c r="Y122" s="3330"/>
      <c r="Z122" s="3330"/>
      <c r="AA122" s="3330"/>
      <c r="AB122" s="3330"/>
      <c r="AC122" s="3330"/>
      <c r="AD122" s="3330"/>
      <c r="AE122" s="3330"/>
      <c r="AF122" s="3273"/>
      <c r="AG122" s="3273"/>
      <c r="AH122" s="3273"/>
      <c r="AI122" s="3273"/>
      <c r="AJ122" s="3273"/>
      <c r="AK122" s="3273"/>
      <c r="AL122" s="3273"/>
      <c r="AM122" s="3273"/>
      <c r="AN122" s="3272"/>
      <c r="AO122" s="3272"/>
      <c r="AP122" s="3272"/>
      <c r="AQ122" s="3272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3263" t="s">
        <v>161</v>
      </c>
      <c r="B123" s="3385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3330"/>
      <c r="X123" s="3330"/>
      <c r="Y123" s="3330"/>
      <c r="Z123" s="3330"/>
      <c r="AA123" s="3330"/>
      <c r="AB123" s="3330"/>
      <c r="AC123" s="3330"/>
      <c r="AD123" s="3330"/>
      <c r="AE123" s="3330"/>
      <c r="AF123" s="3273"/>
      <c r="AG123" s="3273"/>
      <c r="AH123" s="3273"/>
      <c r="AI123" s="3273"/>
      <c r="AJ123" s="3273"/>
      <c r="AK123" s="3273"/>
      <c r="AL123" s="3273"/>
      <c r="AM123" s="3273"/>
      <c r="AN123" s="3272"/>
      <c r="AO123" s="3272"/>
      <c r="AP123" s="3272"/>
      <c r="AQ123" s="3272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3330"/>
      <c r="X124" s="3330"/>
      <c r="Y124" s="3330"/>
      <c r="Z124" s="3330"/>
      <c r="AA124" s="3330"/>
      <c r="AB124" s="3330"/>
      <c r="AC124" s="3330"/>
      <c r="AD124" s="3330"/>
      <c r="AE124" s="3330"/>
      <c r="AF124" s="3273"/>
      <c r="AG124" s="3273"/>
      <c r="AH124" s="3273"/>
      <c r="AI124" s="3273"/>
      <c r="AJ124" s="3273"/>
      <c r="AK124" s="3273"/>
      <c r="AL124" s="3273"/>
      <c r="AM124" s="3273"/>
      <c r="AN124" s="3272"/>
      <c r="AO124" s="3272"/>
      <c r="AP124" s="3272"/>
      <c r="AQ124" s="3386"/>
      <c r="AR124" s="3258"/>
      <c r="AS124" s="3258"/>
      <c r="AT124" s="3258"/>
      <c r="AU124" s="3258"/>
      <c r="AV124" s="3258"/>
      <c r="AW124" s="3258"/>
      <c r="AX124" s="3258"/>
      <c r="AY124" s="3258"/>
      <c r="AZ124" s="3258"/>
      <c r="BA124" s="3258"/>
      <c r="BB124" s="3258"/>
      <c r="BC124" s="3258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3330"/>
      <c r="X125" s="3330"/>
      <c r="Y125" s="3330"/>
      <c r="Z125" s="3330"/>
      <c r="AA125" s="3330"/>
      <c r="AB125" s="3330"/>
      <c r="AC125" s="3330"/>
      <c r="AD125" s="3330"/>
      <c r="AE125" s="3330"/>
      <c r="AF125" s="3273"/>
      <c r="AG125" s="3273"/>
      <c r="AH125" s="3273"/>
      <c r="AI125" s="3273"/>
      <c r="AJ125" s="3273"/>
      <c r="AK125" s="3273"/>
      <c r="AL125" s="3273"/>
      <c r="AM125" s="3273"/>
      <c r="AN125" s="3272"/>
      <c r="AO125" s="3272"/>
      <c r="AP125" s="3272"/>
      <c r="AQ125" s="3387"/>
      <c r="AR125" s="3258"/>
      <c r="AS125" s="3258"/>
      <c r="AT125" s="3258"/>
      <c r="AU125" s="3258"/>
      <c r="AV125" s="3258"/>
      <c r="AW125" s="3258"/>
      <c r="AX125" s="3258"/>
      <c r="AY125" s="3258"/>
      <c r="AZ125" s="3258"/>
      <c r="BA125" s="3258"/>
      <c r="BB125" s="3258"/>
      <c r="BC125" s="3258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3353"/>
      <c r="Q126" s="3330"/>
      <c r="R126" s="3330"/>
      <c r="S126" s="3330"/>
      <c r="T126" s="3330"/>
      <c r="U126" s="3330"/>
      <c r="V126" s="3330"/>
      <c r="W126" s="3330"/>
      <c r="X126" s="3330"/>
      <c r="Y126" s="3330"/>
      <c r="Z126" s="3330"/>
      <c r="AA126" s="3330"/>
      <c r="AB126" s="3330"/>
      <c r="AC126" s="3330"/>
      <c r="AD126" s="3272"/>
      <c r="AE126" s="3272"/>
      <c r="AF126" s="3272"/>
      <c r="AG126" s="3272"/>
      <c r="AH126" s="3272"/>
      <c r="AI126" s="3388"/>
      <c r="AJ126" s="3389"/>
      <c r="AK126" s="3389"/>
      <c r="AL126" s="3389"/>
      <c r="AM126" s="3389"/>
      <c r="AN126" s="3389"/>
      <c r="AO126" s="3389"/>
      <c r="AP126" s="3389"/>
      <c r="AQ126" s="3389"/>
      <c r="AR126" s="3389"/>
      <c r="AS126" s="3389"/>
      <c r="AT126" s="3389"/>
      <c r="AU126" s="3389"/>
      <c r="AV126" s="3389"/>
      <c r="AW126" s="3389"/>
      <c r="AX126" s="3389"/>
      <c r="AY126" s="3389"/>
      <c r="AZ126" s="3389"/>
      <c r="BA126" s="3389"/>
      <c r="BB126" s="3389"/>
      <c r="BC126" s="3389"/>
      <c r="BD126" s="3389"/>
      <c r="BE126" s="3389"/>
      <c r="BF126" s="3389"/>
      <c r="BG126" s="3389"/>
      <c r="BH126" s="3389"/>
      <c r="BI126" s="3389"/>
      <c r="BJ126" s="3389"/>
      <c r="BK126" s="3389"/>
      <c r="BL126" s="3389"/>
      <c r="BM126" s="3389"/>
      <c r="BN126" s="3389"/>
      <c r="BO126" s="3389"/>
      <c r="BP126" s="3389"/>
      <c r="BQ126" s="3389"/>
      <c r="BR126" s="3389"/>
      <c r="BS126" s="3389"/>
      <c r="BT126" s="3389"/>
      <c r="BU126" s="3389"/>
      <c r="BV126" s="3389"/>
      <c r="BW126" s="3389"/>
      <c r="BX126" s="3389"/>
      <c r="BY126" s="3389"/>
      <c r="BZ126" s="3390"/>
      <c r="CA126" s="3391"/>
      <c r="CB126" s="3391"/>
      <c r="CC126" s="3391"/>
      <c r="CD126" s="3391"/>
      <c r="CE126" s="3391"/>
      <c r="CF126" s="3391"/>
      <c r="CG126" s="3392"/>
      <c r="CH126" s="3392"/>
      <c r="CI126" s="3392"/>
      <c r="CJ126" s="3392"/>
      <c r="CK126" s="3392"/>
      <c r="CL126" s="3392"/>
      <c r="CM126" s="3392"/>
      <c r="CN126" s="3392"/>
      <c r="CO126" s="3391"/>
      <c r="CP126" s="3391"/>
      <c r="CQ126" s="3391"/>
      <c r="CR126" s="3391"/>
      <c r="CS126" s="3391"/>
      <c r="CT126" s="3391"/>
      <c r="CU126" s="3391"/>
      <c r="CV126" s="3391"/>
      <c r="CW126" s="3391"/>
      <c r="CX126" s="3391"/>
      <c r="CY126" s="3391"/>
      <c r="CZ126" s="3391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3330"/>
      <c r="R127" s="3330"/>
      <c r="S127" s="3330"/>
      <c r="T127" s="3330"/>
      <c r="U127" s="3330"/>
      <c r="V127" s="3330"/>
      <c r="W127" s="3330"/>
      <c r="X127" s="3330"/>
      <c r="Y127" s="3330"/>
      <c r="Z127" s="3330"/>
      <c r="AA127" s="3330"/>
      <c r="AB127" s="3330"/>
      <c r="AC127" s="3330"/>
      <c r="AD127" s="3272"/>
      <c r="AE127" s="3272"/>
      <c r="AF127" s="3272"/>
      <c r="AG127" s="3272"/>
      <c r="AH127" s="3272"/>
      <c r="AI127" s="3388"/>
      <c r="AJ127" s="3389"/>
      <c r="AK127" s="3389"/>
      <c r="AL127" s="3389"/>
      <c r="AM127" s="3389"/>
      <c r="AN127" s="3389"/>
      <c r="AO127" s="3389"/>
      <c r="AP127" s="3389"/>
      <c r="AQ127" s="3389"/>
      <c r="AR127" s="3389"/>
      <c r="AS127" s="3389"/>
      <c r="AT127" s="3389"/>
      <c r="AU127" s="3389"/>
      <c r="AV127" s="3389"/>
      <c r="AW127" s="3389"/>
      <c r="AX127" s="3389"/>
      <c r="AY127" s="3389"/>
      <c r="AZ127" s="3389"/>
      <c r="BA127" s="3389"/>
      <c r="BB127" s="3389"/>
      <c r="BC127" s="3389"/>
      <c r="BD127" s="3389"/>
      <c r="BE127" s="3389"/>
      <c r="BF127" s="3389"/>
      <c r="BG127" s="3389"/>
      <c r="BH127" s="3389"/>
      <c r="BI127" s="3389"/>
      <c r="BJ127" s="3389"/>
      <c r="BK127" s="3389"/>
      <c r="BL127" s="3389"/>
      <c r="BM127" s="3389"/>
      <c r="BN127" s="3389"/>
      <c r="BO127" s="3389"/>
      <c r="BP127" s="3389"/>
      <c r="BQ127" s="3389"/>
      <c r="BR127" s="3389"/>
      <c r="BS127" s="3389"/>
      <c r="BT127" s="3389"/>
      <c r="BU127" s="3389"/>
      <c r="BV127" s="3389"/>
      <c r="BW127" s="3389"/>
      <c r="BX127" s="3389"/>
      <c r="BY127" s="3389"/>
      <c r="BZ127" s="3390"/>
      <c r="CA127" s="3391"/>
      <c r="CB127" s="3391"/>
      <c r="CC127" s="3391"/>
      <c r="CD127" s="3391"/>
      <c r="CE127" s="3391"/>
      <c r="CF127" s="3391"/>
      <c r="CG127" s="3392"/>
      <c r="CH127" s="3392"/>
      <c r="CI127" s="3392"/>
      <c r="CJ127" s="3392"/>
      <c r="CK127" s="3392"/>
      <c r="CL127" s="3392"/>
      <c r="CM127" s="3392"/>
      <c r="CN127" s="3392"/>
      <c r="CO127" s="3391"/>
      <c r="CP127" s="3391"/>
      <c r="CQ127" s="3391"/>
      <c r="CR127" s="3391"/>
      <c r="CS127" s="3391"/>
      <c r="CT127" s="3391"/>
      <c r="CU127" s="3391"/>
      <c r="CV127" s="3391"/>
      <c r="CW127" s="3391"/>
      <c r="CX127" s="3391"/>
      <c r="CY127" s="3391"/>
      <c r="CZ127" s="3391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3330"/>
      <c r="R128" s="3330"/>
      <c r="S128" s="3330"/>
      <c r="T128" s="3330"/>
      <c r="U128" s="3330"/>
      <c r="V128" s="3330"/>
      <c r="W128" s="3330"/>
      <c r="X128" s="3330"/>
      <c r="Y128" s="3330"/>
      <c r="Z128" s="3330"/>
      <c r="AA128" s="3330"/>
      <c r="AB128" s="3330"/>
      <c r="AC128" s="3330"/>
      <c r="AD128" s="3273"/>
      <c r="AE128" s="3273"/>
      <c r="AF128" s="3272"/>
      <c r="AG128" s="3272"/>
      <c r="AH128" s="3272"/>
      <c r="AI128" s="3388"/>
      <c r="AJ128" s="3258"/>
      <c r="AK128" s="3258"/>
      <c r="AL128" s="3258"/>
      <c r="AM128" s="3258"/>
      <c r="AN128" s="3258"/>
      <c r="AO128" s="3258"/>
      <c r="AP128" s="3258"/>
      <c r="AQ128" s="3258"/>
      <c r="AR128" s="3258"/>
      <c r="AS128" s="3258"/>
      <c r="AT128" s="3258"/>
      <c r="AU128" s="3258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3330"/>
      <c r="Z129" s="3330"/>
      <c r="AA129" s="3330"/>
      <c r="AB129" s="3330"/>
      <c r="AC129" s="3330"/>
      <c r="AD129" s="3273"/>
      <c r="AE129" s="3273"/>
      <c r="AF129" s="3273"/>
      <c r="AG129" s="3273"/>
      <c r="AH129" s="3273"/>
      <c r="AI129" s="3273"/>
      <c r="AJ129" s="3273"/>
      <c r="AK129" s="3273"/>
      <c r="AL129" s="3273"/>
      <c r="AM129" s="3273"/>
      <c r="AN129" s="3272"/>
      <c r="AO129" s="3386"/>
      <c r="AP129" s="3272"/>
      <c r="AQ129" s="3272"/>
      <c r="AR129" s="3284"/>
      <c r="AS129" s="3258"/>
      <c r="AT129" s="3351"/>
      <c r="AU129" s="3351"/>
      <c r="AV129" s="3351"/>
      <c r="AW129" s="3351"/>
      <c r="AX129" s="3351"/>
      <c r="AY129" s="3351"/>
      <c r="AZ129" s="3351"/>
      <c r="BA129" s="3351"/>
      <c r="BB129" s="3351"/>
      <c r="BC129" s="3351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3336"/>
      <c r="Z130" s="3333"/>
      <c r="AA130" s="145"/>
      <c r="AB130" s="3393"/>
      <c r="AC130" s="3333"/>
      <c r="AD130" s="210"/>
      <c r="AE130" s="3394"/>
      <c r="AF130" s="3394"/>
      <c r="AG130" s="3394"/>
      <c r="AH130" s="3273"/>
      <c r="AI130" s="210"/>
      <c r="AJ130" s="3355"/>
      <c r="AK130" s="3355"/>
      <c r="AL130" s="3355"/>
      <c r="AM130" s="3273"/>
      <c r="AN130" s="378"/>
      <c r="AO130" s="3386"/>
      <c r="AP130" s="3272"/>
      <c r="AQ130" s="3272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3395"/>
      <c r="AM133" s="3396"/>
      <c r="AN133" s="3396"/>
      <c r="AO133" s="385"/>
      <c r="AP133" s="3396"/>
      <c r="AQ133" s="385"/>
      <c r="AR133" s="385"/>
      <c r="AS133" s="386"/>
      <c r="AT133" s="3337"/>
      <c r="AU133" s="3372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3289" t="s">
        <v>171</v>
      </c>
      <c r="B134" s="3289"/>
      <c r="C134" s="3289"/>
      <c r="D134" s="3289" t="s">
        <v>17</v>
      </c>
      <c r="E134" s="3289"/>
      <c r="F134" s="3289"/>
      <c r="G134" s="3289" t="s">
        <v>172</v>
      </c>
      <c r="H134" s="3289"/>
      <c r="I134" s="3289" t="s">
        <v>173</v>
      </c>
      <c r="J134" s="3289"/>
      <c r="K134" s="3289" t="s">
        <v>174</v>
      </c>
      <c r="L134" s="3289"/>
      <c r="M134" s="3289" t="s">
        <v>109</v>
      </c>
      <c r="N134" s="3289"/>
      <c r="O134" s="3299" t="s">
        <v>35</v>
      </c>
      <c r="P134" s="3300"/>
      <c r="Q134" s="3342" t="s">
        <v>111</v>
      </c>
      <c r="R134" s="3342"/>
      <c r="S134" s="3342" t="s">
        <v>112</v>
      </c>
      <c r="T134" s="3342"/>
      <c r="U134" s="3342" t="s">
        <v>113</v>
      </c>
      <c r="V134" s="3342"/>
      <c r="W134" s="3342" t="s">
        <v>114</v>
      </c>
      <c r="X134" s="3342"/>
      <c r="Y134" s="3342" t="s">
        <v>115</v>
      </c>
      <c r="Z134" s="3342"/>
      <c r="AA134" s="3342" t="s">
        <v>116</v>
      </c>
      <c r="AB134" s="3342"/>
      <c r="AC134" s="3342" t="s">
        <v>117</v>
      </c>
      <c r="AD134" s="3342"/>
      <c r="AE134" s="3342" t="s">
        <v>118</v>
      </c>
      <c r="AF134" s="3342"/>
      <c r="AG134" s="3342" t="s">
        <v>119</v>
      </c>
      <c r="AH134" s="3342"/>
      <c r="AI134" s="3342" t="s">
        <v>120</v>
      </c>
      <c r="AJ134" s="3342"/>
      <c r="AK134" s="3342" t="s">
        <v>121</v>
      </c>
      <c r="AL134" s="3342"/>
      <c r="AM134" s="3342" t="s">
        <v>122</v>
      </c>
      <c r="AN134" s="3311"/>
      <c r="AO134" s="2318" t="s">
        <v>175</v>
      </c>
      <c r="AP134" s="2289" t="s">
        <v>176</v>
      </c>
      <c r="AQ134" s="3397" t="s">
        <v>26</v>
      </c>
      <c r="AR134" s="3398"/>
      <c r="AS134" s="3399" t="s">
        <v>23</v>
      </c>
      <c r="AT134" s="3330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3289"/>
      <c r="B135" s="3289"/>
      <c r="C135" s="3289"/>
      <c r="D135" s="2017" t="s">
        <v>14</v>
      </c>
      <c r="E135" s="2017" t="s">
        <v>15</v>
      </c>
      <c r="F135" s="2017" t="s">
        <v>16</v>
      </c>
      <c r="G135" s="387" t="s">
        <v>15</v>
      </c>
      <c r="H135" s="2009" t="s">
        <v>16</v>
      </c>
      <c r="I135" s="387" t="s">
        <v>15</v>
      </c>
      <c r="J135" s="2009" t="s">
        <v>16</v>
      </c>
      <c r="K135" s="387" t="s">
        <v>15</v>
      </c>
      <c r="L135" s="2009" t="s">
        <v>16</v>
      </c>
      <c r="M135" s="387" t="s">
        <v>15</v>
      </c>
      <c r="N135" s="2009" t="s">
        <v>16</v>
      </c>
      <c r="O135" s="387" t="s">
        <v>15</v>
      </c>
      <c r="P135" s="2009" t="s">
        <v>16</v>
      </c>
      <c r="Q135" s="387" t="s">
        <v>15</v>
      </c>
      <c r="R135" s="2009" t="s">
        <v>16</v>
      </c>
      <c r="S135" s="387" t="s">
        <v>15</v>
      </c>
      <c r="T135" s="2009" t="s">
        <v>16</v>
      </c>
      <c r="U135" s="387" t="s">
        <v>15</v>
      </c>
      <c r="V135" s="2009" t="s">
        <v>16</v>
      </c>
      <c r="W135" s="387" t="s">
        <v>15</v>
      </c>
      <c r="X135" s="2009" t="s">
        <v>16</v>
      </c>
      <c r="Y135" s="387" t="s">
        <v>15</v>
      </c>
      <c r="Z135" s="2009" t="s">
        <v>16</v>
      </c>
      <c r="AA135" s="387" t="s">
        <v>15</v>
      </c>
      <c r="AB135" s="2009" t="s">
        <v>16</v>
      </c>
      <c r="AC135" s="387" t="s">
        <v>15</v>
      </c>
      <c r="AD135" s="2009" t="s">
        <v>16</v>
      </c>
      <c r="AE135" s="387" t="s">
        <v>15</v>
      </c>
      <c r="AF135" s="2009" t="s">
        <v>16</v>
      </c>
      <c r="AG135" s="387" t="s">
        <v>15</v>
      </c>
      <c r="AH135" s="2009" t="s">
        <v>16</v>
      </c>
      <c r="AI135" s="387" t="s">
        <v>15</v>
      </c>
      <c r="AJ135" s="2009" t="s">
        <v>16</v>
      </c>
      <c r="AK135" s="387" t="s">
        <v>15</v>
      </c>
      <c r="AL135" s="2009" t="s">
        <v>16</v>
      </c>
      <c r="AM135" s="387" t="s">
        <v>15</v>
      </c>
      <c r="AN135" s="2018" t="s">
        <v>16</v>
      </c>
      <c r="AO135" s="2319"/>
      <c r="AP135" s="2290"/>
      <c r="AQ135" s="390" t="s">
        <v>15</v>
      </c>
      <c r="AR135" s="391" t="s">
        <v>16</v>
      </c>
      <c r="AS135" s="2293"/>
      <c r="AT135" s="3330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2008"/>
      <c r="D136" s="395">
        <f>SUM(E136+F136)</f>
        <v>24</v>
      </c>
      <c r="E136" s="396">
        <f>SUM(G136+I136+K136+M136+O136+Q136+S136+U136+W136+Y136+AA136+AC136+AE136+AG136+AI136+AK136+AM136)</f>
        <v>9</v>
      </c>
      <c r="F136" s="397">
        <f>SUM(H136+J136+L136+N136+P136+R136+T136+V136+X136+Z136+AB136+AD136+AF136+AH136+AJ136+AL136+AN136)</f>
        <v>15</v>
      </c>
      <c r="G136" s="56"/>
      <c r="H136" s="398">
        <v>1</v>
      </c>
      <c r="I136" s="56">
        <v>6</v>
      </c>
      <c r="J136" s="398"/>
      <c r="K136" s="56"/>
      <c r="L136" s="398"/>
      <c r="M136" s="56">
        <v>2</v>
      </c>
      <c r="N136" s="398">
        <v>4</v>
      </c>
      <c r="O136" s="56"/>
      <c r="P136" s="398"/>
      <c r="Q136" s="56">
        <v>1</v>
      </c>
      <c r="R136" s="398">
        <v>1</v>
      </c>
      <c r="S136" s="56"/>
      <c r="T136" s="398">
        <v>1</v>
      </c>
      <c r="U136" s="56"/>
      <c r="V136" s="398">
        <v>2</v>
      </c>
      <c r="W136" s="56"/>
      <c r="X136" s="398"/>
      <c r="Y136" s="56"/>
      <c r="Z136" s="398">
        <v>2</v>
      </c>
      <c r="AA136" s="56"/>
      <c r="AB136" s="398">
        <v>3</v>
      </c>
      <c r="AC136" s="56"/>
      <c r="AD136" s="398">
        <v>1</v>
      </c>
      <c r="AE136" s="53"/>
      <c r="AF136" s="398"/>
      <c r="AG136" s="53"/>
      <c r="AH136" s="398"/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3277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3400" t="s">
        <v>178</v>
      </c>
      <c r="B137" s="3401"/>
      <c r="C137" s="3402"/>
      <c r="D137" s="3403"/>
      <c r="E137" s="3404"/>
      <c r="F137" s="3404"/>
      <c r="G137" s="3404"/>
      <c r="H137" s="3404"/>
      <c r="I137" s="3404"/>
      <c r="J137" s="3404"/>
      <c r="K137" s="3404"/>
      <c r="L137" s="3404"/>
      <c r="M137" s="3404"/>
      <c r="N137" s="3404"/>
      <c r="O137" s="3404"/>
      <c r="P137" s="3404"/>
      <c r="Q137" s="3404"/>
      <c r="R137" s="3404"/>
      <c r="S137" s="3404"/>
      <c r="T137" s="3404"/>
      <c r="U137" s="3404"/>
      <c r="V137" s="3404"/>
      <c r="W137" s="3404"/>
      <c r="X137" s="3404"/>
      <c r="Y137" s="3404"/>
      <c r="Z137" s="3404"/>
      <c r="AA137" s="3404"/>
      <c r="AB137" s="3404"/>
      <c r="AC137" s="3404"/>
      <c r="AD137" s="3404"/>
      <c r="AE137" s="3404"/>
      <c r="AF137" s="3404"/>
      <c r="AG137" s="3404"/>
      <c r="AH137" s="3404"/>
      <c r="AI137" s="3404"/>
      <c r="AJ137" s="3404"/>
      <c r="AK137" s="3404"/>
      <c r="AL137" s="3404"/>
      <c r="AM137" s="3404"/>
      <c r="AN137" s="3404"/>
      <c r="AO137" s="3404"/>
      <c r="AP137" s="3404"/>
      <c r="AQ137" s="3404"/>
      <c r="AR137" s="3404"/>
      <c r="AS137" s="3405"/>
      <c r="AT137" s="3330"/>
      <c r="AU137" s="3330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2011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3277"/>
      <c r="AS140" s="3277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3406" t="s">
        <v>183</v>
      </c>
      <c r="B141" s="3407"/>
      <c r="C141" s="3408"/>
      <c r="D141" s="179">
        <f t="shared" si="21"/>
        <v>24</v>
      </c>
      <c r="E141" s="180">
        <f t="shared" si="22"/>
        <v>9</v>
      </c>
      <c r="F141" s="3332">
        <f t="shared" si="22"/>
        <v>15</v>
      </c>
      <c r="G141" s="56"/>
      <c r="H141" s="3277">
        <v>1</v>
      </c>
      <c r="I141" s="56">
        <v>6</v>
      </c>
      <c r="J141" s="3277"/>
      <c r="K141" s="56"/>
      <c r="L141" s="3277"/>
      <c r="M141" s="56">
        <v>2</v>
      </c>
      <c r="N141" s="3277">
        <v>4</v>
      </c>
      <c r="O141" s="56"/>
      <c r="P141" s="3277"/>
      <c r="Q141" s="56">
        <v>1</v>
      </c>
      <c r="R141" s="3277">
        <v>1</v>
      </c>
      <c r="S141" s="56"/>
      <c r="T141" s="3277">
        <v>1</v>
      </c>
      <c r="U141" s="56"/>
      <c r="V141" s="3277">
        <v>2</v>
      </c>
      <c r="W141" s="56"/>
      <c r="X141" s="3277"/>
      <c r="Y141" s="56"/>
      <c r="Z141" s="3277">
        <v>2</v>
      </c>
      <c r="AA141" s="56"/>
      <c r="AB141" s="3277">
        <v>3</v>
      </c>
      <c r="AC141" s="56"/>
      <c r="AD141" s="3277">
        <v>1</v>
      </c>
      <c r="AE141" s="56"/>
      <c r="AF141" s="3277"/>
      <c r="AG141" s="56"/>
      <c r="AH141" s="3277"/>
      <c r="AI141" s="56"/>
      <c r="AJ141" s="3277"/>
      <c r="AK141" s="56"/>
      <c r="AL141" s="3277"/>
      <c r="AM141" s="56"/>
      <c r="AN141" s="3409"/>
      <c r="AO141" s="399">
        <v>0</v>
      </c>
      <c r="AP141" s="3282">
        <v>0</v>
      </c>
      <c r="AQ141" s="53">
        <v>0</v>
      </c>
      <c r="AR141" s="3277">
        <v>0</v>
      </c>
      <c r="AS141" s="3277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3410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2013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</v>
      </c>
      <c r="E144" s="410">
        <f t="shared" si="22"/>
        <v>0</v>
      </c>
      <c r="F144" s="2013">
        <f t="shared" si="22"/>
        <v>1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>
        <v>1</v>
      </c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2013">
        <f>SUM(L145+N145+P145+R145+T145+V145+X145+Z145+AB145+AD145+AF145+AH145+AJ145+AL145+AN145)</f>
        <v>0</v>
      </c>
      <c r="G145" s="423"/>
      <c r="H145" s="3411"/>
      <c r="I145" s="423"/>
      <c r="J145" s="3411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2013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2</v>
      </c>
      <c r="E147" s="418">
        <f t="shared" si="24"/>
        <v>0</v>
      </c>
      <c r="F147" s="2013">
        <f t="shared" si="24"/>
        <v>2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>
        <v>1</v>
      </c>
      <c r="AC147" s="11"/>
      <c r="AD147" s="28">
        <v>1</v>
      </c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28">
        <v>0</v>
      </c>
      <c r="AS147" s="2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2013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3</v>
      </c>
      <c r="E149" s="410">
        <f t="shared" si="24"/>
        <v>1</v>
      </c>
      <c r="F149" s="411">
        <f t="shared" si="24"/>
        <v>2</v>
      </c>
      <c r="G149" s="40"/>
      <c r="H149" s="41"/>
      <c r="I149" s="40"/>
      <c r="J149" s="41"/>
      <c r="K149" s="40"/>
      <c r="L149" s="41"/>
      <c r="M149" s="40">
        <v>1</v>
      </c>
      <c r="N149" s="41">
        <v>2</v>
      </c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0">
        <v>0</v>
      </c>
      <c r="AP149" s="30">
        <v>0</v>
      </c>
      <c r="AQ149" s="11">
        <v>0</v>
      </c>
      <c r="AR149" s="28">
        <v>0</v>
      </c>
      <c r="AS149" s="28"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3410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2011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3412"/>
      <c r="AS150" s="3412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2013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3410" t="s">
        <v>197</v>
      </c>
      <c r="B153" s="2308" t="s">
        <v>198</v>
      </c>
      <c r="C153" s="2266"/>
      <c r="D153" s="400">
        <f t="shared" si="23"/>
        <v>4</v>
      </c>
      <c r="E153" s="401">
        <f t="shared" ref="E153:F156" si="25">SUM(G153+I153+K153+M153+O153)</f>
        <v>4</v>
      </c>
      <c r="F153" s="2011">
        <f t="shared" si="25"/>
        <v>0</v>
      </c>
      <c r="G153" s="4"/>
      <c r="H153" s="5"/>
      <c r="I153" s="4">
        <v>4</v>
      </c>
      <c r="J153" s="5"/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3412">
        <v>0</v>
      </c>
      <c r="AS153" s="3412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2013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2013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5</v>
      </c>
      <c r="E156" s="410">
        <f t="shared" si="25"/>
        <v>3</v>
      </c>
      <c r="F156" s="411">
        <f t="shared" si="25"/>
        <v>2</v>
      </c>
      <c r="G156" s="40"/>
      <c r="H156" s="41">
        <v>1</v>
      </c>
      <c r="I156" s="40">
        <v>2</v>
      </c>
      <c r="J156" s="41"/>
      <c r="K156" s="40"/>
      <c r="L156" s="41"/>
      <c r="M156" s="40">
        <v>1</v>
      </c>
      <c r="N156" s="41">
        <v>1</v>
      </c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3413" t="s">
        <v>202</v>
      </c>
      <c r="B157" s="3413"/>
      <c r="C157" s="3414"/>
      <c r="D157" s="3415">
        <f t="shared" si="23"/>
        <v>4</v>
      </c>
      <c r="E157" s="3416">
        <f t="shared" ref="E157:F166" si="26">SUM(G157+I157+K157+M157+O157+Q157+S157+U157+W157+Y157+AA157+AC157+AE157+AG157+AI157+AK157+AM157)</f>
        <v>0</v>
      </c>
      <c r="F157" s="3417">
        <f t="shared" si="26"/>
        <v>4</v>
      </c>
      <c r="G157" s="3418"/>
      <c r="H157" s="3412"/>
      <c r="I157" s="3418"/>
      <c r="J157" s="3412"/>
      <c r="K157" s="3418"/>
      <c r="L157" s="3412"/>
      <c r="M157" s="3418"/>
      <c r="N157" s="3412"/>
      <c r="O157" s="3418"/>
      <c r="P157" s="3412"/>
      <c r="Q157" s="3418"/>
      <c r="R157" s="3412">
        <v>1</v>
      </c>
      <c r="S157" s="3418"/>
      <c r="T157" s="3412"/>
      <c r="U157" s="3418"/>
      <c r="V157" s="3412">
        <v>1</v>
      </c>
      <c r="W157" s="3418"/>
      <c r="X157" s="3412"/>
      <c r="Y157" s="3418"/>
      <c r="Z157" s="3412">
        <v>1</v>
      </c>
      <c r="AA157" s="3418"/>
      <c r="AB157" s="3412">
        <v>1</v>
      </c>
      <c r="AC157" s="3418"/>
      <c r="AD157" s="3412"/>
      <c r="AE157" s="3418"/>
      <c r="AF157" s="3412"/>
      <c r="AG157" s="3418"/>
      <c r="AH157" s="3412"/>
      <c r="AI157" s="3418"/>
      <c r="AJ157" s="3412"/>
      <c r="AK157" s="3418"/>
      <c r="AL157" s="3412"/>
      <c r="AM157" s="3418"/>
      <c r="AN157" s="3419"/>
      <c r="AO157" s="3420">
        <v>0</v>
      </c>
      <c r="AP157" s="3421">
        <v>0</v>
      </c>
      <c r="AQ157" s="3418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3410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2011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3422"/>
      <c r="AP158" s="434"/>
      <c r="AQ158" s="4"/>
      <c r="AR158" s="3412"/>
      <c r="AS158" s="3412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2013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0</v>
      </c>
      <c r="E161" s="414">
        <f t="shared" si="26"/>
        <v>0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/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/>
      <c r="AP161" s="163"/>
      <c r="AQ161" s="25"/>
      <c r="AR161" s="26"/>
      <c r="AS161" s="26"/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1</v>
      </c>
      <c r="E162" s="418">
        <f t="shared" si="26"/>
        <v>1</v>
      </c>
      <c r="F162" s="2013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>
        <v>1</v>
      </c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>
        <v>0</v>
      </c>
      <c r="AP162" s="30">
        <v>0</v>
      </c>
      <c r="AQ162" s="11">
        <v>0</v>
      </c>
      <c r="AR162" s="398">
        <v>0</v>
      </c>
      <c r="AS162" s="398">
        <v>0</v>
      </c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1</v>
      </c>
      <c r="E163" s="418">
        <f t="shared" si="26"/>
        <v>0</v>
      </c>
      <c r="F163" s="2013">
        <f t="shared" si="26"/>
        <v>1</v>
      </c>
      <c r="G163" s="11"/>
      <c r="H163" s="28"/>
      <c r="I163" s="11"/>
      <c r="J163" s="28"/>
      <c r="K163" s="11"/>
      <c r="L163" s="28"/>
      <c r="M163" s="11"/>
      <c r="N163" s="28">
        <v>1</v>
      </c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3</v>
      </c>
      <c r="E164" s="418">
        <f t="shared" si="26"/>
        <v>0</v>
      </c>
      <c r="F164" s="2013">
        <f t="shared" si="26"/>
        <v>3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>
        <v>1</v>
      </c>
      <c r="U164" s="11"/>
      <c r="V164" s="28">
        <v>1</v>
      </c>
      <c r="W164" s="11"/>
      <c r="X164" s="28"/>
      <c r="Y164" s="11"/>
      <c r="Z164" s="28"/>
      <c r="AA164" s="11"/>
      <c r="AB164" s="28">
        <v>1</v>
      </c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3289" t="s">
        <v>17</v>
      </c>
      <c r="E168" s="3289"/>
      <c r="F168" s="3289"/>
      <c r="G168" s="3289" t="s">
        <v>172</v>
      </c>
      <c r="H168" s="3289"/>
      <c r="I168" s="3289" t="s">
        <v>173</v>
      </c>
      <c r="J168" s="3289"/>
      <c r="K168" s="3289" t="s">
        <v>174</v>
      </c>
      <c r="L168" s="3289"/>
      <c r="M168" s="3289" t="s">
        <v>109</v>
      </c>
      <c r="N168" s="3289"/>
      <c r="O168" s="3299" t="s">
        <v>35</v>
      </c>
      <c r="P168" s="3300"/>
      <c r="Q168" s="3342" t="s">
        <v>111</v>
      </c>
      <c r="R168" s="3342"/>
      <c r="S168" s="3342" t="s">
        <v>112</v>
      </c>
      <c r="T168" s="3342"/>
      <c r="U168" s="3342" t="s">
        <v>113</v>
      </c>
      <c r="V168" s="3342"/>
      <c r="W168" s="3342" t="s">
        <v>114</v>
      </c>
      <c r="X168" s="3342"/>
      <c r="Y168" s="3342" t="s">
        <v>115</v>
      </c>
      <c r="Z168" s="3342"/>
      <c r="AA168" s="3342" t="s">
        <v>116</v>
      </c>
      <c r="AB168" s="3342"/>
      <c r="AC168" s="3342" t="s">
        <v>117</v>
      </c>
      <c r="AD168" s="3342"/>
      <c r="AE168" s="3342" t="s">
        <v>118</v>
      </c>
      <c r="AF168" s="3342"/>
      <c r="AG168" s="3342" t="s">
        <v>119</v>
      </c>
      <c r="AH168" s="3342"/>
      <c r="AI168" s="3342" t="s">
        <v>120</v>
      </c>
      <c r="AJ168" s="3342"/>
      <c r="AK168" s="3342" t="s">
        <v>121</v>
      </c>
      <c r="AL168" s="3342"/>
      <c r="AM168" s="3342" t="s">
        <v>122</v>
      </c>
      <c r="AN168" s="3311"/>
      <c r="AO168" s="2284" t="s">
        <v>131</v>
      </c>
      <c r="AP168" s="3423"/>
      <c r="AQ168" s="3424"/>
      <c r="AR168" s="2287" t="s">
        <v>175</v>
      </c>
      <c r="AS168" s="2289" t="s">
        <v>215</v>
      </c>
      <c r="AT168" s="3425" t="s">
        <v>26</v>
      </c>
      <c r="AU168" s="3425"/>
      <c r="AV168" s="3399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3296" t="s">
        <v>14</v>
      </c>
      <c r="E169" s="2017" t="s">
        <v>15</v>
      </c>
      <c r="F169" s="2017" t="s">
        <v>16</v>
      </c>
      <c r="G169" s="387" t="s">
        <v>15</v>
      </c>
      <c r="H169" s="2009" t="s">
        <v>16</v>
      </c>
      <c r="I169" s="387" t="s">
        <v>15</v>
      </c>
      <c r="J169" s="2009" t="s">
        <v>16</v>
      </c>
      <c r="K169" s="387" t="s">
        <v>15</v>
      </c>
      <c r="L169" s="2009" t="s">
        <v>16</v>
      </c>
      <c r="M169" s="387" t="s">
        <v>15</v>
      </c>
      <c r="N169" s="2009" t="s">
        <v>16</v>
      </c>
      <c r="O169" s="387" t="s">
        <v>15</v>
      </c>
      <c r="P169" s="2009" t="s">
        <v>16</v>
      </c>
      <c r="Q169" s="387" t="s">
        <v>15</v>
      </c>
      <c r="R169" s="2009" t="s">
        <v>16</v>
      </c>
      <c r="S169" s="387" t="s">
        <v>15</v>
      </c>
      <c r="T169" s="2009" t="s">
        <v>16</v>
      </c>
      <c r="U169" s="387" t="s">
        <v>15</v>
      </c>
      <c r="V169" s="2009" t="s">
        <v>16</v>
      </c>
      <c r="W169" s="387" t="s">
        <v>15</v>
      </c>
      <c r="X169" s="2009" t="s">
        <v>16</v>
      </c>
      <c r="Y169" s="387" t="s">
        <v>15</v>
      </c>
      <c r="Z169" s="2009" t="s">
        <v>16</v>
      </c>
      <c r="AA169" s="387" t="s">
        <v>15</v>
      </c>
      <c r="AB169" s="2009" t="s">
        <v>16</v>
      </c>
      <c r="AC169" s="387" t="s">
        <v>15</v>
      </c>
      <c r="AD169" s="2009" t="s">
        <v>16</v>
      </c>
      <c r="AE169" s="387" t="s">
        <v>15</v>
      </c>
      <c r="AF169" s="2009" t="s">
        <v>16</v>
      </c>
      <c r="AG169" s="387" t="s">
        <v>15</v>
      </c>
      <c r="AH169" s="2009" t="s">
        <v>16</v>
      </c>
      <c r="AI169" s="387" t="s">
        <v>15</v>
      </c>
      <c r="AJ169" s="2009" t="s">
        <v>16</v>
      </c>
      <c r="AK169" s="387" t="s">
        <v>15</v>
      </c>
      <c r="AL169" s="2009" t="s">
        <v>16</v>
      </c>
      <c r="AM169" s="387" t="s">
        <v>15</v>
      </c>
      <c r="AN169" s="2018" t="s">
        <v>16</v>
      </c>
      <c r="AO169" s="454" t="s">
        <v>133</v>
      </c>
      <c r="AP169" s="3426" t="s">
        <v>135</v>
      </c>
      <c r="AQ169" s="3427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3428" t="s">
        <v>217</v>
      </c>
      <c r="B170" s="3428"/>
      <c r="C170" s="3428"/>
      <c r="D170" s="395">
        <f>SUM(E170+F170)</f>
        <v>12</v>
      </c>
      <c r="E170" s="396">
        <f>SUM(G170+I170+K170+M170+O170+Q170+S170+U170+W170+Y170+AA170+AC170+AE170+AG170+AI170+AK170+AM170)</f>
        <v>11</v>
      </c>
      <c r="F170" s="397">
        <f>SUM(H170+J170+L170+N170+P170+R170+T170+V170+X170+Z170+AB170+AD170+AF170+AH170+AJ170+AL170+AN170)</f>
        <v>1</v>
      </c>
      <c r="G170" s="56"/>
      <c r="H170" s="3277"/>
      <c r="I170" s="56">
        <v>6</v>
      </c>
      <c r="J170" s="3277"/>
      <c r="K170" s="56">
        <v>2</v>
      </c>
      <c r="L170" s="3277"/>
      <c r="M170" s="56">
        <v>1</v>
      </c>
      <c r="N170" s="3277">
        <v>1</v>
      </c>
      <c r="O170" s="56"/>
      <c r="P170" s="3277"/>
      <c r="Q170" s="56"/>
      <c r="R170" s="3277"/>
      <c r="S170" s="56"/>
      <c r="T170" s="3277"/>
      <c r="U170" s="56"/>
      <c r="V170" s="3277"/>
      <c r="W170" s="56"/>
      <c r="X170" s="3277"/>
      <c r="Y170" s="56"/>
      <c r="Z170" s="3277"/>
      <c r="AA170" s="56">
        <v>2</v>
      </c>
      <c r="AB170" s="3277"/>
      <c r="AC170" s="56"/>
      <c r="AD170" s="3277"/>
      <c r="AE170" s="56"/>
      <c r="AF170" s="3277"/>
      <c r="AG170" s="56"/>
      <c r="AH170" s="3277"/>
      <c r="AI170" s="56"/>
      <c r="AJ170" s="3277"/>
      <c r="AK170" s="56"/>
      <c r="AL170" s="3277"/>
      <c r="AM170" s="56"/>
      <c r="AN170" s="3409"/>
      <c r="AO170" s="457"/>
      <c r="AP170" s="458"/>
      <c r="AQ170" s="18">
        <v>4</v>
      </c>
      <c r="AR170" s="3277">
        <v>0</v>
      </c>
      <c r="AS170" s="3282">
        <v>0</v>
      </c>
      <c r="AT170" s="56">
        <v>0</v>
      </c>
      <c r="AU170" s="3277">
        <v>0</v>
      </c>
      <c r="AV170" s="3277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3429"/>
      <c r="E171" s="3430"/>
      <c r="F171" s="3430"/>
      <c r="G171" s="3430"/>
      <c r="H171" s="3430"/>
      <c r="I171" s="3430"/>
      <c r="J171" s="3430"/>
      <c r="K171" s="3430"/>
      <c r="L171" s="3430"/>
      <c r="M171" s="3430"/>
      <c r="N171" s="3430"/>
      <c r="O171" s="3430"/>
      <c r="P171" s="3430"/>
      <c r="Q171" s="3430"/>
      <c r="R171" s="3430"/>
      <c r="S171" s="3430"/>
      <c r="T171" s="3430"/>
      <c r="U171" s="3430"/>
      <c r="V171" s="3430"/>
      <c r="W171" s="3430"/>
      <c r="X171" s="3430"/>
      <c r="Y171" s="3430"/>
      <c r="Z171" s="3430"/>
      <c r="AA171" s="3430"/>
      <c r="AB171" s="3430"/>
      <c r="AC171" s="3430"/>
      <c r="AD171" s="3430"/>
      <c r="AE171" s="3430"/>
      <c r="AF171" s="3430"/>
      <c r="AG171" s="3430"/>
      <c r="AH171" s="3430"/>
      <c r="AI171" s="3430"/>
      <c r="AJ171" s="3430"/>
      <c r="AK171" s="3430"/>
      <c r="AL171" s="3430"/>
      <c r="AM171" s="3430"/>
      <c r="AN171" s="3430"/>
      <c r="AO171" s="3431"/>
      <c r="AP171" s="3432"/>
      <c r="AQ171" s="3433"/>
      <c r="AR171" s="3430"/>
      <c r="AS171" s="3430"/>
      <c r="AT171" s="3430"/>
      <c r="AU171" s="3433"/>
      <c r="AV171" s="3433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2011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3277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3406" t="s">
        <v>183</v>
      </c>
      <c r="B175" s="3407"/>
      <c r="C175" s="3408"/>
      <c r="D175" s="179">
        <f t="shared" si="27"/>
        <v>12</v>
      </c>
      <c r="E175" s="180">
        <f t="shared" si="28"/>
        <v>11</v>
      </c>
      <c r="F175" s="3332">
        <f t="shared" si="28"/>
        <v>1</v>
      </c>
      <c r="G175" s="56"/>
      <c r="H175" s="3277"/>
      <c r="I175" s="56">
        <v>6</v>
      </c>
      <c r="J175" s="3277"/>
      <c r="K175" s="56">
        <v>2</v>
      </c>
      <c r="L175" s="3277"/>
      <c r="M175" s="56">
        <v>1</v>
      </c>
      <c r="N175" s="3277">
        <v>1</v>
      </c>
      <c r="O175" s="56"/>
      <c r="P175" s="3277"/>
      <c r="Q175" s="56"/>
      <c r="R175" s="3277"/>
      <c r="S175" s="56"/>
      <c r="T175" s="3277"/>
      <c r="U175" s="56"/>
      <c r="V175" s="3277"/>
      <c r="W175" s="56"/>
      <c r="X175" s="3277"/>
      <c r="Y175" s="56"/>
      <c r="Z175" s="3277"/>
      <c r="AA175" s="56">
        <v>2</v>
      </c>
      <c r="AB175" s="3277"/>
      <c r="AC175" s="56"/>
      <c r="AD175" s="3277"/>
      <c r="AE175" s="56"/>
      <c r="AF175" s="3277"/>
      <c r="AG175" s="56"/>
      <c r="AH175" s="3277"/>
      <c r="AI175" s="56"/>
      <c r="AJ175" s="3277"/>
      <c r="AK175" s="56"/>
      <c r="AL175" s="3277"/>
      <c r="AM175" s="56"/>
      <c r="AN175" s="3409"/>
      <c r="AO175" s="466"/>
      <c r="AP175" s="3434"/>
      <c r="AQ175" s="3277">
        <v>4</v>
      </c>
      <c r="AR175" s="3277">
        <v>0</v>
      </c>
      <c r="AS175" s="3282">
        <v>0</v>
      </c>
      <c r="AT175" s="56">
        <v>0</v>
      </c>
      <c r="AU175" s="3277">
        <v>0</v>
      </c>
      <c r="AV175" s="3277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3269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2013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2013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2013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2013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1</v>
      </c>
      <c r="E181" s="418">
        <f t="shared" si="30"/>
        <v>1</v>
      </c>
      <c r="F181" s="2013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>
        <v>1</v>
      </c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>
        <v>0</v>
      </c>
      <c r="AS181" s="30">
        <v>0</v>
      </c>
      <c r="AT181" s="11">
        <v>0</v>
      </c>
      <c r="AU181" s="28">
        <v>0</v>
      </c>
      <c r="AV181" s="28"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2013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2011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3418"/>
      <c r="AL184" s="3412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2013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5</v>
      </c>
      <c r="E187" s="401">
        <f t="shared" ref="E187:F190" si="31">SUM(G187+I187+K187+M187+O187)</f>
        <v>5</v>
      </c>
      <c r="F187" s="2011">
        <f t="shared" si="31"/>
        <v>0</v>
      </c>
      <c r="G187" s="4"/>
      <c r="H187" s="5"/>
      <c r="I187" s="4">
        <v>3</v>
      </c>
      <c r="J187" s="5"/>
      <c r="K187" s="4">
        <v>2</v>
      </c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/>
      <c r="AP187" s="115"/>
      <c r="AQ187" s="26">
        <v>1</v>
      </c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2013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2013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4</v>
      </c>
      <c r="E190" s="410">
        <f t="shared" si="31"/>
        <v>4</v>
      </c>
      <c r="F190" s="411">
        <f t="shared" si="31"/>
        <v>0</v>
      </c>
      <c r="G190" s="40"/>
      <c r="H190" s="41"/>
      <c r="I190" s="40">
        <v>3</v>
      </c>
      <c r="J190" s="41"/>
      <c r="K190" s="40"/>
      <c r="L190" s="41"/>
      <c r="M190" s="40">
        <v>1</v>
      </c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>
        <v>2</v>
      </c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3413" t="s">
        <v>202</v>
      </c>
      <c r="B191" s="3413"/>
      <c r="C191" s="3414"/>
      <c r="D191" s="3415">
        <f t="shared" si="29"/>
        <v>0</v>
      </c>
      <c r="E191" s="3416">
        <f t="shared" ref="E191:F200" si="32">SUM(G191+I191+K191+M191+O191+Q191+S191+U191+W191+Y191+AA191+AC191+AE191+AG191+AI191+AK191+AM191)</f>
        <v>0</v>
      </c>
      <c r="F191" s="3417">
        <f t="shared" si="32"/>
        <v>0</v>
      </c>
      <c r="G191" s="3418"/>
      <c r="H191" s="3412"/>
      <c r="I191" s="3418"/>
      <c r="J191" s="3412"/>
      <c r="K191" s="3418"/>
      <c r="L191" s="3412"/>
      <c r="M191" s="3418"/>
      <c r="N191" s="3412"/>
      <c r="O191" s="3418"/>
      <c r="P191" s="3412"/>
      <c r="Q191" s="3418"/>
      <c r="R191" s="3412"/>
      <c r="S191" s="3418"/>
      <c r="T191" s="3412"/>
      <c r="U191" s="3418"/>
      <c r="V191" s="3412"/>
      <c r="W191" s="3418"/>
      <c r="X191" s="3412"/>
      <c r="Y191" s="3418"/>
      <c r="Z191" s="3412"/>
      <c r="AA191" s="3418"/>
      <c r="AB191" s="3412"/>
      <c r="AC191" s="3418"/>
      <c r="AD191" s="3412"/>
      <c r="AE191" s="3418"/>
      <c r="AF191" s="3412"/>
      <c r="AG191" s="3418"/>
      <c r="AH191" s="3412"/>
      <c r="AI191" s="3418"/>
      <c r="AJ191" s="3412"/>
      <c r="AK191" s="3418"/>
      <c r="AL191" s="3412"/>
      <c r="AM191" s="3418"/>
      <c r="AN191" s="3419"/>
      <c r="AO191" s="3435"/>
      <c r="AP191" s="3436"/>
      <c r="AQ191" s="3277"/>
      <c r="AR191" s="3277"/>
      <c r="AS191" s="3282"/>
      <c r="AT191" s="3418"/>
      <c r="AU191" s="3412"/>
      <c r="AV191" s="3412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3269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2011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1</v>
      </c>
      <c r="E196" s="418">
        <f t="shared" si="32"/>
        <v>0</v>
      </c>
      <c r="F196" s="2013">
        <f t="shared" si="32"/>
        <v>1</v>
      </c>
      <c r="G196" s="11"/>
      <c r="H196" s="28"/>
      <c r="I196" s="11"/>
      <c r="J196" s="28"/>
      <c r="K196" s="11"/>
      <c r="L196" s="28"/>
      <c r="M196" s="11"/>
      <c r="N196" s="28">
        <v>1</v>
      </c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>
        <v>1</v>
      </c>
      <c r="AR196" s="28">
        <v>0</v>
      </c>
      <c r="AS196" s="30">
        <v>0</v>
      </c>
      <c r="AT196" s="11">
        <v>0</v>
      </c>
      <c r="AU196" s="28">
        <v>0</v>
      </c>
      <c r="AV196" s="28">
        <v>0</v>
      </c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0</v>
      </c>
      <c r="E197" s="418">
        <f t="shared" si="32"/>
        <v>0</v>
      </c>
      <c r="F197" s="2013">
        <f t="shared" si="32"/>
        <v>0</v>
      </c>
      <c r="G197" s="11"/>
      <c r="H197" s="28"/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/>
      <c r="AS197" s="30"/>
      <c r="AT197" s="11"/>
      <c r="AU197" s="28"/>
      <c r="AV197" s="28"/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1</v>
      </c>
      <c r="E198" s="418">
        <f t="shared" si="32"/>
        <v>1</v>
      </c>
      <c r="F198" s="2013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>
        <v>1</v>
      </c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>
        <v>0</v>
      </c>
      <c r="AS198" s="30">
        <v>0</v>
      </c>
      <c r="AT198" s="11">
        <v>0</v>
      </c>
      <c r="AU198" s="28">
        <v>0</v>
      </c>
      <c r="AV198" s="28">
        <v>0</v>
      </c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2013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3279" t="s">
        <v>74</v>
      </c>
      <c r="B202" s="3268"/>
      <c r="C202" s="3339" t="s">
        <v>17</v>
      </c>
      <c r="D202" s="3339"/>
      <c r="E202" s="3339"/>
      <c r="F202" s="3299" t="s">
        <v>221</v>
      </c>
      <c r="G202" s="3300"/>
      <c r="H202" s="3299" t="s">
        <v>222</v>
      </c>
      <c r="I202" s="3300"/>
      <c r="J202" s="3299" t="s">
        <v>223</v>
      </c>
      <c r="K202" s="3300"/>
      <c r="L202" s="3299" t="s">
        <v>224</v>
      </c>
      <c r="M202" s="3300"/>
      <c r="N202" s="3299" t="s">
        <v>225</v>
      </c>
      <c r="O202" s="3300"/>
      <c r="P202" s="3299" t="s">
        <v>226</v>
      </c>
      <c r="Q202" s="3300"/>
      <c r="R202" s="3299" t="s">
        <v>227</v>
      </c>
      <c r="S202" s="3300"/>
      <c r="T202" s="3299" t="s">
        <v>228</v>
      </c>
      <c r="U202" s="3300"/>
      <c r="V202" s="3299" t="s">
        <v>229</v>
      </c>
      <c r="W202" s="3300"/>
      <c r="X202" s="3299" t="s">
        <v>230</v>
      </c>
      <c r="Y202" s="3300"/>
      <c r="Z202" s="3299" t="s">
        <v>231</v>
      </c>
      <c r="AA202" s="3300"/>
      <c r="AB202" s="3299" t="s">
        <v>232</v>
      </c>
      <c r="AC202" s="3300"/>
      <c r="AD202" s="3299" t="s">
        <v>233</v>
      </c>
      <c r="AE202" s="3300"/>
      <c r="AF202" s="3299" t="s">
        <v>234</v>
      </c>
      <c r="AG202" s="3300"/>
      <c r="AH202" s="3299" t="s">
        <v>235</v>
      </c>
      <c r="AI202" s="3300"/>
      <c r="AJ202" s="3299" t="s">
        <v>236</v>
      </c>
      <c r="AK202" s="3300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3327" t="s">
        <v>16</v>
      </c>
      <c r="F203" s="387" t="s">
        <v>15</v>
      </c>
      <c r="G203" s="3437" t="s">
        <v>16</v>
      </c>
      <c r="H203" s="387" t="s">
        <v>15</v>
      </c>
      <c r="I203" s="3437" t="s">
        <v>16</v>
      </c>
      <c r="J203" s="387" t="s">
        <v>15</v>
      </c>
      <c r="K203" s="3437" t="s">
        <v>16</v>
      </c>
      <c r="L203" s="387" t="s">
        <v>15</v>
      </c>
      <c r="M203" s="3437" t="s">
        <v>16</v>
      </c>
      <c r="N203" s="387" t="s">
        <v>15</v>
      </c>
      <c r="O203" s="3437" t="s">
        <v>16</v>
      </c>
      <c r="P203" s="387" t="s">
        <v>15</v>
      </c>
      <c r="Q203" s="3437" t="s">
        <v>16</v>
      </c>
      <c r="R203" s="387" t="s">
        <v>15</v>
      </c>
      <c r="S203" s="3437" t="s">
        <v>16</v>
      </c>
      <c r="T203" s="387" t="s">
        <v>15</v>
      </c>
      <c r="U203" s="3437" t="s">
        <v>16</v>
      </c>
      <c r="V203" s="387" t="s">
        <v>15</v>
      </c>
      <c r="W203" s="3437" t="s">
        <v>16</v>
      </c>
      <c r="X203" s="387" t="s">
        <v>15</v>
      </c>
      <c r="Y203" s="3437" t="s">
        <v>16</v>
      </c>
      <c r="Z203" s="387" t="s">
        <v>15</v>
      </c>
      <c r="AA203" s="3437" t="s">
        <v>16</v>
      </c>
      <c r="AB203" s="387" t="s">
        <v>15</v>
      </c>
      <c r="AC203" s="3437" t="s">
        <v>16</v>
      </c>
      <c r="AD203" s="387" t="s">
        <v>15</v>
      </c>
      <c r="AE203" s="3437" t="s">
        <v>16</v>
      </c>
      <c r="AF203" s="387" t="s">
        <v>15</v>
      </c>
      <c r="AG203" s="3437" t="s">
        <v>16</v>
      </c>
      <c r="AH203" s="387" t="s">
        <v>15</v>
      </c>
      <c r="AI203" s="3437" t="s">
        <v>16</v>
      </c>
      <c r="AJ203" s="387" t="s">
        <v>15</v>
      </c>
      <c r="AK203" s="3437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3438" t="s">
        <v>237</v>
      </c>
      <c r="B204" s="3290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3290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3439" t="s">
        <v>239</v>
      </c>
      <c r="B207" s="3440" t="s">
        <v>240</v>
      </c>
      <c r="C207" s="3318" t="s">
        <v>19</v>
      </c>
      <c r="D207" s="3319"/>
      <c r="E207" s="3320"/>
      <c r="F207" s="3441" t="s">
        <v>241</v>
      </c>
      <c r="G207" s="3442"/>
      <c r="H207" s="3442"/>
      <c r="I207" s="3442"/>
      <c r="J207" s="3442"/>
      <c r="K207" s="3442"/>
      <c r="L207" s="3442"/>
      <c r="M207" s="3442"/>
      <c r="N207" s="3442"/>
      <c r="O207" s="3442"/>
      <c r="P207" s="3442"/>
      <c r="Q207" s="3442"/>
      <c r="R207" s="3442"/>
      <c r="S207" s="3442"/>
      <c r="T207" s="3442"/>
      <c r="U207" s="3442"/>
      <c r="V207" s="3442"/>
      <c r="W207" s="3442"/>
      <c r="X207" s="3442"/>
      <c r="Y207" s="3442"/>
      <c r="Z207" s="3442"/>
      <c r="AA207" s="3442"/>
      <c r="AB207" s="3442"/>
      <c r="AC207" s="3442"/>
      <c r="AD207" s="3442"/>
      <c r="AE207" s="3442"/>
      <c r="AF207" s="3442"/>
      <c r="AG207" s="3442"/>
      <c r="AH207" s="3442"/>
      <c r="AI207" s="3442"/>
      <c r="AJ207" s="3442"/>
      <c r="AK207" s="3443"/>
      <c r="AL207" s="3269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3441" t="s">
        <v>173</v>
      </c>
      <c r="G208" s="3443"/>
      <c r="H208" s="3441" t="s">
        <v>174</v>
      </c>
      <c r="I208" s="3443"/>
      <c r="J208" s="3441" t="s">
        <v>109</v>
      </c>
      <c r="K208" s="3443"/>
      <c r="L208" s="3441" t="s">
        <v>35</v>
      </c>
      <c r="M208" s="3443"/>
      <c r="N208" s="3299" t="s">
        <v>2</v>
      </c>
      <c r="O208" s="3300"/>
      <c r="P208" s="3299" t="s">
        <v>3</v>
      </c>
      <c r="Q208" s="3300"/>
      <c r="R208" s="3299" t="s">
        <v>4</v>
      </c>
      <c r="S208" s="3300"/>
      <c r="T208" s="3299" t="s">
        <v>5</v>
      </c>
      <c r="U208" s="3300"/>
      <c r="V208" s="3299" t="s">
        <v>6</v>
      </c>
      <c r="W208" s="3300"/>
      <c r="X208" s="3299" t="s">
        <v>7</v>
      </c>
      <c r="Y208" s="3300"/>
      <c r="Z208" s="3299" t="s">
        <v>8</v>
      </c>
      <c r="AA208" s="3300"/>
      <c r="AB208" s="3299" t="s">
        <v>9</v>
      </c>
      <c r="AC208" s="3300"/>
      <c r="AD208" s="3299" t="s">
        <v>10</v>
      </c>
      <c r="AE208" s="3300"/>
      <c r="AF208" s="3299" t="s">
        <v>11</v>
      </c>
      <c r="AG208" s="3300"/>
      <c r="AH208" s="3299" t="s">
        <v>12</v>
      </c>
      <c r="AI208" s="3300"/>
      <c r="AJ208" s="3311" t="s">
        <v>13</v>
      </c>
      <c r="AK208" s="3305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3444" t="s">
        <v>14</v>
      </c>
      <c r="D209" s="3445" t="s">
        <v>15</v>
      </c>
      <c r="E209" s="2007" t="s">
        <v>16</v>
      </c>
      <c r="F209" s="3446" t="s">
        <v>15</v>
      </c>
      <c r="G209" s="3447" t="s">
        <v>16</v>
      </c>
      <c r="H209" s="3446" t="s">
        <v>15</v>
      </c>
      <c r="I209" s="3447" t="s">
        <v>16</v>
      </c>
      <c r="J209" s="3446" t="s">
        <v>15</v>
      </c>
      <c r="K209" s="3447" t="s">
        <v>16</v>
      </c>
      <c r="L209" s="3446" t="s">
        <v>15</v>
      </c>
      <c r="M209" s="3447" t="s">
        <v>16</v>
      </c>
      <c r="N209" s="3446" t="s">
        <v>15</v>
      </c>
      <c r="O209" s="3447" t="s">
        <v>16</v>
      </c>
      <c r="P209" s="3446" t="s">
        <v>15</v>
      </c>
      <c r="Q209" s="3447" t="s">
        <v>16</v>
      </c>
      <c r="R209" s="3446" t="s">
        <v>15</v>
      </c>
      <c r="S209" s="3447" t="s">
        <v>16</v>
      </c>
      <c r="T209" s="3448" t="s">
        <v>15</v>
      </c>
      <c r="U209" s="3448" t="s">
        <v>16</v>
      </c>
      <c r="V209" s="487" t="s">
        <v>15</v>
      </c>
      <c r="W209" s="3447" t="s">
        <v>16</v>
      </c>
      <c r="X209" s="3446" t="s">
        <v>15</v>
      </c>
      <c r="Y209" s="3447" t="s">
        <v>16</v>
      </c>
      <c r="Z209" s="3446" t="s">
        <v>15</v>
      </c>
      <c r="AA209" s="3447" t="s">
        <v>16</v>
      </c>
      <c r="AB209" s="3446" t="s">
        <v>15</v>
      </c>
      <c r="AC209" s="3447" t="s">
        <v>16</v>
      </c>
      <c r="AD209" s="3446" t="s">
        <v>15</v>
      </c>
      <c r="AE209" s="3447" t="s">
        <v>16</v>
      </c>
      <c r="AF209" s="3446" t="s">
        <v>15</v>
      </c>
      <c r="AG209" s="3447" t="s">
        <v>16</v>
      </c>
      <c r="AH209" s="3446" t="s">
        <v>15</v>
      </c>
      <c r="AI209" s="3447" t="s">
        <v>16</v>
      </c>
      <c r="AJ209" s="3446" t="s">
        <v>15</v>
      </c>
      <c r="AK209" s="3447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3449" t="s">
        <v>242</v>
      </c>
      <c r="B210" s="3450" t="s">
        <v>75</v>
      </c>
      <c r="C210" s="3451">
        <f>SUM(D210+E210)</f>
        <v>0</v>
      </c>
      <c r="D210" s="3452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3279" t="s">
        <v>245</v>
      </c>
      <c r="B215" s="3268"/>
      <c r="C215" s="3289" t="s">
        <v>246</v>
      </c>
      <c r="D215" s="3289"/>
      <c r="E215" s="3289"/>
      <c r="F215" s="3299" t="s">
        <v>247</v>
      </c>
      <c r="G215" s="3453"/>
      <c r="H215" s="3453"/>
      <c r="I215" s="3453"/>
      <c r="J215" s="3453"/>
      <c r="K215" s="3453"/>
      <c r="L215" s="3453"/>
      <c r="M215" s="3453"/>
      <c r="N215" s="3453"/>
      <c r="O215" s="3453"/>
      <c r="P215" s="3453"/>
      <c r="Q215" s="3453"/>
      <c r="R215" s="3453"/>
      <c r="S215" s="3453"/>
      <c r="T215" s="3453"/>
      <c r="U215" s="3453"/>
      <c r="V215" s="3453"/>
      <c r="W215" s="3453"/>
      <c r="X215" s="3453"/>
      <c r="Y215" s="3453"/>
      <c r="Z215" s="3453"/>
      <c r="AA215" s="3453"/>
      <c r="AB215" s="3453"/>
      <c r="AC215" s="3453"/>
      <c r="AD215" s="3453"/>
      <c r="AE215" s="3453"/>
      <c r="AF215" s="3453"/>
      <c r="AG215" s="3453"/>
      <c r="AH215" s="3453"/>
      <c r="AI215" s="3453"/>
      <c r="AJ215" s="3453"/>
      <c r="AK215" s="3453"/>
      <c r="AL215" s="3453"/>
      <c r="AM215" s="3454"/>
      <c r="AN215" s="3325" t="s">
        <v>131</v>
      </c>
      <c r="AO215" s="3325"/>
      <c r="AP215" s="3326"/>
      <c r="AQ215" s="3455" t="s">
        <v>248</v>
      </c>
      <c r="AR215" s="3456"/>
      <c r="AS215" s="3269" t="s">
        <v>21</v>
      </c>
      <c r="AT215" s="3269" t="s">
        <v>22</v>
      </c>
      <c r="AU215" s="499"/>
      <c r="AV215" s="3273"/>
      <c r="AW215" s="3273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3289"/>
      <c r="D216" s="3289"/>
      <c r="E216" s="3289"/>
      <c r="F216" s="3311" t="s">
        <v>249</v>
      </c>
      <c r="G216" s="3304"/>
      <c r="H216" s="3311" t="s">
        <v>173</v>
      </c>
      <c r="I216" s="3304"/>
      <c r="J216" s="3311" t="s">
        <v>174</v>
      </c>
      <c r="K216" s="3304"/>
      <c r="L216" s="3311" t="s">
        <v>109</v>
      </c>
      <c r="M216" s="3304"/>
      <c r="N216" s="3311" t="s">
        <v>35</v>
      </c>
      <c r="O216" s="3304"/>
      <c r="P216" s="3311" t="s">
        <v>111</v>
      </c>
      <c r="Q216" s="3305"/>
      <c r="R216" s="3311" t="s">
        <v>112</v>
      </c>
      <c r="S216" s="3305"/>
      <c r="T216" s="3311" t="s">
        <v>113</v>
      </c>
      <c r="U216" s="3305"/>
      <c r="V216" s="3311" t="s">
        <v>114</v>
      </c>
      <c r="W216" s="3305"/>
      <c r="X216" s="3311" t="s">
        <v>115</v>
      </c>
      <c r="Y216" s="3305"/>
      <c r="Z216" s="3311" t="s">
        <v>116</v>
      </c>
      <c r="AA216" s="3305"/>
      <c r="AB216" s="3311" t="s">
        <v>117</v>
      </c>
      <c r="AC216" s="3305"/>
      <c r="AD216" s="3311" t="s">
        <v>118</v>
      </c>
      <c r="AE216" s="3305"/>
      <c r="AF216" s="3311" t="s">
        <v>119</v>
      </c>
      <c r="AG216" s="3305"/>
      <c r="AH216" s="3311" t="s">
        <v>120</v>
      </c>
      <c r="AI216" s="3305"/>
      <c r="AJ216" s="3311" t="s">
        <v>121</v>
      </c>
      <c r="AK216" s="3305"/>
      <c r="AL216" s="3311" t="s">
        <v>122</v>
      </c>
      <c r="AM216" s="3352"/>
      <c r="AN216" s="3457" t="s">
        <v>18</v>
      </c>
      <c r="AO216" s="3457" t="s">
        <v>250</v>
      </c>
      <c r="AP216" s="3320" t="s">
        <v>251</v>
      </c>
      <c r="AQ216" s="2226"/>
      <c r="AR216" s="2196"/>
      <c r="AS216" s="2228"/>
      <c r="AT216" s="2228"/>
      <c r="AU216" s="145"/>
      <c r="AV216" s="3330"/>
      <c r="AW216" s="3330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3437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2019" t="s">
        <v>254</v>
      </c>
      <c r="AS217" s="2229"/>
      <c r="AT217" s="2229"/>
      <c r="AU217" s="3458"/>
      <c r="AV217" s="3330"/>
      <c r="AW217" s="3330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3459" t="s">
        <v>255</v>
      </c>
      <c r="B218" s="3460"/>
      <c r="C218" s="504">
        <f>SUM(D218+E218)</f>
        <v>11</v>
      </c>
      <c r="D218" s="505">
        <f>SUM(F218+H218+J218+L218+N218+P218+R218+T218+V218+X218+Z218+AB218+AD218+AF218+AH218+AJ218+AL218)</f>
        <v>0</v>
      </c>
      <c r="E218" s="3461">
        <f>SUM(G218+I218+K218+M218+O218+Q218+S218+U218+W218+Y218+AA218+AC218+AE218+AG218+AI218+AK218+AM218)</f>
        <v>11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2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2</v>
      </c>
      <c r="N218" s="504">
        <f>SUM(N228:N236)</f>
        <v>0</v>
      </c>
      <c r="O218" s="507">
        <f>SUM(O219:O236)</f>
        <v>4</v>
      </c>
      <c r="P218" s="504">
        <f>SUM(P228:P236)</f>
        <v>0</v>
      </c>
      <c r="Q218" s="507">
        <f>SUM(Q219:Q236)</f>
        <v>0</v>
      </c>
      <c r="R218" s="504">
        <f>SUM(R228:R236)</f>
        <v>0</v>
      </c>
      <c r="S218" s="507">
        <f>SUM(S219:S236)</f>
        <v>1</v>
      </c>
      <c r="T218" s="504">
        <f>SUM(T228:T236)</f>
        <v>0</v>
      </c>
      <c r="U218" s="507">
        <f>SUM(U219:U236)</f>
        <v>1</v>
      </c>
      <c r="V218" s="504">
        <f>SUM(V228:V236)</f>
        <v>0</v>
      </c>
      <c r="W218" s="507">
        <f>SUM(W219:W236)</f>
        <v>0</v>
      </c>
      <c r="X218" s="504">
        <f>SUM(X228:X236)</f>
        <v>0</v>
      </c>
      <c r="Y218" s="507">
        <f>SUM(Y219:Y236)</f>
        <v>1</v>
      </c>
      <c r="Z218" s="504">
        <f>SUM(Z228:Z236)</f>
        <v>0</v>
      </c>
      <c r="AA218" s="507">
        <f>SUM(AA219:AA236)</f>
        <v>0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3462">
        <f t="shared" ref="AN218:AT218" si="35">SUM(AN219:AN236)</f>
        <v>0</v>
      </c>
      <c r="AO218" s="3462">
        <f t="shared" si="35"/>
        <v>0</v>
      </c>
      <c r="AP218" s="3463">
        <f t="shared" si="35"/>
        <v>0</v>
      </c>
      <c r="AQ218" s="504">
        <f t="shared" si="35"/>
        <v>0</v>
      </c>
      <c r="AR218" s="3463">
        <f t="shared" si="35"/>
        <v>0</v>
      </c>
      <c r="AS218" s="504">
        <f t="shared" si="35"/>
        <v>0</v>
      </c>
      <c r="AT218" s="3463">
        <f t="shared" si="35"/>
        <v>0</v>
      </c>
      <c r="AU218" s="511"/>
      <c r="AV218" s="3330"/>
      <c r="AW218" s="3330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3</v>
      </c>
      <c r="D227" s="521"/>
      <c r="E227" s="522">
        <f t="shared" si="37"/>
        <v>3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>
        <v>3</v>
      </c>
      <c r="P227" s="349"/>
      <c r="Q227" s="18"/>
      <c r="R227" s="349"/>
      <c r="S227" s="18"/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3464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0</v>
      </c>
      <c r="D230" s="218">
        <f t="shared" si="39"/>
        <v>0</v>
      </c>
      <c r="E230" s="2014">
        <f t="shared" si="39"/>
        <v>0</v>
      </c>
      <c r="F230" s="11"/>
      <c r="G230" s="12"/>
      <c r="H230" s="11"/>
      <c r="I230" s="12"/>
      <c r="J230" s="11"/>
      <c r="K230" s="12"/>
      <c r="L230" s="11"/>
      <c r="M230" s="12"/>
      <c r="N230" s="11"/>
      <c r="O230" s="14"/>
      <c r="P230" s="11"/>
      <c r="Q230" s="12"/>
      <c r="R230" s="13"/>
      <c r="S230" s="14"/>
      <c r="T230" s="11"/>
      <c r="U230" s="12"/>
      <c r="V230" s="13"/>
      <c r="W230" s="14"/>
      <c r="X230" s="11"/>
      <c r="Y230" s="12"/>
      <c r="Z230" s="13"/>
      <c r="AA230" s="14"/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/>
      <c r="AR230" s="28"/>
      <c r="AS230" s="11"/>
      <c r="AT230" s="28"/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2014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2014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2014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2014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2014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8</v>
      </c>
      <c r="D236" s="258">
        <f t="shared" si="39"/>
        <v>0</v>
      </c>
      <c r="E236" s="451">
        <f t="shared" si="39"/>
        <v>8</v>
      </c>
      <c r="F236" s="17"/>
      <c r="G236" s="19"/>
      <c r="H236" s="17"/>
      <c r="I236" s="19">
        <v>2</v>
      </c>
      <c r="J236" s="17"/>
      <c r="K236" s="19"/>
      <c r="L236" s="17"/>
      <c r="M236" s="19">
        <v>2</v>
      </c>
      <c r="N236" s="17"/>
      <c r="O236" s="21">
        <v>1</v>
      </c>
      <c r="P236" s="17"/>
      <c r="Q236" s="19"/>
      <c r="R236" s="20"/>
      <c r="S236" s="21">
        <v>1</v>
      </c>
      <c r="T236" s="17"/>
      <c r="U236" s="19">
        <v>1</v>
      </c>
      <c r="V236" s="20"/>
      <c r="W236" s="21"/>
      <c r="X236" s="17"/>
      <c r="Y236" s="19">
        <v>1</v>
      </c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3279" t="s">
        <v>74</v>
      </c>
      <c r="B238" s="3268"/>
      <c r="C238" s="3262" t="s">
        <v>246</v>
      </c>
      <c r="D238" s="3465"/>
      <c r="E238" s="3263"/>
      <c r="F238" s="3299" t="s">
        <v>266</v>
      </c>
      <c r="G238" s="3453"/>
      <c r="H238" s="3453"/>
      <c r="I238" s="3453"/>
      <c r="J238" s="3453"/>
      <c r="K238" s="3453"/>
      <c r="L238" s="3453"/>
      <c r="M238" s="3453"/>
      <c r="N238" s="3453"/>
      <c r="O238" s="3453"/>
      <c r="P238" s="3453"/>
      <c r="Q238" s="3453"/>
      <c r="R238" s="3453"/>
      <c r="S238" s="3453"/>
      <c r="T238" s="3453"/>
      <c r="U238" s="3453"/>
      <c r="V238" s="3453"/>
      <c r="W238" s="3453"/>
      <c r="X238" s="3453"/>
      <c r="Y238" s="3453"/>
      <c r="Z238" s="3453"/>
      <c r="AA238" s="3453"/>
      <c r="AB238" s="3453"/>
      <c r="AC238" s="3453"/>
      <c r="AD238" s="3453"/>
      <c r="AE238" s="3453"/>
      <c r="AF238" s="3453"/>
      <c r="AG238" s="3453"/>
      <c r="AH238" s="3453"/>
      <c r="AI238" s="3453"/>
      <c r="AJ238" s="3453"/>
      <c r="AK238" s="3453"/>
      <c r="AL238" s="3453"/>
      <c r="AM238" s="3453"/>
      <c r="AN238" s="3453"/>
      <c r="AO238" s="3453"/>
      <c r="AP238" s="3453"/>
      <c r="AQ238" s="3453"/>
      <c r="AR238" s="3453"/>
      <c r="AS238" s="3300"/>
      <c r="AT238" s="3268" t="s">
        <v>267</v>
      </c>
      <c r="AU238" s="3466" t="s">
        <v>248</v>
      </c>
      <c r="AV238" s="3467"/>
      <c r="AW238" s="3279" t="s">
        <v>21</v>
      </c>
      <c r="AX238" s="3268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3311" t="s">
        <v>268</v>
      </c>
      <c r="G239" s="3304"/>
      <c r="H239" s="3311" t="s">
        <v>269</v>
      </c>
      <c r="I239" s="3304"/>
      <c r="J239" s="3311" t="s">
        <v>270</v>
      </c>
      <c r="K239" s="3304"/>
      <c r="L239" s="3311" t="s">
        <v>271</v>
      </c>
      <c r="M239" s="3304"/>
      <c r="N239" s="3311" t="s">
        <v>24</v>
      </c>
      <c r="O239" s="3304"/>
      <c r="P239" s="3311" t="s">
        <v>174</v>
      </c>
      <c r="Q239" s="3304"/>
      <c r="R239" s="3311" t="s">
        <v>109</v>
      </c>
      <c r="S239" s="3304"/>
      <c r="T239" s="3311" t="s">
        <v>35</v>
      </c>
      <c r="U239" s="3304"/>
      <c r="V239" s="3311" t="s">
        <v>111</v>
      </c>
      <c r="W239" s="3305"/>
      <c r="X239" s="3311" t="s">
        <v>112</v>
      </c>
      <c r="Y239" s="3305"/>
      <c r="Z239" s="3311" t="s">
        <v>113</v>
      </c>
      <c r="AA239" s="3305"/>
      <c r="AB239" s="3311" t="s">
        <v>114</v>
      </c>
      <c r="AC239" s="3305"/>
      <c r="AD239" s="3311" t="s">
        <v>115</v>
      </c>
      <c r="AE239" s="3305"/>
      <c r="AF239" s="3311" t="s">
        <v>116</v>
      </c>
      <c r="AG239" s="3305"/>
      <c r="AH239" s="3311" t="s">
        <v>117</v>
      </c>
      <c r="AI239" s="3305"/>
      <c r="AJ239" s="3311" t="s">
        <v>118</v>
      </c>
      <c r="AK239" s="3305"/>
      <c r="AL239" s="3311" t="s">
        <v>119</v>
      </c>
      <c r="AM239" s="3305"/>
      <c r="AN239" s="3311" t="s">
        <v>120</v>
      </c>
      <c r="AO239" s="3305"/>
      <c r="AP239" s="3311" t="s">
        <v>121</v>
      </c>
      <c r="AQ239" s="3305"/>
      <c r="AR239" s="3311" t="s">
        <v>122</v>
      </c>
      <c r="AS239" s="3305"/>
      <c r="AT239" s="2188"/>
      <c r="AU239" s="2175" t="s">
        <v>253</v>
      </c>
      <c r="AV239" s="2177" t="s">
        <v>254</v>
      </c>
      <c r="AW239" s="2187"/>
      <c r="AX239" s="2188"/>
      <c r="AY239" s="3458"/>
      <c r="AZ239" s="3330"/>
      <c r="BA239" s="3330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3468" t="s">
        <v>14</v>
      </c>
      <c r="D240" s="3469" t="s">
        <v>15</v>
      </c>
      <c r="E240" s="3470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3458"/>
      <c r="AZ240" s="3330"/>
      <c r="BA240" s="3330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3471">
        <f t="shared" ref="C241:C247" si="40">SUM(D241+E241)</f>
        <v>2</v>
      </c>
      <c r="D241" s="3471">
        <f t="shared" ref="D241:E243" si="41">SUM(F241+H241+J241+L241+N241+P241+R241+T241+V241+X241+Z241+AB241+AD241+AF241+AH241+AJ241+AL241+AN241+AP241+AR241)</f>
        <v>1</v>
      </c>
      <c r="E241" s="3471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/>
      <c r="W241" s="7"/>
      <c r="X241" s="4">
        <v>1</v>
      </c>
      <c r="Y241" s="7"/>
      <c r="Z241" s="4"/>
      <c r="AA241" s="7"/>
      <c r="AB241" s="4"/>
      <c r="AC241" s="7"/>
      <c r="AD241" s="4"/>
      <c r="AE241" s="7">
        <v>1</v>
      </c>
      <c r="AF241" s="4"/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>
        <v>0</v>
      </c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2</v>
      </c>
      <c r="D242" s="541">
        <f t="shared" si="41"/>
        <v>2</v>
      </c>
      <c r="E242" s="541">
        <f t="shared" si="41"/>
        <v>0</v>
      </c>
      <c r="F242" s="3436"/>
      <c r="G242" s="3436"/>
      <c r="H242" s="3418"/>
      <c r="I242" s="3436"/>
      <c r="J242" s="3418"/>
      <c r="K242" s="3412"/>
      <c r="L242" s="3418"/>
      <c r="M242" s="3419"/>
      <c r="N242" s="3418"/>
      <c r="O242" s="3412"/>
      <c r="P242" s="3418"/>
      <c r="Q242" s="3436"/>
      <c r="R242" s="3418"/>
      <c r="S242" s="3436"/>
      <c r="T242" s="3418">
        <v>1</v>
      </c>
      <c r="U242" s="3436"/>
      <c r="V242" s="3418"/>
      <c r="W242" s="3436"/>
      <c r="X242" s="3418"/>
      <c r="Y242" s="3436"/>
      <c r="Z242" s="3418"/>
      <c r="AA242" s="3436"/>
      <c r="AB242" s="3418">
        <v>1</v>
      </c>
      <c r="AC242" s="3436"/>
      <c r="AD242" s="3418"/>
      <c r="AE242" s="3436"/>
      <c r="AF242" s="3418"/>
      <c r="AG242" s="3436"/>
      <c r="AH242" s="3418"/>
      <c r="AI242" s="3436"/>
      <c r="AJ242" s="3418"/>
      <c r="AK242" s="3436"/>
      <c r="AL242" s="3418"/>
      <c r="AM242" s="3436"/>
      <c r="AN242" s="3418"/>
      <c r="AO242" s="3436"/>
      <c r="AP242" s="3418"/>
      <c r="AQ242" s="3436"/>
      <c r="AR242" s="3418"/>
      <c r="AS242" s="3412"/>
      <c r="AT242" s="3419">
        <v>0</v>
      </c>
      <c r="AU242" s="3418">
        <v>0</v>
      </c>
      <c r="AV242" s="3412">
        <v>0</v>
      </c>
      <c r="AW242" s="3418">
        <v>0</v>
      </c>
      <c r="AX242" s="3412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1</v>
      </c>
      <c r="D243" s="52">
        <f t="shared" si="41"/>
        <v>1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>
        <v>1</v>
      </c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0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3471">
        <f t="shared" si="40"/>
        <v>0</v>
      </c>
      <c r="D246" s="3471">
        <f t="shared" si="42"/>
        <v>0</v>
      </c>
      <c r="E246" s="3471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3471">
        <f t="shared" si="40"/>
        <v>0</v>
      </c>
      <c r="D247" s="3471">
        <f t="shared" si="42"/>
        <v>0</v>
      </c>
      <c r="E247" s="3471">
        <f t="shared" si="42"/>
        <v>0</v>
      </c>
      <c r="F247" s="3472"/>
      <c r="G247" s="3472"/>
      <c r="H247" s="56"/>
      <c r="I247" s="3472"/>
      <c r="J247" s="56"/>
      <c r="K247" s="3473"/>
      <c r="L247" s="56"/>
      <c r="M247" s="3474"/>
      <c r="N247" s="56"/>
      <c r="O247" s="3473"/>
      <c r="P247" s="56"/>
      <c r="Q247" s="3472"/>
      <c r="R247" s="56"/>
      <c r="S247" s="3472"/>
      <c r="T247" s="56"/>
      <c r="U247" s="3472"/>
      <c r="V247" s="56"/>
      <c r="W247" s="3472"/>
      <c r="X247" s="56"/>
      <c r="Y247" s="3472"/>
      <c r="Z247" s="56"/>
      <c r="AA247" s="3472"/>
      <c r="AB247" s="56"/>
      <c r="AC247" s="3472"/>
      <c r="AD247" s="56"/>
      <c r="AE247" s="3472"/>
      <c r="AF247" s="56"/>
      <c r="AG247" s="3472"/>
      <c r="AH247" s="56"/>
      <c r="AI247" s="3472"/>
      <c r="AJ247" s="56"/>
      <c r="AK247" s="3472"/>
      <c r="AL247" s="56"/>
      <c r="AM247" s="3472"/>
      <c r="AN247" s="56"/>
      <c r="AO247" s="3472"/>
      <c r="AP247" s="56"/>
      <c r="AQ247" s="3472"/>
      <c r="AR247" s="56"/>
      <c r="AS247" s="3473"/>
      <c r="AT247" s="3474"/>
      <c r="AU247" s="56"/>
      <c r="AV247" s="3473"/>
      <c r="AW247" s="56"/>
      <c r="AX247" s="3473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3475"/>
      <c r="AV248" s="3476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3477" t="s">
        <v>74</v>
      </c>
      <c r="B249" s="3478"/>
      <c r="C249" s="3479" t="s">
        <v>246</v>
      </c>
      <c r="D249" s="3479"/>
      <c r="E249" s="3479"/>
      <c r="F249" s="3480" t="s">
        <v>241</v>
      </c>
      <c r="G249" s="3481"/>
      <c r="H249" s="3481"/>
      <c r="I249" s="3481"/>
      <c r="J249" s="3481"/>
      <c r="K249" s="3481"/>
      <c r="L249" s="3481"/>
      <c r="M249" s="3481"/>
      <c r="N249" s="3481"/>
      <c r="O249" s="3481"/>
      <c r="P249" s="3481"/>
      <c r="Q249" s="3481"/>
      <c r="R249" s="3481"/>
      <c r="S249" s="3481"/>
      <c r="T249" s="3481"/>
      <c r="U249" s="3481"/>
      <c r="V249" s="3481"/>
      <c r="W249" s="3481"/>
      <c r="X249" s="3481"/>
      <c r="Y249" s="3481"/>
      <c r="Z249" s="3481"/>
      <c r="AA249" s="3481"/>
      <c r="AB249" s="3481"/>
      <c r="AC249" s="3481"/>
      <c r="AD249" s="3481"/>
      <c r="AE249" s="3481"/>
      <c r="AF249" s="3481"/>
      <c r="AG249" s="3482"/>
      <c r="AH249" s="3483" t="s">
        <v>248</v>
      </c>
      <c r="AI249" s="3484"/>
      <c r="AJ249" s="3485" t="s">
        <v>21</v>
      </c>
      <c r="AK249" s="3478" t="s">
        <v>22</v>
      </c>
      <c r="AL249" s="145"/>
      <c r="AM249" s="3486"/>
      <c r="AN249" s="3486"/>
      <c r="AO249" s="3486"/>
      <c r="AP249" s="3486"/>
      <c r="AQ249" s="3486"/>
      <c r="AR249" s="3486"/>
      <c r="AS249" s="3486"/>
      <c r="AT249" s="3486"/>
      <c r="AU249" s="3486"/>
      <c r="AV249" s="3487"/>
      <c r="AW249" s="3486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3479"/>
      <c r="D250" s="3479"/>
      <c r="E250" s="3479"/>
      <c r="F250" s="3488" t="s">
        <v>109</v>
      </c>
      <c r="G250" s="3489"/>
      <c r="H250" s="3488" t="s">
        <v>35</v>
      </c>
      <c r="I250" s="3489"/>
      <c r="J250" s="3488" t="s">
        <v>111</v>
      </c>
      <c r="K250" s="3490"/>
      <c r="L250" s="3488" t="s">
        <v>112</v>
      </c>
      <c r="M250" s="3490"/>
      <c r="N250" s="3488" t="s">
        <v>113</v>
      </c>
      <c r="O250" s="3490"/>
      <c r="P250" s="3488" t="s">
        <v>114</v>
      </c>
      <c r="Q250" s="3490"/>
      <c r="R250" s="3488" t="s">
        <v>115</v>
      </c>
      <c r="S250" s="3490"/>
      <c r="T250" s="3488" t="s">
        <v>116</v>
      </c>
      <c r="U250" s="3490"/>
      <c r="V250" s="3488" t="s">
        <v>117</v>
      </c>
      <c r="W250" s="3490"/>
      <c r="X250" s="3488" t="s">
        <v>118</v>
      </c>
      <c r="Y250" s="3490"/>
      <c r="Z250" s="3488" t="s">
        <v>119</v>
      </c>
      <c r="AA250" s="3490"/>
      <c r="AB250" s="3488" t="s">
        <v>120</v>
      </c>
      <c r="AC250" s="3490"/>
      <c r="AD250" s="3488" t="s">
        <v>121</v>
      </c>
      <c r="AE250" s="3490"/>
      <c r="AF250" s="3488" t="s">
        <v>122</v>
      </c>
      <c r="AG250" s="3491"/>
      <c r="AH250" s="2195"/>
      <c r="AI250" s="2196"/>
      <c r="AJ250" s="2198"/>
      <c r="AK250" s="2188"/>
      <c r="AL250" s="3492"/>
      <c r="AM250" s="3486"/>
      <c r="AN250" s="3486"/>
      <c r="AO250" s="3486"/>
      <c r="AP250" s="3486"/>
      <c r="AQ250" s="3486"/>
      <c r="AR250" s="3486"/>
      <c r="AS250" s="3486"/>
      <c r="AT250" s="3486"/>
      <c r="AU250" s="3486"/>
      <c r="AV250" s="3487"/>
      <c r="AW250" s="3486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3493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3494" t="s">
        <v>253</v>
      </c>
      <c r="AI251" s="2019" t="s">
        <v>254</v>
      </c>
      <c r="AJ251" s="2199"/>
      <c r="AK251" s="2174"/>
      <c r="AL251" s="145"/>
      <c r="AM251" s="3486"/>
      <c r="AN251" s="3486"/>
      <c r="AO251" s="3486"/>
      <c r="AP251" s="3486"/>
      <c r="AQ251" s="3486"/>
      <c r="AR251" s="3486"/>
      <c r="AS251" s="3486"/>
      <c r="AT251" s="3486"/>
      <c r="AU251" s="3486"/>
      <c r="AV251" s="3487"/>
      <c r="AW251" s="3486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3495" t="s">
        <v>177</v>
      </c>
      <c r="B252" s="3495"/>
      <c r="C252" s="3496">
        <f>SUM(D252+E252)</f>
        <v>0</v>
      </c>
      <c r="D252" s="3497">
        <f t="shared" ref="D252:E254" si="43">SUM(F252+H252+J252+L252+N252+P252+R252+T252+V252+X252+Z252+AB252+AD252+AF252)</f>
        <v>0</v>
      </c>
      <c r="E252" s="3498">
        <f t="shared" si="43"/>
        <v>0</v>
      </c>
      <c r="F252" s="3499"/>
      <c r="G252" s="3500"/>
      <c r="H252" s="3499"/>
      <c r="I252" s="3500"/>
      <c r="J252" s="3499"/>
      <c r="K252" s="3500"/>
      <c r="L252" s="3499"/>
      <c r="M252" s="3500"/>
      <c r="N252" s="3499"/>
      <c r="O252" s="3500"/>
      <c r="P252" s="3499"/>
      <c r="Q252" s="3500"/>
      <c r="R252" s="3499"/>
      <c r="S252" s="3500"/>
      <c r="T252" s="3499"/>
      <c r="U252" s="3500"/>
      <c r="V252" s="3499"/>
      <c r="W252" s="3500"/>
      <c r="X252" s="3499"/>
      <c r="Y252" s="3500"/>
      <c r="Z252" s="3499"/>
      <c r="AA252" s="3500"/>
      <c r="AB252" s="3499"/>
      <c r="AC252" s="3500"/>
      <c r="AD252" s="3499"/>
      <c r="AE252" s="3500"/>
      <c r="AF252" s="3499"/>
      <c r="AG252" s="3501"/>
      <c r="AH252" s="3500"/>
      <c r="AI252" s="3502"/>
      <c r="AJ252" s="3499"/>
      <c r="AK252" s="3503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4</v>
      </c>
      <c r="D253" s="563">
        <f t="shared" si="43"/>
        <v>0</v>
      </c>
      <c r="E253" s="564">
        <f t="shared" si="43"/>
        <v>4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>
        <v>3</v>
      </c>
      <c r="P253" s="565"/>
      <c r="Q253" s="566">
        <v>1</v>
      </c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>
        <v>0</v>
      </c>
      <c r="AI253" s="568">
        <v>0</v>
      </c>
      <c r="AJ253" s="565">
        <v>0</v>
      </c>
      <c r="AK253" s="568">
        <v>0</v>
      </c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0</v>
      </c>
      <c r="D254" s="226">
        <f t="shared" si="43"/>
        <v>0</v>
      </c>
      <c r="E254" s="406">
        <f t="shared" si="43"/>
        <v>0</v>
      </c>
      <c r="F254" s="198"/>
      <c r="G254" s="544"/>
      <c r="H254" s="198"/>
      <c r="I254" s="544"/>
      <c r="J254" s="198"/>
      <c r="K254" s="544"/>
      <c r="L254" s="198"/>
      <c r="M254" s="544"/>
      <c r="N254" s="198"/>
      <c r="O254" s="544"/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/>
      <c r="AI254" s="545"/>
      <c r="AJ254" s="198"/>
      <c r="AK254" s="545"/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3504"/>
      <c r="AS255" s="3504"/>
      <c r="AT255" s="3504"/>
      <c r="AU255" s="3504"/>
      <c r="AV255" s="3504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3505" t="s">
        <v>28</v>
      </c>
      <c r="B256" s="3477" t="s">
        <v>282</v>
      </c>
      <c r="C256" s="3506"/>
      <c r="D256" s="3478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3507"/>
      <c r="AS256" s="3507"/>
      <c r="AT256" s="3507"/>
      <c r="AU256" s="3507"/>
      <c r="AV256" s="3507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3488" t="s">
        <v>172</v>
      </c>
      <c r="F257" s="3490"/>
      <c r="G257" s="3488" t="s">
        <v>173</v>
      </c>
      <c r="H257" s="3490"/>
      <c r="I257" s="3488" t="s">
        <v>174</v>
      </c>
      <c r="J257" s="3490"/>
      <c r="K257" s="3488" t="s">
        <v>109</v>
      </c>
      <c r="L257" s="3490"/>
      <c r="M257" s="3488" t="s">
        <v>35</v>
      </c>
      <c r="N257" s="3490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2010" t="s">
        <v>16</v>
      </c>
      <c r="E258" s="59" t="s">
        <v>15</v>
      </c>
      <c r="F258" s="3508" t="s">
        <v>16</v>
      </c>
      <c r="G258" s="59" t="s">
        <v>15</v>
      </c>
      <c r="H258" s="3508" t="s">
        <v>16</v>
      </c>
      <c r="I258" s="59" t="s">
        <v>15</v>
      </c>
      <c r="J258" s="3508" t="s">
        <v>16</v>
      </c>
      <c r="K258" s="59" t="s">
        <v>15</v>
      </c>
      <c r="L258" s="3508" t="s">
        <v>16</v>
      </c>
      <c r="M258" s="59" t="s">
        <v>15</v>
      </c>
      <c r="N258" s="3508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2012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281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7974A05C-1D50-4033-B02C-2130F599E930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6DF427E6-C660-4760-993E-C240908D6C4B}">
      <formula1>0</formula1>
      <formula2>1000000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Z283"/>
  <sheetViews>
    <sheetView workbookViewId="0">
      <selection activeCell="G180" sqref="G180"/>
    </sheetView>
  </sheetViews>
  <sheetFormatPr baseColWidth="10" defaultColWidth="11.42578125" defaultRowHeight="14.25" x14ac:dyDescent="0.2"/>
  <cols>
    <col min="1" max="1" width="37.140625" style="73" customWidth="1"/>
    <col min="2" max="2" width="39.42578125" style="73" customWidth="1"/>
    <col min="3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",[2]NOMBRE!B2," - ","( ",[2]NOMBRE!C2,[2]NOMBRE!D2,[2]NOMBRE!E2,[2]NOMBRE!F2,[2]NOMBRE!G2," )")</f>
        <v>COMUNA: LINARES - ( 07401 )</v>
      </c>
    </row>
    <row r="3" spans="1:104" ht="16.149999999999999" customHeight="1" x14ac:dyDescent="0.2">
      <c r="A3" s="72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",[2]NOMBRE!B6," - ","( ",[2]NOMBRE!C6,[2]NOMBRE!D6," )")</f>
        <v>MES: ENERO - ( 01 )</v>
      </c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</row>
    <row r="5" spans="1:104" ht="16.149999999999999" customHeight="1" x14ac:dyDescent="0.2">
      <c r="A5" s="72" t="str">
        <f>CONCATENATE("AÑO: ",[2]NOMBRE!B7)</f>
        <v>AÑO: 2018</v>
      </c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613"/>
      <c r="AF6" s="613"/>
      <c r="AG6" s="613"/>
      <c r="AH6" s="613"/>
      <c r="AI6" s="613"/>
      <c r="AJ6" s="613"/>
      <c r="AK6" s="613"/>
      <c r="AL6" s="613"/>
      <c r="AM6" s="613"/>
      <c r="AN6" s="613"/>
      <c r="AO6" s="613"/>
      <c r="AP6" s="613"/>
      <c r="AQ6" s="613"/>
      <c r="AR6" s="613"/>
      <c r="AS6" s="613"/>
      <c r="AT6" s="613"/>
      <c r="AU6" s="613"/>
      <c r="AV6" s="613"/>
      <c r="AW6" s="591"/>
    </row>
    <row r="7" spans="1:104" ht="15" x14ac:dyDescent="0.2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613"/>
      <c r="AF7" s="613"/>
      <c r="AG7" s="613"/>
      <c r="AH7" s="613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591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615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213" t="s">
        <v>31</v>
      </c>
      <c r="B9" s="2215"/>
      <c r="C9" s="2351" t="s">
        <v>19</v>
      </c>
      <c r="D9" s="2361" t="s">
        <v>20</v>
      </c>
      <c r="E9" s="2362"/>
      <c r="F9" s="2362"/>
      <c r="G9" s="2362"/>
      <c r="H9" s="2362"/>
      <c r="I9" s="2362"/>
      <c r="J9" s="2362"/>
      <c r="K9" s="2362"/>
      <c r="L9" s="2362"/>
      <c r="M9" s="2363"/>
      <c r="N9" s="2171" t="s">
        <v>32</v>
      </c>
      <c r="O9" s="2227" t="s">
        <v>21</v>
      </c>
      <c r="P9" s="222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613"/>
      <c r="AG9" s="613"/>
      <c r="AH9" s="613"/>
      <c r="AI9" s="613"/>
      <c r="AJ9" s="613"/>
      <c r="AK9" s="613"/>
      <c r="AL9" s="613"/>
      <c r="AM9" s="613"/>
      <c r="AN9" s="613"/>
      <c r="AO9" s="613"/>
      <c r="AP9" s="614"/>
      <c r="AQ9" s="614"/>
      <c r="AR9" s="614"/>
      <c r="AS9" s="614"/>
      <c r="AT9" s="614"/>
      <c r="AU9" s="614"/>
      <c r="AV9" s="614"/>
      <c r="AW9" s="614"/>
      <c r="AX9" s="591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594"/>
      <c r="AG10" s="594"/>
      <c r="AH10" s="594"/>
      <c r="AI10" s="594"/>
      <c r="AJ10" s="594"/>
      <c r="AK10" s="594"/>
      <c r="AL10" s="594"/>
      <c r="AM10" s="594"/>
      <c r="AN10" s="594"/>
      <c r="AO10" s="595"/>
      <c r="AP10" s="595"/>
      <c r="AQ10" s="595"/>
      <c r="AR10" s="595"/>
      <c r="AS10" s="595"/>
      <c r="AT10" s="595"/>
      <c r="AU10" s="595"/>
      <c r="AV10" s="595"/>
      <c r="AW10" s="595"/>
      <c r="AX10" s="591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594"/>
      <c r="AG11" s="594"/>
      <c r="AH11" s="594"/>
      <c r="AI11" s="594"/>
      <c r="AJ11" s="594"/>
      <c r="AK11" s="589"/>
      <c r="AL11" s="589"/>
      <c r="AM11" s="589"/>
      <c r="AN11" s="589"/>
      <c r="AO11" s="595"/>
      <c r="AP11" s="595"/>
      <c r="AQ11" s="595"/>
      <c r="AR11" s="595"/>
      <c r="AS11" s="595"/>
      <c r="AT11" s="595"/>
      <c r="AU11" s="595"/>
      <c r="AV11" s="595"/>
      <c r="AW11" s="595"/>
      <c r="AX11" s="591"/>
      <c r="CD11" s="75" t="str">
        <f>IF(C11&gt;=[2]A03!C77,"","*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594"/>
      <c r="AG12" s="594"/>
      <c r="AH12" s="594"/>
      <c r="AI12" s="594"/>
      <c r="AJ12" s="594"/>
      <c r="AK12" s="589"/>
      <c r="AL12" s="589"/>
      <c r="AM12" s="589"/>
      <c r="AN12" s="589"/>
      <c r="AO12" s="594"/>
      <c r="AP12" s="594"/>
      <c r="AQ12" s="589"/>
      <c r="AR12" s="595"/>
      <c r="AS12" s="595"/>
      <c r="AT12" s="595"/>
      <c r="AU12" s="595"/>
      <c r="AV12" s="595"/>
      <c r="AW12" s="595"/>
      <c r="AX12" s="591"/>
      <c r="CD12" s="75" t="str">
        <f>IF(C11&lt;C12,"* Total Gestantes debe ser Mayor a primigestas.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594"/>
      <c r="AG13" s="594"/>
      <c r="AH13" s="594"/>
      <c r="AI13" s="594"/>
      <c r="AJ13" s="594"/>
      <c r="AK13" s="589"/>
      <c r="AL13" s="589"/>
      <c r="AM13" s="589"/>
      <c r="AN13" s="589"/>
      <c r="AO13" s="594"/>
      <c r="AP13" s="594"/>
      <c r="AQ13" s="594"/>
      <c r="AR13" s="595"/>
      <c r="AS13" s="595"/>
      <c r="AT13" s="595"/>
      <c r="AU13" s="595"/>
      <c r="AV13" s="595"/>
      <c r="AW13" s="595"/>
      <c r="AX13" s="591"/>
      <c r="CD13" s="75" t="str">
        <f>IF(C11&lt;C13,"* Total Gestantes debe ser Mayor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594"/>
      <c r="AG14" s="594"/>
      <c r="AH14" s="594"/>
      <c r="AI14" s="594"/>
      <c r="AJ14" s="594"/>
      <c r="AK14" s="594"/>
      <c r="AL14" s="594"/>
      <c r="AM14" s="594"/>
      <c r="AN14" s="594"/>
      <c r="AO14" s="595"/>
      <c r="AP14" s="595"/>
      <c r="AQ14" s="595"/>
      <c r="AR14" s="595"/>
      <c r="AS14" s="595"/>
      <c r="AT14" s="595"/>
      <c r="AU14" s="595"/>
      <c r="AV14" s="595"/>
      <c r="AW14" s="595"/>
      <c r="AX14" s="591"/>
      <c r="CC14" s="80"/>
      <c r="CD14" s="75" t="str">
        <f>IF(C11&lt;C14,"* Total Gestantes debe ser Mayor que Gestantes con Eco Antes De Las 20 Semanas","")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594"/>
      <c r="AG15" s="594"/>
      <c r="AH15" s="594"/>
      <c r="AI15" s="594"/>
      <c r="AJ15" s="594"/>
      <c r="AK15" s="594"/>
      <c r="AL15" s="594"/>
      <c r="AM15" s="594"/>
      <c r="AN15" s="594"/>
      <c r="AO15" s="595"/>
      <c r="AP15" s="595"/>
      <c r="AQ15" s="595"/>
      <c r="AR15" s="595"/>
      <c r="AS15" s="595"/>
      <c r="AT15" s="595"/>
      <c r="AU15" s="595"/>
      <c r="AV15" s="595"/>
      <c r="AW15" s="595"/>
      <c r="AX15" s="591"/>
      <c r="CD15" s="75" t="str">
        <f>IF(C11&lt;C15,"* Total Gestantes debe ser Mayor Que 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371" t="s">
        <v>42</v>
      </c>
      <c r="B16" s="2372"/>
      <c r="C16" s="154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158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594"/>
      <c r="AG16" s="594"/>
      <c r="AH16" s="594"/>
      <c r="AI16" s="594"/>
      <c r="AJ16" s="594"/>
      <c r="AK16" s="594"/>
      <c r="AL16" s="594"/>
      <c r="AM16" s="594"/>
      <c r="AN16" s="594"/>
      <c r="AO16" s="595"/>
      <c r="AP16" s="595"/>
      <c r="AQ16" s="595"/>
      <c r="AR16" s="595"/>
      <c r="AS16" s="595"/>
      <c r="AT16" s="595"/>
      <c r="AU16" s="595"/>
      <c r="AV16" s="595"/>
      <c r="AW16" s="595"/>
      <c r="AX16" s="591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649"/>
      <c r="AF17" s="649"/>
      <c r="AG17" s="649"/>
      <c r="AH17" s="649"/>
      <c r="AI17" s="649"/>
      <c r="AJ17" s="649"/>
      <c r="AK17" s="649"/>
      <c r="AL17" s="649"/>
      <c r="AM17" s="649"/>
      <c r="AN17" s="649"/>
      <c r="AO17" s="649"/>
      <c r="AP17" s="649"/>
      <c r="AQ17" s="649"/>
      <c r="AR17" s="649"/>
      <c r="AS17" s="649"/>
      <c r="AT17" s="649"/>
      <c r="AU17" s="649"/>
      <c r="AV17" s="649"/>
      <c r="AW17" s="615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169" t="s">
        <v>44</v>
      </c>
      <c r="B18" s="2171"/>
      <c r="C18" s="2227" t="s">
        <v>45</v>
      </c>
      <c r="D18" s="2227" t="s">
        <v>46</v>
      </c>
      <c r="E18" s="2227" t="s">
        <v>21</v>
      </c>
      <c r="F18" s="222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594"/>
      <c r="AF18" s="595"/>
      <c r="AG18" s="595"/>
      <c r="AH18" s="595"/>
      <c r="AI18" s="595"/>
      <c r="AJ18" s="595"/>
      <c r="AK18" s="595"/>
      <c r="AL18" s="595"/>
      <c r="AM18" s="595"/>
      <c r="AN18" s="595"/>
      <c r="AO18" s="595"/>
      <c r="AP18" s="595"/>
      <c r="AQ18" s="595"/>
      <c r="AR18" s="595"/>
      <c r="AS18" s="595"/>
      <c r="AT18" s="595"/>
      <c r="AU18" s="595"/>
      <c r="AV18" s="595"/>
      <c r="AW18" s="591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594"/>
      <c r="AF19" s="595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  <c r="AQ19" s="595"/>
      <c r="AR19" s="595"/>
      <c r="AS19" s="595"/>
      <c r="AT19" s="595"/>
      <c r="AU19" s="595"/>
      <c r="AV19" s="595"/>
      <c r="AW19" s="591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382" t="s">
        <v>47</v>
      </c>
      <c r="B20" s="2383"/>
      <c r="C20" s="162">
        <v>89</v>
      </c>
      <c r="D20" s="162">
        <v>0</v>
      </c>
      <c r="E20" s="162">
        <v>0</v>
      </c>
      <c r="F20" s="162">
        <v>4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594"/>
      <c r="AF20" s="595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595"/>
      <c r="AS20" s="595"/>
      <c r="AT20" s="595"/>
      <c r="AU20" s="595"/>
      <c r="AV20" s="595"/>
      <c r="AW20" s="591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594"/>
      <c r="AF21" s="595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595"/>
      <c r="AS21" s="595"/>
      <c r="AT21" s="595"/>
      <c r="AU21" s="595"/>
      <c r="AV21" s="595"/>
      <c r="AW21" s="591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5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594"/>
      <c r="AF22" s="595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595"/>
      <c r="AS22" s="595"/>
      <c r="AT22" s="595"/>
      <c r="AU22" s="595"/>
      <c r="AV22" s="595"/>
      <c r="AW22" s="591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17</v>
      </c>
      <c r="D23" s="30">
        <v>0</v>
      </c>
      <c r="E23" s="30">
        <v>0</v>
      </c>
      <c r="F23" s="30">
        <v>1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594"/>
      <c r="AF23" s="595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595"/>
      <c r="AS23" s="595"/>
      <c r="AT23" s="595"/>
      <c r="AU23" s="595"/>
      <c r="AV23" s="595"/>
      <c r="AW23" s="591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3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594"/>
      <c r="AF24" s="595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595"/>
      <c r="AS24" s="595"/>
      <c r="AT24" s="595"/>
      <c r="AU24" s="595"/>
      <c r="AV24" s="595"/>
      <c r="AW24" s="591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594"/>
      <c r="AF25" s="595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595"/>
      <c r="AS25" s="595"/>
      <c r="AT25" s="595"/>
      <c r="AU25" s="595"/>
      <c r="AV25" s="595"/>
      <c r="AW25" s="591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594"/>
      <c r="AF26" s="595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595"/>
      <c r="AS26" s="595"/>
      <c r="AT26" s="595"/>
      <c r="AU26" s="595"/>
      <c r="AV26" s="595"/>
      <c r="AW26" s="591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15</v>
      </c>
      <c r="D27" s="30">
        <v>0</v>
      </c>
      <c r="E27" s="30">
        <v>0</v>
      </c>
      <c r="F27" s="30">
        <v>1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594"/>
      <c r="AF27" s="595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595"/>
      <c r="AS27" s="595"/>
      <c r="AT27" s="595"/>
      <c r="AU27" s="595"/>
      <c r="AV27" s="595"/>
      <c r="AW27" s="591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8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594"/>
      <c r="AF28" s="595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595"/>
      <c r="AS28" s="595"/>
      <c r="AT28" s="595"/>
      <c r="AU28" s="595"/>
      <c r="AV28" s="595"/>
      <c r="AW28" s="591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1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594"/>
      <c r="AF29" s="595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595"/>
      <c r="AS29" s="595"/>
      <c r="AT29" s="595"/>
      <c r="AU29" s="595"/>
      <c r="AV29" s="595"/>
      <c r="AW29" s="591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40</v>
      </c>
      <c r="D30" s="33">
        <v>0</v>
      </c>
      <c r="E30" s="33">
        <v>0</v>
      </c>
      <c r="F30" s="33">
        <v>2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613"/>
      <c r="AF30" s="613"/>
      <c r="AG30" s="613"/>
      <c r="AH30" s="650"/>
      <c r="AI30" s="613"/>
      <c r="AJ30" s="613"/>
      <c r="AK30" s="613"/>
      <c r="AL30" s="613"/>
      <c r="AM30" s="613"/>
      <c r="AN30" s="613"/>
      <c r="AO30" s="613"/>
      <c r="AP30" s="613"/>
      <c r="AQ30" s="613"/>
      <c r="AR30" s="613"/>
      <c r="AS30" s="613"/>
      <c r="AT30" s="613"/>
      <c r="AU30" s="613"/>
      <c r="AV30" s="613"/>
      <c r="AW30" s="619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592"/>
      <c r="AF31" s="592"/>
      <c r="AG31" s="592"/>
      <c r="AH31" s="651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652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213" t="s">
        <v>59</v>
      </c>
      <c r="B32" s="2215"/>
      <c r="C32" s="2351" t="s">
        <v>19</v>
      </c>
      <c r="D32" s="2361" t="s">
        <v>20</v>
      </c>
      <c r="E32" s="2362"/>
      <c r="F32" s="2362"/>
      <c r="G32" s="2362"/>
      <c r="H32" s="2362"/>
      <c r="I32" s="2362"/>
      <c r="J32" s="2362"/>
      <c r="K32" s="2362"/>
      <c r="L32" s="2362"/>
      <c r="M32" s="2386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613"/>
      <c r="AF32" s="613"/>
      <c r="AG32" s="613"/>
      <c r="AH32" s="650"/>
      <c r="AI32" s="613"/>
      <c r="AJ32" s="613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9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594"/>
      <c r="AF33" s="594"/>
      <c r="AG33" s="594"/>
      <c r="AH33" s="653"/>
      <c r="AI33" s="594"/>
      <c r="AJ33" s="594"/>
      <c r="AK33" s="594"/>
      <c r="AL33" s="594"/>
      <c r="AM33" s="594"/>
      <c r="AN33" s="594"/>
      <c r="AO33" s="594"/>
      <c r="AP33" s="595"/>
      <c r="AQ33" s="595"/>
      <c r="AR33" s="595"/>
      <c r="AS33" s="595"/>
      <c r="AT33" s="595"/>
      <c r="AU33" s="595"/>
      <c r="AV33" s="595"/>
      <c r="AW33" s="619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189" t="s">
        <v>60</v>
      </c>
      <c r="B34" s="2189"/>
      <c r="C34" s="178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654"/>
      <c r="O34" s="655"/>
      <c r="P34" s="656"/>
      <c r="Q34" s="185"/>
      <c r="R34" s="185"/>
      <c r="S34" s="656"/>
      <c r="T34" s="657"/>
      <c r="U34" s="657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94"/>
      <c r="AJ34" s="594"/>
      <c r="AK34" s="594"/>
      <c r="AL34" s="594"/>
      <c r="AM34" s="594"/>
      <c r="AN34" s="594"/>
      <c r="AO34" s="594"/>
      <c r="AP34" s="595"/>
      <c r="AQ34" s="595"/>
      <c r="AR34" s="595"/>
      <c r="AS34" s="595"/>
      <c r="AT34" s="595"/>
      <c r="AU34" s="595"/>
      <c r="AV34" s="595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94"/>
      <c r="AJ35" s="595"/>
      <c r="AK35" s="595"/>
      <c r="AL35" s="595"/>
      <c r="AM35" s="595"/>
      <c r="AN35" s="595"/>
      <c r="AO35" s="595"/>
      <c r="AP35" s="595"/>
      <c r="AQ35" s="595"/>
      <c r="AR35" s="595"/>
      <c r="AS35" s="595"/>
      <c r="AT35" s="595"/>
      <c r="AU35" s="595"/>
      <c r="AV35" s="595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94"/>
      <c r="AJ36" s="595"/>
      <c r="AK36" s="595"/>
      <c r="AL36" s="595"/>
      <c r="AM36" s="595"/>
      <c r="AN36" s="595"/>
      <c r="AO36" s="595"/>
      <c r="AP36" s="595"/>
      <c r="AQ36" s="595"/>
      <c r="AR36" s="595"/>
      <c r="AS36" s="595"/>
      <c r="AT36" s="595"/>
      <c r="AU36" s="595"/>
      <c r="AV36" s="595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94"/>
      <c r="AJ37" s="595"/>
      <c r="AK37" s="595"/>
      <c r="AL37" s="595"/>
      <c r="AM37" s="595"/>
      <c r="AN37" s="595"/>
      <c r="AO37" s="595"/>
      <c r="AP37" s="595"/>
      <c r="AQ37" s="595"/>
      <c r="AR37" s="595"/>
      <c r="AS37" s="595"/>
      <c r="AT37" s="595"/>
      <c r="AU37" s="595"/>
      <c r="AV37" s="595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94"/>
      <c r="AJ38" s="595"/>
      <c r="AK38" s="595"/>
      <c r="AL38" s="595"/>
      <c r="AM38" s="595"/>
      <c r="AN38" s="595"/>
      <c r="AO38" s="595"/>
      <c r="AP38" s="595"/>
      <c r="AQ38" s="595"/>
      <c r="AR38" s="595"/>
      <c r="AS38" s="595"/>
      <c r="AT38" s="595"/>
      <c r="AU38" s="595"/>
      <c r="AV38" s="595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94"/>
      <c r="AJ39" s="595"/>
      <c r="AK39" s="595"/>
      <c r="AL39" s="595"/>
      <c r="AM39" s="595"/>
      <c r="AN39" s="595"/>
      <c r="AO39" s="595"/>
      <c r="AP39" s="595"/>
      <c r="AQ39" s="595"/>
      <c r="AR39" s="595"/>
      <c r="AS39" s="595"/>
      <c r="AT39" s="595"/>
      <c r="AU39" s="595"/>
      <c r="AV39" s="595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94"/>
      <c r="AJ40" s="595"/>
      <c r="AK40" s="595"/>
      <c r="AL40" s="595"/>
      <c r="AM40" s="595"/>
      <c r="AN40" s="595"/>
      <c r="AO40" s="595"/>
      <c r="AP40" s="595"/>
      <c r="AQ40" s="595"/>
      <c r="AR40" s="595"/>
      <c r="AS40" s="595"/>
      <c r="AT40" s="595"/>
      <c r="AU40" s="595"/>
      <c r="AV40" s="595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94"/>
      <c r="AJ41" s="595"/>
      <c r="AK41" s="595"/>
      <c r="AL41" s="595"/>
      <c r="AM41" s="595"/>
      <c r="AN41" s="595"/>
      <c r="AO41" s="595"/>
      <c r="AP41" s="595"/>
      <c r="AQ41" s="595"/>
      <c r="AR41" s="595"/>
      <c r="AS41" s="595"/>
      <c r="AT41" s="595"/>
      <c r="AU41" s="595"/>
      <c r="AV41" s="595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94"/>
      <c r="AJ42" s="595"/>
      <c r="AK42" s="595"/>
      <c r="AL42" s="595"/>
      <c r="AM42" s="595"/>
      <c r="AN42" s="595"/>
      <c r="AO42" s="595"/>
      <c r="AP42" s="595"/>
      <c r="AQ42" s="595"/>
      <c r="AR42" s="595"/>
      <c r="AS42" s="595"/>
      <c r="AT42" s="595"/>
      <c r="AU42" s="595"/>
      <c r="AV42" s="595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94"/>
      <c r="AJ43" s="595"/>
      <c r="AK43" s="595"/>
      <c r="AL43" s="595"/>
      <c r="AM43" s="595"/>
      <c r="AN43" s="595"/>
      <c r="AO43" s="595"/>
      <c r="AP43" s="595"/>
      <c r="AQ43" s="595"/>
      <c r="AR43" s="595"/>
      <c r="AS43" s="595"/>
      <c r="AT43" s="595"/>
      <c r="AU43" s="595"/>
      <c r="AV43" s="595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94"/>
      <c r="AJ44" s="595"/>
      <c r="AK44" s="595"/>
      <c r="AL44" s="595"/>
      <c r="AM44" s="595"/>
      <c r="AN44" s="595"/>
      <c r="AO44" s="595"/>
      <c r="AP44" s="595"/>
      <c r="AQ44" s="595"/>
      <c r="AR44" s="595"/>
      <c r="AS44" s="595"/>
      <c r="AT44" s="595"/>
      <c r="AU44" s="595"/>
      <c r="AV44" s="595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592"/>
      <c r="AJ45" s="592"/>
      <c r="AK45" s="592"/>
      <c r="AL45" s="592"/>
      <c r="AM45" s="592"/>
      <c r="AN45" s="592"/>
      <c r="AO45" s="592"/>
      <c r="AP45" s="592"/>
      <c r="AQ45" s="592"/>
      <c r="AR45" s="592"/>
      <c r="AS45" s="592"/>
      <c r="AT45" s="592"/>
      <c r="AU45" s="592"/>
      <c r="AV45" s="592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71" t="s">
        <v>74</v>
      </c>
      <c r="B46" s="203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613"/>
      <c r="AJ46" s="613"/>
      <c r="AK46" s="613"/>
      <c r="AL46" s="613"/>
      <c r="AM46" s="613"/>
      <c r="AN46" s="613"/>
      <c r="AO46" s="613"/>
      <c r="AP46" s="613"/>
      <c r="AQ46" s="613"/>
      <c r="AR46" s="613"/>
      <c r="AS46" s="613"/>
      <c r="AT46" s="613"/>
      <c r="AU46" s="613"/>
      <c r="AV46" s="613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205" t="s">
        <v>75</v>
      </c>
      <c r="B47" s="16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613"/>
      <c r="AJ47" s="613"/>
      <c r="AK47" s="613"/>
      <c r="AL47" s="613"/>
      <c r="AM47" s="613"/>
      <c r="AN47" s="613"/>
      <c r="AO47" s="658"/>
      <c r="AP47" s="658"/>
      <c r="AQ47" s="658"/>
      <c r="AR47" s="658"/>
      <c r="AS47" s="658"/>
      <c r="AT47" s="658"/>
      <c r="AU47" s="658"/>
      <c r="AV47" s="658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592"/>
      <c r="AP48" s="592"/>
      <c r="AQ48" s="592"/>
      <c r="AR48" s="592"/>
      <c r="AS48" s="592"/>
      <c r="AT48" s="592"/>
      <c r="AU48" s="592"/>
      <c r="AV48" s="592"/>
      <c r="AW48" s="615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190" t="s">
        <v>77</v>
      </c>
      <c r="B49" s="2219"/>
      <c r="C49" s="203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594"/>
      <c r="AP49" s="594"/>
      <c r="AQ49" s="594"/>
      <c r="AR49" s="594"/>
      <c r="AS49" s="594"/>
      <c r="AT49" s="594"/>
      <c r="AU49" s="594"/>
      <c r="AV49" s="594"/>
      <c r="AW49" s="591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354" t="s">
        <v>80</v>
      </c>
      <c r="B50" s="2355"/>
      <c r="C50" s="178">
        <f>SUM(D50:E50)</f>
        <v>0</v>
      </c>
      <c r="D50" s="56"/>
      <c r="E50" s="158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589"/>
      <c r="AP50" s="589"/>
      <c r="AQ50" s="594"/>
      <c r="AR50" s="594"/>
      <c r="AS50" s="594"/>
      <c r="AT50" s="594"/>
      <c r="AU50" s="594"/>
      <c r="AV50" s="594"/>
      <c r="AW50" s="591"/>
      <c r="CA50" s="75" t="str">
        <f>IF(AND(([2]A01!$C18+[2]A01!$C19+[2]A01!$C20+[2]A01!$C21+[2]A01!$F31+[2]A01!$F32+[2]A01!$F33)&lt;&gt;0,D50=0,E50=""),"*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592"/>
      <c r="AP51" s="592"/>
      <c r="AQ51" s="592"/>
      <c r="AR51" s="592"/>
      <c r="AS51" s="592"/>
      <c r="AT51" s="592"/>
      <c r="AU51" s="592"/>
      <c r="AV51" s="592"/>
      <c r="AW51" s="615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169" t="s">
        <v>82</v>
      </c>
      <c r="B52" s="2171"/>
      <c r="C52" s="2169" t="s">
        <v>83</v>
      </c>
      <c r="D52" s="2170"/>
      <c r="E52" s="2171"/>
      <c r="F52" s="2200" t="s">
        <v>75</v>
      </c>
      <c r="G52" s="2200"/>
      <c r="H52" s="2200"/>
      <c r="I52" s="2200"/>
      <c r="J52" s="2200"/>
      <c r="K52" s="2200"/>
      <c r="L52" s="2200"/>
      <c r="M52" s="2200"/>
      <c r="N52" s="2200"/>
      <c r="O52" s="2200"/>
      <c r="P52" s="2200"/>
      <c r="Q52" s="2161"/>
      <c r="R52" s="2397" t="s">
        <v>84</v>
      </c>
      <c r="S52" s="2398"/>
      <c r="T52" s="2398"/>
      <c r="U52" s="2398"/>
      <c r="V52" s="2399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616"/>
      <c r="AP52" s="616"/>
      <c r="AQ52" s="616"/>
      <c r="AR52" s="617"/>
      <c r="AS52" s="617"/>
      <c r="AT52" s="617"/>
      <c r="AU52" s="617"/>
      <c r="AV52" s="617"/>
      <c r="AW52" s="591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160" t="s">
        <v>85</v>
      </c>
      <c r="G53" s="2161"/>
      <c r="H53" s="2160" t="s">
        <v>86</v>
      </c>
      <c r="I53" s="2161"/>
      <c r="J53" s="2160" t="s">
        <v>87</v>
      </c>
      <c r="K53" s="2161"/>
      <c r="L53" s="2160" t="s">
        <v>88</v>
      </c>
      <c r="M53" s="2161"/>
      <c r="N53" s="2160" t="s">
        <v>89</v>
      </c>
      <c r="O53" s="2161"/>
      <c r="P53" s="2160" t="s">
        <v>90</v>
      </c>
      <c r="Q53" s="2161"/>
      <c r="R53" s="2160" t="s">
        <v>91</v>
      </c>
      <c r="S53" s="2161"/>
      <c r="T53" s="2227" t="s">
        <v>92</v>
      </c>
      <c r="U53" s="2160" t="s">
        <v>93</v>
      </c>
      <c r="V53" s="216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616"/>
      <c r="AP53" s="616"/>
      <c r="AQ53" s="616"/>
      <c r="AR53" s="617"/>
      <c r="AS53" s="617"/>
      <c r="AT53" s="617"/>
      <c r="AU53" s="617"/>
      <c r="AV53" s="617"/>
      <c r="AW53" s="591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69" t="s">
        <v>16</v>
      </c>
      <c r="F54" s="68" t="s">
        <v>15</v>
      </c>
      <c r="G54" s="70" t="s">
        <v>16</v>
      </c>
      <c r="H54" s="68" t="s">
        <v>15</v>
      </c>
      <c r="I54" s="70" t="s">
        <v>16</v>
      </c>
      <c r="J54" s="68" t="s">
        <v>15</v>
      </c>
      <c r="K54" s="70" t="s">
        <v>16</v>
      </c>
      <c r="L54" s="68" t="s">
        <v>15</v>
      </c>
      <c r="M54" s="70" t="s">
        <v>16</v>
      </c>
      <c r="N54" s="68" t="s">
        <v>15</v>
      </c>
      <c r="O54" s="70" t="s">
        <v>16</v>
      </c>
      <c r="P54" s="68" t="s">
        <v>15</v>
      </c>
      <c r="Q54" s="70" t="s">
        <v>16</v>
      </c>
      <c r="R54" s="65" t="s">
        <v>94</v>
      </c>
      <c r="S54" s="65" t="s">
        <v>27</v>
      </c>
      <c r="T54" s="2229"/>
      <c r="U54" s="71" t="s">
        <v>95</v>
      </c>
      <c r="V54" s="65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616"/>
      <c r="AP54" s="616"/>
      <c r="AQ54" s="616"/>
      <c r="AR54" s="617"/>
      <c r="AS54" s="617"/>
      <c r="AT54" s="617"/>
      <c r="AU54" s="617"/>
      <c r="AV54" s="617"/>
      <c r="AW54" s="591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616"/>
      <c r="AP55" s="616"/>
      <c r="AQ55" s="616"/>
      <c r="AR55" s="617"/>
      <c r="AS55" s="617"/>
      <c r="AT55" s="617"/>
      <c r="AU55" s="617"/>
      <c r="AV55" s="617"/>
      <c r="AW55" s="591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616"/>
      <c r="AP56" s="616"/>
      <c r="AQ56" s="616"/>
      <c r="AR56" s="617"/>
      <c r="AS56" s="617"/>
      <c r="AT56" s="617"/>
      <c r="AU56" s="617"/>
      <c r="AV56" s="617"/>
      <c r="AW56" s="591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616"/>
      <c r="AP57" s="616"/>
      <c r="AQ57" s="616"/>
      <c r="AR57" s="617"/>
      <c r="AS57" s="617"/>
      <c r="AT57" s="617"/>
      <c r="AU57" s="617"/>
      <c r="AV57" s="617"/>
      <c r="AW57" s="591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616"/>
      <c r="AP58" s="616"/>
      <c r="AQ58" s="616"/>
      <c r="AR58" s="617"/>
      <c r="AS58" s="617"/>
      <c r="AT58" s="617"/>
      <c r="AU58" s="617"/>
      <c r="AV58" s="617"/>
      <c r="AW58" s="591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228"/>
      <c r="V59" s="228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616"/>
      <c r="AP59" s="616"/>
      <c r="AQ59" s="616"/>
      <c r="AR59" s="617"/>
      <c r="AS59" s="617"/>
      <c r="AT59" s="617"/>
      <c r="AU59" s="617"/>
      <c r="AV59" s="617"/>
      <c r="AW59" s="591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659"/>
      <c r="S60" s="659"/>
      <c r="T60" s="659"/>
      <c r="U60" s="660"/>
      <c r="V60" s="660"/>
      <c r="W60" s="660"/>
      <c r="X60" s="660"/>
      <c r="Y60" s="660"/>
      <c r="Z60" s="615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213" t="s">
        <v>103</v>
      </c>
      <c r="B61" s="2215"/>
      <c r="C61" s="2236" t="s">
        <v>17</v>
      </c>
      <c r="D61" s="2237"/>
      <c r="E61" s="2205"/>
      <c r="F61" s="2160" t="s">
        <v>104</v>
      </c>
      <c r="G61" s="2200"/>
      <c r="H61" s="2200"/>
      <c r="I61" s="2200"/>
      <c r="J61" s="2200"/>
      <c r="K61" s="2200"/>
      <c r="L61" s="2200"/>
      <c r="M61" s="2200"/>
      <c r="N61" s="2200"/>
      <c r="O61" s="2200"/>
      <c r="P61" s="232"/>
      <c r="Q61" s="211"/>
      <c r="R61" s="659"/>
      <c r="S61" s="659"/>
      <c r="T61" s="659"/>
      <c r="U61" s="660"/>
      <c r="V61" s="660"/>
      <c r="W61" s="660"/>
      <c r="X61" s="660"/>
      <c r="Y61" s="660"/>
      <c r="Z61" s="618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160" t="s">
        <v>105</v>
      </c>
      <c r="G62" s="2161"/>
      <c r="H62" s="2160" t="s">
        <v>106</v>
      </c>
      <c r="I62" s="2161"/>
      <c r="J62" s="2160" t="s">
        <v>107</v>
      </c>
      <c r="K62" s="2161"/>
      <c r="L62" s="2160" t="s">
        <v>25</v>
      </c>
      <c r="M62" s="2161"/>
      <c r="N62" s="2190" t="s">
        <v>35</v>
      </c>
      <c r="O62" s="2219"/>
      <c r="P62" s="211"/>
      <c r="Q62" s="211"/>
      <c r="R62" s="659"/>
      <c r="S62" s="659"/>
      <c r="T62" s="659"/>
      <c r="U62" s="660"/>
      <c r="V62" s="660"/>
      <c r="W62" s="660"/>
      <c r="X62" s="660"/>
      <c r="Y62" s="660"/>
      <c r="Z62" s="618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234" t="s">
        <v>14</v>
      </c>
      <c r="D63" s="60" t="s">
        <v>15</v>
      </c>
      <c r="E63" s="70" t="s">
        <v>16</v>
      </c>
      <c r="F63" s="59" t="s">
        <v>15</v>
      </c>
      <c r="G63" s="70" t="s">
        <v>16</v>
      </c>
      <c r="H63" s="59" t="s">
        <v>15</v>
      </c>
      <c r="I63" s="70" t="s">
        <v>16</v>
      </c>
      <c r="J63" s="59" t="s">
        <v>15</v>
      </c>
      <c r="K63" s="70" t="s">
        <v>16</v>
      </c>
      <c r="L63" s="59" t="s">
        <v>15</v>
      </c>
      <c r="M63" s="70" t="s">
        <v>16</v>
      </c>
      <c r="N63" s="59" t="s">
        <v>15</v>
      </c>
      <c r="O63" s="70" t="s">
        <v>16</v>
      </c>
      <c r="P63" s="211"/>
      <c r="Q63" s="211"/>
      <c r="R63" s="659"/>
      <c r="S63" s="659"/>
      <c r="T63" s="659"/>
      <c r="U63" s="660"/>
      <c r="V63" s="660"/>
      <c r="W63" s="660"/>
      <c r="X63" s="660"/>
      <c r="Y63" s="660"/>
      <c r="Z63" s="591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160" t="s">
        <v>75</v>
      </c>
      <c r="B64" s="2161"/>
      <c r="C64" s="235">
        <f>SUM(D64:E64)</f>
        <v>0</v>
      </c>
      <c r="D64" s="236">
        <f>SUM(F64+H64+J64+L64+N64)</f>
        <v>0</v>
      </c>
      <c r="E64" s="237">
        <f>SUM(G64+I64+K64+M64+O64)</f>
        <v>0</v>
      </c>
      <c r="F64" s="56"/>
      <c r="G64" s="158"/>
      <c r="H64" s="56"/>
      <c r="I64" s="158"/>
      <c r="J64" s="56"/>
      <c r="K64" s="110"/>
      <c r="L64" s="56"/>
      <c r="M64" s="110"/>
      <c r="N64" s="56"/>
      <c r="O64" s="110"/>
      <c r="P64" s="211"/>
      <c r="Q64" s="211"/>
      <c r="R64" s="659"/>
      <c r="S64" s="659"/>
      <c r="T64" s="659"/>
      <c r="U64" s="660"/>
      <c r="V64" s="660"/>
      <c r="W64" s="660"/>
      <c r="X64" s="660"/>
      <c r="Y64" s="660"/>
      <c r="Z64" s="591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660"/>
      <c r="AP65" s="660"/>
      <c r="AQ65" s="660"/>
      <c r="AR65" s="660"/>
      <c r="AS65" s="660"/>
      <c r="AT65" s="660"/>
      <c r="AU65" s="660"/>
      <c r="AV65" s="660"/>
      <c r="AW65" s="615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169" t="s">
        <v>74</v>
      </c>
      <c r="B66" s="2171"/>
      <c r="C66" s="2169" t="s">
        <v>17</v>
      </c>
      <c r="D66" s="2170"/>
      <c r="E66" s="2171"/>
      <c r="F66" s="2400" t="s">
        <v>75</v>
      </c>
      <c r="G66" s="2223"/>
      <c r="H66" s="2223"/>
      <c r="I66" s="2223"/>
      <c r="J66" s="2223"/>
      <c r="K66" s="2223"/>
      <c r="L66" s="2223"/>
      <c r="M66" s="2223"/>
      <c r="N66" s="2223"/>
      <c r="O66" s="2223"/>
      <c r="P66" s="2223"/>
      <c r="Q66" s="2223"/>
      <c r="R66" s="2223"/>
      <c r="S66" s="2223"/>
      <c r="T66" s="2223"/>
      <c r="U66" s="2223"/>
      <c r="V66" s="2223"/>
      <c r="W66" s="2223"/>
      <c r="X66" s="2223"/>
      <c r="Y66" s="2223"/>
      <c r="Z66" s="2223"/>
      <c r="AA66" s="2223"/>
      <c r="AB66" s="2223"/>
      <c r="AC66" s="2223"/>
      <c r="AD66" s="2223"/>
      <c r="AE66" s="2223"/>
      <c r="AF66" s="2223"/>
      <c r="AG66" s="2224"/>
      <c r="AH66" s="244"/>
      <c r="AI66" s="45"/>
      <c r="AJ66" s="45"/>
      <c r="AK66" s="45"/>
      <c r="AL66" s="594"/>
      <c r="AM66" s="594"/>
      <c r="AN66" s="594"/>
      <c r="AO66" s="594"/>
      <c r="AP66" s="594"/>
      <c r="AQ66" s="594"/>
      <c r="AR66" s="594"/>
      <c r="AS66" s="594"/>
      <c r="AT66" s="594"/>
      <c r="AU66" s="619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189" t="s">
        <v>109</v>
      </c>
      <c r="G67" s="2189"/>
      <c r="H67" s="2189" t="s">
        <v>110</v>
      </c>
      <c r="I67" s="2189"/>
      <c r="J67" s="2189" t="s">
        <v>111</v>
      </c>
      <c r="K67" s="2189"/>
      <c r="L67" s="2189" t="s">
        <v>112</v>
      </c>
      <c r="M67" s="2189"/>
      <c r="N67" s="2189" t="s">
        <v>113</v>
      </c>
      <c r="O67" s="2189"/>
      <c r="P67" s="2189" t="s">
        <v>114</v>
      </c>
      <c r="Q67" s="2189"/>
      <c r="R67" s="2189" t="s">
        <v>115</v>
      </c>
      <c r="S67" s="2189"/>
      <c r="T67" s="2189" t="s">
        <v>116</v>
      </c>
      <c r="U67" s="2189"/>
      <c r="V67" s="2189" t="s">
        <v>117</v>
      </c>
      <c r="W67" s="2189"/>
      <c r="X67" s="2189" t="s">
        <v>118</v>
      </c>
      <c r="Y67" s="2189"/>
      <c r="Z67" s="2160" t="s">
        <v>119</v>
      </c>
      <c r="AA67" s="2161"/>
      <c r="AB67" s="2160" t="s">
        <v>120</v>
      </c>
      <c r="AC67" s="2161"/>
      <c r="AD67" s="2160" t="s">
        <v>121</v>
      </c>
      <c r="AE67" s="2161"/>
      <c r="AF67" s="2160" t="s">
        <v>122</v>
      </c>
      <c r="AG67" s="2161"/>
      <c r="AH67" s="45"/>
      <c r="AI67" s="45"/>
      <c r="AJ67" s="45"/>
      <c r="AK67" s="45"/>
      <c r="AL67" s="594"/>
      <c r="AM67" s="594"/>
      <c r="AN67" s="594"/>
      <c r="AO67" s="594"/>
      <c r="AP67" s="594"/>
      <c r="AQ67" s="594"/>
      <c r="AR67" s="594"/>
      <c r="AS67" s="594"/>
      <c r="AT67" s="594"/>
      <c r="AU67" s="619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98" t="s">
        <v>16</v>
      </c>
      <c r="F68" s="246" t="s">
        <v>15</v>
      </c>
      <c r="G68" s="247" t="s">
        <v>16</v>
      </c>
      <c r="H68" s="246" t="s">
        <v>15</v>
      </c>
      <c r="I68" s="247" t="s">
        <v>16</v>
      </c>
      <c r="J68" s="246" t="s">
        <v>15</v>
      </c>
      <c r="K68" s="247" t="s">
        <v>16</v>
      </c>
      <c r="L68" s="246" t="s">
        <v>15</v>
      </c>
      <c r="M68" s="247" t="s">
        <v>16</v>
      </c>
      <c r="N68" s="246" t="s">
        <v>15</v>
      </c>
      <c r="O68" s="247" t="s">
        <v>16</v>
      </c>
      <c r="P68" s="246" t="s">
        <v>15</v>
      </c>
      <c r="Q68" s="247" t="s">
        <v>16</v>
      </c>
      <c r="R68" s="246" t="s">
        <v>15</v>
      </c>
      <c r="S68" s="247" t="s">
        <v>16</v>
      </c>
      <c r="T68" s="246" t="s">
        <v>15</v>
      </c>
      <c r="U68" s="247" t="s">
        <v>16</v>
      </c>
      <c r="V68" s="246" t="s">
        <v>15</v>
      </c>
      <c r="W68" s="247" t="s">
        <v>16</v>
      </c>
      <c r="X68" s="246" t="s">
        <v>15</v>
      </c>
      <c r="Y68" s="247" t="s">
        <v>16</v>
      </c>
      <c r="Z68" s="246" t="s">
        <v>15</v>
      </c>
      <c r="AA68" s="247" t="s">
        <v>16</v>
      </c>
      <c r="AB68" s="246" t="s">
        <v>15</v>
      </c>
      <c r="AC68" s="247" t="s">
        <v>16</v>
      </c>
      <c r="AD68" s="246" t="s">
        <v>15</v>
      </c>
      <c r="AE68" s="247" t="s">
        <v>16</v>
      </c>
      <c r="AF68" s="246" t="s">
        <v>15</v>
      </c>
      <c r="AG68" s="247" t="s">
        <v>16</v>
      </c>
      <c r="AH68" s="45"/>
      <c r="AI68" s="45"/>
      <c r="AJ68" s="45"/>
      <c r="AK68" s="145"/>
      <c r="AL68" s="585"/>
      <c r="AM68" s="585"/>
      <c r="AN68" s="585"/>
      <c r="AO68" s="585"/>
      <c r="AP68" s="585"/>
      <c r="AQ68" s="585"/>
      <c r="AR68" s="585"/>
      <c r="AS68" s="585"/>
      <c r="AT68" s="585"/>
      <c r="AU68" s="620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354" t="s">
        <v>123</v>
      </c>
      <c r="B69" s="2355"/>
      <c r="C69" s="179">
        <f t="shared" ref="C69:C74" si="4">SUM(D69:E69)</f>
        <v>8</v>
      </c>
      <c r="D69" s="180">
        <f t="shared" ref="D69:E74" si="5">SUM(F69+H69+J69+L69+N69+P69+R69+T69+V69+X69+Z69+AB69+AD69+AF69)</f>
        <v>2</v>
      </c>
      <c r="E69" s="250">
        <f t="shared" si="5"/>
        <v>6</v>
      </c>
      <c r="F69" s="4"/>
      <c r="G69" s="7"/>
      <c r="H69" s="4"/>
      <c r="I69" s="7"/>
      <c r="J69" s="4"/>
      <c r="K69" s="7"/>
      <c r="L69" s="4"/>
      <c r="M69" s="7"/>
      <c r="N69" s="4"/>
      <c r="O69" s="7">
        <v>1</v>
      </c>
      <c r="P69" s="4"/>
      <c r="Q69" s="7"/>
      <c r="R69" s="4"/>
      <c r="S69" s="7">
        <v>1</v>
      </c>
      <c r="T69" s="4">
        <v>1</v>
      </c>
      <c r="U69" s="7"/>
      <c r="V69" s="4"/>
      <c r="W69" s="7">
        <v>1</v>
      </c>
      <c r="X69" s="4"/>
      <c r="Y69" s="7"/>
      <c r="Z69" s="4">
        <v>1</v>
      </c>
      <c r="AA69" s="7">
        <v>1</v>
      </c>
      <c r="AB69" s="4"/>
      <c r="AC69" s="7">
        <v>1</v>
      </c>
      <c r="AD69" s="4"/>
      <c r="AE69" s="7"/>
      <c r="AF69" s="4"/>
      <c r="AG69" s="6">
        <v>1</v>
      </c>
      <c r="AH69" s="1"/>
      <c r="AI69" s="1"/>
      <c r="AJ69" s="45"/>
      <c r="AK69" s="145"/>
      <c r="AL69" s="585"/>
      <c r="AM69" s="585"/>
      <c r="AN69" s="585"/>
      <c r="AO69" s="585"/>
      <c r="AP69" s="585"/>
      <c r="AQ69" s="585"/>
      <c r="AR69" s="585"/>
      <c r="AS69" s="585"/>
      <c r="AT69" s="585"/>
      <c r="AU69" s="620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170" t="s">
        <v>124</v>
      </c>
      <c r="B70" s="251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636"/>
      <c r="AL70" s="585"/>
      <c r="AM70" s="585"/>
      <c r="AN70" s="585"/>
      <c r="AO70" s="585"/>
      <c r="AP70" s="585"/>
      <c r="AQ70" s="585"/>
      <c r="AR70" s="585"/>
      <c r="AS70" s="585"/>
      <c r="AT70" s="585"/>
      <c r="AU70" s="620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88" t="s">
        <v>126</v>
      </c>
      <c r="C71" s="217">
        <f t="shared" si="4"/>
        <v>8</v>
      </c>
      <c r="D71" s="218">
        <f t="shared" si="5"/>
        <v>2</v>
      </c>
      <c r="E71" s="219">
        <f t="shared" si="5"/>
        <v>6</v>
      </c>
      <c r="F71" s="11"/>
      <c r="G71" s="28"/>
      <c r="H71" s="11"/>
      <c r="I71" s="28"/>
      <c r="J71" s="11"/>
      <c r="K71" s="28"/>
      <c r="L71" s="11"/>
      <c r="M71" s="28"/>
      <c r="N71" s="11"/>
      <c r="O71" s="28">
        <v>1</v>
      </c>
      <c r="P71" s="11"/>
      <c r="Q71" s="28"/>
      <c r="R71" s="11"/>
      <c r="S71" s="28">
        <v>1</v>
      </c>
      <c r="T71" s="11">
        <v>1</v>
      </c>
      <c r="U71" s="28"/>
      <c r="V71" s="11"/>
      <c r="W71" s="28">
        <v>1</v>
      </c>
      <c r="X71" s="11"/>
      <c r="Y71" s="28"/>
      <c r="Z71" s="11">
        <v>1</v>
      </c>
      <c r="AA71" s="28">
        <v>1</v>
      </c>
      <c r="AB71" s="11"/>
      <c r="AC71" s="28">
        <v>1</v>
      </c>
      <c r="AD71" s="11"/>
      <c r="AE71" s="28"/>
      <c r="AF71" s="11"/>
      <c r="AG71" s="12">
        <v>1</v>
      </c>
      <c r="AH71" s="51"/>
      <c r="AI71" s="45"/>
      <c r="AJ71" s="661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620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88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634"/>
      <c r="AK72" s="145"/>
      <c r="AL72" s="585"/>
      <c r="AM72" s="585"/>
      <c r="AN72" s="585"/>
      <c r="AO72" s="585"/>
      <c r="AP72" s="585"/>
      <c r="AQ72" s="585"/>
      <c r="AR72" s="585"/>
      <c r="AS72" s="585"/>
      <c r="AT72" s="585"/>
      <c r="AU72" s="620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635"/>
      <c r="AK73" s="636"/>
      <c r="AL73" s="585"/>
      <c r="AM73" s="585"/>
      <c r="AN73" s="585"/>
      <c r="AO73" s="585"/>
      <c r="AP73" s="585"/>
      <c r="AQ73" s="585"/>
      <c r="AR73" s="585"/>
      <c r="AS73" s="585"/>
      <c r="AT73" s="585"/>
      <c r="AU73" s="620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634"/>
      <c r="AK74" s="637"/>
      <c r="AL74" s="585"/>
      <c r="AM74" s="585"/>
      <c r="AN74" s="585"/>
      <c r="AO74" s="585"/>
      <c r="AP74" s="585"/>
      <c r="AQ74" s="585"/>
      <c r="AR74" s="585"/>
      <c r="AS74" s="585"/>
      <c r="AT74" s="585"/>
      <c r="AU74" s="620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586"/>
      <c r="AO75" s="586"/>
      <c r="AP75" s="586"/>
      <c r="AQ75" s="586"/>
      <c r="AR75" s="586"/>
      <c r="AS75" s="586"/>
      <c r="AT75" s="586"/>
      <c r="AU75" s="586"/>
      <c r="AV75" s="586"/>
      <c r="AW75" s="621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169" t="s">
        <v>74</v>
      </c>
      <c r="B76" s="2171"/>
      <c r="C76" s="2227" t="s">
        <v>17</v>
      </c>
      <c r="D76" s="2227"/>
      <c r="E76" s="2227"/>
      <c r="F76" s="2249" t="s">
        <v>131</v>
      </c>
      <c r="G76" s="2249"/>
      <c r="H76" s="2249"/>
      <c r="I76" s="2249"/>
      <c r="J76" s="2249"/>
      <c r="K76" s="2249"/>
      <c r="L76" s="2249"/>
      <c r="M76" s="2249"/>
      <c r="N76" s="2249"/>
      <c r="O76" s="2249"/>
      <c r="P76" s="2249"/>
      <c r="Q76" s="2249"/>
      <c r="R76" s="2249"/>
      <c r="S76" s="2249"/>
      <c r="T76" s="2249"/>
      <c r="U76" s="2249"/>
      <c r="V76" s="2249"/>
      <c r="W76" s="2249"/>
      <c r="X76" s="2249"/>
      <c r="Y76" s="2249"/>
      <c r="Z76" s="2249"/>
      <c r="AA76" s="2249"/>
      <c r="AB76" s="2249"/>
      <c r="AC76" s="2249"/>
      <c r="AD76" s="2249"/>
      <c r="AE76" s="2249"/>
      <c r="AF76" s="2249"/>
      <c r="AG76" s="2359"/>
      <c r="AH76" s="2349" t="s">
        <v>132</v>
      </c>
      <c r="AI76" s="2350"/>
      <c r="AJ76" s="2350"/>
      <c r="AK76" s="266"/>
      <c r="AL76" s="585"/>
      <c r="AM76" s="585"/>
      <c r="AN76" s="585"/>
      <c r="AO76" s="585"/>
      <c r="AP76" s="585"/>
      <c r="AQ76" s="585"/>
      <c r="AR76" s="585"/>
      <c r="AS76" s="585"/>
      <c r="AT76" s="585"/>
      <c r="AU76" s="620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189" t="s">
        <v>109</v>
      </c>
      <c r="G77" s="2189"/>
      <c r="H77" s="2189" t="s">
        <v>110</v>
      </c>
      <c r="I77" s="2189"/>
      <c r="J77" s="2283" t="s">
        <v>111</v>
      </c>
      <c r="K77" s="2283"/>
      <c r="L77" s="2283" t="s">
        <v>112</v>
      </c>
      <c r="M77" s="2283"/>
      <c r="N77" s="2283" t="s">
        <v>113</v>
      </c>
      <c r="O77" s="2283"/>
      <c r="P77" s="2283" t="s">
        <v>114</v>
      </c>
      <c r="Q77" s="2283"/>
      <c r="R77" s="2189" t="s">
        <v>115</v>
      </c>
      <c r="S77" s="2189"/>
      <c r="T77" s="2283" t="s">
        <v>116</v>
      </c>
      <c r="U77" s="2283"/>
      <c r="V77" s="2283" t="s">
        <v>117</v>
      </c>
      <c r="W77" s="2283"/>
      <c r="X77" s="2283" t="s">
        <v>118</v>
      </c>
      <c r="Y77" s="2283"/>
      <c r="Z77" s="2283" t="s">
        <v>119</v>
      </c>
      <c r="AA77" s="2283"/>
      <c r="AB77" s="2283" t="s">
        <v>120</v>
      </c>
      <c r="AC77" s="2283"/>
      <c r="AD77" s="2283" t="s">
        <v>121</v>
      </c>
      <c r="AE77" s="2283"/>
      <c r="AF77" s="2283" t="s">
        <v>122</v>
      </c>
      <c r="AG77" s="2353"/>
      <c r="AH77" s="2205" t="s">
        <v>133</v>
      </c>
      <c r="AI77" s="2351" t="s">
        <v>134</v>
      </c>
      <c r="AJ77" s="2351" t="s">
        <v>135</v>
      </c>
      <c r="AK77" s="638"/>
      <c r="AL77" s="585"/>
      <c r="AM77" s="585"/>
      <c r="AN77" s="585"/>
      <c r="AO77" s="585"/>
      <c r="AP77" s="585"/>
      <c r="AQ77" s="585"/>
      <c r="AR77" s="585"/>
      <c r="AS77" s="585"/>
      <c r="AT77" s="585"/>
      <c r="AU77" s="620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98" t="s">
        <v>16</v>
      </c>
      <c r="F78" s="246" t="s">
        <v>15</v>
      </c>
      <c r="G78" s="95" t="s">
        <v>16</v>
      </c>
      <c r="H78" s="246" t="s">
        <v>15</v>
      </c>
      <c r="I78" s="95" t="s">
        <v>16</v>
      </c>
      <c r="J78" s="246" t="s">
        <v>15</v>
      </c>
      <c r="K78" s="95" t="s">
        <v>16</v>
      </c>
      <c r="L78" s="246" t="s">
        <v>15</v>
      </c>
      <c r="M78" s="95" t="s">
        <v>16</v>
      </c>
      <c r="N78" s="246" t="s">
        <v>15</v>
      </c>
      <c r="O78" s="95" t="s">
        <v>16</v>
      </c>
      <c r="P78" s="246" t="s">
        <v>15</v>
      </c>
      <c r="Q78" s="95" t="s">
        <v>16</v>
      </c>
      <c r="R78" s="246" t="s">
        <v>15</v>
      </c>
      <c r="S78" s="95" t="s">
        <v>16</v>
      </c>
      <c r="T78" s="246" t="s">
        <v>15</v>
      </c>
      <c r="U78" s="95" t="s">
        <v>16</v>
      </c>
      <c r="V78" s="246" t="s">
        <v>15</v>
      </c>
      <c r="W78" s="95" t="s">
        <v>16</v>
      </c>
      <c r="X78" s="246" t="s">
        <v>15</v>
      </c>
      <c r="Y78" s="95" t="s">
        <v>16</v>
      </c>
      <c r="Z78" s="246" t="s">
        <v>15</v>
      </c>
      <c r="AA78" s="95" t="s">
        <v>16</v>
      </c>
      <c r="AB78" s="246" t="s">
        <v>15</v>
      </c>
      <c r="AC78" s="95" t="s">
        <v>16</v>
      </c>
      <c r="AD78" s="246" t="s">
        <v>15</v>
      </c>
      <c r="AE78" s="95" t="s">
        <v>16</v>
      </c>
      <c r="AF78" s="246" t="s">
        <v>15</v>
      </c>
      <c r="AG78" s="268" t="s">
        <v>16</v>
      </c>
      <c r="AH78" s="2206"/>
      <c r="AI78" s="2352"/>
      <c r="AJ78" s="2352"/>
      <c r="AK78" s="269"/>
      <c r="AL78" s="585"/>
      <c r="AM78" s="585"/>
      <c r="AN78" s="585"/>
      <c r="AO78" s="585"/>
      <c r="AP78" s="585"/>
      <c r="AQ78" s="585"/>
      <c r="AR78" s="585"/>
      <c r="AS78" s="585"/>
      <c r="AT78" s="585"/>
      <c r="AU78" s="620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354" t="s">
        <v>136</v>
      </c>
      <c r="B79" s="2355"/>
      <c r="C79" s="179">
        <f t="shared" ref="C79:C84" si="6">SUM(D79:E79)</f>
        <v>4</v>
      </c>
      <c r="D79" s="180">
        <f t="shared" ref="D79:E84" si="7">SUM(F79+H79+J79+L79+N79+P79+R79+T79+V79+X79+Z79+AB79+AD79+AF79)</f>
        <v>0</v>
      </c>
      <c r="E79" s="250">
        <f t="shared" si="7"/>
        <v>4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>
        <v>1</v>
      </c>
      <c r="V79" s="4"/>
      <c r="W79" s="5"/>
      <c r="X79" s="4"/>
      <c r="Y79" s="5">
        <v>2</v>
      </c>
      <c r="Z79" s="4"/>
      <c r="AA79" s="5">
        <v>1</v>
      </c>
      <c r="AB79" s="4"/>
      <c r="AC79" s="5"/>
      <c r="AD79" s="4"/>
      <c r="AE79" s="5"/>
      <c r="AF79" s="4"/>
      <c r="AG79" s="270"/>
      <c r="AH79" s="5"/>
      <c r="AI79" s="38">
        <v>2</v>
      </c>
      <c r="AJ79" s="38">
        <v>2</v>
      </c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170" t="s">
        <v>124</v>
      </c>
      <c r="B80" s="251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88" t="s">
        <v>126</v>
      </c>
      <c r="C81" s="217">
        <f t="shared" si="6"/>
        <v>4</v>
      </c>
      <c r="D81" s="218">
        <f t="shared" si="7"/>
        <v>0</v>
      </c>
      <c r="E81" s="219">
        <f t="shared" si="7"/>
        <v>4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>
        <v>1</v>
      </c>
      <c r="V81" s="11"/>
      <c r="W81" s="28"/>
      <c r="X81" s="11"/>
      <c r="Y81" s="28">
        <v>2</v>
      </c>
      <c r="Z81" s="11"/>
      <c r="AA81" s="28">
        <v>1</v>
      </c>
      <c r="AB81" s="11"/>
      <c r="AC81" s="28"/>
      <c r="AD81" s="11"/>
      <c r="AE81" s="28"/>
      <c r="AF81" s="11"/>
      <c r="AG81" s="271"/>
      <c r="AH81" s="28"/>
      <c r="AI81" s="30">
        <v>2</v>
      </c>
      <c r="AJ81" s="30">
        <v>2</v>
      </c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88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586"/>
      <c r="AO85" s="586"/>
      <c r="AP85" s="586"/>
      <c r="AQ85" s="586"/>
      <c r="AR85" s="586"/>
      <c r="AS85" s="586"/>
      <c r="AT85" s="586"/>
      <c r="AU85" s="639"/>
      <c r="AV85" s="639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170" t="s">
        <v>74</v>
      </c>
      <c r="B86" s="2170"/>
      <c r="C86" s="2169" t="s">
        <v>17</v>
      </c>
      <c r="D86" s="2170"/>
      <c r="E86" s="2171"/>
      <c r="F86" s="2400" t="s">
        <v>75</v>
      </c>
      <c r="G86" s="2223"/>
      <c r="H86" s="2223"/>
      <c r="I86" s="2223"/>
      <c r="J86" s="2223"/>
      <c r="K86" s="2223"/>
      <c r="L86" s="2223"/>
      <c r="M86" s="2223"/>
      <c r="N86" s="2223"/>
      <c r="O86" s="2223"/>
      <c r="P86" s="2223"/>
      <c r="Q86" s="2223"/>
      <c r="R86" s="2223"/>
      <c r="S86" s="2223"/>
      <c r="T86" s="2223"/>
      <c r="U86" s="2223"/>
      <c r="V86" s="2223"/>
      <c r="W86" s="2223"/>
      <c r="X86" s="2223"/>
      <c r="Y86" s="2223"/>
      <c r="Z86" s="2223"/>
      <c r="AA86" s="2223"/>
      <c r="AB86" s="2223"/>
      <c r="AC86" s="2223"/>
      <c r="AD86" s="2223"/>
      <c r="AE86" s="2223"/>
      <c r="AF86" s="2223"/>
      <c r="AG86" s="2401"/>
      <c r="AH86" s="2349" t="s">
        <v>132</v>
      </c>
      <c r="AI86" s="2350"/>
      <c r="AJ86" s="2350"/>
      <c r="AK86" s="139"/>
      <c r="AL86" s="587"/>
      <c r="AM86" s="587"/>
      <c r="AN86" s="587"/>
      <c r="AO86" s="587"/>
      <c r="AP86" s="587"/>
      <c r="AQ86" s="587"/>
      <c r="AR86" s="622"/>
      <c r="AS86" s="587"/>
      <c r="AT86" s="587"/>
      <c r="AU86" s="588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190" t="s">
        <v>138</v>
      </c>
      <c r="G87" s="2219"/>
      <c r="H87" s="2190" t="s">
        <v>110</v>
      </c>
      <c r="I87" s="2219"/>
      <c r="J87" s="2190" t="s">
        <v>111</v>
      </c>
      <c r="K87" s="2219"/>
      <c r="L87" s="2190" t="s">
        <v>112</v>
      </c>
      <c r="M87" s="2219"/>
      <c r="N87" s="2190" t="s">
        <v>113</v>
      </c>
      <c r="O87" s="2219"/>
      <c r="P87" s="2190" t="s">
        <v>114</v>
      </c>
      <c r="Q87" s="2219"/>
      <c r="R87" s="2190" t="s">
        <v>115</v>
      </c>
      <c r="S87" s="2219"/>
      <c r="T87" s="2190" t="s">
        <v>116</v>
      </c>
      <c r="U87" s="2219"/>
      <c r="V87" s="2190" t="s">
        <v>117</v>
      </c>
      <c r="W87" s="2219"/>
      <c r="X87" s="2190" t="s">
        <v>118</v>
      </c>
      <c r="Y87" s="2219"/>
      <c r="Z87" s="2160" t="s">
        <v>119</v>
      </c>
      <c r="AA87" s="2161"/>
      <c r="AB87" s="2160" t="s">
        <v>120</v>
      </c>
      <c r="AC87" s="2161"/>
      <c r="AD87" s="2160" t="s">
        <v>121</v>
      </c>
      <c r="AE87" s="2161"/>
      <c r="AF87" s="2160" t="s">
        <v>122</v>
      </c>
      <c r="AG87" s="2162"/>
      <c r="AH87" s="2205" t="s">
        <v>139</v>
      </c>
      <c r="AI87" s="2351" t="s">
        <v>140</v>
      </c>
      <c r="AJ87" s="2351" t="s">
        <v>135</v>
      </c>
      <c r="AK87" s="145"/>
      <c r="AL87" s="585"/>
      <c r="AM87" s="585"/>
      <c r="AN87" s="585"/>
      <c r="AO87" s="585"/>
      <c r="AP87" s="585"/>
      <c r="AQ87" s="585"/>
      <c r="AR87" s="623"/>
      <c r="AS87" s="585"/>
      <c r="AT87" s="585"/>
      <c r="AU87" s="588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98" t="s">
        <v>16</v>
      </c>
      <c r="F88" s="246" t="s">
        <v>15</v>
      </c>
      <c r="G88" s="95" t="s">
        <v>16</v>
      </c>
      <c r="H88" s="246" t="s">
        <v>15</v>
      </c>
      <c r="I88" s="95" t="s">
        <v>16</v>
      </c>
      <c r="J88" s="246" t="s">
        <v>15</v>
      </c>
      <c r="K88" s="95" t="s">
        <v>16</v>
      </c>
      <c r="L88" s="246" t="s">
        <v>15</v>
      </c>
      <c r="M88" s="95" t="s">
        <v>16</v>
      </c>
      <c r="N88" s="246" t="s">
        <v>15</v>
      </c>
      <c r="O88" s="95" t="s">
        <v>16</v>
      </c>
      <c r="P88" s="246" t="s">
        <v>15</v>
      </c>
      <c r="Q88" s="95" t="s">
        <v>16</v>
      </c>
      <c r="R88" s="246" t="s">
        <v>15</v>
      </c>
      <c r="S88" s="95" t="s">
        <v>16</v>
      </c>
      <c r="T88" s="246" t="s">
        <v>15</v>
      </c>
      <c r="U88" s="95" t="s">
        <v>16</v>
      </c>
      <c r="V88" s="246" t="s">
        <v>15</v>
      </c>
      <c r="W88" s="95" t="s">
        <v>16</v>
      </c>
      <c r="X88" s="246" t="s">
        <v>15</v>
      </c>
      <c r="Y88" s="95" t="s">
        <v>16</v>
      </c>
      <c r="Z88" s="246" t="s">
        <v>15</v>
      </c>
      <c r="AA88" s="95" t="s">
        <v>16</v>
      </c>
      <c r="AB88" s="246" t="s">
        <v>15</v>
      </c>
      <c r="AC88" s="95" t="s">
        <v>16</v>
      </c>
      <c r="AD88" s="246" t="s">
        <v>15</v>
      </c>
      <c r="AE88" s="95" t="s">
        <v>16</v>
      </c>
      <c r="AF88" s="246" t="s">
        <v>15</v>
      </c>
      <c r="AG88" s="268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585"/>
      <c r="AT88" s="585"/>
      <c r="AU88" s="588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585"/>
      <c r="AT89" s="585"/>
      <c r="AU89" s="588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585"/>
      <c r="AT90" s="585"/>
      <c r="AU90" s="588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347" t="s">
        <v>143</v>
      </c>
      <c r="B91" s="251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585"/>
      <c r="AT91" s="585"/>
      <c r="AU91" s="588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636"/>
      <c r="AT92" s="636"/>
      <c r="AU92" s="588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586"/>
      <c r="AO94" s="586"/>
      <c r="AP94" s="586"/>
      <c r="AQ94" s="586"/>
      <c r="AR94" s="586"/>
      <c r="AS94" s="586"/>
      <c r="AT94" s="586"/>
      <c r="AU94" s="586"/>
      <c r="AV94" s="586"/>
      <c r="AW94" s="621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169" t="s">
        <v>31</v>
      </c>
      <c r="B95" s="2171"/>
      <c r="C95" s="2160" t="s">
        <v>17</v>
      </c>
      <c r="D95" s="2200"/>
      <c r="E95" s="2161"/>
      <c r="F95" s="2160" t="s">
        <v>119</v>
      </c>
      <c r="G95" s="2161"/>
      <c r="H95" s="2160" t="s">
        <v>120</v>
      </c>
      <c r="I95" s="2161"/>
      <c r="J95" s="2160" t="s">
        <v>121</v>
      </c>
      <c r="K95" s="2161"/>
      <c r="L95" s="2160" t="s">
        <v>122</v>
      </c>
      <c r="M95" s="2161"/>
      <c r="N95" s="286"/>
      <c r="O95" s="287"/>
      <c r="P95" s="288"/>
      <c r="Q95" s="289"/>
      <c r="R95" s="289"/>
      <c r="S95" s="624"/>
      <c r="T95" s="589"/>
      <c r="U95" s="640"/>
      <c r="V95" s="589"/>
      <c r="W95" s="589"/>
      <c r="X95" s="589"/>
      <c r="Y95" s="589"/>
      <c r="Z95" s="590"/>
      <c r="AA95" s="590"/>
      <c r="AB95" s="591"/>
      <c r="AC95" s="591"/>
      <c r="AD95" s="619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98" t="s">
        <v>16</v>
      </c>
      <c r="F96" s="141" t="s">
        <v>15</v>
      </c>
      <c r="G96" s="98" t="s">
        <v>16</v>
      </c>
      <c r="H96" s="141" t="s">
        <v>15</v>
      </c>
      <c r="I96" s="98" t="s">
        <v>16</v>
      </c>
      <c r="J96" s="141" t="s">
        <v>15</v>
      </c>
      <c r="K96" s="98" t="s">
        <v>16</v>
      </c>
      <c r="L96" s="141" t="s">
        <v>15</v>
      </c>
      <c r="M96" s="98" t="s">
        <v>16</v>
      </c>
      <c r="N96" s="293"/>
      <c r="O96" s="589"/>
      <c r="P96" s="589"/>
      <c r="Q96" s="589"/>
      <c r="R96" s="589"/>
      <c r="S96" s="589"/>
      <c r="T96" s="589"/>
      <c r="U96" s="589"/>
      <c r="V96" s="625"/>
      <c r="W96" s="589"/>
      <c r="X96" s="589"/>
      <c r="Y96" s="589"/>
      <c r="Z96" s="590"/>
      <c r="AA96" s="590"/>
      <c r="AB96" s="591"/>
      <c r="AC96" s="591"/>
      <c r="AD96" s="619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332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293"/>
      <c r="O97" s="589"/>
      <c r="P97" s="589"/>
      <c r="Q97" s="589"/>
      <c r="R97" s="589"/>
      <c r="S97" s="589"/>
      <c r="T97" s="589"/>
      <c r="U97" s="589"/>
      <c r="V97" s="625"/>
      <c r="W97" s="589"/>
      <c r="X97" s="589"/>
      <c r="Y97" s="589"/>
      <c r="Z97" s="590"/>
      <c r="AA97" s="590"/>
      <c r="AB97" s="591"/>
      <c r="AC97" s="591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293"/>
      <c r="O98" s="589"/>
      <c r="P98" s="589"/>
      <c r="Q98" s="589"/>
      <c r="R98" s="589"/>
      <c r="S98" s="589"/>
      <c r="T98" s="589"/>
      <c r="U98" s="589"/>
      <c r="V98" s="625"/>
      <c r="W98" s="589"/>
      <c r="X98" s="589"/>
      <c r="Y98" s="589"/>
      <c r="Z98" s="590"/>
      <c r="AA98" s="590"/>
      <c r="AB98" s="591"/>
      <c r="AC98" s="591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293"/>
      <c r="O99" s="589"/>
      <c r="P99" s="589"/>
      <c r="Q99" s="589"/>
      <c r="R99" s="589"/>
      <c r="S99" s="589"/>
      <c r="T99" s="589"/>
      <c r="U99" s="589"/>
      <c r="V99" s="625"/>
      <c r="W99" s="589"/>
      <c r="X99" s="589"/>
      <c r="Y99" s="589"/>
      <c r="Z99" s="590"/>
      <c r="AA99" s="590"/>
      <c r="AB99" s="591"/>
      <c r="AC99" s="591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335" t="s">
        <v>152</v>
      </c>
      <c r="B100" s="2335"/>
      <c r="C100" s="179">
        <f t="shared" ref="C100:M100" si="10">SUM(C97:C99)</f>
        <v>0</v>
      </c>
      <c r="D100" s="180">
        <f t="shared" si="10"/>
        <v>0</v>
      </c>
      <c r="E100" s="250">
        <f t="shared" si="10"/>
        <v>0</v>
      </c>
      <c r="F100" s="179">
        <f t="shared" si="10"/>
        <v>0</v>
      </c>
      <c r="G100" s="250">
        <f t="shared" si="10"/>
        <v>0</v>
      </c>
      <c r="H100" s="179">
        <f t="shared" si="10"/>
        <v>0</v>
      </c>
      <c r="I100" s="250">
        <f t="shared" si="10"/>
        <v>0</v>
      </c>
      <c r="J100" s="179">
        <f t="shared" si="10"/>
        <v>0</v>
      </c>
      <c r="K100" s="250">
        <f t="shared" si="10"/>
        <v>0</v>
      </c>
      <c r="L100" s="179">
        <f t="shared" si="10"/>
        <v>0</v>
      </c>
      <c r="M100" s="250">
        <f t="shared" si="10"/>
        <v>0</v>
      </c>
      <c r="N100" s="293"/>
      <c r="O100" s="589"/>
      <c r="P100" s="589"/>
      <c r="Q100" s="589"/>
      <c r="R100" s="589"/>
      <c r="S100" s="589"/>
      <c r="T100" s="589"/>
      <c r="U100" s="589"/>
      <c r="V100" s="625"/>
      <c r="W100" s="589"/>
      <c r="X100" s="589"/>
      <c r="Y100" s="589"/>
      <c r="Z100" s="590"/>
      <c r="AA100" s="590"/>
      <c r="AB100" s="591"/>
      <c r="AC100" s="591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336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293"/>
      <c r="O101" s="589"/>
      <c r="P101" s="589"/>
      <c r="Q101" s="589"/>
      <c r="R101" s="589"/>
      <c r="S101" s="589"/>
      <c r="T101" s="589"/>
      <c r="U101" s="589"/>
      <c r="V101" s="625"/>
      <c r="W101" s="589"/>
      <c r="X101" s="590"/>
      <c r="Y101" s="590"/>
      <c r="Z101" s="590"/>
      <c r="AA101" s="590"/>
      <c r="AB101" s="591"/>
      <c r="AC101" s="591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625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625"/>
      <c r="AI102" s="589"/>
      <c r="AJ102" s="590"/>
      <c r="AK102" s="590"/>
      <c r="AL102" s="590"/>
      <c r="AM102" s="590"/>
      <c r="AN102" s="591"/>
      <c r="AO102" s="591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625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625"/>
      <c r="AI103" s="589"/>
      <c r="AJ103" s="590"/>
      <c r="AK103" s="590"/>
      <c r="AL103" s="590"/>
      <c r="AM103" s="590"/>
      <c r="AN103" s="591"/>
      <c r="AO103" s="591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625"/>
      <c r="AI104" s="589"/>
      <c r="AJ104" s="590"/>
      <c r="AK104" s="590"/>
      <c r="AL104" s="590"/>
      <c r="AM104" s="590"/>
      <c r="AN104" s="591"/>
      <c r="AO104" s="591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335" t="s">
        <v>152</v>
      </c>
      <c r="B105" s="2335"/>
      <c r="C105" s="179">
        <f t="shared" ref="C105:M105" si="12">SUM(C101:C104)</f>
        <v>0</v>
      </c>
      <c r="D105" s="180">
        <f t="shared" si="12"/>
        <v>0</v>
      </c>
      <c r="E105" s="250">
        <f t="shared" si="12"/>
        <v>0</v>
      </c>
      <c r="F105" s="179">
        <f t="shared" si="12"/>
        <v>0</v>
      </c>
      <c r="G105" s="250">
        <f t="shared" si="12"/>
        <v>0</v>
      </c>
      <c r="H105" s="179">
        <f t="shared" si="12"/>
        <v>0</v>
      </c>
      <c r="I105" s="250">
        <f t="shared" si="12"/>
        <v>0</v>
      </c>
      <c r="J105" s="179">
        <f t="shared" si="12"/>
        <v>0</v>
      </c>
      <c r="K105" s="250">
        <f t="shared" si="12"/>
        <v>0</v>
      </c>
      <c r="L105" s="179">
        <f t="shared" si="12"/>
        <v>0</v>
      </c>
      <c r="M105" s="250">
        <f t="shared" si="12"/>
        <v>0</v>
      </c>
      <c r="N105" s="244"/>
      <c r="O105" s="170"/>
      <c r="P105" s="170"/>
      <c r="Q105" s="170"/>
      <c r="R105" s="170"/>
      <c r="S105" s="45"/>
      <c r="T105" s="45"/>
      <c r="U105" s="634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625"/>
      <c r="AI105" s="589"/>
      <c r="AJ105" s="590"/>
      <c r="AK105" s="590"/>
      <c r="AL105" s="590"/>
      <c r="AM105" s="590"/>
      <c r="AN105" s="591"/>
      <c r="AO105" s="591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634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625"/>
      <c r="AI106" s="589"/>
      <c r="AJ106" s="590"/>
      <c r="AK106" s="590"/>
      <c r="AL106" s="590"/>
      <c r="AM106" s="590"/>
      <c r="AN106" s="591"/>
      <c r="AO106" s="591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586"/>
      <c r="Y107" s="586"/>
      <c r="Z107" s="586"/>
      <c r="AA107" s="586"/>
      <c r="AB107" s="586"/>
      <c r="AC107" s="586"/>
      <c r="AD107" s="586"/>
      <c r="AE107" s="586"/>
      <c r="AF107" s="592"/>
      <c r="AG107" s="593"/>
      <c r="AH107" s="593"/>
      <c r="AI107" s="593"/>
      <c r="AJ107" s="626"/>
      <c r="AK107" s="593"/>
      <c r="AL107" s="593"/>
      <c r="AM107" s="593"/>
      <c r="AN107" s="593"/>
      <c r="AO107" s="593"/>
      <c r="AP107" s="593"/>
      <c r="AQ107" s="593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169" t="s">
        <v>31</v>
      </c>
      <c r="B108" s="2171"/>
      <c r="C108" s="2160" t="s">
        <v>17</v>
      </c>
      <c r="D108" s="2200"/>
      <c r="E108" s="2161"/>
      <c r="F108" s="2160" t="s">
        <v>119</v>
      </c>
      <c r="G108" s="2161"/>
      <c r="H108" s="2160" t="s">
        <v>120</v>
      </c>
      <c r="I108" s="2161"/>
      <c r="J108" s="2160" t="s">
        <v>121</v>
      </c>
      <c r="K108" s="2161"/>
      <c r="L108" s="2160" t="s">
        <v>122</v>
      </c>
      <c r="M108" s="2200"/>
      <c r="N108" s="2340" t="s">
        <v>132</v>
      </c>
      <c r="O108" s="2200"/>
      <c r="P108" s="2161"/>
      <c r="Q108" s="2341"/>
      <c r="R108" s="2342"/>
      <c r="S108" s="2420"/>
      <c r="T108" s="2420"/>
      <c r="U108" s="2420"/>
      <c r="V108" s="2420"/>
      <c r="W108" s="2420"/>
      <c r="X108" s="2420"/>
      <c r="Y108" s="2420"/>
      <c r="Z108" s="2420"/>
      <c r="AA108" s="611"/>
      <c r="AB108" s="585"/>
      <c r="AC108" s="585"/>
      <c r="AD108" s="585"/>
      <c r="AE108" s="587"/>
      <c r="AF108" s="590"/>
      <c r="AG108" s="590"/>
      <c r="AH108" s="590"/>
      <c r="AI108" s="594"/>
      <c r="AJ108" s="594"/>
      <c r="AK108" s="594"/>
      <c r="AL108" s="594"/>
      <c r="AM108" s="627"/>
      <c r="AN108" s="595"/>
      <c r="AO108" s="595"/>
      <c r="AP108" s="595"/>
      <c r="AQ108" s="595"/>
      <c r="AR108" s="595"/>
      <c r="AS108" s="595"/>
      <c r="AT108" s="595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98" t="s">
        <v>16</v>
      </c>
      <c r="F109" s="141" t="s">
        <v>15</v>
      </c>
      <c r="G109" s="98" t="s">
        <v>16</v>
      </c>
      <c r="H109" s="141" t="s">
        <v>15</v>
      </c>
      <c r="I109" s="98" t="s">
        <v>16</v>
      </c>
      <c r="J109" s="141" t="s">
        <v>15</v>
      </c>
      <c r="K109" s="98" t="s">
        <v>16</v>
      </c>
      <c r="L109" s="141" t="s">
        <v>15</v>
      </c>
      <c r="M109" s="114" t="s">
        <v>16</v>
      </c>
      <c r="N109" s="306" t="s">
        <v>133</v>
      </c>
      <c r="O109" s="60" t="s">
        <v>134</v>
      </c>
      <c r="P109" s="70" t="s">
        <v>135</v>
      </c>
      <c r="Q109" s="628"/>
      <c r="R109" s="596"/>
      <c r="S109" s="596"/>
      <c r="T109" s="596"/>
      <c r="U109" s="596"/>
      <c r="V109" s="596"/>
      <c r="W109" s="596"/>
      <c r="X109" s="596"/>
      <c r="Y109" s="596"/>
      <c r="Z109" s="596"/>
      <c r="AA109" s="611"/>
      <c r="AB109" s="585"/>
      <c r="AC109" s="585"/>
      <c r="AD109" s="585"/>
      <c r="AE109" s="587"/>
      <c r="AF109" s="590"/>
      <c r="AG109" s="590"/>
      <c r="AH109" s="590"/>
      <c r="AI109" s="594"/>
      <c r="AJ109" s="594"/>
      <c r="AK109" s="594"/>
      <c r="AL109" s="594"/>
      <c r="AM109" s="627"/>
      <c r="AN109" s="595"/>
      <c r="AO109" s="595"/>
      <c r="AP109" s="595"/>
      <c r="AQ109" s="595"/>
      <c r="AR109" s="595"/>
      <c r="AS109" s="595"/>
      <c r="AT109" s="595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332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629"/>
      <c r="R110" s="597"/>
      <c r="S110" s="597"/>
      <c r="T110" s="597"/>
      <c r="U110" s="597"/>
      <c r="V110" s="597"/>
      <c r="W110" s="597"/>
      <c r="X110" s="597"/>
      <c r="Y110" s="598"/>
      <c r="Z110" s="598"/>
      <c r="AA110" s="611"/>
      <c r="AB110" s="585"/>
      <c r="AC110" s="585"/>
      <c r="AD110" s="585"/>
      <c r="AE110" s="587"/>
      <c r="AF110" s="590"/>
      <c r="AG110" s="590"/>
      <c r="AH110" s="590"/>
      <c r="AI110" s="594"/>
      <c r="AJ110" s="594"/>
      <c r="AK110" s="594"/>
      <c r="AL110" s="594"/>
      <c r="AM110" s="594"/>
      <c r="AN110" s="595"/>
      <c r="AO110" s="595"/>
      <c r="AP110" s="589"/>
      <c r="AQ110" s="595"/>
      <c r="AR110" s="595"/>
      <c r="AS110" s="595"/>
      <c r="AT110" s="595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629"/>
      <c r="R111" s="597"/>
      <c r="S111" s="597"/>
      <c r="T111" s="597"/>
      <c r="U111" s="597"/>
      <c r="V111" s="597"/>
      <c r="W111" s="597"/>
      <c r="X111" s="597"/>
      <c r="Y111" s="598"/>
      <c r="Z111" s="641"/>
      <c r="AA111" s="637"/>
      <c r="AB111" s="636"/>
      <c r="AC111" s="636"/>
      <c r="AD111" s="636"/>
      <c r="AE111" s="642"/>
      <c r="AF111" s="643"/>
      <c r="AG111" s="643"/>
      <c r="AH111" s="643"/>
      <c r="AI111" s="644"/>
      <c r="AJ111" s="644"/>
      <c r="AK111" s="644"/>
      <c r="AL111" s="644"/>
      <c r="AM111" s="594"/>
      <c r="AN111" s="595"/>
      <c r="AO111" s="595"/>
      <c r="AP111" s="589"/>
      <c r="AQ111" s="595"/>
      <c r="AR111" s="595"/>
      <c r="AS111" s="595"/>
      <c r="AT111" s="595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629"/>
      <c r="R112" s="597"/>
      <c r="S112" s="597"/>
      <c r="T112" s="597"/>
      <c r="U112" s="597"/>
      <c r="V112" s="597"/>
      <c r="W112" s="597"/>
      <c r="X112" s="597"/>
      <c r="Y112" s="630"/>
      <c r="Z112" s="598"/>
      <c r="AA112" s="585"/>
      <c r="AB112" s="585"/>
      <c r="AC112" s="585"/>
      <c r="AD112" s="585"/>
      <c r="AE112" s="587"/>
      <c r="AF112" s="590"/>
      <c r="AG112" s="590"/>
      <c r="AH112" s="590"/>
      <c r="AI112" s="594"/>
      <c r="AJ112" s="594"/>
      <c r="AK112" s="594"/>
      <c r="AL112" s="594"/>
      <c r="AM112" s="594"/>
      <c r="AN112" s="595"/>
      <c r="AO112" s="595"/>
      <c r="AP112" s="589"/>
      <c r="AQ112" s="595"/>
      <c r="AR112" s="595"/>
      <c r="AS112" s="595"/>
      <c r="AT112" s="595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335" t="s">
        <v>152</v>
      </c>
      <c r="B113" s="2335"/>
      <c r="C113" s="63">
        <f t="shared" ref="C113:P113" si="15">SUM(C110:C112)</f>
        <v>0</v>
      </c>
      <c r="D113" s="64">
        <f t="shared" si="15"/>
        <v>0</v>
      </c>
      <c r="E113" s="44">
        <f t="shared" si="15"/>
        <v>0</v>
      </c>
      <c r="F113" s="63">
        <f t="shared" si="15"/>
        <v>0</v>
      </c>
      <c r="G113" s="44">
        <f t="shared" si="15"/>
        <v>0</v>
      </c>
      <c r="H113" s="63">
        <f t="shared" si="15"/>
        <v>0</v>
      </c>
      <c r="I113" s="44">
        <f t="shared" si="15"/>
        <v>0</v>
      </c>
      <c r="J113" s="63">
        <f t="shared" si="15"/>
        <v>0</v>
      </c>
      <c r="K113" s="44">
        <f t="shared" si="15"/>
        <v>0</v>
      </c>
      <c r="L113" s="63">
        <f t="shared" si="15"/>
        <v>0</v>
      </c>
      <c r="M113" s="323">
        <f t="shared" si="15"/>
        <v>0</v>
      </c>
      <c r="N113" s="324">
        <f t="shared" si="15"/>
        <v>0</v>
      </c>
      <c r="O113" s="64">
        <f t="shared" si="15"/>
        <v>0</v>
      </c>
      <c r="P113" s="44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585"/>
      <c r="AD113" s="585"/>
      <c r="AE113" s="587"/>
      <c r="AF113" s="590"/>
      <c r="AG113" s="590"/>
      <c r="AH113" s="590"/>
      <c r="AI113" s="594"/>
      <c r="AJ113" s="594"/>
      <c r="AK113" s="594"/>
      <c r="AL113" s="594"/>
      <c r="AM113" s="594"/>
      <c r="AN113" s="595"/>
      <c r="AO113" s="595"/>
      <c r="AP113" s="589"/>
      <c r="AQ113" s="595"/>
      <c r="AR113" s="595"/>
      <c r="AS113" s="595"/>
      <c r="AT113" s="595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336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631"/>
      <c r="R114" s="585"/>
      <c r="S114" s="585"/>
      <c r="T114" s="585"/>
      <c r="U114" s="585"/>
      <c r="V114" s="585"/>
      <c r="W114" s="585"/>
      <c r="X114" s="585"/>
      <c r="Y114" s="623"/>
      <c r="Z114" s="585"/>
      <c r="AA114" s="585"/>
      <c r="AB114" s="585"/>
      <c r="AC114" s="585"/>
      <c r="AD114" s="585"/>
      <c r="AE114" s="585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90"/>
      <c r="AP114" s="590"/>
      <c r="AQ114" s="590"/>
      <c r="AR114" s="590"/>
      <c r="AS114" s="594"/>
      <c r="AT114" s="594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585"/>
      <c r="AA115" s="585"/>
      <c r="AB115" s="585"/>
      <c r="AC115" s="585"/>
      <c r="AD115" s="585"/>
      <c r="AE115" s="585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90"/>
      <c r="AP115" s="590"/>
      <c r="AQ115" s="590"/>
      <c r="AR115" s="590"/>
      <c r="AS115" s="594"/>
      <c r="AT115" s="594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585"/>
      <c r="AA116" s="585"/>
      <c r="AB116" s="585"/>
      <c r="AC116" s="585"/>
      <c r="AD116" s="585"/>
      <c r="AE116" s="585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90"/>
      <c r="AP116" s="590"/>
      <c r="AQ116" s="590"/>
      <c r="AR116" s="590"/>
      <c r="AS116" s="594"/>
      <c r="AT116" s="594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585"/>
      <c r="AA117" s="585"/>
      <c r="AB117" s="585"/>
      <c r="AC117" s="585"/>
      <c r="AD117" s="585"/>
      <c r="AE117" s="585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90"/>
      <c r="AP117" s="590"/>
      <c r="AQ117" s="590"/>
      <c r="AR117" s="590"/>
      <c r="AS117" s="594"/>
      <c r="AT117" s="594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335" t="s">
        <v>152</v>
      </c>
      <c r="B118" s="2335"/>
      <c r="C118" s="63">
        <f t="shared" ref="C118:P118" si="17">SUM(C114:C117)</f>
        <v>0</v>
      </c>
      <c r="D118" s="64">
        <f t="shared" si="17"/>
        <v>0</v>
      </c>
      <c r="E118" s="44">
        <f t="shared" si="17"/>
        <v>0</v>
      </c>
      <c r="F118" s="63">
        <f t="shared" si="17"/>
        <v>0</v>
      </c>
      <c r="G118" s="44">
        <f t="shared" si="17"/>
        <v>0</v>
      </c>
      <c r="H118" s="63">
        <f t="shared" si="17"/>
        <v>0</v>
      </c>
      <c r="I118" s="44">
        <f t="shared" si="17"/>
        <v>0</v>
      </c>
      <c r="J118" s="63">
        <f t="shared" si="17"/>
        <v>0</v>
      </c>
      <c r="K118" s="44">
        <f t="shared" si="17"/>
        <v>0</v>
      </c>
      <c r="L118" s="63">
        <f t="shared" si="17"/>
        <v>0</v>
      </c>
      <c r="M118" s="323">
        <f t="shared" si="17"/>
        <v>0</v>
      </c>
      <c r="N118" s="324">
        <f t="shared" si="17"/>
        <v>0</v>
      </c>
      <c r="O118" s="64">
        <f t="shared" si="17"/>
        <v>0</v>
      </c>
      <c r="P118" s="44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585"/>
      <c r="AD118" s="585"/>
      <c r="AE118" s="585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90"/>
      <c r="AP118" s="590"/>
      <c r="AQ118" s="590"/>
      <c r="AR118" s="590"/>
      <c r="AS118" s="594"/>
      <c r="AT118" s="594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585"/>
      <c r="AA119" s="585"/>
      <c r="AB119" s="585"/>
      <c r="AC119" s="585"/>
      <c r="AD119" s="585"/>
      <c r="AE119" s="585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95"/>
      <c r="AR119" s="595"/>
      <c r="AS119" s="595"/>
      <c r="AT119" s="595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597"/>
      <c r="AC120" s="597"/>
      <c r="AD120" s="597"/>
      <c r="AE120" s="597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600"/>
      <c r="AT120" s="600"/>
      <c r="AU120" s="600"/>
      <c r="AV120" s="600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169" t="s">
        <v>31</v>
      </c>
      <c r="B121" s="2171"/>
      <c r="C121" s="2200" t="s">
        <v>17</v>
      </c>
      <c r="D121" s="2200"/>
      <c r="E121" s="2161"/>
      <c r="F121" s="2160" t="s">
        <v>118</v>
      </c>
      <c r="G121" s="2161"/>
      <c r="H121" s="2160" t="s">
        <v>119</v>
      </c>
      <c r="I121" s="2161"/>
      <c r="J121" s="2160" t="s">
        <v>120</v>
      </c>
      <c r="K121" s="2161"/>
      <c r="L121" s="2160" t="s">
        <v>121</v>
      </c>
      <c r="M121" s="2161"/>
      <c r="N121" s="2160" t="s">
        <v>122</v>
      </c>
      <c r="O121" s="2161"/>
      <c r="P121" s="45"/>
      <c r="Q121" s="145"/>
      <c r="R121" s="145"/>
      <c r="S121" s="145"/>
      <c r="T121" s="145"/>
      <c r="U121" s="145"/>
      <c r="V121" s="14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9"/>
      <c r="AG121" s="589"/>
      <c r="AH121" s="589"/>
      <c r="AI121" s="589"/>
      <c r="AJ121" s="589"/>
      <c r="AK121" s="589"/>
      <c r="AL121" s="589"/>
      <c r="AM121" s="589"/>
      <c r="AN121" s="595"/>
      <c r="AO121" s="595"/>
      <c r="AP121" s="595"/>
      <c r="AQ121" s="595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98" t="s">
        <v>16</v>
      </c>
      <c r="F122" s="141" t="s">
        <v>15</v>
      </c>
      <c r="G122" s="98" t="s">
        <v>16</v>
      </c>
      <c r="H122" s="141" t="s">
        <v>15</v>
      </c>
      <c r="I122" s="98" t="s">
        <v>16</v>
      </c>
      <c r="J122" s="141" t="s">
        <v>15</v>
      </c>
      <c r="K122" s="98" t="s">
        <v>16</v>
      </c>
      <c r="L122" s="141" t="s">
        <v>15</v>
      </c>
      <c r="M122" s="98" t="s">
        <v>16</v>
      </c>
      <c r="N122" s="335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9"/>
      <c r="AG122" s="589"/>
      <c r="AH122" s="589"/>
      <c r="AI122" s="589"/>
      <c r="AJ122" s="589"/>
      <c r="AK122" s="589"/>
      <c r="AL122" s="589"/>
      <c r="AM122" s="589"/>
      <c r="AN122" s="595"/>
      <c r="AO122" s="595"/>
      <c r="AP122" s="595"/>
      <c r="AQ122" s="595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215" t="s">
        <v>161</v>
      </c>
      <c r="B123" s="336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9"/>
      <c r="AG123" s="589"/>
      <c r="AH123" s="589"/>
      <c r="AI123" s="589"/>
      <c r="AJ123" s="589"/>
      <c r="AK123" s="589"/>
      <c r="AL123" s="589"/>
      <c r="AM123" s="589"/>
      <c r="AN123" s="595"/>
      <c r="AO123" s="595"/>
      <c r="AP123" s="595"/>
      <c r="AQ123" s="595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9"/>
      <c r="AG124" s="589"/>
      <c r="AH124" s="589"/>
      <c r="AI124" s="589"/>
      <c r="AJ124" s="589"/>
      <c r="AK124" s="589"/>
      <c r="AL124" s="589"/>
      <c r="AM124" s="589"/>
      <c r="AN124" s="595"/>
      <c r="AO124" s="595"/>
      <c r="AP124" s="595"/>
      <c r="AQ124" s="632"/>
      <c r="AR124" s="591"/>
      <c r="AS124" s="591"/>
      <c r="AT124" s="591"/>
      <c r="AU124" s="591"/>
      <c r="AV124" s="591"/>
      <c r="AW124" s="591"/>
      <c r="AX124" s="591"/>
      <c r="AY124" s="591"/>
      <c r="AZ124" s="591"/>
      <c r="BA124" s="591"/>
      <c r="BB124" s="591"/>
      <c r="BC124" s="591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9"/>
      <c r="AG125" s="589"/>
      <c r="AH125" s="589"/>
      <c r="AI125" s="589"/>
      <c r="AJ125" s="589"/>
      <c r="AK125" s="589"/>
      <c r="AL125" s="589"/>
      <c r="AM125" s="589"/>
      <c r="AN125" s="595"/>
      <c r="AO125" s="595"/>
      <c r="AP125" s="595"/>
      <c r="AQ125" s="645"/>
      <c r="AR125" s="591"/>
      <c r="AS125" s="591"/>
      <c r="AT125" s="591"/>
      <c r="AU125" s="591"/>
      <c r="AV125" s="591"/>
      <c r="AW125" s="591"/>
      <c r="AX125" s="591"/>
      <c r="AY125" s="591"/>
      <c r="AZ125" s="591"/>
      <c r="BA125" s="591"/>
      <c r="BB125" s="591"/>
      <c r="BC125" s="591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623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95"/>
      <c r="AE126" s="595"/>
      <c r="AF126" s="595"/>
      <c r="AG126" s="595"/>
      <c r="AH126" s="595"/>
      <c r="AI126" s="633"/>
      <c r="AJ126" s="601"/>
      <c r="AK126" s="601"/>
      <c r="AL126" s="601"/>
      <c r="AM126" s="601"/>
      <c r="AN126" s="601"/>
      <c r="AO126" s="601"/>
      <c r="AP126" s="601"/>
      <c r="AQ126" s="601"/>
      <c r="AR126" s="601"/>
      <c r="AS126" s="601"/>
      <c r="AT126" s="601"/>
      <c r="AU126" s="601"/>
      <c r="AV126" s="601"/>
      <c r="AW126" s="601"/>
      <c r="AX126" s="601"/>
      <c r="AY126" s="601"/>
      <c r="AZ126" s="601"/>
      <c r="BA126" s="601"/>
      <c r="BB126" s="601"/>
      <c r="BC126" s="601"/>
      <c r="BD126" s="601"/>
      <c r="BE126" s="601"/>
      <c r="BF126" s="601"/>
      <c r="BG126" s="601"/>
      <c r="BH126" s="601"/>
      <c r="BI126" s="601"/>
      <c r="BJ126" s="601"/>
      <c r="BK126" s="601"/>
      <c r="BL126" s="601"/>
      <c r="BM126" s="601"/>
      <c r="BN126" s="601"/>
      <c r="BO126" s="601"/>
      <c r="BP126" s="601"/>
      <c r="BQ126" s="601"/>
      <c r="BR126" s="601"/>
      <c r="BS126" s="601"/>
      <c r="BT126" s="601"/>
      <c r="BU126" s="601"/>
      <c r="BV126" s="601"/>
      <c r="BW126" s="601"/>
      <c r="BX126" s="601"/>
      <c r="BY126" s="601"/>
      <c r="BZ126" s="602"/>
      <c r="CA126" s="603"/>
      <c r="CB126" s="603"/>
      <c r="CC126" s="603"/>
      <c r="CD126" s="603"/>
      <c r="CE126" s="603"/>
      <c r="CF126" s="603"/>
      <c r="CG126" s="604"/>
      <c r="CH126" s="604"/>
      <c r="CI126" s="604"/>
      <c r="CJ126" s="604"/>
      <c r="CK126" s="604"/>
      <c r="CL126" s="604"/>
      <c r="CM126" s="604"/>
      <c r="CN126" s="604"/>
      <c r="CO126" s="603"/>
      <c r="CP126" s="603"/>
      <c r="CQ126" s="603"/>
      <c r="CR126" s="603"/>
      <c r="CS126" s="603"/>
      <c r="CT126" s="603"/>
      <c r="CU126" s="603"/>
      <c r="CV126" s="603"/>
      <c r="CW126" s="603"/>
      <c r="CX126" s="603"/>
      <c r="CY126" s="603"/>
      <c r="CZ126" s="603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95"/>
      <c r="AE127" s="595"/>
      <c r="AF127" s="595"/>
      <c r="AG127" s="595"/>
      <c r="AH127" s="595"/>
      <c r="AI127" s="633"/>
      <c r="AJ127" s="601"/>
      <c r="AK127" s="601"/>
      <c r="AL127" s="601"/>
      <c r="AM127" s="601"/>
      <c r="AN127" s="601"/>
      <c r="AO127" s="601"/>
      <c r="AP127" s="601"/>
      <c r="AQ127" s="601"/>
      <c r="AR127" s="601"/>
      <c r="AS127" s="601"/>
      <c r="AT127" s="601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/>
      <c r="BM127" s="601"/>
      <c r="BN127" s="601"/>
      <c r="BO127" s="601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2"/>
      <c r="CA127" s="603"/>
      <c r="CB127" s="603"/>
      <c r="CC127" s="603"/>
      <c r="CD127" s="603"/>
      <c r="CE127" s="603"/>
      <c r="CF127" s="603"/>
      <c r="CG127" s="604"/>
      <c r="CH127" s="604"/>
      <c r="CI127" s="604"/>
      <c r="CJ127" s="604"/>
      <c r="CK127" s="604"/>
      <c r="CL127" s="604"/>
      <c r="CM127" s="604"/>
      <c r="CN127" s="604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9"/>
      <c r="AE128" s="589"/>
      <c r="AF128" s="595"/>
      <c r="AG128" s="595"/>
      <c r="AH128" s="595"/>
      <c r="AI128" s="633"/>
      <c r="AJ128" s="591"/>
      <c r="AK128" s="591"/>
      <c r="AL128" s="591"/>
      <c r="AM128" s="591"/>
      <c r="AN128" s="591"/>
      <c r="AO128" s="591"/>
      <c r="AP128" s="591"/>
      <c r="AQ128" s="591"/>
      <c r="AR128" s="591"/>
      <c r="AS128" s="591"/>
      <c r="AT128" s="591"/>
      <c r="AU128" s="591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585"/>
      <c r="Z129" s="585"/>
      <c r="AA129" s="585"/>
      <c r="AB129" s="585"/>
      <c r="AC129" s="585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95"/>
      <c r="AO129" s="632"/>
      <c r="AP129" s="595"/>
      <c r="AQ129" s="595"/>
      <c r="AR129" s="619"/>
      <c r="AS129" s="591"/>
      <c r="AT129" s="588"/>
      <c r="AU129" s="588"/>
      <c r="AV129" s="588"/>
      <c r="AW129" s="588"/>
      <c r="AX129" s="588"/>
      <c r="AY129" s="588"/>
      <c r="AZ129" s="588"/>
      <c r="BA129" s="588"/>
      <c r="BB129" s="588"/>
      <c r="BC129" s="588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637"/>
      <c r="Z130" s="636"/>
      <c r="AA130" s="145"/>
      <c r="AB130" s="646"/>
      <c r="AC130" s="636"/>
      <c r="AD130" s="210"/>
      <c r="AE130" s="647"/>
      <c r="AF130" s="647"/>
      <c r="AG130" s="647"/>
      <c r="AH130" s="589"/>
      <c r="AI130" s="210"/>
      <c r="AJ130" s="624"/>
      <c r="AK130" s="624"/>
      <c r="AL130" s="624"/>
      <c r="AM130" s="589"/>
      <c r="AN130" s="378"/>
      <c r="AO130" s="632"/>
      <c r="AP130" s="595"/>
      <c r="AQ130" s="595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383"/>
      <c r="AM133" s="384"/>
      <c r="AN133" s="384"/>
      <c r="AO133" s="385"/>
      <c r="AP133" s="384"/>
      <c r="AQ133" s="385"/>
      <c r="AR133" s="385"/>
      <c r="AS133" s="386"/>
      <c r="AT133" s="586"/>
      <c r="AU133" s="597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189" t="s">
        <v>171</v>
      </c>
      <c r="B134" s="2189"/>
      <c r="C134" s="2189"/>
      <c r="D134" s="2189" t="s">
        <v>17</v>
      </c>
      <c r="E134" s="2189"/>
      <c r="F134" s="2189"/>
      <c r="G134" s="2189" t="s">
        <v>172</v>
      </c>
      <c r="H134" s="2189"/>
      <c r="I134" s="2189" t="s">
        <v>173</v>
      </c>
      <c r="J134" s="2189"/>
      <c r="K134" s="2189" t="s">
        <v>174</v>
      </c>
      <c r="L134" s="2189"/>
      <c r="M134" s="2189" t="s">
        <v>109</v>
      </c>
      <c r="N134" s="2189"/>
      <c r="O134" s="2190" t="s">
        <v>35</v>
      </c>
      <c r="P134" s="2219"/>
      <c r="Q134" s="2283" t="s">
        <v>111</v>
      </c>
      <c r="R134" s="2283"/>
      <c r="S134" s="2283" t="s">
        <v>112</v>
      </c>
      <c r="T134" s="2283"/>
      <c r="U134" s="2283" t="s">
        <v>113</v>
      </c>
      <c r="V134" s="2283"/>
      <c r="W134" s="2283" t="s">
        <v>114</v>
      </c>
      <c r="X134" s="2283"/>
      <c r="Y134" s="2283" t="s">
        <v>115</v>
      </c>
      <c r="Z134" s="2283"/>
      <c r="AA134" s="2283" t="s">
        <v>116</v>
      </c>
      <c r="AB134" s="2283"/>
      <c r="AC134" s="2283" t="s">
        <v>117</v>
      </c>
      <c r="AD134" s="2283"/>
      <c r="AE134" s="2283" t="s">
        <v>118</v>
      </c>
      <c r="AF134" s="2283"/>
      <c r="AG134" s="2283" t="s">
        <v>119</v>
      </c>
      <c r="AH134" s="2283"/>
      <c r="AI134" s="2283" t="s">
        <v>120</v>
      </c>
      <c r="AJ134" s="2283"/>
      <c r="AK134" s="2283" t="s">
        <v>121</v>
      </c>
      <c r="AL134" s="2283"/>
      <c r="AM134" s="2283" t="s">
        <v>122</v>
      </c>
      <c r="AN134" s="2160"/>
      <c r="AO134" s="2318" t="s">
        <v>175</v>
      </c>
      <c r="AP134" s="2289" t="s">
        <v>176</v>
      </c>
      <c r="AQ134" s="2320" t="s">
        <v>26</v>
      </c>
      <c r="AR134" s="2321"/>
      <c r="AS134" s="2292" t="s">
        <v>23</v>
      </c>
      <c r="AT134" s="585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189"/>
      <c r="B135" s="2189"/>
      <c r="C135" s="2189"/>
      <c r="D135" s="67" t="s">
        <v>14</v>
      </c>
      <c r="E135" s="67" t="s">
        <v>15</v>
      </c>
      <c r="F135" s="67" t="s">
        <v>16</v>
      </c>
      <c r="G135" s="387" t="s">
        <v>15</v>
      </c>
      <c r="H135" s="388" t="s">
        <v>16</v>
      </c>
      <c r="I135" s="387" t="s">
        <v>15</v>
      </c>
      <c r="J135" s="388" t="s">
        <v>16</v>
      </c>
      <c r="K135" s="387" t="s">
        <v>15</v>
      </c>
      <c r="L135" s="388" t="s">
        <v>16</v>
      </c>
      <c r="M135" s="387" t="s">
        <v>15</v>
      </c>
      <c r="N135" s="388" t="s">
        <v>16</v>
      </c>
      <c r="O135" s="387" t="s">
        <v>15</v>
      </c>
      <c r="P135" s="388" t="s">
        <v>16</v>
      </c>
      <c r="Q135" s="387" t="s">
        <v>15</v>
      </c>
      <c r="R135" s="388" t="s">
        <v>16</v>
      </c>
      <c r="S135" s="387" t="s">
        <v>15</v>
      </c>
      <c r="T135" s="388" t="s">
        <v>16</v>
      </c>
      <c r="U135" s="387" t="s">
        <v>15</v>
      </c>
      <c r="V135" s="388" t="s">
        <v>16</v>
      </c>
      <c r="W135" s="387" t="s">
        <v>15</v>
      </c>
      <c r="X135" s="388" t="s">
        <v>16</v>
      </c>
      <c r="Y135" s="387" t="s">
        <v>15</v>
      </c>
      <c r="Z135" s="388" t="s">
        <v>16</v>
      </c>
      <c r="AA135" s="387" t="s">
        <v>15</v>
      </c>
      <c r="AB135" s="388" t="s">
        <v>16</v>
      </c>
      <c r="AC135" s="387" t="s">
        <v>15</v>
      </c>
      <c r="AD135" s="388" t="s">
        <v>16</v>
      </c>
      <c r="AE135" s="387" t="s">
        <v>15</v>
      </c>
      <c r="AF135" s="388" t="s">
        <v>16</v>
      </c>
      <c r="AG135" s="387" t="s">
        <v>15</v>
      </c>
      <c r="AH135" s="388" t="s">
        <v>16</v>
      </c>
      <c r="AI135" s="387" t="s">
        <v>15</v>
      </c>
      <c r="AJ135" s="388" t="s">
        <v>16</v>
      </c>
      <c r="AK135" s="387" t="s">
        <v>15</v>
      </c>
      <c r="AL135" s="388" t="s">
        <v>16</v>
      </c>
      <c r="AM135" s="387" t="s">
        <v>15</v>
      </c>
      <c r="AN135" s="389" t="s">
        <v>16</v>
      </c>
      <c r="AO135" s="2319"/>
      <c r="AP135" s="2290"/>
      <c r="AQ135" s="390" t="s">
        <v>15</v>
      </c>
      <c r="AR135" s="391" t="s">
        <v>16</v>
      </c>
      <c r="AS135" s="2293"/>
      <c r="AT135" s="585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394"/>
      <c r="D136" s="395">
        <f>SUM(E136+F136)</f>
        <v>14</v>
      </c>
      <c r="E136" s="396">
        <f>SUM(G136+I136+K136+M136+O136+Q136+S136+U136+W136+Y136+AA136+AC136+AE136+AG136+AI136+AK136+AM136)</f>
        <v>6</v>
      </c>
      <c r="F136" s="397">
        <f>SUM(H136+J136+L136+N136+P136+R136+T136+V136+X136+Z136+AB136+AD136+AF136+AH136+AJ136+AL136+AN136)</f>
        <v>8</v>
      </c>
      <c r="G136" s="56">
        <v>1</v>
      </c>
      <c r="H136" s="398">
        <v>1</v>
      </c>
      <c r="I136" s="56">
        <v>1</v>
      </c>
      <c r="J136" s="398"/>
      <c r="K136" s="56"/>
      <c r="L136" s="398">
        <v>1</v>
      </c>
      <c r="M136" s="56">
        <v>1</v>
      </c>
      <c r="N136" s="398">
        <v>1</v>
      </c>
      <c r="O136" s="56"/>
      <c r="P136" s="398">
        <v>1</v>
      </c>
      <c r="Q136" s="56">
        <v>3</v>
      </c>
      <c r="R136" s="398"/>
      <c r="S136" s="56"/>
      <c r="T136" s="398"/>
      <c r="U136" s="56"/>
      <c r="V136" s="398">
        <v>1</v>
      </c>
      <c r="W136" s="56"/>
      <c r="X136" s="398">
        <v>1</v>
      </c>
      <c r="Y136" s="56"/>
      <c r="Z136" s="398">
        <v>1</v>
      </c>
      <c r="AA136" s="56"/>
      <c r="AB136" s="398"/>
      <c r="AC136" s="56"/>
      <c r="AD136" s="398"/>
      <c r="AE136" s="53"/>
      <c r="AF136" s="398">
        <v>1</v>
      </c>
      <c r="AG136" s="53"/>
      <c r="AH136" s="398"/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58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322" t="s">
        <v>178</v>
      </c>
      <c r="B137" s="2323"/>
      <c r="C137" s="2324"/>
      <c r="D137" s="2325"/>
      <c r="E137" s="2326"/>
      <c r="F137" s="2326"/>
      <c r="G137" s="2326"/>
      <c r="H137" s="2326"/>
      <c r="I137" s="2326"/>
      <c r="J137" s="2326"/>
      <c r="K137" s="2326"/>
      <c r="L137" s="2326"/>
      <c r="M137" s="2326"/>
      <c r="N137" s="2326"/>
      <c r="O137" s="2326"/>
      <c r="P137" s="2326"/>
      <c r="Q137" s="2326"/>
      <c r="R137" s="2326"/>
      <c r="S137" s="2326"/>
      <c r="T137" s="2326"/>
      <c r="U137" s="2326"/>
      <c r="V137" s="2326"/>
      <c r="W137" s="2326"/>
      <c r="X137" s="2326"/>
      <c r="Y137" s="2326"/>
      <c r="Z137" s="2326"/>
      <c r="AA137" s="2326"/>
      <c r="AB137" s="2326"/>
      <c r="AC137" s="2326"/>
      <c r="AD137" s="2326"/>
      <c r="AE137" s="2326"/>
      <c r="AF137" s="2326"/>
      <c r="AG137" s="2326"/>
      <c r="AH137" s="2326"/>
      <c r="AI137" s="2326"/>
      <c r="AJ137" s="2326"/>
      <c r="AK137" s="2326"/>
      <c r="AL137" s="2326"/>
      <c r="AM137" s="2326"/>
      <c r="AN137" s="2326"/>
      <c r="AO137" s="2326"/>
      <c r="AP137" s="2326"/>
      <c r="AQ137" s="2326"/>
      <c r="AR137" s="2326"/>
      <c r="AS137" s="2327"/>
      <c r="AT137" s="585"/>
      <c r="AU137" s="585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402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58"/>
      <c r="AS140" s="158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273" t="s">
        <v>183</v>
      </c>
      <c r="B141" s="2274"/>
      <c r="C141" s="2275"/>
      <c r="D141" s="179">
        <f t="shared" si="21"/>
        <v>14</v>
      </c>
      <c r="E141" s="180">
        <f t="shared" si="22"/>
        <v>6</v>
      </c>
      <c r="F141" s="250">
        <f t="shared" si="22"/>
        <v>8</v>
      </c>
      <c r="G141" s="56">
        <v>1</v>
      </c>
      <c r="H141" s="158">
        <v>1</v>
      </c>
      <c r="I141" s="56">
        <v>1</v>
      </c>
      <c r="J141" s="158"/>
      <c r="K141" s="56"/>
      <c r="L141" s="158">
        <v>1</v>
      </c>
      <c r="M141" s="56">
        <v>1</v>
      </c>
      <c r="N141" s="158">
        <v>1</v>
      </c>
      <c r="O141" s="56"/>
      <c r="P141" s="158">
        <v>1</v>
      </c>
      <c r="Q141" s="56">
        <v>3</v>
      </c>
      <c r="R141" s="158"/>
      <c r="S141" s="56"/>
      <c r="T141" s="158"/>
      <c r="U141" s="56"/>
      <c r="V141" s="158">
        <v>1</v>
      </c>
      <c r="W141" s="56"/>
      <c r="X141" s="158">
        <v>1</v>
      </c>
      <c r="Y141" s="56"/>
      <c r="Z141" s="158">
        <v>1</v>
      </c>
      <c r="AA141" s="56"/>
      <c r="AB141" s="158"/>
      <c r="AC141" s="56"/>
      <c r="AD141" s="158"/>
      <c r="AE141" s="56"/>
      <c r="AF141" s="158">
        <v>1</v>
      </c>
      <c r="AG141" s="56"/>
      <c r="AH141" s="158"/>
      <c r="AI141" s="56"/>
      <c r="AJ141" s="158"/>
      <c r="AK141" s="56"/>
      <c r="AL141" s="158"/>
      <c r="AM141" s="56"/>
      <c r="AN141" s="412"/>
      <c r="AO141" s="399">
        <v>0</v>
      </c>
      <c r="AP141" s="162">
        <v>0</v>
      </c>
      <c r="AQ141" s="53">
        <v>0</v>
      </c>
      <c r="AR141" s="158">
        <v>0</v>
      </c>
      <c r="AS141" s="158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197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419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</v>
      </c>
      <c r="E144" s="410">
        <f t="shared" si="22"/>
        <v>0</v>
      </c>
      <c r="F144" s="419">
        <f t="shared" si="22"/>
        <v>1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>
        <v>1</v>
      </c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419">
        <f>SUM(L145+N145+P145+R145+T145+V145+X145+Z145+AB145+AD145+AF145+AH145+AJ145+AL145+AN145)</f>
        <v>0</v>
      </c>
      <c r="G145" s="423"/>
      <c r="H145" s="424"/>
      <c r="I145" s="423"/>
      <c r="J145" s="424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419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2</v>
      </c>
      <c r="E147" s="418">
        <f t="shared" si="24"/>
        <v>0</v>
      </c>
      <c r="F147" s="419">
        <f t="shared" si="24"/>
        <v>2</v>
      </c>
      <c r="G147" s="11"/>
      <c r="H147" s="28"/>
      <c r="I147" s="11"/>
      <c r="J147" s="28"/>
      <c r="K147" s="11"/>
      <c r="L147" s="28"/>
      <c r="M147" s="11"/>
      <c r="N147" s="28">
        <v>1</v>
      </c>
      <c r="O147" s="11"/>
      <c r="P147" s="28"/>
      <c r="Q147" s="11"/>
      <c r="R147" s="28"/>
      <c r="S147" s="11"/>
      <c r="T147" s="28"/>
      <c r="U147" s="11"/>
      <c r="V147" s="28"/>
      <c r="W147" s="11"/>
      <c r="X147" s="28">
        <v>1</v>
      </c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419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197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402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426"/>
      <c r="AS150" s="426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419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197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1</v>
      </c>
      <c r="F153" s="402">
        <f t="shared" si="25"/>
        <v>0</v>
      </c>
      <c r="G153" s="4"/>
      <c r="H153" s="5"/>
      <c r="I153" s="4">
        <v>1</v>
      </c>
      <c r="J153" s="5"/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426">
        <v>0</v>
      </c>
      <c r="AS153" s="426">
        <v>0</v>
      </c>
      <c r="AT153" s="10" t="s">
        <v>284</v>
      </c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E153" s="75" t="s">
        <v>284</v>
      </c>
      <c r="CG153" s="81">
        <v>0</v>
      </c>
      <c r="CH153" s="81"/>
      <c r="CI153" s="81">
        <v>0</v>
      </c>
      <c r="CJ153" s="81">
        <v>0</v>
      </c>
      <c r="CK153" s="81">
        <v>1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419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419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1</v>
      </c>
      <c r="E156" s="410">
        <f t="shared" si="25"/>
        <v>0</v>
      </c>
      <c r="F156" s="411">
        <f t="shared" si="25"/>
        <v>1</v>
      </c>
      <c r="G156" s="40"/>
      <c r="H156" s="41"/>
      <c r="I156" s="40"/>
      <c r="J156" s="41"/>
      <c r="K156" s="40"/>
      <c r="L156" s="41">
        <v>1</v>
      </c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 t="s">
        <v>284</v>
      </c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E156" s="75" t="s">
        <v>284</v>
      </c>
      <c r="CG156" s="81">
        <v>0</v>
      </c>
      <c r="CH156" s="81"/>
      <c r="CI156" s="81">
        <v>0</v>
      </c>
      <c r="CJ156" s="81">
        <v>0</v>
      </c>
      <c r="CK156" s="81">
        <v>1</v>
      </c>
      <c r="CL156" s="81"/>
      <c r="CM156" s="81"/>
      <c r="CN156" s="81"/>
    </row>
    <row r="157" spans="1:92" ht="16.149999999999999" customHeight="1" x14ac:dyDescent="0.2">
      <c r="A157" s="2250" t="s">
        <v>202</v>
      </c>
      <c r="B157" s="2250"/>
      <c r="C157" s="2251"/>
      <c r="D157" s="441">
        <f t="shared" si="23"/>
        <v>4</v>
      </c>
      <c r="E157" s="442">
        <f t="shared" ref="E157:F166" si="26">SUM(G157+I157+K157+M157+O157+Q157+S157+U157+W157+Y157+AA157+AC157+AE157+AG157+AI157+AK157+AM157)</f>
        <v>2</v>
      </c>
      <c r="F157" s="443">
        <f t="shared" si="26"/>
        <v>2</v>
      </c>
      <c r="G157" s="444"/>
      <c r="H157" s="426"/>
      <c r="I157" s="444"/>
      <c r="J157" s="426"/>
      <c r="K157" s="444"/>
      <c r="L157" s="426"/>
      <c r="M157" s="444">
        <v>1</v>
      </c>
      <c r="N157" s="426"/>
      <c r="O157" s="444"/>
      <c r="P157" s="426">
        <v>1</v>
      </c>
      <c r="Q157" s="444">
        <v>1</v>
      </c>
      <c r="R157" s="426"/>
      <c r="S157" s="444"/>
      <c r="T157" s="426"/>
      <c r="U157" s="444"/>
      <c r="V157" s="426">
        <v>1</v>
      </c>
      <c r="W157" s="444"/>
      <c r="X157" s="426"/>
      <c r="Y157" s="444"/>
      <c r="Z157" s="426"/>
      <c r="AA157" s="444"/>
      <c r="AB157" s="426"/>
      <c r="AC157" s="444"/>
      <c r="AD157" s="426"/>
      <c r="AE157" s="444"/>
      <c r="AF157" s="426"/>
      <c r="AG157" s="444"/>
      <c r="AH157" s="426"/>
      <c r="AI157" s="444"/>
      <c r="AJ157" s="426"/>
      <c r="AK157" s="444"/>
      <c r="AL157" s="426"/>
      <c r="AM157" s="444"/>
      <c r="AN157" s="445"/>
      <c r="AO157" s="446">
        <v>0</v>
      </c>
      <c r="AP157" s="447">
        <v>0</v>
      </c>
      <c r="AQ157" s="444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197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402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448"/>
      <c r="AP158" s="434"/>
      <c r="AQ158" s="4"/>
      <c r="AR158" s="426"/>
      <c r="AS158" s="426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419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0</v>
      </c>
      <c r="E161" s="414">
        <f t="shared" si="26"/>
        <v>0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/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/>
      <c r="AP161" s="163"/>
      <c r="AQ161" s="25"/>
      <c r="AR161" s="26"/>
      <c r="AS161" s="26"/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419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4</v>
      </c>
      <c r="E163" s="418">
        <f t="shared" si="26"/>
        <v>3</v>
      </c>
      <c r="F163" s="419">
        <f t="shared" si="26"/>
        <v>1</v>
      </c>
      <c r="G163" s="11">
        <v>1</v>
      </c>
      <c r="H163" s="28">
        <v>1</v>
      </c>
      <c r="I163" s="11"/>
      <c r="J163" s="28"/>
      <c r="K163" s="11"/>
      <c r="L163" s="28"/>
      <c r="M163" s="11"/>
      <c r="N163" s="28"/>
      <c r="O163" s="11"/>
      <c r="P163" s="28"/>
      <c r="Q163" s="11">
        <v>2</v>
      </c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1</v>
      </c>
      <c r="E164" s="418">
        <f t="shared" si="26"/>
        <v>0</v>
      </c>
      <c r="F164" s="419">
        <f t="shared" si="26"/>
        <v>1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/>
      <c r="Y164" s="11"/>
      <c r="Z164" s="28">
        <v>1</v>
      </c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189" t="s">
        <v>17</v>
      </c>
      <c r="E168" s="2189"/>
      <c r="F168" s="2189"/>
      <c r="G168" s="2189" t="s">
        <v>172</v>
      </c>
      <c r="H168" s="2189"/>
      <c r="I168" s="2189" t="s">
        <v>173</v>
      </c>
      <c r="J168" s="2189"/>
      <c r="K168" s="2189" t="s">
        <v>174</v>
      </c>
      <c r="L168" s="2189"/>
      <c r="M168" s="2189" t="s">
        <v>109</v>
      </c>
      <c r="N168" s="2189"/>
      <c r="O168" s="2190" t="s">
        <v>35</v>
      </c>
      <c r="P168" s="2219"/>
      <c r="Q168" s="2283" t="s">
        <v>111</v>
      </c>
      <c r="R168" s="2283"/>
      <c r="S168" s="2283" t="s">
        <v>112</v>
      </c>
      <c r="T168" s="2283"/>
      <c r="U168" s="2283" t="s">
        <v>113</v>
      </c>
      <c r="V168" s="2283"/>
      <c r="W168" s="2283" t="s">
        <v>114</v>
      </c>
      <c r="X168" s="2283"/>
      <c r="Y168" s="2283" t="s">
        <v>115</v>
      </c>
      <c r="Z168" s="2283"/>
      <c r="AA168" s="2283" t="s">
        <v>116</v>
      </c>
      <c r="AB168" s="2283"/>
      <c r="AC168" s="2283" t="s">
        <v>117</v>
      </c>
      <c r="AD168" s="2283"/>
      <c r="AE168" s="2283" t="s">
        <v>118</v>
      </c>
      <c r="AF168" s="2283"/>
      <c r="AG168" s="2283" t="s">
        <v>119</v>
      </c>
      <c r="AH168" s="2283"/>
      <c r="AI168" s="2283" t="s">
        <v>120</v>
      </c>
      <c r="AJ168" s="2283"/>
      <c r="AK168" s="2283" t="s">
        <v>121</v>
      </c>
      <c r="AL168" s="2283"/>
      <c r="AM168" s="2283" t="s">
        <v>122</v>
      </c>
      <c r="AN168" s="2160"/>
      <c r="AO168" s="2284" t="s">
        <v>131</v>
      </c>
      <c r="AP168" s="2285"/>
      <c r="AQ168" s="2286"/>
      <c r="AR168" s="2287" t="s">
        <v>175</v>
      </c>
      <c r="AS168" s="2289" t="s">
        <v>215</v>
      </c>
      <c r="AT168" s="2291" t="s">
        <v>26</v>
      </c>
      <c r="AU168" s="2291"/>
      <c r="AV168" s="2292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203" t="s">
        <v>14</v>
      </c>
      <c r="E169" s="67" t="s">
        <v>15</v>
      </c>
      <c r="F169" s="67" t="s">
        <v>16</v>
      </c>
      <c r="G169" s="387" t="s">
        <v>15</v>
      </c>
      <c r="H169" s="388" t="s">
        <v>16</v>
      </c>
      <c r="I169" s="387" t="s">
        <v>15</v>
      </c>
      <c r="J169" s="388" t="s">
        <v>16</v>
      </c>
      <c r="K169" s="387" t="s">
        <v>15</v>
      </c>
      <c r="L169" s="388" t="s">
        <v>16</v>
      </c>
      <c r="M169" s="387" t="s">
        <v>15</v>
      </c>
      <c r="N169" s="388" t="s">
        <v>16</v>
      </c>
      <c r="O169" s="387" t="s">
        <v>15</v>
      </c>
      <c r="P169" s="388" t="s">
        <v>16</v>
      </c>
      <c r="Q169" s="387" t="s">
        <v>15</v>
      </c>
      <c r="R169" s="388" t="s">
        <v>16</v>
      </c>
      <c r="S169" s="387" t="s">
        <v>15</v>
      </c>
      <c r="T169" s="388" t="s">
        <v>16</v>
      </c>
      <c r="U169" s="387" t="s">
        <v>15</v>
      </c>
      <c r="V169" s="388" t="s">
        <v>16</v>
      </c>
      <c r="W169" s="387" t="s">
        <v>15</v>
      </c>
      <c r="X169" s="388" t="s">
        <v>16</v>
      </c>
      <c r="Y169" s="387" t="s">
        <v>15</v>
      </c>
      <c r="Z169" s="388" t="s">
        <v>16</v>
      </c>
      <c r="AA169" s="387" t="s">
        <v>15</v>
      </c>
      <c r="AB169" s="388" t="s">
        <v>16</v>
      </c>
      <c r="AC169" s="387" t="s">
        <v>15</v>
      </c>
      <c r="AD169" s="388" t="s">
        <v>16</v>
      </c>
      <c r="AE169" s="387" t="s">
        <v>15</v>
      </c>
      <c r="AF169" s="388" t="s">
        <v>16</v>
      </c>
      <c r="AG169" s="387" t="s">
        <v>15</v>
      </c>
      <c r="AH169" s="388" t="s">
        <v>16</v>
      </c>
      <c r="AI169" s="387" t="s">
        <v>15</v>
      </c>
      <c r="AJ169" s="388" t="s">
        <v>16</v>
      </c>
      <c r="AK169" s="387" t="s">
        <v>15</v>
      </c>
      <c r="AL169" s="388" t="s">
        <v>16</v>
      </c>
      <c r="AM169" s="387" t="s">
        <v>15</v>
      </c>
      <c r="AN169" s="389" t="s">
        <v>16</v>
      </c>
      <c r="AO169" s="454" t="s">
        <v>133</v>
      </c>
      <c r="AP169" s="455" t="s">
        <v>135</v>
      </c>
      <c r="AQ169" s="456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294" t="s">
        <v>217</v>
      </c>
      <c r="B170" s="2294"/>
      <c r="C170" s="2294"/>
      <c r="D170" s="395">
        <f>SUM(E170+F170)</f>
        <v>22</v>
      </c>
      <c r="E170" s="396">
        <f>SUM(G170+I170+K170+M170+O170+Q170+S170+U170+W170+Y170+AA170+AC170+AE170+AG170+AI170+AK170+AM170)</f>
        <v>13</v>
      </c>
      <c r="F170" s="397">
        <f>SUM(H170+J170+L170+N170+P170+R170+T170+V170+X170+Z170+AB170+AD170+AF170+AH170+AJ170+AL170+AN170)</f>
        <v>9</v>
      </c>
      <c r="G170" s="56"/>
      <c r="H170" s="158"/>
      <c r="I170" s="56">
        <v>4</v>
      </c>
      <c r="J170" s="158">
        <v>3</v>
      </c>
      <c r="K170" s="56">
        <v>8</v>
      </c>
      <c r="L170" s="158">
        <v>3</v>
      </c>
      <c r="M170" s="56">
        <v>1</v>
      </c>
      <c r="N170" s="158">
        <v>1</v>
      </c>
      <c r="O170" s="56"/>
      <c r="P170" s="158"/>
      <c r="Q170" s="56"/>
      <c r="R170" s="158"/>
      <c r="S170" s="56"/>
      <c r="T170" s="158"/>
      <c r="U170" s="56"/>
      <c r="V170" s="158"/>
      <c r="W170" s="56"/>
      <c r="X170" s="158"/>
      <c r="Y170" s="56"/>
      <c r="Z170" s="158"/>
      <c r="AA170" s="56"/>
      <c r="AB170" s="158"/>
      <c r="AC170" s="56"/>
      <c r="AD170" s="158">
        <v>2</v>
      </c>
      <c r="AE170" s="56"/>
      <c r="AF170" s="158"/>
      <c r="AG170" s="56"/>
      <c r="AH170" s="158"/>
      <c r="AI170" s="56"/>
      <c r="AJ170" s="158"/>
      <c r="AK170" s="56"/>
      <c r="AL170" s="158"/>
      <c r="AM170" s="56"/>
      <c r="AN170" s="412"/>
      <c r="AO170" s="457"/>
      <c r="AP170" s="458"/>
      <c r="AQ170" s="18"/>
      <c r="AR170" s="158">
        <v>0</v>
      </c>
      <c r="AS170" s="162">
        <v>0</v>
      </c>
      <c r="AT170" s="56">
        <v>0</v>
      </c>
      <c r="AU170" s="158">
        <v>0</v>
      </c>
      <c r="AV170" s="158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459"/>
      <c r="E171" s="460"/>
      <c r="F171" s="460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0"/>
      <c r="Y171" s="460"/>
      <c r="Z171" s="460"/>
      <c r="AA171" s="460"/>
      <c r="AB171" s="460"/>
      <c r="AC171" s="460"/>
      <c r="AD171" s="460"/>
      <c r="AE171" s="460"/>
      <c r="AF171" s="460"/>
      <c r="AG171" s="460"/>
      <c r="AH171" s="460"/>
      <c r="AI171" s="460"/>
      <c r="AJ171" s="460"/>
      <c r="AK171" s="460"/>
      <c r="AL171" s="460"/>
      <c r="AM171" s="460"/>
      <c r="AN171" s="460"/>
      <c r="AO171" s="461"/>
      <c r="AP171" s="462"/>
      <c r="AQ171" s="463"/>
      <c r="AR171" s="460"/>
      <c r="AS171" s="460"/>
      <c r="AT171" s="460"/>
      <c r="AU171" s="463"/>
      <c r="AV171" s="463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402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58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273" t="s">
        <v>183</v>
      </c>
      <c r="B175" s="2274"/>
      <c r="C175" s="2275"/>
      <c r="D175" s="179">
        <f t="shared" si="27"/>
        <v>22</v>
      </c>
      <c r="E175" s="180">
        <f t="shared" si="28"/>
        <v>13</v>
      </c>
      <c r="F175" s="250">
        <f t="shared" si="28"/>
        <v>9</v>
      </c>
      <c r="G175" s="56"/>
      <c r="H175" s="158"/>
      <c r="I175" s="56">
        <v>4</v>
      </c>
      <c r="J175" s="158">
        <v>3</v>
      </c>
      <c r="K175" s="56">
        <v>8</v>
      </c>
      <c r="L175" s="158">
        <v>3</v>
      </c>
      <c r="M175" s="56">
        <v>1</v>
      </c>
      <c r="N175" s="158">
        <v>1</v>
      </c>
      <c r="O175" s="56"/>
      <c r="P175" s="158"/>
      <c r="Q175" s="56"/>
      <c r="R175" s="158"/>
      <c r="S175" s="56"/>
      <c r="T175" s="158"/>
      <c r="U175" s="56"/>
      <c r="V175" s="158"/>
      <c r="W175" s="56"/>
      <c r="X175" s="158"/>
      <c r="Y175" s="56"/>
      <c r="Z175" s="158"/>
      <c r="AA175" s="56"/>
      <c r="AB175" s="158"/>
      <c r="AC175" s="56"/>
      <c r="AD175" s="158">
        <v>2</v>
      </c>
      <c r="AE175" s="56"/>
      <c r="AF175" s="158"/>
      <c r="AG175" s="56"/>
      <c r="AH175" s="158"/>
      <c r="AI175" s="56"/>
      <c r="AJ175" s="158"/>
      <c r="AK175" s="56"/>
      <c r="AL175" s="158"/>
      <c r="AM175" s="56"/>
      <c r="AN175" s="412"/>
      <c r="AO175" s="466"/>
      <c r="AP175" s="467"/>
      <c r="AQ175" s="158"/>
      <c r="AR175" s="158">
        <v>0</v>
      </c>
      <c r="AS175" s="162">
        <v>0</v>
      </c>
      <c r="AT175" s="56">
        <v>0</v>
      </c>
      <c r="AU175" s="158">
        <v>0</v>
      </c>
      <c r="AV175" s="158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227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419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419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419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1</v>
      </c>
      <c r="E180" s="418">
        <f t="shared" ref="E180:F186" si="30">SUM(G180+I180+K180+M180+O180+Q180+S180+U180+W180+Y180+AA180+AC180+AE180+AG180+AI180+AK180+AM180)</f>
        <v>0</v>
      </c>
      <c r="F180" s="419">
        <f t="shared" si="30"/>
        <v>1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>
        <v>1</v>
      </c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>
        <v>0</v>
      </c>
      <c r="AS180" s="30">
        <v>0</v>
      </c>
      <c r="AT180" s="11">
        <v>0</v>
      </c>
      <c r="AU180" s="28">
        <v>0</v>
      </c>
      <c r="AV180" s="28">
        <v>0</v>
      </c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1</v>
      </c>
      <c r="E181" s="418">
        <f t="shared" si="30"/>
        <v>0</v>
      </c>
      <c r="F181" s="419">
        <f t="shared" si="30"/>
        <v>1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>
        <v>1</v>
      </c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>
        <v>0</v>
      </c>
      <c r="AS181" s="30">
        <v>0</v>
      </c>
      <c r="AT181" s="11">
        <v>0</v>
      </c>
      <c r="AU181" s="28">
        <v>0</v>
      </c>
      <c r="AV181" s="28"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419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402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444"/>
      <c r="AL184" s="426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419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5</v>
      </c>
      <c r="E187" s="401">
        <f t="shared" ref="E187:F190" si="31">SUM(G187+I187+K187+M187+O187)</f>
        <v>5</v>
      </c>
      <c r="F187" s="402">
        <f t="shared" si="31"/>
        <v>0</v>
      </c>
      <c r="G187" s="4"/>
      <c r="H187" s="5"/>
      <c r="I187" s="4">
        <v>2</v>
      </c>
      <c r="J187" s="5"/>
      <c r="K187" s="4">
        <v>2</v>
      </c>
      <c r="L187" s="5"/>
      <c r="M187" s="4">
        <v>1</v>
      </c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/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 t="s">
        <v>284</v>
      </c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E187" s="75" t="s">
        <v>284</v>
      </c>
      <c r="CG187" s="81">
        <v>0</v>
      </c>
      <c r="CH187" s="81"/>
      <c r="CI187" s="81">
        <v>0</v>
      </c>
      <c r="CJ187" s="81">
        <v>0</v>
      </c>
      <c r="CK187" s="81">
        <v>1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419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419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11</v>
      </c>
      <c r="E190" s="410">
        <f t="shared" si="31"/>
        <v>5</v>
      </c>
      <c r="F190" s="411">
        <f t="shared" si="31"/>
        <v>6</v>
      </c>
      <c r="G190" s="40"/>
      <c r="H190" s="41"/>
      <c r="I190" s="40">
        <v>1</v>
      </c>
      <c r="J190" s="41">
        <v>2</v>
      </c>
      <c r="K190" s="40">
        <v>4</v>
      </c>
      <c r="L190" s="41">
        <v>3</v>
      </c>
      <c r="M190" s="40"/>
      <c r="N190" s="41">
        <v>1</v>
      </c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 t="s">
        <v>284</v>
      </c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E190" s="75" t="s">
        <v>284</v>
      </c>
      <c r="CG190" s="81">
        <v>0</v>
      </c>
      <c r="CH190" s="81"/>
      <c r="CI190" s="81">
        <v>0</v>
      </c>
      <c r="CJ190" s="81">
        <v>0</v>
      </c>
      <c r="CK190" s="81">
        <v>1</v>
      </c>
      <c r="CL190" s="81"/>
      <c r="CM190" s="81"/>
      <c r="CN190" s="81"/>
    </row>
    <row r="191" spans="1:92" ht="16.149999999999999" customHeight="1" x14ac:dyDescent="0.2">
      <c r="A191" s="2250" t="s">
        <v>202</v>
      </c>
      <c r="B191" s="2250"/>
      <c r="C191" s="2251"/>
      <c r="D191" s="441">
        <f t="shared" si="29"/>
        <v>0</v>
      </c>
      <c r="E191" s="442">
        <f t="shared" ref="E191:F200" si="32">SUM(G191+I191+K191+M191+O191+Q191+S191+U191+W191+Y191+AA191+AC191+AE191+AG191+AI191+AK191+AM191)</f>
        <v>0</v>
      </c>
      <c r="F191" s="443">
        <f t="shared" si="32"/>
        <v>0</v>
      </c>
      <c r="G191" s="444"/>
      <c r="H191" s="426"/>
      <c r="I191" s="444"/>
      <c r="J191" s="426"/>
      <c r="K191" s="444"/>
      <c r="L191" s="426"/>
      <c r="M191" s="444"/>
      <c r="N191" s="426"/>
      <c r="O191" s="444"/>
      <c r="P191" s="426"/>
      <c r="Q191" s="444"/>
      <c r="R191" s="426"/>
      <c r="S191" s="444"/>
      <c r="T191" s="426"/>
      <c r="U191" s="444"/>
      <c r="V191" s="426"/>
      <c r="W191" s="444"/>
      <c r="X191" s="426"/>
      <c r="Y191" s="444"/>
      <c r="Z191" s="426"/>
      <c r="AA191" s="444"/>
      <c r="AB191" s="426"/>
      <c r="AC191" s="444"/>
      <c r="AD191" s="426"/>
      <c r="AE191" s="444"/>
      <c r="AF191" s="426"/>
      <c r="AG191" s="444"/>
      <c r="AH191" s="426"/>
      <c r="AI191" s="444"/>
      <c r="AJ191" s="426"/>
      <c r="AK191" s="444"/>
      <c r="AL191" s="426"/>
      <c r="AM191" s="444"/>
      <c r="AN191" s="445"/>
      <c r="AO191" s="473"/>
      <c r="AP191" s="474"/>
      <c r="AQ191" s="158"/>
      <c r="AR191" s="158"/>
      <c r="AS191" s="162"/>
      <c r="AT191" s="444"/>
      <c r="AU191" s="426"/>
      <c r="AV191" s="426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227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402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419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1</v>
      </c>
      <c r="F197" s="419">
        <f t="shared" si="32"/>
        <v>0</v>
      </c>
      <c r="G197" s="11"/>
      <c r="H197" s="28"/>
      <c r="I197" s="11"/>
      <c r="J197" s="28"/>
      <c r="K197" s="11">
        <v>1</v>
      </c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419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3</v>
      </c>
      <c r="E199" s="418">
        <f t="shared" si="32"/>
        <v>2</v>
      </c>
      <c r="F199" s="419">
        <f t="shared" si="32"/>
        <v>1</v>
      </c>
      <c r="G199" s="40"/>
      <c r="H199" s="41"/>
      <c r="I199" s="40">
        <v>1</v>
      </c>
      <c r="J199" s="41">
        <v>1</v>
      </c>
      <c r="K199" s="40">
        <v>1</v>
      </c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>
        <v>0</v>
      </c>
      <c r="AS199" s="283">
        <v>0</v>
      </c>
      <c r="AT199" s="40">
        <v>0</v>
      </c>
      <c r="AU199" s="41">
        <v>0</v>
      </c>
      <c r="AV199" s="41">
        <v>0</v>
      </c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169" t="s">
        <v>74</v>
      </c>
      <c r="B202" s="2171"/>
      <c r="C202" s="2249" t="s">
        <v>17</v>
      </c>
      <c r="D202" s="2249"/>
      <c r="E202" s="2249"/>
      <c r="F202" s="2190" t="s">
        <v>221</v>
      </c>
      <c r="G202" s="2219"/>
      <c r="H202" s="2190" t="s">
        <v>222</v>
      </c>
      <c r="I202" s="2219"/>
      <c r="J202" s="2190" t="s">
        <v>223</v>
      </c>
      <c r="K202" s="2219"/>
      <c r="L202" s="2190" t="s">
        <v>224</v>
      </c>
      <c r="M202" s="2219"/>
      <c r="N202" s="2190" t="s">
        <v>225</v>
      </c>
      <c r="O202" s="2219"/>
      <c r="P202" s="2190" t="s">
        <v>226</v>
      </c>
      <c r="Q202" s="2219"/>
      <c r="R202" s="2190" t="s">
        <v>227</v>
      </c>
      <c r="S202" s="2219"/>
      <c r="T202" s="2190" t="s">
        <v>228</v>
      </c>
      <c r="U202" s="2219"/>
      <c r="V202" s="2190" t="s">
        <v>229</v>
      </c>
      <c r="W202" s="2219"/>
      <c r="X202" s="2190" t="s">
        <v>230</v>
      </c>
      <c r="Y202" s="2219"/>
      <c r="Z202" s="2190" t="s">
        <v>231</v>
      </c>
      <c r="AA202" s="2219"/>
      <c r="AB202" s="2190" t="s">
        <v>232</v>
      </c>
      <c r="AC202" s="2219"/>
      <c r="AD202" s="2190" t="s">
        <v>233</v>
      </c>
      <c r="AE202" s="2219"/>
      <c r="AF202" s="2190" t="s">
        <v>234</v>
      </c>
      <c r="AG202" s="2219"/>
      <c r="AH202" s="2190" t="s">
        <v>235</v>
      </c>
      <c r="AI202" s="2219"/>
      <c r="AJ202" s="2190" t="s">
        <v>236</v>
      </c>
      <c r="AK202" s="2219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98" t="s">
        <v>16</v>
      </c>
      <c r="F203" s="387" t="s">
        <v>15</v>
      </c>
      <c r="G203" s="66" t="s">
        <v>16</v>
      </c>
      <c r="H203" s="387" t="s">
        <v>15</v>
      </c>
      <c r="I203" s="66" t="s">
        <v>16</v>
      </c>
      <c r="J203" s="387" t="s">
        <v>15</v>
      </c>
      <c r="K203" s="66" t="s">
        <v>16</v>
      </c>
      <c r="L203" s="387" t="s">
        <v>15</v>
      </c>
      <c r="M203" s="66" t="s">
        <v>16</v>
      </c>
      <c r="N203" s="387" t="s">
        <v>15</v>
      </c>
      <c r="O203" s="66" t="s">
        <v>16</v>
      </c>
      <c r="P203" s="387" t="s">
        <v>15</v>
      </c>
      <c r="Q203" s="66" t="s">
        <v>16</v>
      </c>
      <c r="R203" s="387" t="s">
        <v>15</v>
      </c>
      <c r="S203" s="66" t="s">
        <v>16</v>
      </c>
      <c r="T203" s="387" t="s">
        <v>15</v>
      </c>
      <c r="U203" s="66" t="s">
        <v>16</v>
      </c>
      <c r="V203" s="387" t="s">
        <v>15</v>
      </c>
      <c r="W203" s="66" t="s">
        <v>16</v>
      </c>
      <c r="X203" s="387" t="s">
        <v>15</v>
      </c>
      <c r="Y203" s="66" t="s">
        <v>16</v>
      </c>
      <c r="Z203" s="387" t="s">
        <v>15</v>
      </c>
      <c r="AA203" s="66" t="s">
        <v>16</v>
      </c>
      <c r="AB203" s="387" t="s">
        <v>15</v>
      </c>
      <c r="AC203" s="66" t="s">
        <v>16</v>
      </c>
      <c r="AD203" s="387" t="s">
        <v>15</v>
      </c>
      <c r="AE203" s="66" t="s">
        <v>16</v>
      </c>
      <c r="AF203" s="387" t="s">
        <v>15</v>
      </c>
      <c r="AG203" s="66" t="s">
        <v>16</v>
      </c>
      <c r="AH203" s="387" t="s">
        <v>15</v>
      </c>
      <c r="AI203" s="66" t="s">
        <v>16</v>
      </c>
      <c r="AJ203" s="387" t="s">
        <v>15</v>
      </c>
      <c r="AK203" s="66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166" t="s">
        <v>237</v>
      </c>
      <c r="B204" s="178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78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230" t="s">
        <v>239</v>
      </c>
      <c r="B207" s="2233" t="s">
        <v>240</v>
      </c>
      <c r="C207" s="2236" t="s">
        <v>19</v>
      </c>
      <c r="D207" s="2237"/>
      <c r="E207" s="2205"/>
      <c r="F207" s="2240" t="s">
        <v>241</v>
      </c>
      <c r="G207" s="2241"/>
      <c r="H207" s="2241"/>
      <c r="I207" s="2241"/>
      <c r="J207" s="2241"/>
      <c r="K207" s="2241"/>
      <c r="L207" s="2241"/>
      <c r="M207" s="2241"/>
      <c r="N207" s="2241"/>
      <c r="O207" s="2241"/>
      <c r="P207" s="2241"/>
      <c r="Q207" s="2241"/>
      <c r="R207" s="2241"/>
      <c r="S207" s="2241"/>
      <c r="T207" s="2241"/>
      <c r="U207" s="2241"/>
      <c r="V207" s="2241"/>
      <c r="W207" s="2241"/>
      <c r="X207" s="2241"/>
      <c r="Y207" s="2241"/>
      <c r="Z207" s="2241"/>
      <c r="AA207" s="2241"/>
      <c r="AB207" s="2241"/>
      <c r="AC207" s="2241"/>
      <c r="AD207" s="2241"/>
      <c r="AE207" s="2241"/>
      <c r="AF207" s="2241"/>
      <c r="AG207" s="2241"/>
      <c r="AH207" s="2241"/>
      <c r="AI207" s="2241"/>
      <c r="AJ207" s="2241"/>
      <c r="AK207" s="2242"/>
      <c r="AL207" s="2227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240" t="s">
        <v>173</v>
      </c>
      <c r="G208" s="2242"/>
      <c r="H208" s="2240" t="s">
        <v>174</v>
      </c>
      <c r="I208" s="2242"/>
      <c r="J208" s="2240" t="s">
        <v>109</v>
      </c>
      <c r="K208" s="2242"/>
      <c r="L208" s="2240" t="s">
        <v>35</v>
      </c>
      <c r="M208" s="2242"/>
      <c r="N208" s="2190" t="s">
        <v>2</v>
      </c>
      <c r="O208" s="2219"/>
      <c r="P208" s="2190" t="s">
        <v>3</v>
      </c>
      <c r="Q208" s="2219"/>
      <c r="R208" s="2190" t="s">
        <v>4</v>
      </c>
      <c r="S208" s="2219"/>
      <c r="T208" s="2190" t="s">
        <v>5</v>
      </c>
      <c r="U208" s="2219"/>
      <c r="V208" s="2190" t="s">
        <v>6</v>
      </c>
      <c r="W208" s="2219"/>
      <c r="X208" s="2190" t="s">
        <v>7</v>
      </c>
      <c r="Y208" s="2219"/>
      <c r="Z208" s="2190" t="s">
        <v>8</v>
      </c>
      <c r="AA208" s="2219"/>
      <c r="AB208" s="2190" t="s">
        <v>9</v>
      </c>
      <c r="AC208" s="2219"/>
      <c r="AD208" s="2190" t="s">
        <v>10</v>
      </c>
      <c r="AE208" s="2219"/>
      <c r="AF208" s="2190" t="s">
        <v>11</v>
      </c>
      <c r="AG208" s="2219"/>
      <c r="AH208" s="2190" t="s">
        <v>12</v>
      </c>
      <c r="AI208" s="2219"/>
      <c r="AJ208" s="2160" t="s">
        <v>13</v>
      </c>
      <c r="AK208" s="2161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482" t="s">
        <v>14</v>
      </c>
      <c r="D209" s="483" t="s">
        <v>15</v>
      </c>
      <c r="E209" s="113" t="s">
        <v>16</v>
      </c>
      <c r="F209" s="484" t="s">
        <v>15</v>
      </c>
      <c r="G209" s="485" t="s">
        <v>16</v>
      </c>
      <c r="H209" s="484" t="s">
        <v>15</v>
      </c>
      <c r="I209" s="485" t="s">
        <v>16</v>
      </c>
      <c r="J209" s="484" t="s">
        <v>15</v>
      </c>
      <c r="K209" s="485" t="s">
        <v>16</v>
      </c>
      <c r="L209" s="484" t="s">
        <v>15</v>
      </c>
      <c r="M209" s="485" t="s">
        <v>16</v>
      </c>
      <c r="N209" s="484" t="s">
        <v>15</v>
      </c>
      <c r="O209" s="485" t="s">
        <v>16</v>
      </c>
      <c r="P209" s="484" t="s">
        <v>15</v>
      </c>
      <c r="Q209" s="485" t="s">
        <v>16</v>
      </c>
      <c r="R209" s="484" t="s">
        <v>15</v>
      </c>
      <c r="S209" s="485" t="s">
        <v>16</v>
      </c>
      <c r="T209" s="486" t="s">
        <v>15</v>
      </c>
      <c r="U209" s="486" t="s">
        <v>16</v>
      </c>
      <c r="V209" s="487" t="s">
        <v>15</v>
      </c>
      <c r="W209" s="485" t="s">
        <v>16</v>
      </c>
      <c r="X209" s="484" t="s">
        <v>15</v>
      </c>
      <c r="Y209" s="485" t="s">
        <v>16</v>
      </c>
      <c r="Z209" s="484" t="s">
        <v>15</v>
      </c>
      <c r="AA209" s="485" t="s">
        <v>16</v>
      </c>
      <c r="AB209" s="484" t="s">
        <v>15</v>
      </c>
      <c r="AC209" s="485" t="s">
        <v>16</v>
      </c>
      <c r="AD209" s="484" t="s">
        <v>15</v>
      </c>
      <c r="AE209" s="485" t="s">
        <v>16</v>
      </c>
      <c r="AF209" s="484" t="s">
        <v>15</v>
      </c>
      <c r="AG209" s="485" t="s">
        <v>16</v>
      </c>
      <c r="AH209" s="484" t="s">
        <v>15</v>
      </c>
      <c r="AI209" s="485" t="s">
        <v>16</v>
      </c>
      <c r="AJ209" s="484" t="s">
        <v>15</v>
      </c>
      <c r="AK209" s="485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220" t="s">
        <v>242</v>
      </c>
      <c r="B210" s="488" t="s">
        <v>75</v>
      </c>
      <c r="C210" s="489">
        <f>SUM(D210+E210)</f>
        <v>0</v>
      </c>
      <c r="D210" s="490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169" t="s">
        <v>245</v>
      </c>
      <c r="B215" s="2171"/>
      <c r="C215" s="2189" t="s">
        <v>246</v>
      </c>
      <c r="D215" s="2189"/>
      <c r="E215" s="2189"/>
      <c r="F215" s="2190" t="s">
        <v>247</v>
      </c>
      <c r="G215" s="2191"/>
      <c r="H215" s="2191"/>
      <c r="I215" s="2191"/>
      <c r="J215" s="2191"/>
      <c r="K215" s="2191"/>
      <c r="L215" s="2191"/>
      <c r="M215" s="2191"/>
      <c r="N215" s="2191"/>
      <c r="O215" s="2191"/>
      <c r="P215" s="2191"/>
      <c r="Q215" s="2191"/>
      <c r="R215" s="2191"/>
      <c r="S215" s="2191"/>
      <c r="T215" s="2191"/>
      <c r="U215" s="2191"/>
      <c r="V215" s="2191"/>
      <c r="W215" s="2191"/>
      <c r="X215" s="2191"/>
      <c r="Y215" s="2191"/>
      <c r="Z215" s="2191"/>
      <c r="AA215" s="2191"/>
      <c r="AB215" s="2191"/>
      <c r="AC215" s="2191"/>
      <c r="AD215" s="2191"/>
      <c r="AE215" s="2191"/>
      <c r="AF215" s="2191"/>
      <c r="AG215" s="2191"/>
      <c r="AH215" s="2191"/>
      <c r="AI215" s="2191"/>
      <c r="AJ215" s="2191"/>
      <c r="AK215" s="2191"/>
      <c r="AL215" s="2191"/>
      <c r="AM215" s="2192"/>
      <c r="AN215" s="2223" t="s">
        <v>131</v>
      </c>
      <c r="AO215" s="2223"/>
      <c r="AP215" s="2224"/>
      <c r="AQ215" s="2225" t="s">
        <v>248</v>
      </c>
      <c r="AR215" s="2194"/>
      <c r="AS215" s="2227" t="s">
        <v>21</v>
      </c>
      <c r="AT215" s="2227" t="s">
        <v>22</v>
      </c>
      <c r="AU215" s="499"/>
      <c r="AV215" s="589"/>
      <c r="AW215" s="589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189"/>
      <c r="D216" s="2189"/>
      <c r="E216" s="2189"/>
      <c r="F216" s="2160" t="s">
        <v>249</v>
      </c>
      <c r="G216" s="2200"/>
      <c r="H216" s="2160" t="s">
        <v>173</v>
      </c>
      <c r="I216" s="2200"/>
      <c r="J216" s="2160" t="s">
        <v>174</v>
      </c>
      <c r="K216" s="2200"/>
      <c r="L216" s="2160" t="s">
        <v>109</v>
      </c>
      <c r="M216" s="2200"/>
      <c r="N216" s="2160" t="s">
        <v>35</v>
      </c>
      <c r="O216" s="2200"/>
      <c r="P216" s="2160" t="s">
        <v>111</v>
      </c>
      <c r="Q216" s="2161"/>
      <c r="R216" s="2160" t="s">
        <v>112</v>
      </c>
      <c r="S216" s="2161"/>
      <c r="T216" s="2160" t="s">
        <v>113</v>
      </c>
      <c r="U216" s="2161"/>
      <c r="V216" s="2160" t="s">
        <v>114</v>
      </c>
      <c r="W216" s="2161"/>
      <c r="X216" s="2160" t="s">
        <v>115</v>
      </c>
      <c r="Y216" s="2161"/>
      <c r="Z216" s="2160" t="s">
        <v>116</v>
      </c>
      <c r="AA216" s="2161"/>
      <c r="AB216" s="2160" t="s">
        <v>117</v>
      </c>
      <c r="AC216" s="2161"/>
      <c r="AD216" s="2160" t="s">
        <v>118</v>
      </c>
      <c r="AE216" s="2161"/>
      <c r="AF216" s="2160" t="s">
        <v>119</v>
      </c>
      <c r="AG216" s="2161"/>
      <c r="AH216" s="2160" t="s">
        <v>120</v>
      </c>
      <c r="AI216" s="2161"/>
      <c r="AJ216" s="2160" t="s">
        <v>121</v>
      </c>
      <c r="AK216" s="2161"/>
      <c r="AL216" s="2160" t="s">
        <v>122</v>
      </c>
      <c r="AM216" s="2162"/>
      <c r="AN216" s="2203" t="s">
        <v>18</v>
      </c>
      <c r="AO216" s="2203" t="s">
        <v>250</v>
      </c>
      <c r="AP216" s="2205" t="s">
        <v>251</v>
      </c>
      <c r="AQ216" s="2226"/>
      <c r="AR216" s="2196"/>
      <c r="AS216" s="2228"/>
      <c r="AT216" s="2228"/>
      <c r="AU216" s="145"/>
      <c r="AV216" s="585"/>
      <c r="AW216" s="585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66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502" t="s">
        <v>254</v>
      </c>
      <c r="AS217" s="2229"/>
      <c r="AT217" s="2229"/>
      <c r="AU217" s="503"/>
      <c r="AV217" s="585"/>
      <c r="AW217" s="585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207" t="s">
        <v>255</v>
      </c>
      <c r="B218" s="2208"/>
      <c r="C218" s="504">
        <f>SUM(D218+E218)</f>
        <v>38</v>
      </c>
      <c r="D218" s="505">
        <f>SUM(F218+H218+J218+L218+N218+P218+R218+T218+V218+X218+Z218+AB218+AD218+AF218+AH218+AJ218+AL218)</f>
        <v>3</v>
      </c>
      <c r="E218" s="506">
        <f>SUM(G218+I218+K218+M218+O218+Q218+S218+U218+W218+Y218+AA218+AC218+AE218+AG218+AI218+AK218+AM218)</f>
        <v>35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1</v>
      </c>
      <c r="M218" s="507">
        <f>SUM(M219:M236)</f>
        <v>5</v>
      </c>
      <c r="N218" s="504">
        <f>SUM(N228:N236)</f>
        <v>1</v>
      </c>
      <c r="O218" s="507">
        <f>SUM(O219:O236)</f>
        <v>7</v>
      </c>
      <c r="P218" s="504">
        <f>SUM(P228:P236)</f>
        <v>0</v>
      </c>
      <c r="Q218" s="507">
        <f>SUM(Q219:Q236)</f>
        <v>2</v>
      </c>
      <c r="R218" s="504">
        <f>SUM(R228:R236)</f>
        <v>0</v>
      </c>
      <c r="S218" s="507">
        <f>SUM(S219:S236)</f>
        <v>6</v>
      </c>
      <c r="T218" s="504">
        <f>SUM(T228:T236)</f>
        <v>0</v>
      </c>
      <c r="U218" s="507">
        <f>SUM(U219:U236)</f>
        <v>5</v>
      </c>
      <c r="V218" s="504">
        <f>SUM(V228:V236)</f>
        <v>0</v>
      </c>
      <c r="W218" s="507">
        <f>SUM(W219:W236)</f>
        <v>4</v>
      </c>
      <c r="X218" s="504">
        <f>SUM(X228:X236)</f>
        <v>0</v>
      </c>
      <c r="Y218" s="507">
        <f>SUM(Y219:Y236)</f>
        <v>3</v>
      </c>
      <c r="Z218" s="504">
        <f>SUM(Z228:Z236)</f>
        <v>1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2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509">
        <f t="shared" ref="AN218:AT218" si="35">SUM(AN219:AN236)</f>
        <v>0</v>
      </c>
      <c r="AO218" s="509">
        <f t="shared" si="35"/>
        <v>0</v>
      </c>
      <c r="AP218" s="510">
        <f t="shared" si="35"/>
        <v>0</v>
      </c>
      <c r="AQ218" s="504"/>
      <c r="AR218" s="510">
        <f t="shared" si="35"/>
        <v>0</v>
      </c>
      <c r="AS218" s="504">
        <f t="shared" si="35"/>
        <v>0</v>
      </c>
      <c r="AT218" s="510">
        <f t="shared" si="35"/>
        <v>0</v>
      </c>
      <c r="AU218" s="511"/>
      <c r="AV218" s="585"/>
      <c r="AW218" s="585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1</v>
      </c>
      <c r="D219" s="514"/>
      <c r="E219" s="515">
        <f>SUM(K219+M219+O219+Q219+S219+U219+W219+Y219+AA219+AC219)</f>
        <v>1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>
        <v>1</v>
      </c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>
        <v>0</v>
      </c>
      <c r="AR219" s="26">
        <v>0</v>
      </c>
      <c r="AS219" s="25">
        <v>0</v>
      </c>
      <c r="AT219" s="26">
        <v>0</v>
      </c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7</v>
      </c>
      <c r="D221" s="514"/>
      <c r="E221" s="519">
        <f>SUM(G221+I221+K221+M221+O221+Q221+S221+U221+W221+Y221+AA221+AC221)</f>
        <v>7</v>
      </c>
      <c r="F221" s="92"/>
      <c r="G221" s="518"/>
      <c r="H221" s="92"/>
      <c r="I221" s="518"/>
      <c r="J221" s="92"/>
      <c r="K221" s="28"/>
      <c r="L221" s="92"/>
      <c r="M221" s="28">
        <v>1</v>
      </c>
      <c r="N221" s="92"/>
      <c r="O221" s="28">
        <v>2</v>
      </c>
      <c r="P221" s="92"/>
      <c r="Q221" s="28"/>
      <c r="R221" s="92"/>
      <c r="S221" s="28">
        <v>2</v>
      </c>
      <c r="T221" s="92"/>
      <c r="U221" s="28">
        <v>2</v>
      </c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>
        <v>0</v>
      </c>
      <c r="AR221" s="28">
        <v>0</v>
      </c>
      <c r="AS221" s="11">
        <v>0</v>
      </c>
      <c r="AT221" s="28"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5</v>
      </c>
      <c r="D227" s="521"/>
      <c r="E227" s="522">
        <f t="shared" si="37"/>
        <v>5</v>
      </c>
      <c r="F227" s="349"/>
      <c r="G227" s="523"/>
      <c r="H227" s="349"/>
      <c r="I227" s="523"/>
      <c r="J227" s="349"/>
      <c r="K227" s="18"/>
      <c r="L227" s="349"/>
      <c r="M227" s="18">
        <v>1</v>
      </c>
      <c r="N227" s="349"/>
      <c r="O227" s="18">
        <v>2</v>
      </c>
      <c r="P227" s="349"/>
      <c r="Q227" s="18"/>
      <c r="R227" s="349"/>
      <c r="S227" s="18">
        <v>1</v>
      </c>
      <c r="T227" s="349"/>
      <c r="U227" s="18">
        <v>1</v>
      </c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210" t="s">
        <v>264</v>
      </c>
      <c r="B228" s="512" t="s">
        <v>52</v>
      </c>
      <c r="C228" s="513">
        <f t="shared" ref="C228:C236" si="38">SUM(D228+E228)</f>
        <v>1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1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>
        <v>1</v>
      </c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11</v>
      </c>
      <c r="D230" s="218">
        <f t="shared" si="39"/>
        <v>1</v>
      </c>
      <c r="E230" s="534">
        <f t="shared" si="39"/>
        <v>10</v>
      </c>
      <c r="F230" s="11"/>
      <c r="G230" s="12"/>
      <c r="H230" s="11"/>
      <c r="I230" s="12"/>
      <c r="J230" s="11"/>
      <c r="K230" s="12"/>
      <c r="L230" s="11">
        <v>1</v>
      </c>
      <c r="M230" s="12">
        <v>3</v>
      </c>
      <c r="N230" s="11"/>
      <c r="O230" s="14">
        <v>2</v>
      </c>
      <c r="P230" s="11"/>
      <c r="Q230" s="12">
        <v>1</v>
      </c>
      <c r="R230" s="13"/>
      <c r="S230" s="14"/>
      <c r="T230" s="11"/>
      <c r="U230" s="12"/>
      <c r="V230" s="13"/>
      <c r="W230" s="14">
        <v>1</v>
      </c>
      <c r="X230" s="11"/>
      <c r="Y230" s="12">
        <v>1</v>
      </c>
      <c r="Z230" s="13"/>
      <c r="AA230" s="14"/>
      <c r="AB230" s="11"/>
      <c r="AC230" s="12">
        <v>2</v>
      </c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1</v>
      </c>
      <c r="D231" s="218">
        <f t="shared" si="39"/>
        <v>1</v>
      </c>
      <c r="E231" s="534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>
        <v>1</v>
      </c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>
        <v>0</v>
      </c>
      <c r="AR231" s="28">
        <v>0</v>
      </c>
      <c r="AS231" s="11">
        <v>0</v>
      </c>
      <c r="AT231" s="28">
        <v>0</v>
      </c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534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534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534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534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12</v>
      </c>
      <c r="D236" s="258">
        <f t="shared" si="39"/>
        <v>1</v>
      </c>
      <c r="E236" s="451">
        <f t="shared" si="39"/>
        <v>11</v>
      </c>
      <c r="F236" s="17"/>
      <c r="G236" s="19"/>
      <c r="H236" s="17"/>
      <c r="I236" s="19"/>
      <c r="J236" s="17"/>
      <c r="K236" s="19"/>
      <c r="L236" s="17"/>
      <c r="M236" s="19"/>
      <c r="N236" s="17">
        <v>1</v>
      </c>
      <c r="O236" s="21">
        <v>1</v>
      </c>
      <c r="P236" s="17"/>
      <c r="Q236" s="19">
        <v>1</v>
      </c>
      <c r="R236" s="20"/>
      <c r="S236" s="21">
        <v>2</v>
      </c>
      <c r="T236" s="17"/>
      <c r="U236" s="19">
        <v>2</v>
      </c>
      <c r="V236" s="20"/>
      <c r="W236" s="21">
        <v>2</v>
      </c>
      <c r="X236" s="17"/>
      <c r="Y236" s="19">
        <v>2</v>
      </c>
      <c r="Z236" s="20"/>
      <c r="AA236" s="21">
        <v>1</v>
      </c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169" t="s">
        <v>74</v>
      </c>
      <c r="B238" s="2171"/>
      <c r="C238" s="2213" t="s">
        <v>246</v>
      </c>
      <c r="D238" s="2214"/>
      <c r="E238" s="2215"/>
      <c r="F238" s="2190" t="s">
        <v>266</v>
      </c>
      <c r="G238" s="2191"/>
      <c r="H238" s="2191"/>
      <c r="I238" s="2191"/>
      <c r="J238" s="2191"/>
      <c r="K238" s="2191"/>
      <c r="L238" s="2191"/>
      <c r="M238" s="2191"/>
      <c r="N238" s="2191"/>
      <c r="O238" s="2191"/>
      <c r="P238" s="2191"/>
      <c r="Q238" s="2191"/>
      <c r="R238" s="2191"/>
      <c r="S238" s="2191"/>
      <c r="T238" s="2191"/>
      <c r="U238" s="2191"/>
      <c r="V238" s="2191"/>
      <c r="W238" s="2191"/>
      <c r="X238" s="2191"/>
      <c r="Y238" s="2191"/>
      <c r="Z238" s="2191"/>
      <c r="AA238" s="2191"/>
      <c r="AB238" s="2191"/>
      <c r="AC238" s="2191"/>
      <c r="AD238" s="2191"/>
      <c r="AE238" s="2191"/>
      <c r="AF238" s="2191"/>
      <c r="AG238" s="2191"/>
      <c r="AH238" s="2191"/>
      <c r="AI238" s="2191"/>
      <c r="AJ238" s="2191"/>
      <c r="AK238" s="2191"/>
      <c r="AL238" s="2191"/>
      <c r="AM238" s="2191"/>
      <c r="AN238" s="2191"/>
      <c r="AO238" s="2191"/>
      <c r="AP238" s="2191"/>
      <c r="AQ238" s="2191"/>
      <c r="AR238" s="2191"/>
      <c r="AS238" s="2219"/>
      <c r="AT238" s="2171" t="s">
        <v>267</v>
      </c>
      <c r="AU238" s="2201" t="s">
        <v>248</v>
      </c>
      <c r="AV238" s="2202"/>
      <c r="AW238" s="2169" t="s">
        <v>21</v>
      </c>
      <c r="AX238" s="2171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160" t="s">
        <v>268</v>
      </c>
      <c r="G239" s="2200"/>
      <c r="H239" s="2160" t="s">
        <v>269</v>
      </c>
      <c r="I239" s="2200"/>
      <c r="J239" s="2160" t="s">
        <v>270</v>
      </c>
      <c r="K239" s="2200"/>
      <c r="L239" s="2160" t="s">
        <v>271</v>
      </c>
      <c r="M239" s="2200"/>
      <c r="N239" s="2160" t="s">
        <v>24</v>
      </c>
      <c r="O239" s="2200"/>
      <c r="P239" s="2160" t="s">
        <v>174</v>
      </c>
      <c r="Q239" s="2200"/>
      <c r="R239" s="2160" t="s">
        <v>109</v>
      </c>
      <c r="S239" s="2200"/>
      <c r="T239" s="2160" t="s">
        <v>35</v>
      </c>
      <c r="U239" s="2200"/>
      <c r="V239" s="2160" t="s">
        <v>111</v>
      </c>
      <c r="W239" s="2161"/>
      <c r="X239" s="2160" t="s">
        <v>112</v>
      </c>
      <c r="Y239" s="2161"/>
      <c r="Z239" s="2160" t="s">
        <v>113</v>
      </c>
      <c r="AA239" s="2161"/>
      <c r="AB239" s="2160" t="s">
        <v>114</v>
      </c>
      <c r="AC239" s="2161"/>
      <c r="AD239" s="2160" t="s">
        <v>115</v>
      </c>
      <c r="AE239" s="2161"/>
      <c r="AF239" s="2160" t="s">
        <v>116</v>
      </c>
      <c r="AG239" s="2161"/>
      <c r="AH239" s="2160" t="s">
        <v>117</v>
      </c>
      <c r="AI239" s="2161"/>
      <c r="AJ239" s="2160" t="s">
        <v>118</v>
      </c>
      <c r="AK239" s="2161"/>
      <c r="AL239" s="2160" t="s">
        <v>119</v>
      </c>
      <c r="AM239" s="2161"/>
      <c r="AN239" s="2160" t="s">
        <v>120</v>
      </c>
      <c r="AO239" s="2161"/>
      <c r="AP239" s="2160" t="s">
        <v>121</v>
      </c>
      <c r="AQ239" s="2161"/>
      <c r="AR239" s="2160" t="s">
        <v>122</v>
      </c>
      <c r="AS239" s="2161"/>
      <c r="AT239" s="2188"/>
      <c r="AU239" s="2175" t="s">
        <v>253</v>
      </c>
      <c r="AV239" s="2177" t="s">
        <v>254</v>
      </c>
      <c r="AW239" s="2187"/>
      <c r="AX239" s="2188"/>
      <c r="AY239" s="503"/>
      <c r="AZ239" s="585"/>
      <c r="BA239" s="585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605" t="s">
        <v>14</v>
      </c>
      <c r="D240" s="538" t="s">
        <v>15</v>
      </c>
      <c r="E240" s="606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503"/>
      <c r="AZ240" s="585"/>
      <c r="BA240" s="585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648">
        <f t="shared" ref="C241:C247" si="40">SUM(D241+E241)</f>
        <v>3</v>
      </c>
      <c r="D241" s="648">
        <f t="shared" ref="D241:E243" si="41">SUM(F241+H241+J241+L241+N241+P241+R241+T241+V241+X241+Z241+AB241+AD241+AF241+AH241+AJ241+AL241+AN241+AP241+AR241)</f>
        <v>3</v>
      </c>
      <c r="E241" s="648">
        <f t="shared" si="41"/>
        <v>0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/>
      <c r="W241" s="7"/>
      <c r="X241" s="4"/>
      <c r="Y241" s="7"/>
      <c r="Z241" s="4">
        <v>1</v>
      </c>
      <c r="AA241" s="7"/>
      <c r="AB241" s="4"/>
      <c r="AC241" s="7"/>
      <c r="AD241" s="4">
        <v>1</v>
      </c>
      <c r="AE241" s="7"/>
      <c r="AF241" s="4"/>
      <c r="AG241" s="7"/>
      <c r="AH241" s="4"/>
      <c r="AI241" s="7"/>
      <c r="AJ241" s="4"/>
      <c r="AK241" s="7"/>
      <c r="AL241" s="4">
        <v>1</v>
      </c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0</v>
      </c>
      <c r="D242" s="541">
        <f t="shared" si="41"/>
        <v>0</v>
      </c>
      <c r="E242" s="541">
        <f t="shared" si="41"/>
        <v>0</v>
      </c>
      <c r="F242" s="607"/>
      <c r="G242" s="607"/>
      <c r="H242" s="608"/>
      <c r="I242" s="607"/>
      <c r="J242" s="608"/>
      <c r="K242" s="609"/>
      <c r="L242" s="608"/>
      <c r="M242" s="610"/>
      <c r="N242" s="608"/>
      <c r="O242" s="609"/>
      <c r="P242" s="608"/>
      <c r="Q242" s="607"/>
      <c r="R242" s="608"/>
      <c r="S242" s="607"/>
      <c r="T242" s="608"/>
      <c r="U242" s="607"/>
      <c r="V242" s="608"/>
      <c r="W242" s="607"/>
      <c r="X242" s="608"/>
      <c r="Y242" s="607"/>
      <c r="Z242" s="608"/>
      <c r="AA242" s="607"/>
      <c r="AB242" s="608"/>
      <c r="AC242" s="607"/>
      <c r="AD242" s="608"/>
      <c r="AE242" s="607"/>
      <c r="AF242" s="608"/>
      <c r="AG242" s="607"/>
      <c r="AH242" s="608"/>
      <c r="AI242" s="607"/>
      <c r="AJ242" s="608"/>
      <c r="AK242" s="607"/>
      <c r="AL242" s="608"/>
      <c r="AM242" s="607"/>
      <c r="AN242" s="608"/>
      <c r="AO242" s="607"/>
      <c r="AP242" s="608"/>
      <c r="AQ242" s="607"/>
      <c r="AR242" s="608"/>
      <c r="AS242" s="609"/>
      <c r="AT242" s="610"/>
      <c r="AU242" s="608"/>
      <c r="AV242" s="609"/>
      <c r="AW242" s="608"/>
      <c r="AX242" s="609"/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648">
        <f t="shared" si="40"/>
        <v>0</v>
      </c>
      <c r="D246" s="648">
        <f t="shared" si="42"/>
        <v>0</v>
      </c>
      <c r="E246" s="648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648">
        <f t="shared" si="40"/>
        <v>0</v>
      </c>
      <c r="D247" s="648">
        <f t="shared" si="42"/>
        <v>0</v>
      </c>
      <c r="E247" s="648">
        <f t="shared" si="42"/>
        <v>0</v>
      </c>
      <c r="F247" s="662"/>
      <c r="G247" s="662"/>
      <c r="H247" s="56"/>
      <c r="I247" s="662"/>
      <c r="J247" s="56"/>
      <c r="K247" s="663"/>
      <c r="L247" s="56"/>
      <c r="M247" s="664"/>
      <c r="N247" s="56"/>
      <c r="O247" s="663"/>
      <c r="P247" s="56"/>
      <c r="Q247" s="662"/>
      <c r="R247" s="56"/>
      <c r="S247" s="662"/>
      <c r="T247" s="56"/>
      <c r="U247" s="662"/>
      <c r="V247" s="56"/>
      <c r="W247" s="662"/>
      <c r="X247" s="56"/>
      <c r="Y247" s="662"/>
      <c r="Z247" s="56"/>
      <c r="AA247" s="662"/>
      <c r="AB247" s="56"/>
      <c r="AC247" s="662"/>
      <c r="AD247" s="56"/>
      <c r="AE247" s="662"/>
      <c r="AF247" s="56"/>
      <c r="AG247" s="662"/>
      <c r="AH247" s="56"/>
      <c r="AI247" s="662"/>
      <c r="AJ247" s="56"/>
      <c r="AK247" s="662"/>
      <c r="AL247" s="56"/>
      <c r="AM247" s="662"/>
      <c r="AN247" s="56"/>
      <c r="AO247" s="662"/>
      <c r="AP247" s="56"/>
      <c r="AQ247" s="662"/>
      <c r="AR247" s="56"/>
      <c r="AS247" s="663"/>
      <c r="AT247" s="664"/>
      <c r="AU247" s="56"/>
      <c r="AV247" s="663"/>
      <c r="AW247" s="56"/>
      <c r="AX247" s="663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665"/>
      <c r="AV248" s="666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409" t="s">
        <v>74</v>
      </c>
      <c r="B249" s="2411"/>
      <c r="C249" s="2412" t="s">
        <v>246</v>
      </c>
      <c r="D249" s="2412"/>
      <c r="E249" s="2412"/>
      <c r="F249" s="2413" t="s">
        <v>241</v>
      </c>
      <c r="G249" s="2414"/>
      <c r="H249" s="2414"/>
      <c r="I249" s="2414"/>
      <c r="J249" s="2414"/>
      <c r="K249" s="2414"/>
      <c r="L249" s="2414"/>
      <c r="M249" s="2414"/>
      <c r="N249" s="2414"/>
      <c r="O249" s="2414"/>
      <c r="P249" s="2414"/>
      <c r="Q249" s="2414"/>
      <c r="R249" s="2414"/>
      <c r="S249" s="2414"/>
      <c r="T249" s="2414"/>
      <c r="U249" s="2414"/>
      <c r="V249" s="2414"/>
      <c r="W249" s="2414"/>
      <c r="X249" s="2414"/>
      <c r="Y249" s="2414"/>
      <c r="Z249" s="2414"/>
      <c r="AA249" s="2414"/>
      <c r="AB249" s="2414"/>
      <c r="AC249" s="2414"/>
      <c r="AD249" s="2414"/>
      <c r="AE249" s="2414"/>
      <c r="AF249" s="2414"/>
      <c r="AG249" s="2415"/>
      <c r="AH249" s="2416" t="s">
        <v>248</v>
      </c>
      <c r="AI249" s="2417"/>
      <c r="AJ249" s="2418" t="s">
        <v>21</v>
      </c>
      <c r="AK249" s="2411" t="s">
        <v>22</v>
      </c>
      <c r="AL249" s="145"/>
      <c r="AM249" s="667"/>
      <c r="AN249" s="667"/>
      <c r="AO249" s="667"/>
      <c r="AP249" s="667"/>
      <c r="AQ249" s="667"/>
      <c r="AR249" s="667"/>
      <c r="AS249" s="667"/>
      <c r="AT249" s="667"/>
      <c r="AU249" s="667"/>
      <c r="AV249" s="668"/>
      <c r="AW249" s="66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412"/>
      <c r="D250" s="2412"/>
      <c r="E250" s="2412"/>
      <c r="F250" s="2404" t="s">
        <v>109</v>
      </c>
      <c r="G250" s="2419"/>
      <c r="H250" s="2404" t="s">
        <v>35</v>
      </c>
      <c r="I250" s="2419"/>
      <c r="J250" s="2404" t="s">
        <v>111</v>
      </c>
      <c r="K250" s="2405"/>
      <c r="L250" s="2404" t="s">
        <v>112</v>
      </c>
      <c r="M250" s="2405"/>
      <c r="N250" s="2404" t="s">
        <v>113</v>
      </c>
      <c r="O250" s="2405"/>
      <c r="P250" s="2404" t="s">
        <v>114</v>
      </c>
      <c r="Q250" s="2405"/>
      <c r="R250" s="2404" t="s">
        <v>115</v>
      </c>
      <c r="S250" s="2405"/>
      <c r="T250" s="2404" t="s">
        <v>116</v>
      </c>
      <c r="U250" s="2405"/>
      <c r="V250" s="2404" t="s">
        <v>117</v>
      </c>
      <c r="W250" s="2405"/>
      <c r="X250" s="2404" t="s">
        <v>118</v>
      </c>
      <c r="Y250" s="2405"/>
      <c r="Z250" s="2404" t="s">
        <v>119</v>
      </c>
      <c r="AA250" s="2405"/>
      <c r="AB250" s="2404" t="s">
        <v>120</v>
      </c>
      <c r="AC250" s="2405"/>
      <c r="AD250" s="2404" t="s">
        <v>121</v>
      </c>
      <c r="AE250" s="2405"/>
      <c r="AF250" s="2404" t="s">
        <v>122</v>
      </c>
      <c r="AG250" s="2406"/>
      <c r="AH250" s="2195"/>
      <c r="AI250" s="2196"/>
      <c r="AJ250" s="2198"/>
      <c r="AK250" s="2188"/>
      <c r="AL250" s="669"/>
      <c r="AM250" s="667"/>
      <c r="AN250" s="667"/>
      <c r="AO250" s="667"/>
      <c r="AP250" s="667"/>
      <c r="AQ250" s="667"/>
      <c r="AR250" s="667"/>
      <c r="AS250" s="667"/>
      <c r="AT250" s="667"/>
      <c r="AU250" s="667"/>
      <c r="AV250" s="668"/>
      <c r="AW250" s="66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670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671" t="s">
        <v>253</v>
      </c>
      <c r="AI251" s="502" t="s">
        <v>254</v>
      </c>
      <c r="AJ251" s="2199"/>
      <c r="AK251" s="2174"/>
      <c r="AL251" s="145"/>
      <c r="AM251" s="667"/>
      <c r="AN251" s="667"/>
      <c r="AO251" s="667"/>
      <c r="AP251" s="667"/>
      <c r="AQ251" s="667"/>
      <c r="AR251" s="667"/>
      <c r="AS251" s="667"/>
      <c r="AT251" s="667"/>
      <c r="AU251" s="667"/>
      <c r="AV251" s="668"/>
      <c r="AW251" s="66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407" t="s">
        <v>177</v>
      </c>
      <c r="B252" s="2407"/>
      <c r="C252" s="672">
        <f>SUM(D252+E252)</f>
        <v>0</v>
      </c>
      <c r="D252" s="673">
        <f t="shared" ref="D252:E254" si="43">SUM(F252+H252+J252+L252+N252+P252+R252+T252+V252+X252+Z252+AB252+AD252+AF252)</f>
        <v>0</v>
      </c>
      <c r="E252" s="674">
        <f t="shared" si="43"/>
        <v>0</v>
      </c>
      <c r="F252" s="675"/>
      <c r="G252" s="676"/>
      <c r="H252" s="675"/>
      <c r="I252" s="676"/>
      <c r="J252" s="675"/>
      <c r="K252" s="676"/>
      <c r="L252" s="675"/>
      <c r="M252" s="676"/>
      <c r="N252" s="675"/>
      <c r="O252" s="676"/>
      <c r="P252" s="675"/>
      <c r="Q252" s="676"/>
      <c r="R252" s="675"/>
      <c r="S252" s="676"/>
      <c r="T252" s="675"/>
      <c r="U252" s="676"/>
      <c r="V252" s="675"/>
      <c r="W252" s="676"/>
      <c r="X252" s="675"/>
      <c r="Y252" s="676"/>
      <c r="Z252" s="675"/>
      <c r="AA252" s="676"/>
      <c r="AB252" s="675"/>
      <c r="AC252" s="676"/>
      <c r="AD252" s="675"/>
      <c r="AE252" s="676"/>
      <c r="AF252" s="675"/>
      <c r="AG252" s="677"/>
      <c r="AH252" s="676"/>
      <c r="AI252" s="678"/>
      <c r="AJ252" s="675"/>
      <c r="AK252" s="679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1</v>
      </c>
      <c r="D253" s="563">
        <f t="shared" si="43"/>
        <v>0</v>
      </c>
      <c r="E253" s="564">
        <f t="shared" si="43"/>
        <v>1</v>
      </c>
      <c r="F253" s="565"/>
      <c r="G253" s="566"/>
      <c r="H253" s="565"/>
      <c r="I253" s="566"/>
      <c r="J253" s="565"/>
      <c r="K253" s="566"/>
      <c r="L253" s="565"/>
      <c r="M253" s="566">
        <v>1</v>
      </c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>
        <v>0</v>
      </c>
      <c r="AI253" s="568">
        <v>0</v>
      </c>
      <c r="AJ253" s="565">
        <v>0</v>
      </c>
      <c r="AK253" s="568">
        <v>1</v>
      </c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0</v>
      </c>
      <c r="D254" s="226">
        <f t="shared" si="43"/>
        <v>0</v>
      </c>
      <c r="E254" s="406">
        <f t="shared" si="43"/>
        <v>0</v>
      </c>
      <c r="F254" s="198"/>
      <c r="G254" s="544"/>
      <c r="H254" s="198"/>
      <c r="I254" s="544"/>
      <c r="J254" s="198"/>
      <c r="K254" s="544"/>
      <c r="L254" s="198"/>
      <c r="M254" s="544"/>
      <c r="N254" s="198"/>
      <c r="O254" s="544"/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/>
      <c r="AI254" s="545"/>
      <c r="AJ254" s="198"/>
      <c r="AK254" s="545"/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680"/>
      <c r="AS255" s="680"/>
      <c r="AT255" s="680"/>
      <c r="AU255" s="680"/>
      <c r="AV255" s="680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408" t="s">
        <v>28</v>
      </c>
      <c r="B256" s="2409" t="s">
        <v>282</v>
      </c>
      <c r="C256" s="2410"/>
      <c r="D256" s="2411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681"/>
      <c r="AS256" s="681"/>
      <c r="AT256" s="681"/>
      <c r="AU256" s="681"/>
      <c r="AV256" s="681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404" t="s">
        <v>172</v>
      </c>
      <c r="F257" s="2405"/>
      <c r="G257" s="2404" t="s">
        <v>173</v>
      </c>
      <c r="H257" s="2405"/>
      <c r="I257" s="2404" t="s">
        <v>174</v>
      </c>
      <c r="J257" s="2405"/>
      <c r="K257" s="2404" t="s">
        <v>109</v>
      </c>
      <c r="L257" s="2405"/>
      <c r="M257" s="2404" t="s">
        <v>35</v>
      </c>
      <c r="N257" s="240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69" t="s">
        <v>16</v>
      </c>
      <c r="E258" s="59" t="s">
        <v>15</v>
      </c>
      <c r="F258" s="682" t="s">
        <v>16</v>
      </c>
      <c r="G258" s="59" t="s">
        <v>15</v>
      </c>
      <c r="H258" s="682" t="s">
        <v>16</v>
      </c>
      <c r="I258" s="59" t="s">
        <v>15</v>
      </c>
      <c r="J258" s="682" t="s">
        <v>16</v>
      </c>
      <c r="K258" s="59" t="s">
        <v>15</v>
      </c>
      <c r="L258" s="682" t="s">
        <v>16</v>
      </c>
      <c r="M258" s="59" t="s">
        <v>15</v>
      </c>
      <c r="N258" s="682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36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390</v>
      </c>
      <c r="B281" s="120">
        <f>SUM(CG8:CN254)</f>
        <v>4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 de ingreso" error="Debe ingresar sólo números." sqref="D11:P16 C20:F30 D35:M44 B47 D50:E50 F55:V59 F64:O64 F69:AG74 F79:AJ84 F89:AJ93 F97:M99 F101:M104 F110:P112 F114:P117 F123:O125 F127:O130 G136:AS136 G138:AS166 G170:AV170 G172:AV200 F204:AK205 F210:AL213 F219:AT236 F241:AX247 F252:AK254 E259:N261" xr:uid="{00000000-0002-0000-0100-000000000000}">
      <formula1>0</formula1>
      <formula2>99999</formula2>
    </dataValidation>
  </dataValidations>
  <pageMargins left="0.7" right="0.7" top="0.75" bottom="0.75" header="0.3" footer="0.3"/>
  <ignoredErrors>
    <ignoredError sqref="F145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283"/>
  <sheetViews>
    <sheetView workbookViewId="0">
      <selection activeCell="G179" sqref="G179"/>
    </sheetView>
  </sheetViews>
  <sheetFormatPr baseColWidth="10" defaultColWidth="11.42578125" defaultRowHeight="14.25" x14ac:dyDescent="0.2"/>
  <cols>
    <col min="1" max="1" width="37.140625" style="73" customWidth="1"/>
    <col min="2" max="2" width="39.42578125" style="73" customWidth="1"/>
    <col min="3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",[3]NOMBRE!B2," - ","( ",[3]NOMBRE!C2,[3]NOMBRE!D2,[3]NOMBRE!E2,[3]NOMBRE!F2,[3]NOMBRE!G2," )")</f>
        <v>COMUNA: LINARES - ( 07401 )</v>
      </c>
    </row>
    <row r="3" spans="1:104" ht="16.149999999999999" customHeight="1" x14ac:dyDescent="0.2">
      <c r="A3" s="72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",[3]NOMBRE!B6," - ","( ",[3]NOMBRE!C6,[3]NOMBRE!D6," )")</f>
        <v>MES: FEBRERO - ( 02 )</v>
      </c>
      <c r="AE4" s="683"/>
      <c r="AF4" s="683"/>
      <c r="AG4" s="683"/>
      <c r="AH4" s="683"/>
      <c r="AI4" s="683"/>
      <c r="AJ4" s="683"/>
      <c r="AK4" s="683"/>
      <c r="AL4" s="683"/>
      <c r="AM4" s="683"/>
      <c r="AN4" s="683"/>
      <c r="AO4" s="683"/>
      <c r="AP4" s="683"/>
      <c r="AQ4" s="683"/>
      <c r="AR4" s="683"/>
      <c r="AS4" s="683"/>
      <c r="AT4" s="683"/>
      <c r="AU4" s="683"/>
      <c r="AV4" s="683"/>
      <c r="AW4" s="683"/>
    </row>
    <row r="5" spans="1:104" ht="16.149999999999999" customHeight="1" x14ac:dyDescent="0.2">
      <c r="A5" s="72" t="str">
        <f>CONCATENATE("AÑO: ",[3]NOMBRE!B7)</f>
        <v>AÑO: 2018</v>
      </c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3"/>
    </row>
    <row r="7" spans="1:104" ht="15" x14ac:dyDescent="0.2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3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665"/>
      <c r="AF8" s="665"/>
      <c r="AG8" s="665"/>
      <c r="AH8" s="665"/>
      <c r="AI8" s="665"/>
      <c r="AJ8" s="665"/>
      <c r="AK8" s="665"/>
      <c r="AL8" s="665"/>
      <c r="AM8" s="665"/>
      <c r="AN8" s="665"/>
      <c r="AO8" s="665"/>
      <c r="AP8" s="665"/>
      <c r="AQ8" s="665"/>
      <c r="AR8" s="665"/>
      <c r="AS8" s="665"/>
      <c r="AT8" s="665"/>
      <c r="AU8" s="665"/>
      <c r="AV8" s="665"/>
      <c r="AW8" s="685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438" t="s">
        <v>31</v>
      </c>
      <c r="B9" s="2439"/>
      <c r="C9" s="2440" t="s">
        <v>19</v>
      </c>
      <c r="D9" s="2441" t="s">
        <v>20</v>
      </c>
      <c r="E9" s="2442"/>
      <c r="F9" s="2442"/>
      <c r="G9" s="2442"/>
      <c r="H9" s="2442"/>
      <c r="I9" s="2442"/>
      <c r="J9" s="2442"/>
      <c r="K9" s="2442"/>
      <c r="L9" s="2442"/>
      <c r="M9" s="2443"/>
      <c r="N9" s="2411" t="s">
        <v>32</v>
      </c>
      <c r="O9" s="2437" t="s">
        <v>21</v>
      </c>
      <c r="P9" s="243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684"/>
      <c r="AG9" s="684"/>
      <c r="AH9" s="684"/>
      <c r="AI9" s="684"/>
      <c r="AJ9" s="684"/>
      <c r="AK9" s="684"/>
      <c r="AL9" s="684"/>
      <c r="AM9" s="684"/>
      <c r="AN9" s="684"/>
      <c r="AO9" s="684"/>
      <c r="AP9" s="686"/>
      <c r="AQ9" s="686"/>
      <c r="AR9" s="686"/>
      <c r="AS9" s="686"/>
      <c r="AT9" s="686"/>
      <c r="AU9" s="686"/>
      <c r="AV9" s="686"/>
      <c r="AW9" s="686"/>
      <c r="AX9" s="683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687"/>
      <c r="AG10" s="687"/>
      <c r="AH10" s="687"/>
      <c r="AI10" s="687"/>
      <c r="AJ10" s="687"/>
      <c r="AK10" s="687"/>
      <c r="AL10" s="687"/>
      <c r="AM10" s="687"/>
      <c r="AN10" s="687"/>
      <c r="AO10" s="688"/>
      <c r="AP10" s="688"/>
      <c r="AQ10" s="688"/>
      <c r="AR10" s="688"/>
      <c r="AS10" s="688"/>
      <c r="AT10" s="688"/>
      <c r="AU10" s="688"/>
      <c r="AV10" s="688"/>
      <c r="AW10" s="688"/>
      <c r="AX10" s="683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687"/>
      <c r="AG11" s="687"/>
      <c r="AH11" s="687"/>
      <c r="AI11" s="687"/>
      <c r="AJ11" s="687"/>
      <c r="AK11" s="689"/>
      <c r="AL11" s="689"/>
      <c r="AM11" s="689"/>
      <c r="AN11" s="689"/>
      <c r="AO11" s="688"/>
      <c r="AP11" s="688"/>
      <c r="AQ11" s="688"/>
      <c r="AR11" s="688"/>
      <c r="AS11" s="688"/>
      <c r="AT11" s="688"/>
      <c r="AU11" s="688"/>
      <c r="AV11" s="688"/>
      <c r="AW11" s="688"/>
      <c r="AX11" s="683"/>
      <c r="CD11" s="75" t="str">
        <f>IF(C11&gt;=[3]A03!C77,"","*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687"/>
      <c r="AG12" s="687"/>
      <c r="AH12" s="687"/>
      <c r="AI12" s="687"/>
      <c r="AJ12" s="687"/>
      <c r="AK12" s="689"/>
      <c r="AL12" s="689"/>
      <c r="AM12" s="689"/>
      <c r="AN12" s="689"/>
      <c r="AO12" s="687"/>
      <c r="AP12" s="687"/>
      <c r="AQ12" s="689"/>
      <c r="AR12" s="688"/>
      <c r="AS12" s="688"/>
      <c r="AT12" s="688"/>
      <c r="AU12" s="688"/>
      <c r="AV12" s="688"/>
      <c r="AW12" s="688"/>
      <c r="AX12" s="683"/>
      <c r="CD12" s="75" t="str">
        <f>IF(C11&lt;C12,"* Total Gestantes debe ser Mayor a primigestas.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687"/>
      <c r="AG13" s="687"/>
      <c r="AH13" s="687"/>
      <c r="AI13" s="687"/>
      <c r="AJ13" s="687"/>
      <c r="AK13" s="689"/>
      <c r="AL13" s="689"/>
      <c r="AM13" s="689"/>
      <c r="AN13" s="689"/>
      <c r="AO13" s="687"/>
      <c r="AP13" s="687"/>
      <c r="AQ13" s="687"/>
      <c r="AR13" s="688"/>
      <c r="AS13" s="688"/>
      <c r="AT13" s="688"/>
      <c r="AU13" s="688"/>
      <c r="AV13" s="688"/>
      <c r="AW13" s="688"/>
      <c r="AX13" s="683"/>
      <c r="CD13" s="75" t="str">
        <f>IF(C11&lt;C13,"* Total Gestantes debe ser Mayor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687"/>
      <c r="AG14" s="687"/>
      <c r="AH14" s="687"/>
      <c r="AI14" s="687"/>
      <c r="AJ14" s="687"/>
      <c r="AK14" s="687"/>
      <c r="AL14" s="687"/>
      <c r="AM14" s="687"/>
      <c r="AN14" s="687"/>
      <c r="AO14" s="688"/>
      <c r="AP14" s="688"/>
      <c r="AQ14" s="688"/>
      <c r="AR14" s="688"/>
      <c r="AS14" s="688"/>
      <c r="AT14" s="688"/>
      <c r="AU14" s="688"/>
      <c r="AV14" s="688"/>
      <c r="AW14" s="688"/>
      <c r="AX14" s="683"/>
      <c r="CC14" s="80"/>
      <c r="CD14" s="75" t="str">
        <f>IF(C11&lt;C14,"* Total Gestantes debe ser Mayor que Gestantes con Eco Antes De Las 20 Semanas","")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687"/>
      <c r="AG15" s="687"/>
      <c r="AH15" s="687"/>
      <c r="AI15" s="687"/>
      <c r="AJ15" s="687"/>
      <c r="AK15" s="687"/>
      <c r="AL15" s="687"/>
      <c r="AM15" s="687"/>
      <c r="AN15" s="687"/>
      <c r="AO15" s="688"/>
      <c r="AP15" s="688"/>
      <c r="AQ15" s="688"/>
      <c r="AR15" s="688"/>
      <c r="AS15" s="688"/>
      <c r="AT15" s="688"/>
      <c r="AU15" s="688"/>
      <c r="AV15" s="688"/>
      <c r="AW15" s="688"/>
      <c r="AX15" s="683"/>
      <c r="CD15" s="75" t="str">
        <f>IF(C11&lt;C15,"* Total Gestantes debe ser Mayor Que 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444" t="s">
        <v>42</v>
      </c>
      <c r="B16" s="2445"/>
      <c r="C16" s="690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663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687"/>
      <c r="AG16" s="687"/>
      <c r="AH16" s="687"/>
      <c r="AI16" s="687"/>
      <c r="AJ16" s="687"/>
      <c r="AK16" s="687"/>
      <c r="AL16" s="687"/>
      <c r="AM16" s="687"/>
      <c r="AN16" s="687"/>
      <c r="AO16" s="688"/>
      <c r="AP16" s="688"/>
      <c r="AQ16" s="688"/>
      <c r="AR16" s="688"/>
      <c r="AS16" s="688"/>
      <c r="AT16" s="688"/>
      <c r="AU16" s="688"/>
      <c r="AV16" s="688"/>
      <c r="AW16" s="688"/>
      <c r="AX16" s="683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1"/>
      <c r="AP17" s="691"/>
      <c r="AQ17" s="691"/>
      <c r="AR17" s="691"/>
      <c r="AS17" s="691"/>
      <c r="AT17" s="691"/>
      <c r="AU17" s="691"/>
      <c r="AV17" s="691"/>
      <c r="AW17" s="685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409" t="s">
        <v>44</v>
      </c>
      <c r="B18" s="2411"/>
      <c r="C18" s="2437" t="s">
        <v>45</v>
      </c>
      <c r="D18" s="2437" t="s">
        <v>46</v>
      </c>
      <c r="E18" s="2437" t="s">
        <v>21</v>
      </c>
      <c r="F18" s="243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687"/>
      <c r="AF18" s="688"/>
      <c r="AG18" s="688"/>
      <c r="AH18" s="688"/>
      <c r="AI18" s="688"/>
      <c r="AJ18" s="688"/>
      <c r="AK18" s="688"/>
      <c r="AL18" s="688"/>
      <c r="AM18" s="688"/>
      <c r="AN18" s="688"/>
      <c r="AO18" s="688"/>
      <c r="AP18" s="688"/>
      <c r="AQ18" s="688"/>
      <c r="AR18" s="688"/>
      <c r="AS18" s="688"/>
      <c r="AT18" s="688"/>
      <c r="AU18" s="688"/>
      <c r="AV18" s="688"/>
      <c r="AW18" s="683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687"/>
      <c r="AF19" s="688"/>
      <c r="AG19" s="688"/>
      <c r="AH19" s="688"/>
      <c r="AI19" s="688"/>
      <c r="AJ19" s="688"/>
      <c r="AK19" s="688"/>
      <c r="AL19" s="688"/>
      <c r="AM19" s="688"/>
      <c r="AN19" s="688"/>
      <c r="AO19" s="688"/>
      <c r="AP19" s="688"/>
      <c r="AQ19" s="688"/>
      <c r="AR19" s="688"/>
      <c r="AS19" s="688"/>
      <c r="AT19" s="688"/>
      <c r="AU19" s="688"/>
      <c r="AV19" s="688"/>
      <c r="AW19" s="683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446" t="s">
        <v>47</v>
      </c>
      <c r="B20" s="2447"/>
      <c r="C20" s="692">
        <v>58</v>
      </c>
      <c r="D20" s="692">
        <v>1</v>
      </c>
      <c r="E20" s="692">
        <v>0</v>
      </c>
      <c r="F20" s="692">
        <v>3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687"/>
      <c r="AF20" s="688"/>
      <c r="AG20" s="688"/>
      <c r="AH20" s="688"/>
      <c r="AI20" s="688"/>
      <c r="AJ20" s="688"/>
      <c r="AK20" s="688"/>
      <c r="AL20" s="688"/>
      <c r="AM20" s="688"/>
      <c r="AN20" s="688"/>
      <c r="AO20" s="688"/>
      <c r="AP20" s="688"/>
      <c r="AQ20" s="688"/>
      <c r="AR20" s="688"/>
      <c r="AS20" s="688"/>
      <c r="AT20" s="688"/>
      <c r="AU20" s="688"/>
      <c r="AV20" s="688"/>
      <c r="AW20" s="683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>
        <v>3</v>
      </c>
      <c r="D21" s="163">
        <v>0</v>
      </c>
      <c r="E21" s="163">
        <v>0</v>
      </c>
      <c r="F21" s="163"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687"/>
      <c r="AF21" s="688"/>
      <c r="AG21" s="688"/>
      <c r="AH21" s="688"/>
      <c r="AI21" s="688"/>
      <c r="AJ21" s="688"/>
      <c r="AK21" s="688"/>
      <c r="AL21" s="688"/>
      <c r="AM21" s="688"/>
      <c r="AN21" s="688"/>
      <c r="AO21" s="688"/>
      <c r="AP21" s="688"/>
      <c r="AQ21" s="688"/>
      <c r="AR21" s="688"/>
      <c r="AS21" s="688"/>
      <c r="AT21" s="688"/>
      <c r="AU21" s="688"/>
      <c r="AV21" s="688"/>
      <c r="AW21" s="683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1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687"/>
      <c r="AF22" s="688"/>
      <c r="AG22" s="688"/>
      <c r="AH22" s="688"/>
      <c r="AI22" s="688"/>
      <c r="AJ22" s="688"/>
      <c r="AK22" s="688"/>
      <c r="AL22" s="688"/>
      <c r="AM22" s="688"/>
      <c r="AN22" s="688"/>
      <c r="AO22" s="688"/>
      <c r="AP22" s="688"/>
      <c r="AQ22" s="688"/>
      <c r="AR22" s="688"/>
      <c r="AS22" s="688"/>
      <c r="AT22" s="688"/>
      <c r="AU22" s="688"/>
      <c r="AV22" s="688"/>
      <c r="AW22" s="683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6</v>
      </c>
      <c r="D23" s="30">
        <v>0</v>
      </c>
      <c r="E23" s="30">
        <v>0</v>
      </c>
      <c r="F23" s="30">
        <v>1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687"/>
      <c r="AF23" s="688"/>
      <c r="AG23" s="688"/>
      <c r="AH23" s="688"/>
      <c r="AI23" s="688"/>
      <c r="AJ23" s="688"/>
      <c r="AK23" s="688"/>
      <c r="AL23" s="688"/>
      <c r="AM23" s="688"/>
      <c r="AN23" s="688"/>
      <c r="AO23" s="688"/>
      <c r="AP23" s="688"/>
      <c r="AQ23" s="688"/>
      <c r="AR23" s="688"/>
      <c r="AS23" s="688"/>
      <c r="AT23" s="688"/>
      <c r="AU23" s="688"/>
      <c r="AV23" s="688"/>
      <c r="AW23" s="683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/>
      <c r="D24" s="30"/>
      <c r="E24" s="30"/>
      <c r="F24" s="30"/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687"/>
      <c r="AF24" s="688"/>
      <c r="AG24" s="688"/>
      <c r="AH24" s="688"/>
      <c r="AI24" s="688"/>
      <c r="AJ24" s="688"/>
      <c r="AK24" s="688"/>
      <c r="AL24" s="688"/>
      <c r="AM24" s="688"/>
      <c r="AN24" s="688"/>
      <c r="AO24" s="688"/>
      <c r="AP24" s="688"/>
      <c r="AQ24" s="688"/>
      <c r="AR24" s="688"/>
      <c r="AS24" s="688"/>
      <c r="AT24" s="688"/>
      <c r="AU24" s="688"/>
      <c r="AV24" s="688"/>
      <c r="AW24" s="683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687"/>
      <c r="AF25" s="688"/>
      <c r="AG25" s="688"/>
      <c r="AH25" s="688"/>
      <c r="AI25" s="688"/>
      <c r="AJ25" s="688"/>
      <c r="AK25" s="688"/>
      <c r="AL25" s="688"/>
      <c r="AM25" s="688"/>
      <c r="AN25" s="688"/>
      <c r="AO25" s="688"/>
      <c r="AP25" s="688"/>
      <c r="AQ25" s="688"/>
      <c r="AR25" s="688"/>
      <c r="AS25" s="688"/>
      <c r="AT25" s="688"/>
      <c r="AU25" s="688"/>
      <c r="AV25" s="688"/>
      <c r="AW25" s="683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687"/>
      <c r="AF26" s="688"/>
      <c r="AG26" s="688"/>
      <c r="AH26" s="688"/>
      <c r="AI26" s="688"/>
      <c r="AJ26" s="688"/>
      <c r="AK26" s="688"/>
      <c r="AL26" s="688"/>
      <c r="AM26" s="688"/>
      <c r="AN26" s="688"/>
      <c r="AO26" s="688"/>
      <c r="AP26" s="688"/>
      <c r="AQ26" s="688"/>
      <c r="AR26" s="688"/>
      <c r="AS26" s="688"/>
      <c r="AT26" s="688"/>
      <c r="AU26" s="688"/>
      <c r="AV26" s="688"/>
      <c r="AW26" s="683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8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687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8"/>
      <c r="AS27" s="688"/>
      <c r="AT27" s="688"/>
      <c r="AU27" s="688"/>
      <c r="AV27" s="688"/>
      <c r="AW27" s="683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11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687"/>
      <c r="AF28" s="688"/>
      <c r="AG28" s="688"/>
      <c r="AH28" s="688"/>
      <c r="AI28" s="688"/>
      <c r="AJ28" s="688"/>
      <c r="AK28" s="688"/>
      <c r="AL28" s="688"/>
      <c r="AM28" s="688"/>
      <c r="AN28" s="688"/>
      <c r="AO28" s="688"/>
      <c r="AP28" s="688"/>
      <c r="AQ28" s="688"/>
      <c r="AR28" s="688"/>
      <c r="AS28" s="688"/>
      <c r="AT28" s="688"/>
      <c r="AU28" s="688"/>
      <c r="AV28" s="688"/>
      <c r="AW28" s="683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/>
      <c r="D29" s="30"/>
      <c r="E29" s="30"/>
      <c r="F29" s="30"/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687"/>
      <c r="AF29" s="688"/>
      <c r="AG29" s="688"/>
      <c r="AH29" s="688"/>
      <c r="AI29" s="688"/>
      <c r="AJ29" s="688"/>
      <c r="AK29" s="688"/>
      <c r="AL29" s="688"/>
      <c r="AM29" s="688"/>
      <c r="AN29" s="688"/>
      <c r="AO29" s="688"/>
      <c r="AP29" s="688"/>
      <c r="AQ29" s="688"/>
      <c r="AR29" s="688"/>
      <c r="AS29" s="688"/>
      <c r="AT29" s="688"/>
      <c r="AU29" s="688"/>
      <c r="AV29" s="688"/>
      <c r="AW29" s="683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29</v>
      </c>
      <c r="D30" s="33">
        <v>1</v>
      </c>
      <c r="E30" s="33">
        <v>0</v>
      </c>
      <c r="F30" s="33">
        <v>2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684"/>
      <c r="AF30" s="684"/>
      <c r="AG30" s="684"/>
      <c r="AH30" s="693"/>
      <c r="AI30" s="684"/>
      <c r="AJ30" s="684"/>
      <c r="AK30" s="684"/>
      <c r="AL30" s="684"/>
      <c r="AM30" s="684"/>
      <c r="AN30" s="684"/>
      <c r="AO30" s="684"/>
      <c r="AP30" s="684"/>
      <c r="AQ30" s="684"/>
      <c r="AR30" s="684"/>
      <c r="AS30" s="684"/>
      <c r="AT30" s="684"/>
      <c r="AU30" s="684"/>
      <c r="AV30" s="684"/>
      <c r="AW30" s="694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665"/>
      <c r="AF31" s="665"/>
      <c r="AG31" s="665"/>
      <c r="AH31" s="695"/>
      <c r="AI31" s="665"/>
      <c r="AJ31" s="665"/>
      <c r="AK31" s="665"/>
      <c r="AL31" s="665"/>
      <c r="AM31" s="665"/>
      <c r="AN31" s="665"/>
      <c r="AO31" s="665"/>
      <c r="AP31" s="665"/>
      <c r="AQ31" s="665"/>
      <c r="AR31" s="665"/>
      <c r="AS31" s="665"/>
      <c r="AT31" s="665"/>
      <c r="AU31" s="665"/>
      <c r="AV31" s="665"/>
      <c r="AW31" s="696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438" t="s">
        <v>59</v>
      </c>
      <c r="B32" s="2439"/>
      <c r="C32" s="2440" t="s">
        <v>19</v>
      </c>
      <c r="D32" s="2441" t="s">
        <v>20</v>
      </c>
      <c r="E32" s="2442"/>
      <c r="F32" s="2442"/>
      <c r="G32" s="2442"/>
      <c r="H32" s="2442"/>
      <c r="I32" s="2442"/>
      <c r="J32" s="2442"/>
      <c r="K32" s="2442"/>
      <c r="L32" s="2442"/>
      <c r="M32" s="2448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684"/>
      <c r="AF32" s="684"/>
      <c r="AG32" s="684"/>
      <c r="AH32" s="693"/>
      <c r="AI32" s="684"/>
      <c r="AJ32" s="684"/>
      <c r="AK32" s="686"/>
      <c r="AL32" s="686"/>
      <c r="AM32" s="686"/>
      <c r="AN32" s="686"/>
      <c r="AO32" s="686"/>
      <c r="AP32" s="686"/>
      <c r="AQ32" s="686"/>
      <c r="AR32" s="686"/>
      <c r="AS32" s="686"/>
      <c r="AT32" s="686"/>
      <c r="AU32" s="686"/>
      <c r="AV32" s="686"/>
      <c r="AW32" s="694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687"/>
      <c r="AF33" s="687"/>
      <c r="AG33" s="687"/>
      <c r="AH33" s="697"/>
      <c r="AI33" s="687"/>
      <c r="AJ33" s="687"/>
      <c r="AK33" s="687"/>
      <c r="AL33" s="687"/>
      <c r="AM33" s="687"/>
      <c r="AN33" s="687"/>
      <c r="AO33" s="687"/>
      <c r="AP33" s="688"/>
      <c r="AQ33" s="688"/>
      <c r="AR33" s="688"/>
      <c r="AS33" s="688"/>
      <c r="AT33" s="688"/>
      <c r="AU33" s="688"/>
      <c r="AV33" s="688"/>
      <c r="AW33" s="694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412" t="s">
        <v>60</v>
      </c>
      <c r="B34" s="2412"/>
      <c r="C34" s="648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654"/>
      <c r="O34" s="655"/>
      <c r="P34" s="656"/>
      <c r="Q34" s="185"/>
      <c r="R34" s="185"/>
      <c r="S34" s="656"/>
      <c r="T34" s="657"/>
      <c r="U34" s="657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594"/>
      <c r="AJ34" s="594"/>
      <c r="AK34" s="594"/>
      <c r="AL34" s="594"/>
      <c r="AM34" s="594"/>
      <c r="AN34" s="594"/>
      <c r="AO34" s="594"/>
      <c r="AP34" s="595"/>
      <c r="AQ34" s="595"/>
      <c r="AR34" s="595"/>
      <c r="AS34" s="595"/>
      <c r="AT34" s="595"/>
      <c r="AU34" s="595"/>
      <c r="AV34" s="595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594"/>
      <c r="AJ35" s="595"/>
      <c r="AK35" s="595"/>
      <c r="AL35" s="595"/>
      <c r="AM35" s="595"/>
      <c r="AN35" s="595"/>
      <c r="AO35" s="595"/>
      <c r="AP35" s="595"/>
      <c r="AQ35" s="595"/>
      <c r="AR35" s="595"/>
      <c r="AS35" s="595"/>
      <c r="AT35" s="595"/>
      <c r="AU35" s="595"/>
      <c r="AV35" s="595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594"/>
      <c r="AJ36" s="595"/>
      <c r="AK36" s="595"/>
      <c r="AL36" s="595"/>
      <c r="AM36" s="595"/>
      <c r="AN36" s="595"/>
      <c r="AO36" s="595"/>
      <c r="AP36" s="595"/>
      <c r="AQ36" s="595"/>
      <c r="AR36" s="595"/>
      <c r="AS36" s="595"/>
      <c r="AT36" s="595"/>
      <c r="AU36" s="595"/>
      <c r="AV36" s="595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594"/>
      <c r="AJ37" s="595"/>
      <c r="AK37" s="595"/>
      <c r="AL37" s="595"/>
      <c r="AM37" s="595"/>
      <c r="AN37" s="595"/>
      <c r="AO37" s="595"/>
      <c r="AP37" s="595"/>
      <c r="AQ37" s="595"/>
      <c r="AR37" s="595"/>
      <c r="AS37" s="595"/>
      <c r="AT37" s="595"/>
      <c r="AU37" s="595"/>
      <c r="AV37" s="595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594"/>
      <c r="AJ38" s="595"/>
      <c r="AK38" s="595"/>
      <c r="AL38" s="595"/>
      <c r="AM38" s="595"/>
      <c r="AN38" s="595"/>
      <c r="AO38" s="595"/>
      <c r="AP38" s="595"/>
      <c r="AQ38" s="595"/>
      <c r="AR38" s="595"/>
      <c r="AS38" s="595"/>
      <c r="AT38" s="595"/>
      <c r="AU38" s="595"/>
      <c r="AV38" s="595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594"/>
      <c r="AJ39" s="595"/>
      <c r="AK39" s="595"/>
      <c r="AL39" s="595"/>
      <c r="AM39" s="595"/>
      <c r="AN39" s="595"/>
      <c r="AO39" s="595"/>
      <c r="AP39" s="595"/>
      <c r="AQ39" s="595"/>
      <c r="AR39" s="595"/>
      <c r="AS39" s="595"/>
      <c r="AT39" s="595"/>
      <c r="AU39" s="595"/>
      <c r="AV39" s="595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594"/>
      <c r="AJ40" s="595"/>
      <c r="AK40" s="595"/>
      <c r="AL40" s="595"/>
      <c r="AM40" s="595"/>
      <c r="AN40" s="595"/>
      <c r="AO40" s="595"/>
      <c r="AP40" s="595"/>
      <c r="AQ40" s="595"/>
      <c r="AR40" s="595"/>
      <c r="AS40" s="595"/>
      <c r="AT40" s="595"/>
      <c r="AU40" s="595"/>
      <c r="AV40" s="595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594"/>
      <c r="AJ41" s="595"/>
      <c r="AK41" s="595"/>
      <c r="AL41" s="595"/>
      <c r="AM41" s="595"/>
      <c r="AN41" s="595"/>
      <c r="AO41" s="595"/>
      <c r="AP41" s="595"/>
      <c r="AQ41" s="595"/>
      <c r="AR41" s="595"/>
      <c r="AS41" s="595"/>
      <c r="AT41" s="595"/>
      <c r="AU41" s="595"/>
      <c r="AV41" s="595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594"/>
      <c r="AJ42" s="595"/>
      <c r="AK42" s="595"/>
      <c r="AL42" s="595"/>
      <c r="AM42" s="595"/>
      <c r="AN42" s="595"/>
      <c r="AO42" s="595"/>
      <c r="AP42" s="595"/>
      <c r="AQ42" s="595"/>
      <c r="AR42" s="595"/>
      <c r="AS42" s="595"/>
      <c r="AT42" s="595"/>
      <c r="AU42" s="595"/>
      <c r="AV42" s="595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594"/>
      <c r="AJ43" s="595"/>
      <c r="AK43" s="595"/>
      <c r="AL43" s="595"/>
      <c r="AM43" s="595"/>
      <c r="AN43" s="595"/>
      <c r="AO43" s="595"/>
      <c r="AP43" s="595"/>
      <c r="AQ43" s="595"/>
      <c r="AR43" s="595"/>
      <c r="AS43" s="595"/>
      <c r="AT43" s="595"/>
      <c r="AU43" s="595"/>
      <c r="AV43" s="595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594"/>
      <c r="AJ44" s="595"/>
      <c r="AK44" s="595"/>
      <c r="AL44" s="595"/>
      <c r="AM44" s="595"/>
      <c r="AN44" s="595"/>
      <c r="AO44" s="595"/>
      <c r="AP44" s="595"/>
      <c r="AQ44" s="595"/>
      <c r="AR44" s="595"/>
      <c r="AS44" s="595"/>
      <c r="AT44" s="595"/>
      <c r="AU44" s="595"/>
      <c r="AV44" s="595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592"/>
      <c r="AJ45" s="592"/>
      <c r="AK45" s="592"/>
      <c r="AL45" s="592"/>
      <c r="AM45" s="592"/>
      <c r="AN45" s="592"/>
      <c r="AO45" s="592"/>
      <c r="AP45" s="592"/>
      <c r="AQ45" s="592"/>
      <c r="AR45" s="592"/>
      <c r="AS45" s="592"/>
      <c r="AT45" s="592"/>
      <c r="AU45" s="592"/>
      <c r="AV45" s="592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71" t="s">
        <v>74</v>
      </c>
      <c r="B46" s="203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613"/>
      <c r="AJ46" s="613"/>
      <c r="AK46" s="613"/>
      <c r="AL46" s="613"/>
      <c r="AM46" s="613"/>
      <c r="AN46" s="613"/>
      <c r="AO46" s="613"/>
      <c r="AP46" s="613"/>
      <c r="AQ46" s="613"/>
      <c r="AR46" s="613"/>
      <c r="AS46" s="613"/>
      <c r="AT46" s="613"/>
      <c r="AU46" s="613"/>
      <c r="AV46" s="613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205" t="s">
        <v>75</v>
      </c>
      <c r="B47" s="16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613"/>
      <c r="AJ47" s="613"/>
      <c r="AK47" s="613"/>
      <c r="AL47" s="613"/>
      <c r="AM47" s="613"/>
      <c r="AN47" s="613"/>
      <c r="AO47" s="658"/>
      <c r="AP47" s="658"/>
      <c r="AQ47" s="658"/>
      <c r="AR47" s="658"/>
      <c r="AS47" s="658"/>
      <c r="AT47" s="658"/>
      <c r="AU47" s="658"/>
      <c r="AV47" s="658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592"/>
      <c r="AP48" s="592"/>
      <c r="AQ48" s="592"/>
      <c r="AR48" s="592"/>
      <c r="AS48" s="592"/>
      <c r="AT48" s="592"/>
      <c r="AU48" s="592"/>
      <c r="AV48" s="592"/>
      <c r="AW48" s="615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190" t="s">
        <v>77</v>
      </c>
      <c r="B49" s="2219"/>
      <c r="C49" s="203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594"/>
      <c r="AP49" s="594"/>
      <c r="AQ49" s="594"/>
      <c r="AR49" s="594"/>
      <c r="AS49" s="594"/>
      <c r="AT49" s="594"/>
      <c r="AU49" s="594"/>
      <c r="AV49" s="594"/>
      <c r="AW49" s="591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354" t="s">
        <v>80</v>
      </c>
      <c r="B50" s="2355"/>
      <c r="C50" s="178">
        <f>SUM(D50:E50)</f>
        <v>0</v>
      </c>
      <c r="D50" s="56"/>
      <c r="E50" s="158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589"/>
      <c r="AP50" s="589"/>
      <c r="AQ50" s="594"/>
      <c r="AR50" s="594"/>
      <c r="AS50" s="594"/>
      <c r="AT50" s="594"/>
      <c r="AU50" s="594"/>
      <c r="AV50" s="594"/>
      <c r="AW50" s="591"/>
      <c r="CA50" s="75" t="str">
        <f>IF(AND(([3]A01!$C18+[3]A01!$C19+[3]A01!$C20+[3]A01!$C21+[3]A01!$F31+[3]A01!$F32+[3]A01!$F33)&lt;&gt;0,D50=0,E50=""),"*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592"/>
      <c r="AP51" s="592"/>
      <c r="AQ51" s="592"/>
      <c r="AR51" s="592"/>
      <c r="AS51" s="592"/>
      <c r="AT51" s="592"/>
      <c r="AU51" s="592"/>
      <c r="AV51" s="592"/>
      <c r="AW51" s="615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169" t="s">
        <v>82</v>
      </c>
      <c r="B52" s="2171"/>
      <c r="C52" s="2169" t="s">
        <v>83</v>
      </c>
      <c r="D52" s="2170"/>
      <c r="E52" s="2171"/>
      <c r="F52" s="2200" t="s">
        <v>75</v>
      </c>
      <c r="G52" s="2200"/>
      <c r="H52" s="2200"/>
      <c r="I52" s="2200"/>
      <c r="J52" s="2200"/>
      <c r="K52" s="2200"/>
      <c r="L52" s="2200"/>
      <c r="M52" s="2200"/>
      <c r="N52" s="2200"/>
      <c r="O52" s="2200"/>
      <c r="P52" s="2200"/>
      <c r="Q52" s="2161"/>
      <c r="R52" s="2397" t="s">
        <v>84</v>
      </c>
      <c r="S52" s="2398"/>
      <c r="T52" s="2398"/>
      <c r="U52" s="2398"/>
      <c r="V52" s="2399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616"/>
      <c r="AP52" s="616"/>
      <c r="AQ52" s="616"/>
      <c r="AR52" s="617"/>
      <c r="AS52" s="617"/>
      <c r="AT52" s="617"/>
      <c r="AU52" s="617"/>
      <c r="AV52" s="617"/>
      <c r="AW52" s="591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160" t="s">
        <v>85</v>
      </c>
      <c r="G53" s="2161"/>
      <c r="H53" s="2160" t="s">
        <v>86</v>
      </c>
      <c r="I53" s="2161"/>
      <c r="J53" s="2160" t="s">
        <v>87</v>
      </c>
      <c r="K53" s="2161"/>
      <c r="L53" s="2160" t="s">
        <v>88</v>
      </c>
      <c r="M53" s="2161"/>
      <c r="N53" s="2160" t="s">
        <v>89</v>
      </c>
      <c r="O53" s="2161"/>
      <c r="P53" s="2160" t="s">
        <v>90</v>
      </c>
      <c r="Q53" s="2161"/>
      <c r="R53" s="2160" t="s">
        <v>91</v>
      </c>
      <c r="S53" s="2161"/>
      <c r="T53" s="2227" t="s">
        <v>92</v>
      </c>
      <c r="U53" s="2160" t="s">
        <v>93</v>
      </c>
      <c r="V53" s="216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616"/>
      <c r="AP53" s="616"/>
      <c r="AQ53" s="616"/>
      <c r="AR53" s="617"/>
      <c r="AS53" s="617"/>
      <c r="AT53" s="617"/>
      <c r="AU53" s="617"/>
      <c r="AV53" s="617"/>
      <c r="AW53" s="591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69" t="s">
        <v>16</v>
      </c>
      <c r="F54" s="68" t="s">
        <v>15</v>
      </c>
      <c r="G54" s="70" t="s">
        <v>16</v>
      </c>
      <c r="H54" s="68" t="s">
        <v>15</v>
      </c>
      <c r="I54" s="70" t="s">
        <v>16</v>
      </c>
      <c r="J54" s="68" t="s">
        <v>15</v>
      </c>
      <c r="K54" s="70" t="s">
        <v>16</v>
      </c>
      <c r="L54" s="68" t="s">
        <v>15</v>
      </c>
      <c r="M54" s="70" t="s">
        <v>16</v>
      </c>
      <c r="N54" s="68" t="s">
        <v>15</v>
      </c>
      <c r="O54" s="70" t="s">
        <v>16</v>
      </c>
      <c r="P54" s="68" t="s">
        <v>15</v>
      </c>
      <c r="Q54" s="70" t="s">
        <v>16</v>
      </c>
      <c r="R54" s="65" t="s">
        <v>94</v>
      </c>
      <c r="S54" s="65" t="s">
        <v>27</v>
      </c>
      <c r="T54" s="2229"/>
      <c r="U54" s="71" t="s">
        <v>95</v>
      </c>
      <c r="V54" s="65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616"/>
      <c r="AP54" s="616"/>
      <c r="AQ54" s="616"/>
      <c r="AR54" s="617"/>
      <c r="AS54" s="617"/>
      <c r="AT54" s="617"/>
      <c r="AU54" s="617"/>
      <c r="AV54" s="617"/>
      <c r="AW54" s="591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616"/>
      <c r="AP55" s="616"/>
      <c r="AQ55" s="616"/>
      <c r="AR55" s="617"/>
      <c r="AS55" s="617"/>
      <c r="AT55" s="617"/>
      <c r="AU55" s="617"/>
      <c r="AV55" s="617"/>
      <c r="AW55" s="591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616"/>
      <c r="AP56" s="616"/>
      <c r="AQ56" s="616"/>
      <c r="AR56" s="617"/>
      <c r="AS56" s="617"/>
      <c r="AT56" s="617"/>
      <c r="AU56" s="617"/>
      <c r="AV56" s="617"/>
      <c r="AW56" s="591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616"/>
      <c r="AP57" s="616"/>
      <c r="AQ57" s="616"/>
      <c r="AR57" s="617"/>
      <c r="AS57" s="617"/>
      <c r="AT57" s="617"/>
      <c r="AU57" s="617"/>
      <c r="AV57" s="617"/>
      <c r="AW57" s="591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616"/>
      <c r="AP58" s="616"/>
      <c r="AQ58" s="616"/>
      <c r="AR58" s="617"/>
      <c r="AS58" s="617"/>
      <c r="AT58" s="617"/>
      <c r="AU58" s="617"/>
      <c r="AV58" s="617"/>
      <c r="AW58" s="591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228"/>
      <c r="V59" s="228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616"/>
      <c r="AP59" s="616"/>
      <c r="AQ59" s="616"/>
      <c r="AR59" s="617"/>
      <c r="AS59" s="617"/>
      <c r="AT59" s="617"/>
      <c r="AU59" s="617"/>
      <c r="AV59" s="617"/>
      <c r="AW59" s="591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659"/>
      <c r="S60" s="659"/>
      <c r="T60" s="659"/>
      <c r="U60" s="660"/>
      <c r="V60" s="660"/>
      <c r="W60" s="660"/>
      <c r="X60" s="660"/>
      <c r="Y60" s="660"/>
      <c r="Z60" s="615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213" t="s">
        <v>103</v>
      </c>
      <c r="B61" s="2215"/>
      <c r="C61" s="2236" t="s">
        <v>17</v>
      </c>
      <c r="D61" s="2237"/>
      <c r="E61" s="2205"/>
      <c r="F61" s="2160" t="s">
        <v>104</v>
      </c>
      <c r="G61" s="2200"/>
      <c r="H61" s="2200"/>
      <c r="I61" s="2200"/>
      <c r="J61" s="2200"/>
      <c r="K61" s="2200"/>
      <c r="L61" s="2200"/>
      <c r="M61" s="2200"/>
      <c r="N61" s="2200"/>
      <c r="O61" s="2200"/>
      <c r="P61" s="232"/>
      <c r="Q61" s="211"/>
      <c r="R61" s="659"/>
      <c r="S61" s="659"/>
      <c r="T61" s="659"/>
      <c r="U61" s="660"/>
      <c r="V61" s="660"/>
      <c r="W61" s="660"/>
      <c r="X61" s="660"/>
      <c r="Y61" s="660"/>
      <c r="Z61" s="618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160" t="s">
        <v>105</v>
      </c>
      <c r="G62" s="2161"/>
      <c r="H62" s="2160" t="s">
        <v>106</v>
      </c>
      <c r="I62" s="2161"/>
      <c r="J62" s="2160" t="s">
        <v>107</v>
      </c>
      <c r="K62" s="2161"/>
      <c r="L62" s="2160" t="s">
        <v>25</v>
      </c>
      <c r="M62" s="2161"/>
      <c r="N62" s="2190" t="s">
        <v>35</v>
      </c>
      <c r="O62" s="2219"/>
      <c r="P62" s="211"/>
      <c r="Q62" s="211"/>
      <c r="R62" s="659"/>
      <c r="S62" s="659"/>
      <c r="T62" s="659"/>
      <c r="U62" s="660"/>
      <c r="V62" s="660"/>
      <c r="W62" s="660"/>
      <c r="X62" s="660"/>
      <c r="Y62" s="660"/>
      <c r="Z62" s="618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234" t="s">
        <v>14</v>
      </c>
      <c r="D63" s="60" t="s">
        <v>15</v>
      </c>
      <c r="E63" s="70" t="s">
        <v>16</v>
      </c>
      <c r="F63" s="59" t="s">
        <v>15</v>
      </c>
      <c r="G63" s="70" t="s">
        <v>16</v>
      </c>
      <c r="H63" s="59" t="s">
        <v>15</v>
      </c>
      <c r="I63" s="70" t="s">
        <v>16</v>
      </c>
      <c r="J63" s="59" t="s">
        <v>15</v>
      </c>
      <c r="K63" s="70" t="s">
        <v>16</v>
      </c>
      <c r="L63" s="59" t="s">
        <v>15</v>
      </c>
      <c r="M63" s="70" t="s">
        <v>16</v>
      </c>
      <c r="N63" s="59" t="s">
        <v>15</v>
      </c>
      <c r="O63" s="70" t="s">
        <v>16</v>
      </c>
      <c r="P63" s="211"/>
      <c r="Q63" s="211"/>
      <c r="R63" s="659"/>
      <c r="S63" s="659"/>
      <c r="T63" s="659"/>
      <c r="U63" s="660"/>
      <c r="V63" s="660"/>
      <c r="W63" s="660"/>
      <c r="X63" s="660"/>
      <c r="Y63" s="660"/>
      <c r="Z63" s="591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160" t="s">
        <v>75</v>
      </c>
      <c r="B64" s="2161"/>
      <c r="C64" s="235">
        <f>SUM(D64:E64)</f>
        <v>0</v>
      </c>
      <c r="D64" s="236">
        <f>SUM(F64+H64+J64+L64+N64)</f>
        <v>0</v>
      </c>
      <c r="E64" s="237">
        <f>SUM(G64+I64+K64+M64+O64)</f>
        <v>0</v>
      </c>
      <c r="F64" s="56"/>
      <c r="G64" s="158"/>
      <c r="H64" s="56"/>
      <c r="I64" s="158"/>
      <c r="J64" s="56"/>
      <c r="K64" s="110"/>
      <c r="L64" s="56"/>
      <c r="M64" s="110"/>
      <c r="N64" s="56"/>
      <c r="O64" s="110"/>
      <c r="P64" s="211"/>
      <c r="Q64" s="211"/>
      <c r="R64" s="659"/>
      <c r="S64" s="659"/>
      <c r="T64" s="659"/>
      <c r="U64" s="660"/>
      <c r="V64" s="660"/>
      <c r="W64" s="660"/>
      <c r="X64" s="660"/>
      <c r="Y64" s="660"/>
      <c r="Z64" s="591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660"/>
      <c r="AP65" s="660"/>
      <c r="AQ65" s="660"/>
      <c r="AR65" s="660"/>
      <c r="AS65" s="660"/>
      <c r="AT65" s="660"/>
      <c r="AU65" s="660"/>
      <c r="AV65" s="660"/>
      <c r="AW65" s="615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169" t="s">
        <v>74</v>
      </c>
      <c r="B66" s="2171"/>
      <c r="C66" s="2169" t="s">
        <v>17</v>
      </c>
      <c r="D66" s="2170"/>
      <c r="E66" s="2171"/>
      <c r="F66" s="2400" t="s">
        <v>75</v>
      </c>
      <c r="G66" s="2223"/>
      <c r="H66" s="2223"/>
      <c r="I66" s="2223"/>
      <c r="J66" s="2223"/>
      <c r="K66" s="2223"/>
      <c r="L66" s="2223"/>
      <c r="M66" s="2223"/>
      <c r="N66" s="2223"/>
      <c r="O66" s="2223"/>
      <c r="P66" s="2223"/>
      <c r="Q66" s="2223"/>
      <c r="R66" s="2223"/>
      <c r="S66" s="2223"/>
      <c r="T66" s="2223"/>
      <c r="U66" s="2223"/>
      <c r="V66" s="2223"/>
      <c r="W66" s="2223"/>
      <c r="X66" s="2223"/>
      <c r="Y66" s="2223"/>
      <c r="Z66" s="2223"/>
      <c r="AA66" s="2223"/>
      <c r="AB66" s="2223"/>
      <c r="AC66" s="2223"/>
      <c r="AD66" s="2223"/>
      <c r="AE66" s="2223"/>
      <c r="AF66" s="2223"/>
      <c r="AG66" s="2224"/>
      <c r="AH66" s="244"/>
      <c r="AI66" s="45"/>
      <c r="AJ66" s="45"/>
      <c r="AK66" s="45"/>
      <c r="AL66" s="594"/>
      <c r="AM66" s="594"/>
      <c r="AN66" s="594"/>
      <c r="AO66" s="594"/>
      <c r="AP66" s="594"/>
      <c r="AQ66" s="594"/>
      <c r="AR66" s="594"/>
      <c r="AS66" s="594"/>
      <c r="AT66" s="594"/>
      <c r="AU66" s="619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189" t="s">
        <v>109</v>
      </c>
      <c r="G67" s="2189"/>
      <c r="H67" s="2189" t="s">
        <v>110</v>
      </c>
      <c r="I67" s="2189"/>
      <c r="J67" s="2189" t="s">
        <v>111</v>
      </c>
      <c r="K67" s="2189"/>
      <c r="L67" s="2189" t="s">
        <v>112</v>
      </c>
      <c r="M67" s="2189"/>
      <c r="N67" s="2189" t="s">
        <v>113</v>
      </c>
      <c r="O67" s="2189"/>
      <c r="P67" s="2189" t="s">
        <v>114</v>
      </c>
      <c r="Q67" s="2189"/>
      <c r="R67" s="2189" t="s">
        <v>115</v>
      </c>
      <c r="S67" s="2189"/>
      <c r="T67" s="2189" t="s">
        <v>116</v>
      </c>
      <c r="U67" s="2189"/>
      <c r="V67" s="2189" t="s">
        <v>117</v>
      </c>
      <c r="W67" s="2189"/>
      <c r="X67" s="2189" t="s">
        <v>118</v>
      </c>
      <c r="Y67" s="2189"/>
      <c r="Z67" s="2160" t="s">
        <v>119</v>
      </c>
      <c r="AA67" s="2161"/>
      <c r="AB67" s="2160" t="s">
        <v>120</v>
      </c>
      <c r="AC67" s="2161"/>
      <c r="AD67" s="2160" t="s">
        <v>121</v>
      </c>
      <c r="AE67" s="2161"/>
      <c r="AF67" s="2160" t="s">
        <v>122</v>
      </c>
      <c r="AG67" s="2161"/>
      <c r="AH67" s="45"/>
      <c r="AI67" s="45"/>
      <c r="AJ67" s="45"/>
      <c r="AK67" s="45"/>
      <c r="AL67" s="594"/>
      <c r="AM67" s="594"/>
      <c r="AN67" s="594"/>
      <c r="AO67" s="594"/>
      <c r="AP67" s="594"/>
      <c r="AQ67" s="594"/>
      <c r="AR67" s="594"/>
      <c r="AS67" s="594"/>
      <c r="AT67" s="594"/>
      <c r="AU67" s="619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98" t="s">
        <v>16</v>
      </c>
      <c r="F68" s="246" t="s">
        <v>15</v>
      </c>
      <c r="G68" s="247" t="s">
        <v>16</v>
      </c>
      <c r="H68" s="246" t="s">
        <v>15</v>
      </c>
      <c r="I68" s="247" t="s">
        <v>16</v>
      </c>
      <c r="J68" s="246" t="s">
        <v>15</v>
      </c>
      <c r="K68" s="247" t="s">
        <v>16</v>
      </c>
      <c r="L68" s="246" t="s">
        <v>15</v>
      </c>
      <c r="M68" s="247" t="s">
        <v>16</v>
      </c>
      <c r="N68" s="246" t="s">
        <v>15</v>
      </c>
      <c r="O68" s="247" t="s">
        <v>16</v>
      </c>
      <c r="P68" s="246" t="s">
        <v>15</v>
      </c>
      <c r="Q68" s="247" t="s">
        <v>16</v>
      </c>
      <c r="R68" s="246" t="s">
        <v>15</v>
      </c>
      <c r="S68" s="247" t="s">
        <v>16</v>
      </c>
      <c r="T68" s="246" t="s">
        <v>15</v>
      </c>
      <c r="U68" s="247" t="s">
        <v>16</v>
      </c>
      <c r="V68" s="246" t="s">
        <v>15</v>
      </c>
      <c r="W68" s="247" t="s">
        <v>16</v>
      </c>
      <c r="X68" s="246" t="s">
        <v>15</v>
      </c>
      <c r="Y68" s="247" t="s">
        <v>16</v>
      </c>
      <c r="Z68" s="246" t="s">
        <v>15</v>
      </c>
      <c r="AA68" s="247" t="s">
        <v>16</v>
      </c>
      <c r="AB68" s="246" t="s">
        <v>15</v>
      </c>
      <c r="AC68" s="247" t="s">
        <v>16</v>
      </c>
      <c r="AD68" s="246" t="s">
        <v>15</v>
      </c>
      <c r="AE68" s="247" t="s">
        <v>16</v>
      </c>
      <c r="AF68" s="246" t="s">
        <v>15</v>
      </c>
      <c r="AG68" s="247" t="s">
        <v>16</v>
      </c>
      <c r="AH68" s="45"/>
      <c r="AI68" s="45"/>
      <c r="AJ68" s="45"/>
      <c r="AK68" s="145"/>
      <c r="AL68" s="585"/>
      <c r="AM68" s="585"/>
      <c r="AN68" s="585"/>
      <c r="AO68" s="585"/>
      <c r="AP68" s="585"/>
      <c r="AQ68" s="585"/>
      <c r="AR68" s="585"/>
      <c r="AS68" s="585"/>
      <c r="AT68" s="585"/>
      <c r="AU68" s="620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354" t="s">
        <v>123</v>
      </c>
      <c r="B69" s="2355"/>
      <c r="C69" s="179">
        <f t="shared" ref="C69:C74" si="4">SUM(D69:E69)</f>
        <v>7</v>
      </c>
      <c r="D69" s="180">
        <f t="shared" ref="D69:E74" si="5">SUM(F69+H69+J69+L69+N69+P69+R69+T69+V69+X69+Z69+AB69+AD69+AF69)</f>
        <v>5</v>
      </c>
      <c r="E69" s="250">
        <f t="shared" si="5"/>
        <v>2</v>
      </c>
      <c r="F69" s="4"/>
      <c r="G69" s="7"/>
      <c r="H69" s="4"/>
      <c r="I69" s="7"/>
      <c r="J69" s="4">
        <v>2</v>
      </c>
      <c r="K69" s="7"/>
      <c r="L69" s="4"/>
      <c r="M69" s="7"/>
      <c r="N69" s="4"/>
      <c r="O69" s="7">
        <v>1</v>
      </c>
      <c r="P69" s="4"/>
      <c r="Q69" s="7"/>
      <c r="R69" s="4"/>
      <c r="S69" s="7"/>
      <c r="T69" s="4"/>
      <c r="U69" s="7"/>
      <c r="V69" s="4"/>
      <c r="W69" s="7"/>
      <c r="X69" s="4">
        <v>1</v>
      </c>
      <c r="Y69" s="7"/>
      <c r="Z69" s="4">
        <v>1</v>
      </c>
      <c r="AA69" s="7"/>
      <c r="AB69" s="4"/>
      <c r="AC69" s="7"/>
      <c r="AD69" s="4"/>
      <c r="AE69" s="7"/>
      <c r="AF69" s="4">
        <v>1</v>
      </c>
      <c r="AG69" s="6">
        <v>1</v>
      </c>
      <c r="AH69" s="1"/>
      <c r="AI69" s="1"/>
      <c r="AJ69" s="45"/>
      <c r="AK69" s="145"/>
      <c r="AL69" s="585"/>
      <c r="AM69" s="585"/>
      <c r="AN69" s="585"/>
      <c r="AO69" s="585"/>
      <c r="AP69" s="585"/>
      <c r="AQ69" s="585"/>
      <c r="AR69" s="585"/>
      <c r="AS69" s="585"/>
      <c r="AT69" s="585"/>
      <c r="AU69" s="620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170" t="s">
        <v>124</v>
      </c>
      <c r="B70" s="251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636"/>
      <c r="AL70" s="585"/>
      <c r="AM70" s="585"/>
      <c r="AN70" s="585"/>
      <c r="AO70" s="585"/>
      <c r="AP70" s="585"/>
      <c r="AQ70" s="585"/>
      <c r="AR70" s="585"/>
      <c r="AS70" s="585"/>
      <c r="AT70" s="585"/>
      <c r="AU70" s="620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88" t="s">
        <v>126</v>
      </c>
      <c r="C71" s="217">
        <f t="shared" si="4"/>
        <v>7</v>
      </c>
      <c r="D71" s="218">
        <f t="shared" si="5"/>
        <v>5</v>
      </c>
      <c r="E71" s="219">
        <f t="shared" si="5"/>
        <v>2</v>
      </c>
      <c r="F71" s="11"/>
      <c r="G71" s="28"/>
      <c r="H71" s="11"/>
      <c r="I71" s="28"/>
      <c r="J71" s="11">
        <v>2</v>
      </c>
      <c r="K71" s="28"/>
      <c r="L71" s="11"/>
      <c r="M71" s="28"/>
      <c r="N71" s="11"/>
      <c r="O71" s="28">
        <v>1</v>
      </c>
      <c r="P71" s="11"/>
      <c r="Q71" s="28"/>
      <c r="R71" s="11"/>
      <c r="S71" s="28"/>
      <c r="T71" s="11"/>
      <c r="U71" s="28"/>
      <c r="V71" s="11"/>
      <c r="W71" s="28"/>
      <c r="X71" s="11">
        <v>1</v>
      </c>
      <c r="Y71" s="28"/>
      <c r="Z71" s="11">
        <v>1</v>
      </c>
      <c r="AA71" s="28"/>
      <c r="AB71" s="11"/>
      <c r="AC71" s="28"/>
      <c r="AD71" s="11"/>
      <c r="AE71" s="28"/>
      <c r="AF71" s="11">
        <v>1</v>
      </c>
      <c r="AG71" s="12">
        <v>1</v>
      </c>
      <c r="AH71" s="51"/>
      <c r="AI71" s="45"/>
      <c r="AJ71" s="661"/>
      <c r="AK71" s="585"/>
      <c r="AL71" s="585"/>
      <c r="AM71" s="585"/>
      <c r="AN71" s="585"/>
      <c r="AO71" s="585"/>
      <c r="AP71" s="585"/>
      <c r="AQ71" s="585"/>
      <c r="AR71" s="585"/>
      <c r="AS71" s="585"/>
      <c r="AT71" s="585"/>
      <c r="AU71" s="620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88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698"/>
      <c r="AK72" s="145"/>
      <c r="AL72" s="585"/>
      <c r="AM72" s="585"/>
      <c r="AN72" s="585"/>
      <c r="AO72" s="585"/>
      <c r="AP72" s="585"/>
      <c r="AQ72" s="585"/>
      <c r="AR72" s="585"/>
      <c r="AS72" s="585"/>
      <c r="AT72" s="585"/>
      <c r="AU72" s="620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699"/>
      <c r="AK73" s="700"/>
      <c r="AL73" s="585"/>
      <c r="AM73" s="585"/>
      <c r="AN73" s="585"/>
      <c r="AO73" s="585"/>
      <c r="AP73" s="585"/>
      <c r="AQ73" s="585"/>
      <c r="AR73" s="585"/>
      <c r="AS73" s="585"/>
      <c r="AT73" s="585"/>
      <c r="AU73" s="701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698"/>
      <c r="AK74" s="702"/>
      <c r="AL74" s="585"/>
      <c r="AM74" s="585"/>
      <c r="AN74" s="585"/>
      <c r="AO74" s="585"/>
      <c r="AP74" s="585"/>
      <c r="AQ74" s="585"/>
      <c r="AR74" s="585"/>
      <c r="AS74" s="585"/>
      <c r="AT74" s="585"/>
      <c r="AU74" s="701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586"/>
      <c r="AO75" s="586"/>
      <c r="AP75" s="586"/>
      <c r="AQ75" s="586"/>
      <c r="AR75" s="586"/>
      <c r="AS75" s="586"/>
      <c r="AT75" s="586"/>
      <c r="AU75" s="586"/>
      <c r="AV75" s="586"/>
      <c r="AW75" s="703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169" t="s">
        <v>74</v>
      </c>
      <c r="B76" s="2171"/>
      <c r="C76" s="2227" t="s">
        <v>17</v>
      </c>
      <c r="D76" s="2227"/>
      <c r="E76" s="2227"/>
      <c r="F76" s="2249" t="s">
        <v>131</v>
      </c>
      <c r="G76" s="2249"/>
      <c r="H76" s="2249"/>
      <c r="I76" s="2249"/>
      <c r="J76" s="2249"/>
      <c r="K76" s="2249"/>
      <c r="L76" s="2249"/>
      <c r="M76" s="2249"/>
      <c r="N76" s="2249"/>
      <c r="O76" s="2249"/>
      <c r="P76" s="2249"/>
      <c r="Q76" s="2249"/>
      <c r="R76" s="2249"/>
      <c r="S76" s="2249"/>
      <c r="T76" s="2249"/>
      <c r="U76" s="2249"/>
      <c r="V76" s="2249"/>
      <c r="W76" s="2249"/>
      <c r="X76" s="2249"/>
      <c r="Y76" s="2249"/>
      <c r="Z76" s="2249"/>
      <c r="AA76" s="2249"/>
      <c r="AB76" s="2249"/>
      <c r="AC76" s="2249"/>
      <c r="AD76" s="2249"/>
      <c r="AE76" s="2249"/>
      <c r="AF76" s="2249"/>
      <c r="AG76" s="2359"/>
      <c r="AH76" s="2349" t="s">
        <v>132</v>
      </c>
      <c r="AI76" s="2350"/>
      <c r="AJ76" s="2350"/>
      <c r="AK76" s="266"/>
      <c r="AL76" s="585"/>
      <c r="AM76" s="585"/>
      <c r="AN76" s="585"/>
      <c r="AO76" s="585"/>
      <c r="AP76" s="585"/>
      <c r="AQ76" s="585"/>
      <c r="AR76" s="585"/>
      <c r="AS76" s="585"/>
      <c r="AT76" s="585"/>
      <c r="AU76" s="701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189" t="s">
        <v>109</v>
      </c>
      <c r="G77" s="2189"/>
      <c r="H77" s="2189" t="s">
        <v>110</v>
      </c>
      <c r="I77" s="2189"/>
      <c r="J77" s="2283" t="s">
        <v>111</v>
      </c>
      <c r="K77" s="2283"/>
      <c r="L77" s="2283" t="s">
        <v>112</v>
      </c>
      <c r="M77" s="2283"/>
      <c r="N77" s="2283" t="s">
        <v>113</v>
      </c>
      <c r="O77" s="2283"/>
      <c r="P77" s="2283" t="s">
        <v>114</v>
      </c>
      <c r="Q77" s="2283"/>
      <c r="R77" s="2189" t="s">
        <v>115</v>
      </c>
      <c r="S77" s="2189"/>
      <c r="T77" s="2283" t="s">
        <v>116</v>
      </c>
      <c r="U77" s="2283"/>
      <c r="V77" s="2283" t="s">
        <v>117</v>
      </c>
      <c r="W77" s="2283"/>
      <c r="X77" s="2283" t="s">
        <v>118</v>
      </c>
      <c r="Y77" s="2283"/>
      <c r="Z77" s="2283" t="s">
        <v>119</v>
      </c>
      <c r="AA77" s="2283"/>
      <c r="AB77" s="2283" t="s">
        <v>120</v>
      </c>
      <c r="AC77" s="2283"/>
      <c r="AD77" s="2283" t="s">
        <v>121</v>
      </c>
      <c r="AE77" s="2283"/>
      <c r="AF77" s="2283" t="s">
        <v>122</v>
      </c>
      <c r="AG77" s="2353"/>
      <c r="AH77" s="2205" t="s">
        <v>133</v>
      </c>
      <c r="AI77" s="2351" t="s">
        <v>134</v>
      </c>
      <c r="AJ77" s="2351" t="s">
        <v>135</v>
      </c>
      <c r="AK77" s="704"/>
      <c r="AL77" s="585"/>
      <c r="AM77" s="585"/>
      <c r="AN77" s="585"/>
      <c r="AO77" s="585"/>
      <c r="AP77" s="585"/>
      <c r="AQ77" s="585"/>
      <c r="AR77" s="585"/>
      <c r="AS77" s="585"/>
      <c r="AT77" s="585"/>
      <c r="AU77" s="701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98" t="s">
        <v>16</v>
      </c>
      <c r="F78" s="246" t="s">
        <v>15</v>
      </c>
      <c r="G78" s="95" t="s">
        <v>16</v>
      </c>
      <c r="H78" s="246" t="s">
        <v>15</v>
      </c>
      <c r="I78" s="95" t="s">
        <v>16</v>
      </c>
      <c r="J78" s="246" t="s">
        <v>15</v>
      </c>
      <c r="K78" s="95" t="s">
        <v>16</v>
      </c>
      <c r="L78" s="246" t="s">
        <v>15</v>
      </c>
      <c r="M78" s="95" t="s">
        <v>16</v>
      </c>
      <c r="N78" s="246" t="s">
        <v>15</v>
      </c>
      <c r="O78" s="95" t="s">
        <v>16</v>
      </c>
      <c r="P78" s="246" t="s">
        <v>15</v>
      </c>
      <c r="Q78" s="95" t="s">
        <v>16</v>
      </c>
      <c r="R78" s="246" t="s">
        <v>15</v>
      </c>
      <c r="S78" s="95" t="s">
        <v>16</v>
      </c>
      <c r="T78" s="246" t="s">
        <v>15</v>
      </c>
      <c r="U78" s="95" t="s">
        <v>16</v>
      </c>
      <c r="V78" s="246" t="s">
        <v>15</v>
      </c>
      <c r="W78" s="95" t="s">
        <v>16</v>
      </c>
      <c r="X78" s="246" t="s">
        <v>15</v>
      </c>
      <c r="Y78" s="95" t="s">
        <v>16</v>
      </c>
      <c r="Z78" s="246" t="s">
        <v>15</v>
      </c>
      <c r="AA78" s="95" t="s">
        <v>16</v>
      </c>
      <c r="AB78" s="246" t="s">
        <v>15</v>
      </c>
      <c r="AC78" s="95" t="s">
        <v>16</v>
      </c>
      <c r="AD78" s="246" t="s">
        <v>15</v>
      </c>
      <c r="AE78" s="95" t="s">
        <v>16</v>
      </c>
      <c r="AF78" s="246" t="s">
        <v>15</v>
      </c>
      <c r="AG78" s="268" t="s">
        <v>16</v>
      </c>
      <c r="AH78" s="2206"/>
      <c r="AI78" s="2352"/>
      <c r="AJ78" s="2352"/>
      <c r="AK78" s="269"/>
      <c r="AL78" s="585"/>
      <c r="AM78" s="585"/>
      <c r="AN78" s="585"/>
      <c r="AO78" s="585"/>
      <c r="AP78" s="585"/>
      <c r="AQ78" s="585"/>
      <c r="AR78" s="585"/>
      <c r="AS78" s="585"/>
      <c r="AT78" s="585"/>
      <c r="AU78" s="701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354" t="s">
        <v>136</v>
      </c>
      <c r="B79" s="2355"/>
      <c r="C79" s="179">
        <f t="shared" ref="C79:C84" si="6">SUM(D79:E79)</f>
        <v>1</v>
      </c>
      <c r="D79" s="180">
        <f t="shared" ref="D79:E84" si="7">SUM(F79+H79+J79+L79+N79+P79+R79+T79+V79+X79+Z79+AB79+AD79+AF79)</f>
        <v>1</v>
      </c>
      <c r="E79" s="250">
        <f t="shared" si="7"/>
        <v>0</v>
      </c>
      <c r="F79" s="4"/>
      <c r="G79" s="5"/>
      <c r="H79" s="4"/>
      <c r="I79" s="5"/>
      <c r="J79" s="4">
        <v>1</v>
      </c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>
        <v>1</v>
      </c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170" t="s">
        <v>124</v>
      </c>
      <c r="B80" s="251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88" t="s">
        <v>126</v>
      </c>
      <c r="C81" s="217">
        <f t="shared" si="6"/>
        <v>1</v>
      </c>
      <c r="D81" s="218">
        <f t="shared" si="7"/>
        <v>1</v>
      </c>
      <c r="E81" s="219">
        <f t="shared" si="7"/>
        <v>0</v>
      </c>
      <c r="F81" s="11"/>
      <c r="G81" s="28"/>
      <c r="H81" s="11"/>
      <c r="I81" s="28"/>
      <c r="J81" s="11">
        <v>1</v>
      </c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>
        <v>1</v>
      </c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88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586"/>
      <c r="AO85" s="586"/>
      <c r="AP85" s="586"/>
      <c r="AQ85" s="586"/>
      <c r="AR85" s="586"/>
      <c r="AS85" s="586"/>
      <c r="AT85" s="586"/>
      <c r="AU85" s="705"/>
      <c r="AV85" s="705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170" t="s">
        <v>74</v>
      </c>
      <c r="B86" s="2170"/>
      <c r="C86" s="2169" t="s">
        <v>17</v>
      </c>
      <c r="D86" s="2170"/>
      <c r="E86" s="2171"/>
      <c r="F86" s="2400" t="s">
        <v>75</v>
      </c>
      <c r="G86" s="2223"/>
      <c r="H86" s="2223"/>
      <c r="I86" s="2223"/>
      <c r="J86" s="2223"/>
      <c r="K86" s="2223"/>
      <c r="L86" s="2223"/>
      <c r="M86" s="2223"/>
      <c r="N86" s="2223"/>
      <c r="O86" s="2223"/>
      <c r="P86" s="2223"/>
      <c r="Q86" s="2223"/>
      <c r="R86" s="2223"/>
      <c r="S86" s="2223"/>
      <c r="T86" s="2223"/>
      <c r="U86" s="2223"/>
      <c r="V86" s="2223"/>
      <c r="W86" s="2223"/>
      <c r="X86" s="2223"/>
      <c r="Y86" s="2223"/>
      <c r="Z86" s="2223"/>
      <c r="AA86" s="2223"/>
      <c r="AB86" s="2223"/>
      <c r="AC86" s="2223"/>
      <c r="AD86" s="2223"/>
      <c r="AE86" s="2223"/>
      <c r="AF86" s="2223"/>
      <c r="AG86" s="2401"/>
      <c r="AH86" s="2349" t="s">
        <v>132</v>
      </c>
      <c r="AI86" s="2350"/>
      <c r="AJ86" s="2350"/>
      <c r="AK86" s="139"/>
      <c r="AL86" s="587"/>
      <c r="AM86" s="587"/>
      <c r="AN86" s="587"/>
      <c r="AO86" s="587"/>
      <c r="AP86" s="587"/>
      <c r="AQ86" s="587"/>
      <c r="AR86" s="622"/>
      <c r="AS86" s="587"/>
      <c r="AT86" s="587"/>
      <c r="AU86" s="588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190" t="s">
        <v>138</v>
      </c>
      <c r="G87" s="2219"/>
      <c r="H87" s="2190" t="s">
        <v>110</v>
      </c>
      <c r="I87" s="2219"/>
      <c r="J87" s="2190" t="s">
        <v>111</v>
      </c>
      <c r="K87" s="2219"/>
      <c r="L87" s="2190" t="s">
        <v>112</v>
      </c>
      <c r="M87" s="2219"/>
      <c r="N87" s="2190" t="s">
        <v>113</v>
      </c>
      <c r="O87" s="2219"/>
      <c r="P87" s="2190" t="s">
        <v>114</v>
      </c>
      <c r="Q87" s="2219"/>
      <c r="R87" s="2190" t="s">
        <v>115</v>
      </c>
      <c r="S87" s="2219"/>
      <c r="T87" s="2190" t="s">
        <v>116</v>
      </c>
      <c r="U87" s="2219"/>
      <c r="V87" s="2190" t="s">
        <v>117</v>
      </c>
      <c r="W87" s="2219"/>
      <c r="X87" s="2190" t="s">
        <v>118</v>
      </c>
      <c r="Y87" s="2219"/>
      <c r="Z87" s="2160" t="s">
        <v>119</v>
      </c>
      <c r="AA87" s="2161"/>
      <c r="AB87" s="2160" t="s">
        <v>120</v>
      </c>
      <c r="AC87" s="2161"/>
      <c r="AD87" s="2160" t="s">
        <v>121</v>
      </c>
      <c r="AE87" s="2161"/>
      <c r="AF87" s="2160" t="s">
        <v>122</v>
      </c>
      <c r="AG87" s="2162"/>
      <c r="AH87" s="2205" t="s">
        <v>139</v>
      </c>
      <c r="AI87" s="2351" t="s">
        <v>140</v>
      </c>
      <c r="AJ87" s="2351" t="s">
        <v>135</v>
      </c>
      <c r="AK87" s="145"/>
      <c r="AL87" s="585"/>
      <c r="AM87" s="585"/>
      <c r="AN87" s="585"/>
      <c r="AO87" s="585"/>
      <c r="AP87" s="585"/>
      <c r="AQ87" s="585"/>
      <c r="AR87" s="623"/>
      <c r="AS87" s="585"/>
      <c r="AT87" s="585"/>
      <c r="AU87" s="588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98" t="s">
        <v>16</v>
      </c>
      <c r="F88" s="246" t="s">
        <v>15</v>
      </c>
      <c r="G88" s="95" t="s">
        <v>16</v>
      </c>
      <c r="H88" s="246" t="s">
        <v>15</v>
      </c>
      <c r="I88" s="95" t="s">
        <v>16</v>
      </c>
      <c r="J88" s="246" t="s">
        <v>15</v>
      </c>
      <c r="K88" s="95" t="s">
        <v>16</v>
      </c>
      <c r="L88" s="246" t="s">
        <v>15</v>
      </c>
      <c r="M88" s="95" t="s">
        <v>16</v>
      </c>
      <c r="N88" s="246" t="s">
        <v>15</v>
      </c>
      <c r="O88" s="95" t="s">
        <v>16</v>
      </c>
      <c r="P88" s="246" t="s">
        <v>15</v>
      </c>
      <c r="Q88" s="95" t="s">
        <v>16</v>
      </c>
      <c r="R88" s="246" t="s">
        <v>15</v>
      </c>
      <c r="S88" s="95" t="s">
        <v>16</v>
      </c>
      <c r="T88" s="246" t="s">
        <v>15</v>
      </c>
      <c r="U88" s="95" t="s">
        <v>16</v>
      </c>
      <c r="V88" s="246" t="s">
        <v>15</v>
      </c>
      <c r="W88" s="95" t="s">
        <v>16</v>
      </c>
      <c r="X88" s="246" t="s">
        <v>15</v>
      </c>
      <c r="Y88" s="95" t="s">
        <v>16</v>
      </c>
      <c r="Z88" s="246" t="s">
        <v>15</v>
      </c>
      <c r="AA88" s="95" t="s">
        <v>16</v>
      </c>
      <c r="AB88" s="246" t="s">
        <v>15</v>
      </c>
      <c r="AC88" s="95" t="s">
        <v>16</v>
      </c>
      <c r="AD88" s="246" t="s">
        <v>15</v>
      </c>
      <c r="AE88" s="95" t="s">
        <v>16</v>
      </c>
      <c r="AF88" s="246" t="s">
        <v>15</v>
      </c>
      <c r="AG88" s="268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585"/>
      <c r="AT88" s="585"/>
      <c r="AU88" s="588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585"/>
      <c r="AT89" s="585"/>
      <c r="AU89" s="588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585"/>
      <c r="AT90" s="585"/>
      <c r="AU90" s="588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347" t="s">
        <v>143</v>
      </c>
      <c r="B91" s="251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585"/>
      <c r="AT91" s="585"/>
      <c r="AU91" s="588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700"/>
      <c r="AT92" s="700"/>
      <c r="AU92" s="588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586"/>
      <c r="AO94" s="586"/>
      <c r="AP94" s="586"/>
      <c r="AQ94" s="586"/>
      <c r="AR94" s="586"/>
      <c r="AS94" s="586"/>
      <c r="AT94" s="586"/>
      <c r="AU94" s="586"/>
      <c r="AV94" s="586"/>
      <c r="AW94" s="621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169" t="s">
        <v>31</v>
      </c>
      <c r="B95" s="2171"/>
      <c r="C95" s="2160" t="s">
        <v>17</v>
      </c>
      <c r="D95" s="2200"/>
      <c r="E95" s="2161"/>
      <c r="F95" s="2160" t="s">
        <v>119</v>
      </c>
      <c r="G95" s="2161"/>
      <c r="H95" s="2160" t="s">
        <v>120</v>
      </c>
      <c r="I95" s="2161"/>
      <c r="J95" s="2160" t="s">
        <v>121</v>
      </c>
      <c r="K95" s="2161"/>
      <c r="L95" s="2160" t="s">
        <v>122</v>
      </c>
      <c r="M95" s="2161"/>
      <c r="N95" s="286"/>
      <c r="O95" s="287"/>
      <c r="P95" s="288"/>
      <c r="Q95" s="289"/>
      <c r="R95" s="289"/>
      <c r="S95" s="624"/>
      <c r="T95" s="589"/>
      <c r="U95" s="706"/>
      <c r="V95" s="589"/>
      <c r="W95" s="589"/>
      <c r="X95" s="589"/>
      <c r="Y95" s="589"/>
      <c r="Z95" s="590"/>
      <c r="AA95" s="590"/>
      <c r="AB95" s="591"/>
      <c r="AC95" s="591"/>
      <c r="AD95" s="619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98" t="s">
        <v>16</v>
      </c>
      <c r="F96" s="141" t="s">
        <v>15</v>
      </c>
      <c r="G96" s="98" t="s">
        <v>16</v>
      </c>
      <c r="H96" s="141" t="s">
        <v>15</v>
      </c>
      <c r="I96" s="98" t="s">
        <v>16</v>
      </c>
      <c r="J96" s="141" t="s">
        <v>15</v>
      </c>
      <c r="K96" s="98" t="s">
        <v>16</v>
      </c>
      <c r="L96" s="141" t="s">
        <v>15</v>
      </c>
      <c r="M96" s="98" t="s">
        <v>16</v>
      </c>
      <c r="N96" s="293"/>
      <c r="O96" s="589"/>
      <c r="P96" s="589"/>
      <c r="Q96" s="589"/>
      <c r="R96" s="589"/>
      <c r="S96" s="589"/>
      <c r="T96" s="589"/>
      <c r="U96" s="589"/>
      <c r="V96" s="625"/>
      <c r="W96" s="589"/>
      <c r="X96" s="589"/>
      <c r="Y96" s="589"/>
      <c r="Z96" s="590"/>
      <c r="AA96" s="590"/>
      <c r="AB96" s="591"/>
      <c r="AC96" s="591"/>
      <c r="AD96" s="619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332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293"/>
      <c r="O97" s="589"/>
      <c r="P97" s="589"/>
      <c r="Q97" s="589"/>
      <c r="R97" s="589"/>
      <c r="S97" s="589"/>
      <c r="T97" s="589"/>
      <c r="U97" s="589"/>
      <c r="V97" s="625"/>
      <c r="W97" s="589"/>
      <c r="X97" s="589"/>
      <c r="Y97" s="589"/>
      <c r="Z97" s="590"/>
      <c r="AA97" s="590"/>
      <c r="AB97" s="591"/>
      <c r="AC97" s="591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293"/>
      <c r="O98" s="589"/>
      <c r="P98" s="589"/>
      <c r="Q98" s="589"/>
      <c r="R98" s="589"/>
      <c r="S98" s="589"/>
      <c r="T98" s="589"/>
      <c r="U98" s="589"/>
      <c r="V98" s="625"/>
      <c r="W98" s="589"/>
      <c r="X98" s="589"/>
      <c r="Y98" s="589"/>
      <c r="Z98" s="590"/>
      <c r="AA98" s="590"/>
      <c r="AB98" s="591"/>
      <c r="AC98" s="591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293"/>
      <c r="O99" s="589"/>
      <c r="P99" s="589"/>
      <c r="Q99" s="589"/>
      <c r="R99" s="589"/>
      <c r="S99" s="589"/>
      <c r="T99" s="589"/>
      <c r="U99" s="589"/>
      <c r="V99" s="625"/>
      <c r="W99" s="589"/>
      <c r="X99" s="589"/>
      <c r="Y99" s="589"/>
      <c r="Z99" s="590"/>
      <c r="AA99" s="590"/>
      <c r="AB99" s="591"/>
      <c r="AC99" s="591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335" t="s">
        <v>152</v>
      </c>
      <c r="B100" s="2335"/>
      <c r="C100" s="179">
        <f t="shared" ref="C100:M100" si="10">SUM(C97:C99)</f>
        <v>0</v>
      </c>
      <c r="D100" s="180">
        <f t="shared" si="10"/>
        <v>0</v>
      </c>
      <c r="E100" s="250">
        <f t="shared" si="10"/>
        <v>0</v>
      </c>
      <c r="F100" s="179">
        <f t="shared" si="10"/>
        <v>0</v>
      </c>
      <c r="G100" s="250">
        <f t="shared" si="10"/>
        <v>0</v>
      </c>
      <c r="H100" s="179">
        <f t="shared" si="10"/>
        <v>0</v>
      </c>
      <c r="I100" s="250">
        <f t="shared" si="10"/>
        <v>0</v>
      </c>
      <c r="J100" s="179">
        <f t="shared" si="10"/>
        <v>0</v>
      </c>
      <c r="K100" s="250">
        <f t="shared" si="10"/>
        <v>0</v>
      </c>
      <c r="L100" s="179">
        <f t="shared" si="10"/>
        <v>0</v>
      </c>
      <c r="M100" s="250">
        <f t="shared" si="10"/>
        <v>0</v>
      </c>
      <c r="N100" s="293"/>
      <c r="O100" s="589"/>
      <c r="P100" s="589"/>
      <c r="Q100" s="589"/>
      <c r="R100" s="589"/>
      <c r="S100" s="589"/>
      <c r="T100" s="589"/>
      <c r="U100" s="589"/>
      <c r="V100" s="625"/>
      <c r="W100" s="589"/>
      <c r="X100" s="589"/>
      <c r="Y100" s="589"/>
      <c r="Z100" s="590"/>
      <c r="AA100" s="590"/>
      <c r="AB100" s="591"/>
      <c r="AC100" s="591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336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293"/>
      <c r="O101" s="589"/>
      <c r="P101" s="589"/>
      <c r="Q101" s="589"/>
      <c r="R101" s="589"/>
      <c r="S101" s="589"/>
      <c r="T101" s="589"/>
      <c r="U101" s="589"/>
      <c r="V101" s="625"/>
      <c r="W101" s="589"/>
      <c r="X101" s="590"/>
      <c r="Y101" s="590"/>
      <c r="Z101" s="590"/>
      <c r="AA101" s="590"/>
      <c r="AB101" s="591"/>
      <c r="AC101" s="591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625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625"/>
      <c r="AI102" s="589"/>
      <c r="AJ102" s="590"/>
      <c r="AK102" s="590"/>
      <c r="AL102" s="590"/>
      <c r="AM102" s="590"/>
      <c r="AN102" s="591"/>
      <c r="AO102" s="591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625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625"/>
      <c r="AI103" s="589"/>
      <c r="AJ103" s="590"/>
      <c r="AK103" s="590"/>
      <c r="AL103" s="590"/>
      <c r="AM103" s="590"/>
      <c r="AN103" s="591"/>
      <c r="AO103" s="591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625"/>
      <c r="AI104" s="589"/>
      <c r="AJ104" s="590"/>
      <c r="AK104" s="590"/>
      <c r="AL104" s="590"/>
      <c r="AM104" s="590"/>
      <c r="AN104" s="591"/>
      <c r="AO104" s="591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335" t="s">
        <v>152</v>
      </c>
      <c r="B105" s="2335"/>
      <c r="C105" s="179">
        <f t="shared" ref="C105:M105" si="12">SUM(C101:C104)</f>
        <v>0</v>
      </c>
      <c r="D105" s="180">
        <f t="shared" si="12"/>
        <v>0</v>
      </c>
      <c r="E105" s="250">
        <f t="shared" si="12"/>
        <v>0</v>
      </c>
      <c r="F105" s="179">
        <f t="shared" si="12"/>
        <v>0</v>
      </c>
      <c r="G105" s="250">
        <f t="shared" si="12"/>
        <v>0</v>
      </c>
      <c r="H105" s="179">
        <f t="shared" si="12"/>
        <v>0</v>
      </c>
      <c r="I105" s="250">
        <f t="shared" si="12"/>
        <v>0</v>
      </c>
      <c r="J105" s="179">
        <f t="shared" si="12"/>
        <v>0</v>
      </c>
      <c r="K105" s="250">
        <f t="shared" si="12"/>
        <v>0</v>
      </c>
      <c r="L105" s="179">
        <f t="shared" si="12"/>
        <v>0</v>
      </c>
      <c r="M105" s="250">
        <f t="shared" si="12"/>
        <v>0</v>
      </c>
      <c r="N105" s="244"/>
      <c r="O105" s="170"/>
      <c r="P105" s="170"/>
      <c r="Q105" s="170"/>
      <c r="R105" s="170"/>
      <c r="S105" s="45"/>
      <c r="T105" s="45"/>
      <c r="U105" s="698"/>
      <c r="V105" s="589"/>
      <c r="W105" s="589"/>
      <c r="X105" s="589"/>
      <c r="Y105" s="589"/>
      <c r="Z105" s="589"/>
      <c r="AA105" s="589"/>
      <c r="AB105" s="589"/>
      <c r="AC105" s="589"/>
      <c r="AD105" s="589"/>
      <c r="AE105" s="589"/>
      <c r="AF105" s="589"/>
      <c r="AG105" s="589"/>
      <c r="AH105" s="625"/>
      <c r="AI105" s="589"/>
      <c r="AJ105" s="590"/>
      <c r="AK105" s="590"/>
      <c r="AL105" s="590"/>
      <c r="AM105" s="590"/>
      <c r="AN105" s="591"/>
      <c r="AO105" s="591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698"/>
      <c r="V106" s="589"/>
      <c r="W106" s="589"/>
      <c r="X106" s="589"/>
      <c r="Y106" s="589"/>
      <c r="Z106" s="589"/>
      <c r="AA106" s="589"/>
      <c r="AB106" s="589"/>
      <c r="AC106" s="589"/>
      <c r="AD106" s="589"/>
      <c r="AE106" s="589"/>
      <c r="AF106" s="589"/>
      <c r="AG106" s="589"/>
      <c r="AH106" s="625"/>
      <c r="AI106" s="589"/>
      <c r="AJ106" s="590"/>
      <c r="AK106" s="590"/>
      <c r="AL106" s="590"/>
      <c r="AM106" s="590"/>
      <c r="AN106" s="591"/>
      <c r="AO106" s="591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586"/>
      <c r="Y107" s="586"/>
      <c r="Z107" s="586"/>
      <c r="AA107" s="586"/>
      <c r="AB107" s="586"/>
      <c r="AC107" s="586"/>
      <c r="AD107" s="586"/>
      <c r="AE107" s="586"/>
      <c r="AF107" s="592"/>
      <c r="AG107" s="593"/>
      <c r="AH107" s="593"/>
      <c r="AI107" s="593"/>
      <c r="AJ107" s="626"/>
      <c r="AK107" s="593"/>
      <c r="AL107" s="593"/>
      <c r="AM107" s="593"/>
      <c r="AN107" s="593"/>
      <c r="AO107" s="593"/>
      <c r="AP107" s="593"/>
      <c r="AQ107" s="593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169" t="s">
        <v>31</v>
      </c>
      <c r="B108" s="2171"/>
      <c r="C108" s="2160" t="s">
        <v>17</v>
      </c>
      <c r="D108" s="2200"/>
      <c r="E108" s="2161"/>
      <c r="F108" s="2160" t="s">
        <v>119</v>
      </c>
      <c r="G108" s="2161"/>
      <c r="H108" s="2160" t="s">
        <v>120</v>
      </c>
      <c r="I108" s="2161"/>
      <c r="J108" s="2160" t="s">
        <v>121</v>
      </c>
      <c r="K108" s="2161"/>
      <c r="L108" s="2160" t="s">
        <v>122</v>
      </c>
      <c r="M108" s="2200"/>
      <c r="N108" s="2340" t="s">
        <v>132</v>
      </c>
      <c r="O108" s="2200"/>
      <c r="P108" s="2161"/>
      <c r="Q108" s="2341"/>
      <c r="R108" s="2342"/>
      <c r="S108" s="2420"/>
      <c r="T108" s="2420"/>
      <c r="U108" s="2420"/>
      <c r="V108" s="2420"/>
      <c r="W108" s="2420"/>
      <c r="X108" s="2420"/>
      <c r="Y108" s="2420"/>
      <c r="Z108" s="2420"/>
      <c r="AA108" s="611"/>
      <c r="AB108" s="585"/>
      <c r="AC108" s="585"/>
      <c r="AD108" s="585"/>
      <c r="AE108" s="587"/>
      <c r="AF108" s="590"/>
      <c r="AG108" s="590"/>
      <c r="AH108" s="590"/>
      <c r="AI108" s="594"/>
      <c r="AJ108" s="594"/>
      <c r="AK108" s="594"/>
      <c r="AL108" s="594"/>
      <c r="AM108" s="627"/>
      <c r="AN108" s="595"/>
      <c r="AO108" s="595"/>
      <c r="AP108" s="595"/>
      <c r="AQ108" s="595"/>
      <c r="AR108" s="595"/>
      <c r="AS108" s="595"/>
      <c r="AT108" s="595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98" t="s">
        <v>16</v>
      </c>
      <c r="F109" s="141" t="s">
        <v>15</v>
      </c>
      <c r="G109" s="98" t="s">
        <v>16</v>
      </c>
      <c r="H109" s="141" t="s">
        <v>15</v>
      </c>
      <c r="I109" s="98" t="s">
        <v>16</v>
      </c>
      <c r="J109" s="141" t="s">
        <v>15</v>
      </c>
      <c r="K109" s="98" t="s">
        <v>16</v>
      </c>
      <c r="L109" s="141" t="s">
        <v>15</v>
      </c>
      <c r="M109" s="114" t="s">
        <v>16</v>
      </c>
      <c r="N109" s="306" t="s">
        <v>133</v>
      </c>
      <c r="O109" s="60" t="s">
        <v>134</v>
      </c>
      <c r="P109" s="70" t="s">
        <v>135</v>
      </c>
      <c r="Q109" s="628"/>
      <c r="R109" s="596"/>
      <c r="S109" s="596"/>
      <c r="T109" s="596"/>
      <c r="U109" s="596"/>
      <c r="V109" s="596"/>
      <c r="W109" s="596"/>
      <c r="X109" s="596"/>
      <c r="Y109" s="596"/>
      <c r="Z109" s="596"/>
      <c r="AA109" s="611"/>
      <c r="AB109" s="585"/>
      <c r="AC109" s="585"/>
      <c r="AD109" s="585"/>
      <c r="AE109" s="587"/>
      <c r="AF109" s="590"/>
      <c r="AG109" s="590"/>
      <c r="AH109" s="590"/>
      <c r="AI109" s="594"/>
      <c r="AJ109" s="594"/>
      <c r="AK109" s="594"/>
      <c r="AL109" s="594"/>
      <c r="AM109" s="627"/>
      <c r="AN109" s="595"/>
      <c r="AO109" s="595"/>
      <c r="AP109" s="595"/>
      <c r="AQ109" s="595"/>
      <c r="AR109" s="595"/>
      <c r="AS109" s="595"/>
      <c r="AT109" s="595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332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629"/>
      <c r="R110" s="597"/>
      <c r="S110" s="597"/>
      <c r="T110" s="597"/>
      <c r="U110" s="597"/>
      <c r="V110" s="597"/>
      <c r="W110" s="597"/>
      <c r="X110" s="597"/>
      <c r="Y110" s="598"/>
      <c r="Z110" s="598"/>
      <c r="AA110" s="611"/>
      <c r="AB110" s="585"/>
      <c r="AC110" s="585"/>
      <c r="AD110" s="585"/>
      <c r="AE110" s="587"/>
      <c r="AF110" s="590"/>
      <c r="AG110" s="590"/>
      <c r="AH110" s="590"/>
      <c r="AI110" s="594"/>
      <c r="AJ110" s="594"/>
      <c r="AK110" s="594"/>
      <c r="AL110" s="594"/>
      <c r="AM110" s="594"/>
      <c r="AN110" s="595"/>
      <c r="AO110" s="595"/>
      <c r="AP110" s="589"/>
      <c r="AQ110" s="595"/>
      <c r="AR110" s="595"/>
      <c r="AS110" s="595"/>
      <c r="AT110" s="595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629"/>
      <c r="R111" s="597"/>
      <c r="S111" s="597"/>
      <c r="T111" s="597"/>
      <c r="U111" s="597"/>
      <c r="V111" s="597"/>
      <c r="W111" s="597"/>
      <c r="X111" s="597"/>
      <c r="Y111" s="598"/>
      <c r="Z111" s="707"/>
      <c r="AA111" s="702"/>
      <c r="AB111" s="700"/>
      <c r="AC111" s="700"/>
      <c r="AD111" s="700"/>
      <c r="AE111" s="708"/>
      <c r="AF111" s="709"/>
      <c r="AG111" s="709"/>
      <c r="AH111" s="709"/>
      <c r="AI111" s="710"/>
      <c r="AJ111" s="710"/>
      <c r="AK111" s="710"/>
      <c r="AL111" s="710"/>
      <c r="AM111" s="594"/>
      <c r="AN111" s="595"/>
      <c r="AO111" s="595"/>
      <c r="AP111" s="589"/>
      <c r="AQ111" s="595"/>
      <c r="AR111" s="595"/>
      <c r="AS111" s="595"/>
      <c r="AT111" s="595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629"/>
      <c r="R112" s="597"/>
      <c r="S112" s="597"/>
      <c r="T112" s="597"/>
      <c r="U112" s="597"/>
      <c r="V112" s="597"/>
      <c r="W112" s="597"/>
      <c r="X112" s="597"/>
      <c r="Y112" s="630"/>
      <c r="Z112" s="598"/>
      <c r="AA112" s="585"/>
      <c r="AB112" s="585"/>
      <c r="AC112" s="585"/>
      <c r="AD112" s="585"/>
      <c r="AE112" s="587"/>
      <c r="AF112" s="590"/>
      <c r="AG112" s="590"/>
      <c r="AH112" s="590"/>
      <c r="AI112" s="594"/>
      <c r="AJ112" s="594"/>
      <c r="AK112" s="594"/>
      <c r="AL112" s="594"/>
      <c r="AM112" s="594"/>
      <c r="AN112" s="595"/>
      <c r="AO112" s="595"/>
      <c r="AP112" s="589"/>
      <c r="AQ112" s="595"/>
      <c r="AR112" s="595"/>
      <c r="AS112" s="595"/>
      <c r="AT112" s="595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335" t="s">
        <v>152</v>
      </c>
      <c r="B113" s="2335"/>
      <c r="C113" s="63">
        <f t="shared" ref="C113:P113" si="15">SUM(C110:C112)</f>
        <v>0</v>
      </c>
      <c r="D113" s="64">
        <f t="shared" si="15"/>
        <v>0</v>
      </c>
      <c r="E113" s="44">
        <f t="shared" si="15"/>
        <v>0</v>
      </c>
      <c r="F113" s="63">
        <f t="shared" si="15"/>
        <v>0</v>
      </c>
      <c r="G113" s="44">
        <f t="shared" si="15"/>
        <v>0</v>
      </c>
      <c r="H113" s="63">
        <f t="shared" si="15"/>
        <v>0</v>
      </c>
      <c r="I113" s="44">
        <f t="shared" si="15"/>
        <v>0</v>
      </c>
      <c r="J113" s="63">
        <f t="shared" si="15"/>
        <v>0</v>
      </c>
      <c r="K113" s="44">
        <f t="shared" si="15"/>
        <v>0</v>
      </c>
      <c r="L113" s="63">
        <f t="shared" si="15"/>
        <v>0</v>
      </c>
      <c r="M113" s="323">
        <f t="shared" si="15"/>
        <v>0</v>
      </c>
      <c r="N113" s="324">
        <f t="shared" si="15"/>
        <v>0</v>
      </c>
      <c r="O113" s="64">
        <f t="shared" si="15"/>
        <v>0</v>
      </c>
      <c r="P113" s="44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585"/>
      <c r="AD113" s="585"/>
      <c r="AE113" s="587"/>
      <c r="AF113" s="590"/>
      <c r="AG113" s="590"/>
      <c r="AH113" s="590"/>
      <c r="AI113" s="594"/>
      <c r="AJ113" s="594"/>
      <c r="AK113" s="594"/>
      <c r="AL113" s="594"/>
      <c r="AM113" s="594"/>
      <c r="AN113" s="595"/>
      <c r="AO113" s="595"/>
      <c r="AP113" s="589"/>
      <c r="AQ113" s="595"/>
      <c r="AR113" s="595"/>
      <c r="AS113" s="595"/>
      <c r="AT113" s="595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336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631"/>
      <c r="R114" s="585"/>
      <c r="S114" s="585"/>
      <c r="T114" s="585"/>
      <c r="U114" s="585"/>
      <c r="V114" s="585"/>
      <c r="W114" s="585"/>
      <c r="X114" s="585"/>
      <c r="Y114" s="623"/>
      <c r="Z114" s="585"/>
      <c r="AA114" s="585"/>
      <c r="AB114" s="585"/>
      <c r="AC114" s="585"/>
      <c r="AD114" s="585"/>
      <c r="AE114" s="585"/>
      <c r="AF114" s="589"/>
      <c r="AG114" s="589"/>
      <c r="AH114" s="589"/>
      <c r="AI114" s="589"/>
      <c r="AJ114" s="589"/>
      <c r="AK114" s="589"/>
      <c r="AL114" s="589"/>
      <c r="AM114" s="589"/>
      <c r="AN114" s="589"/>
      <c r="AO114" s="590"/>
      <c r="AP114" s="590"/>
      <c r="AQ114" s="590"/>
      <c r="AR114" s="590"/>
      <c r="AS114" s="594"/>
      <c r="AT114" s="594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585"/>
      <c r="AA115" s="585"/>
      <c r="AB115" s="585"/>
      <c r="AC115" s="585"/>
      <c r="AD115" s="585"/>
      <c r="AE115" s="585"/>
      <c r="AF115" s="589"/>
      <c r="AG115" s="589"/>
      <c r="AH115" s="589"/>
      <c r="AI115" s="589"/>
      <c r="AJ115" s="589"/>
      <c r="AK115" s="589"/>
      <c r="AL115" s="589"/>
      <c r="AM115" s="589"/>
      <c r="AN115" s="589"/>
      <c r="AO115" s="590"/>
      <c r="AP115" s="590"/>
      <c r="AQ115" s="590"/>
      <c r="AR115" s="590"/>
      <c r="AS115" s="594"/>
      <c r="AT115" s="594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585"/>
      <c r="AA116" s="585"/>
      <c r="AB116" s="585"/>
      <c r="AC116" s="585"/>
      <c r="AD116" s="585"/>
      <c r="AE116" s="585"/>
      <c r="AF116" s="589"/>
      <c r="AG116" s="589"/>
      <c r="AH116" s="589"/>
      <c r="AI116" s="589"/>
      <c r="AJ116" s="589"/>
      <c r="AK116" s="589"/>
      <c r="AL116" s="589"/>
      <c r="AM116" s="589"/>
      <c r="AN116" s="589"/>
      <c r="AO116" s="590"/>
      <c r="AP116" s="590"/>
      <c r="AQ116" s="590"/>
      <c r="AR116" s="590"/>
      <c r="AS116" s="594"/>
      <c r="AT116" s="594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585"/>
      <c r="AA117" s="585"/>
      <c r="AB117" s="585"/>
      <c r="AC117" s="585"/>
      <c r="AD117" s="585"/>
      <c r="AE117" s="585"/>
      <c r="AF117" s="589"/>
      <c r="AG117" s="589"/>
      <c r="AH117" s="589"/>
      <c r="AI117" s="589"/>
      <c r="AJ117" s="589"/>
      <c r="AK117" s="589"/>
      <c r="AL117" s="589"/>
      <c r="AM117" s="589"/>
      <c r="AN117" s="589"/>
      <c r="AO117" s="590"/>
      <c r="AP117" s="590"/>
      <c r="AQ117" s="590"/>
      <c r="AR117" s="590"/>
      <c r="AS117" s="594"/>
      <c r="AT117" s="594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335" t="s">
        <v>152</v>
      </c>
      <c r="B118" s="2335"/>
      <c r="C118" s="63">
        <f t="shared" ref="C118:P118" si="17">SUM(C114:C117)</f>
        <v>0</v>
      </c>
      <c r="D118" s="64">
        <f t="shared" si="17"/>
        <v>0</v>
      </c>
      <c r="E118" s="44">
        <f t="shared" si="17"/>
        <v>0</v>
      </c>
      <c r="F118" s="63">
        <f t="shared" si="17"/>
        <v>0</v>
      </c>
      <c r="G118" s="44">
        <f t="shared" si="17"/>
        <v>0</v>
      </c>
      <c r="H118" s="63">
        <f t="shared" si="17"/>
        <v>0</v>
      </c>
      <c r="I118" s="44">
        <f t="shared" si="17"/>
        <v>0</v>
      </c>
      <c r="J118" s="63">
        <f t="shared" si="17"/>
        <v>0</v>
      </c>
      <c r="K118" s="44">
        <f t="shared" si="17"/>
        <v>0</v>
      </c>
      <c r="L118" s="63">
        <f t="shared" si="17"/>
        <v>0</v>
      </c>
      <c r="M118" s="323">
        <f t="shared" si="17"/>
        <v>0</v>
      </c>
      <c r="N118" s="324">
        <f t="shared" si="17"/>
        <v>0</v>
      </c>
      <c r="O118" s="64">
        <f t="shared" si="17"/>
        <v>0</v>
      </c>
      <c r="P118" s="44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585"/>
      <c r="AD118" s="585"/>
      <c r="AE118" s="585"/>
      <c r="AF118" s="589"/>
      <c r="AG118" s="589"/>
      <c r="AH118" s="589"/>
      <c r="AI118" s="589"/>
      <c r="AJ118" s="589"/>
      <c r="AK118" s="589"/>
      <c r="AL118" s="589"/>
      <c r="AM118" s="589"/>
      <c r="AN118" s="589"/>
      <c r="AO118" s="590"/>
      <c r="AP118" s="590"/>
      <c r="AQ118" s="590"/>
      <c r="AR118" s="590"/>
      <c r="AS118" s="594"/>
      <c r="AT118" s="594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585"/>
      <c r="AA119" s="585"/>
      <c r="AB119" s="585"/>
      <c r="AC119" s="585"/>
      <c r="AD119" s="585"/>
      <c r="AE119" s="585"/>
      <c r="AF119" s="589"/>
      <c r="AG119" s="589"/>
      <c r="AH119" s="589"/>
      <c r="AI119" s="589"/>
      <c r="AJ119" s="589"/>
      <c r="AK119" s="589"/>
      <c r="AL119" s="589"/>
      <c r="AM119" s="589"/>
      <c r="AN119" s="589"/>
      <c r="AO119" s="589"/>
      <c r="AP119" s="589"/>
      <c r="AQ119" s="595"/>
      <c r="AR119" s="595"/>
      <c r="AS119" s="595"/>
      <c r="AT119" s="595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597"/>
      <c r="AC120" s="597"/>
      <c r="AD120" s="597"/>
      <c r="AE120" s="597"/>
      <c r="AF120" s="599"/>
      <c r="AG120" s="599"/>
      <c r="AH120" s="599"/>
      <c r="AI120" s="599"/>
      <c r="AJ120" s="599"/>
      <c r="AK120" s="599"/>
      <c r="AL120" s="599"/>
      <c r="AM120" s="599"/>
      <c r="AN120" s="599"/>
      <c r="AO120" s="599"/>
      <c r="AP120" s="599"/>
      <c r="AQ120" s="599"/>
      <c r="AR120" s="599"/>
      <c r="AS120" s="600"/>
      <c r="AT120" s="600"/>
      <c r="AU120" s="600"/>
      <c r="AV120" s="600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169" t="s">
        <v>31</v>
      </c>
      <c r="B121" s="2171"/>
      <c r="C121" s="2200" t="s">
        <v>17</v>
      </c>
      <c r="D121" s="2200"/>
      <c r="E121" s="2161"/>
      <c r="F121" s="2160" t="s">
        <v>118</v>
      </c>
      <c r="G121" s="2161"/>
      <c r="H121" s="2160" t="s">
        <v>119</v>
      </c>
      <c r="I121" s="2161"/>
      <c r="J121" s="2160" t="s">
        <v>120</v>
      </c>
      <c r="K121" s="2161"/>
      <c r="L121" s="2160" t="s">
        <v>121</v>
      </c>
      <c r="M121" s="2161"/>
      <c r="N121" s="2160" t="s">
        <v>122</v>
      </c>
      <c r="O121" s="2161"/>
      <c r="P121" s="45"/>
      <c r="Q121" s="145"/>
      <c r="R121" s="145"/>
      <c r="S121" s="145"/>
      <c r="T121" s="145"/>
      <c r="U121" s="145"/>
      <c r="V121" s="145"/>
      <c r="W121" s="585"/>
      <c r="X121" s="585"/>
      <c r="Y121" s="585"/>
      <c r="Z121" s="585"/>
      <c r="AA121" s="585"/>
      <c r="AB121" s="585"/>
      <c r="AC121" s="585"/>
      <c r="AD121" s="585"/>
      <c r="AE121" s="585"/>
      <c r="AF121" s="589"/>
      <c r="AG121" s="589"/>
      <c r="AH121" s="589"/>
      <c r="AI121" s="589"/>
      <c r="AJ121" s="589"/>
      <c r="AK121" s="589"/>
      <c r="AL121" s="589"/>
      <c r="AM121" s="589"/>
      <c r="AN121" s="595"/>
      <c r="AO121" s="595"/>
      <c r="AP121" s="595"/>
      <c r="AQ121" s="595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98" t="s">
        <v>16</v>
      </c>
      <c r="F122" s="141" t="s">
        <v>15</v>
      </c>
      <c r="G122" s="98" t="s">
        <v>16</v>
      </c>
      <c r="H122" s="141" t="s">
        <v>15</v>
      </c>
      <c r="I122" s="98" t="s">
        <v>16</v>
      </c>
      <c r="J122" s="141" t="s">
        <v>15</v>
      </c>
      <c r="K122" s="98" t="s">
        <v>16</v>
      </c>
      <c r="L122" s="141" t="s">
        <v>15</v>
      </c>
      <c r="M122" s="98" t="s">
        <v>16</v>
      </c>
      <c r="N122" s="335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585"/>
      <c r="X122" s="585"/>
      <c r="Y122" s="585"/>
      <c r="Z122" s="585"/>
      <c r="AA122" s="585"/>
      <c r="AB122" s="585"/>
      <c r="AC122" s="585"/>
      <c r="AD122" s="585"/>
      <c r="AE122" s="585"/>
      <c r="AF122" s="589"/>
      <c r="AG122" s="589"/>
      <c r="AH122" s="589"/>
      <c r="AI122" s="589"/>
      <c r="AJ122" s="589"/>
      <c r="AK122" s="589"/>
      <c r="AL122" s="589"/>
      <c r="AM122" s="589"/>
      <c r="AN122" s="595"/>
      <c r="AO122" s="595"/>
      <c r="AP122" s="595"/>
      <c r="AQ122" s="595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215" t="s">
        <v>161</v>
      </c>
      <c r="B123" s="336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585"/>
      <c r="X123" s="585"/>
      <c r="Y123" s="585"/>
      <c r="Z123" s="585"/>
      <c r="AA123" s="585"/>
      <c r="AB123" s="585"/>
      <c r="AC123" s="585"/>
      <c r="AD123" s="585"/>
      <c r="AE123" s="585"/>
      <c r="AF123" s="589"/>
      <c r="AG123" s="589"/>
      <c r="AH123" s="589"/>
      <c r="AI123" s="589"/>
      <c r="AJ123" s="589"/>
      <c r="AK123" s="589"/>
      <c r="AL123" s="589"/>
      <c r="AM123" s="589"/>
      <c r="AN123" s="595"/>
      <c r="AO123" s="595"/>
      <c r="AP123" s="595"/>
      <c r="AQ123" s="595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585"/>
      <c r="X124" s="585"/>
      <c r="Y124" s="585"/>
      <c r="Z124" s="585"/>
      <c r="AA124" s="585"/>
      <c r="AB124" s="585"/>
      <c r="AC124" s="585"/>
      <c r="AD124" s="585"/>
      <c r="AE124" s="585"/>
      <c r="AF124" s="589"/>
      <c r="AG124" s="589"/>
      <c r="AH124" s="589"/>
      <c r="AI124" s="589"/>
      <c r="AJ124" s="589"/>
      <c r="AK124" s="589"/>
      <c r="AL124" s="589"/>
      <c r="AM124" s="589"/>
      <c r="AN124" s="595"/>
      <c r="AO124" s="595"/>
      <c r="AP124" s="595"/>
      <c r="AQ124" s="632"/>
      <c r="AR124" s="591"/>
      <c r="AS124" s="591"/>
      <c r="AT124" s="591"/>
      <c r="AU124" s="591"/>
      <c r="AV124" s="591"/>
      <c r="AW124" s="591"/>
      <c r="AX124" s="591"/>
      <c r="AY124" s="591"/>
      <c r="AZ124" s="591"/>
      <c r="BA124" s="591"/>
      <c r="BB124" s="591"/>
      <c r="BC124" s="591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585"/>
      <c r="X125" s="585"/>
      <c r="Y125" s="585"/>
      <c r="Z125" s="585"/>
      <c r="AA125" s="585"/>
      <c r="AB125" s="585"/>
      <c r="AC125" s="585"/>
      <c r="AD125" s="585"/>
      <c r="AE125" s="585"/>
      <c r="AF125" s="589"/>
      <c r="AG125" s="589"/>
      <c r="AH125" s="589"/>
      <c r="AI125" s="589"/>
      <c r="AJ125" s="589"/>
      <c r="AK125" s="589"/>
      <c r="AL125" s="589"/>
      <c r="AM125" s="589"/>
      <c r="AN125" s="595"/>
      <c r="AO125" s="595"/>
      <c r="AP125" s="595"/>
      <c r="AQ125" s="711"/>
      <c r="AR125" s="591"/>
      <c r="AS125" s="591"/>
      <c r="AT125" s="591"/>
      <c r="AU125" s="591"/>
      <c r="AV125" s="591"/>
      <c r="AW125" s="591"/>
      <c r="AX125" s="591"/>
      <c r="AY125" s="591"/>
      <c r="AZ125" s="591"/>
      <c r="BA125" s="591"/>
      <c r="BB125" s="591"/>
      <c r="BC125" s="591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623"/>
      <c r="Q126" s="585"/>
      <c r="R126" s="585"/>
      <c r="S126" s="585"/>
      <c r="T126" s="585"/>
      <c r="U126" s="585"/>
      <c r="V126" s="585"/>
      <c r="W126" s="585"/>
      <c r="X126" s="585"/>
      <c r="Y126" s="585"/>
      <c r="Z126" s="585"/>
      <c r="AA126" s="585"/>
      <c r="AB126" s="585"/>
      <c r="AC126" s="585"/>
      <c r="AD126" s="595"/>
      <c r="AE126" s="595"/>
      <c r="AF126" s="595"/>
      <c r="AG126" s="595"/>
      <c r="AH126" s="595"/>
      <c r="AI126" s="633"/>
      <c r="AJ126" s="601"/>
      <c r="AK126" s="601"/>
      <c r="AL126" s="601"/>
      <c r="AM126" s="601"/>
      <c r="AN126" s="601"/>
      <c r="AO126" s="601"/>
      <c r="AP126" s="601"/>
      <c r="AQ126" s="601"/>
      <c r="AR126" s="601"/>
      <c r="AS126" s="601"/>
      <c r="AT126" s="601"/>
      <c r="AU126" s="601"/>
      <c r="AV126" s="601"/>
      <c r="AW126" s="601"/>
      <c r="AX126" s="601"/>
      <c r="AY126" s="601"/>
      <c r="AZ126" s="601"/>
      <c r="BA126" s="601"/>
      <c r="BB126" s="601"/>
      <c r="BC126" s="601"/>
      <c r="BD126" s="601"/>
      <c r="BE126" s="601"/>
      <c r="BF126" s="601"/>
      <c r="BG126" s="601"/>
      <c r="BH126" s="601"/>
      <c r="BI126" s="601"/>
      <c r="BJ126" s="601"/>
      <c r="BK126" s="601"/>
      <c r="BL126" s="601"/>
      <c r="BM126" s="601"/>
      <c r="BN126" s="601"/>
      <c r="BO126" s="601"/>
      <c r="BP126" s="601"/>
      <c r="BQ126" s="601"/>
      <c r="BR126" s="601"/>
      <c r="BS126" s="601"/>
      <c r="BT126" s="601"/>
      <c r="BU126" s="601"/>
      <c r="BV126" s="601"/>
      <c r="BW126" s="601"/>
      <c r="BX126" s="601"/>
      <c r="BY126" s="601"/>
      <c r="BZ126" s="602"/>
      <c r="CA126" s="603"/>
      <c r="CB126" s="603"/>
      <c r="CC126" s="603"/>
      <c r="CD126" s="603"/>
      <c r="CE126" s="603"/>
      <c r="CF126" s="603"/>
      <c r="CG126" s="604"/>
      <c r="CH126" s="604"/>
      <c r="CI126" s="604"/>
      <c r="CJ126" s="604"/>
      <c r="CK126" s="604"/>
      <c r="CL126" s="604"/>
      <c r="CM126" s="604"/>
      <c r="CN126" s="604"/>
      <c r="CO126" s="603"/>
      <c r="CP126" s="603"/>
      <c r="CQ126" s="603"/>
      <c r="CR126" s="603"/>
      <c r="CS126" s="603"/>
      <c r="CT126" s="603"/>
      <c r="CU126" s="603"/>
      <c r="CV126" s="603"/>
      <c r="CW126" s="603"/>
      <c r="CX126" s="603"/>
      <c r="CY126" s="603"/>
      <c r="CZ126" s="603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585"/>
      <c r="R127" s="585"/>
      <c r="S127" s="585"/>
      <c r="T127" s="585"/>
      <c r="U127" s="585"/>
      <c r="V127" s="585"/>
      <c r="W127" s="585"/>
      <c r="X127" s="585"/>
      <c r="Y127" s="585"/>
      <c r="Z127" s="585"/>
      <c r="AA127" s="585"/>
      <c r="AB127" s="585"/>
      <c r="AC127" s="585"/>
      <c r="AD127" s="595"/>
      <c r="AE127" s="595"/>
      <c r="AF127" s="595"/>
      <c r="AG127" s="595"/>
      <c r="AH127" s="595"/>
      <c r="AI127" s="633"/>
      <c r="AJ127" s="601"/>
      <c r="AK127" s="601"/>
      <c r="AL127" s="601"/>
      <c r="AM127" s="601"/>
      <c r="AN127" s="601"/>
      <c r="AO127" s="601"/>
      <c r="AP127" s="601"/>
      <c r="AQ127" s="601"/>
      <c r="AR127" s="601"/>
      <c r="AS127" s="601"/>
      <c r="AT127" s="601"/>
      <c r="AU127" s="601"/>
      <c r="AV127" s="601"/>
      <c r="AW127" s="601"/>
      <c r="AX127" s="601"/>
      <c r="AY127" s="601"/>
      <c r="AZ127" s="601"/>
      <c r="BA127" s="601"/>
      <c r="BB127" s="601"/>
      <c r="BC127" s="601"/>
      <c r="BD127" s="601"/>
      <c r="BE127" s="601"/>
      <c r="BF127" s="601"/>
      <c r="BG127" s="601"/>
      <c r="BH127" s="601"/>
      <c r="BI127" s="601"/>
      <c r="BJ127" s="601"/>
      <c r="BK127" s="601"/>
      <c r="BL127" s="601"/>
      <c r="BM127" s="601"/>
      <c r="BN127" s="601"/>
      <c r="BO127" s="601"/>
      <c r="BP127" s="601"/>
      <c r="BQ127" s="601"/>
      <c r="BR127" s="601"/>
      <c r="BS127" s="601"/>
      <c r="BT127" s="601"/>
      <c r="BU127" s="601"/>
      <c r="BV127" s="601"/>
      <c r="BW127" s="601"/>
      <c r="BX127" s="601"/>
      <c r="BY127" s="601"/>
      <c r="BZ127" s="602"/>
      <c r="CA127" s="603"/>
      <c r="CB127" s="603"/>
      <c r="CC127" s="603"/>
      <c r="CD127" s="603"/>
      <c r="CE127" s="603"/>
      <c r="CF127" s="603"/>
      <c r="CG127" s="604"/>
      <c r="CH127" s="604"/>
      <c r="CI127" s="604"/>
      <c r="CJ127" s="604"/>
      <c r="CK127" s="604"/>
      <c r="CL127" s="604"/>
      <c r="CM127" s="604"/>
      <c r="CN127" s="604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585"/>
      <c r="R128" s="585"/>
      <c r="S128" s="585"/>
      <c r="T128" s="585"/>
      <c r="U128" s="585"/>
      <c r="V128" s="585"/>
      <c r="W128" s="585"/>
      <c r="X128" s="585"/>
      <c r="Y128" s="585"/>
      <c r="Z128" s="585"/>
      <c r="AA128" s="585"/>
      <c r="AB128" s="585"/>
      <c r="AC128" s="585"/>
      <c r="AD128" s="589"/>
      <c r="AE128" s="589"/>
      <c r="AF128" s="595"/>
      <c r="AG128" s="595"/>
      <c r="AH128" s="595"/>
      <c r="AI128" s="633"/>
      <c r="AJ128" s="591"/>
      <c r="AK128" s="591"/>
      <c r="AL128" s="591"/>
      <c r="AM128" s="591"/>
      <c r="AN128" s="591"/>
      <c r="AO128" s="591"/>
      <c r="AP128" s="591"/>
      <c r="AQ128" s="591"/>
      <c r="AR128" s="591"/>
      <c r="AS128" s="591"/>
      <c r="AT128" s="591"/>
      <c r="AU128" s="591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585"/>
      <c r="Z129" s="585"/>
      <c r="AA129" s="585"/>
      <c r="AB129" s="585"/>
      <c r="AC129" s="585"/>
      <c r="AD129" s="589"/>
      <c r="AE129" s="589"/>
      <c r="AF129" s="589"/>
      <c r="AG129" s="589"/>
      <c r="AH129" s="589"/>
      <c r="AI129" s="589"/>
      <c r="AJ129" s="589"/>
      <c r="AK129" s="589"/>
      <c r="AL129" s="589"/>
      <c r="AM129" s="589"/>
      <c r="AN129" s="595"/>
      <c r="AO129" s="632"/>
      <c r="AP129" s="595"/>
      <c r="AQ129" s="595"/>
      <c r="AR129" s="619"/>
      <c r="AS129" s="591"/>
      <c r="AT129" s="588"/>
      <c r="AU129" s="588"/>
      <c r="AV129" s="588"/>
      <c r="AW129" s="588"/>
      <c r="AX129" s="588"/>
      <c r="AY129" s="588"/>
      <c r="AZ129" s="588"/>
      <c r="BA129" s="588"/>
      <c r="BB129" s="588"/>
      <c r="BC129" s="588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702"/>
      <c r="Z130" s="700"/>
      <c r="AA130" s="145"/>
      <c r="AB130" s="712"/>
      <c r="AC130" s="700"/>
      <c r="AD130" s="210"/>
      <c r="AE130" s="713"/>
      <c r="AF130" s="713"/>
      <c r="AG130" s="713"/>
      <c r="AH130" s="589"/>
      <c r="AI130" s="210"/>
      <c r="AJ130" s="624"/>
      <c r="AK130" s="624"/>
      <c r="AL130" s="624"/>
      <c r="AM130" s="589"/>
      <c r="AN130" s="378"/>
      <c r="AO130" s="632"/>
      <c r="AP130" s="595"/>
      <c r="AQ130" s="595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383"/>
      <c r="AM133" s="384"/>
      <c r="AN133" s="384"/>
      <c r="AO133" s="385"/>
      <c r="AP133" s="384"/>
      <c r="AQ133" s="385"/>
      <c r="AR133" s="385"/>
      <c r="AS133" s="386"/>
      <c r="AT133" s="586"/>
      <c r="AU133" s="597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189" t="s">
        <v>171</v>
      </c>
      <c r="B134" s="2189"/>
      <c r="C134" s="2189"/>
      <c r="D134" s="2189" t="s">
        <v>17</v>
      </c>
      <c r="E134" s="2189"/>
      <c r="F134" s="2189"/>
      <c r="G134" s="2189" t="s">
        <v>172</v>
      </c>
      <c r="H134" s="2189"/>
      <c r="I134" s="2189" t="s">
        <v>173</v>
      </c>
      <c r="J134" s="2189"/>
      <c r="K134" s="2189" t="s">
        <v>174</v>
      </c>
      <c r="L134" s="2189"/>
      <c r="M134" s="2189" t="s">
        <v>109</v>
      </c>
      <c r="N134" s="2189"/>
      <c r="O134" s="2190" t="s">
        <v>35</v>
      </c>
      <c r="P134" s="2219"/>
      <c r="Q134" s="2283" t="s">
        <v>111</v>
      </c>
      <c r="R134" s="2283"/>
      <c r="S134" s="2283" t="s">
        <v>112</v>
      </c>
      <c r="T134" s="2283"/>
      <c r="U134" s="2283" t="s">
        <v>113</v>
      </c>
      <c r="V134" s="2283"/>
      <c r="W134" s="2283" t="s">
        <v>114</v>
      </c>
      <c r="X134" s="2283"/>
      <c r="Y134" s="2283" t="s">
        <v>115</v>
      </c>
      <c r="Z134" s="2283"/>
      <c r="AA134" s="2283" t="s">
        <v>116</v>
      </c>
      <c r="AB134" s="2283"/>
      <c r="AC134" s="2283" t="s">
        <v>117</v>
      </c>
      <c r="AD134" s="2283"/>
      <c r="AE134" s="2283" t="s">
        <v>118</v>
      </c>
      <c r="AF134" s="2283"/>
      <c r="AG134" s="2283" t="s">
        <v>119</v>
      </c>
      <c r="AH134" s="2283"/>
      <c r="AI134" s="2283" t="s">
        <v>120</v>
      </c>
      <c r="AJ134" s="2283"/>
      <c r="AK134" s="2283" t="s">
        <v>121</v>
      </c>
      <c r="AL134" s="2283"/>
      <c r="AM134" s="2283" t="s">
        <v>122</v>
      </c>
      <c r="AN134" s="2160"/>
      <c r="AO134" s="2318" t="s">
        <v>175</v>
      </c>
      <c r="AP134" s="2289" t="s">
        <v>176</v>
      </c>
      <c r="AQ134" s="2320" t="s">
        <v>26</v>
      </c>
      <c r="AR134" s="2321"/>
      <c r="AS134" s="2292" t="s">
        <v>23</v>
      </c>
      <c r="AT134" s="585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189"/>
      <c r="B135" s="2189"/>
      <c r="C135" s="2189"/>
      <c r="D135" s="67" t="s">
        <v>14</v>
      </c>
      <c r="E135" s="67" t="s">
        <v>15</v>
      </c>
      <c r="F135" s="67" t="s">
        <v>16</v>
      </c>
      <c r="G135" s="387" t="s">
        <v>15</v>
      </c>
      <c r="H135" s="388" t="s">
        <v>16</v>
      </c>
      <c r="I135" s="387" t="s">
        <v>15</v>
      </c>
      <c r="J135" s="388" t="s">
        <v>16</v>
      </c>
      <c r="K135" s="387" t="s">
        <v>15</v>
      </c>
      <c r="L135" s="388" t="s">
        <v>16</v>
      </c>
      <c r="M135" s="387" t="s">
        <v>15</v>
      </c>
      <c r="N135" s="388" t="s">
        <v>16</v>
      </c>
      <c r="O135" s="387" t="s">
        <v>15</v>
      </c>
      <c r="P135" s="388" t="s">
        <v>16</v>
      </c>
      <c r="Q135" s="387" t="s">
        <v>15</v>
      </c>
      <c r="R135" s="388" t="s">
        <v>16</v>
      </c>
      <c r="S135" s="387" t="s">
        <v>15</v>
      </c>
      <c r="T135" s="388" t="s">
        <v>16</v>
      </c>
      <c r="U135" s="387" t="s">
        <v>15</v>
      </c>
      <c r="V135" s="388" t="s">
        <v>16</v>
      </c>
      <c r="W135" s="387" t="s">
        <v>15</v>
      </c>
      <c r="X135" s="388" t="s">
        <v>16</v>
      </c>
      <c r="Y135" s="387" t="s">
        <v>15</v>
      </c>
      <c r="Z135" s="388" t="s">
        <v>16</v>
      </c>
      <c r="AA135" s="387" t="s">
        <v>15</v>
      </c>
      <c r="AB135" s="388" t="s">
        <v>16</v>
      </c>
      <c r="AC135" s="387" t="s">
        <v>15</v>
      </c>
      <c r="AD135" s="388" t="s">
        <v>16</v>
      </c>
      <c r="AE135" s="387" t="s">
        <v>15</v>
      </c>
      <c r="AF135" s="388" t="s">
        <v>16</v>
      </c>
      <c r="AG135" s="387" t="s">
        <v>15</v>
      </c>
      <c r="AH135" s="388" t="s">
        <v>16</v>
      </c>
      <c r="AI135" s="387" t="s">
        <v>15</v>
      </c>
      <c r="AJ135" s="388" t="s">
        <v>16</v>
      </c>
      <c r="AK135" s="387" t="s">
        <v>15</v>
      </c>
      <c r="AL135" s="388" t="s">
        <v>16</v>
      </c>
      <c r="AM135" s="387" t="s">
        <v>15</v>
      </c>
      <c r="AN135" s="389" t="s">
        <v>16</v>
      </c>
      <c r="AO135" s="2319"/>
      <c r="AP135" s="2290"/>
      <c r="AQ135" s="390" t="s">
        <v>15</v>
      </c>
      <c r="AR135" s="391" t="s">
        <v>16</v>
      </c>
      <c r="AS135" s="2293"/>
      <c r="AT135" s="585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394"/>
      <c r="D136" s="395">
        <f>SUM(E136+F136)</f>
        <v>21</v>
      </c>
      <c r="E136" s="396">
        <f>SUM(G136+I136+K136+M136+O136+Q136+S136+U136+W136+Y136+AA136+AC136+AE136+AG136+AI136+AK136+AM136)</f>
        <v>10</v>
      </c>
      <c r="F136" s="397">
        <f>SUM(H136+J136+L136+N136+P136+R136+T136+V136+X136+Z136+AB136+AD136+AF136+AH136+AJ136+AL136+AN136)</f>
        <v>11</v>
      </c>
      <c r="G136" s="56">
        <v>3</v>
      </c>
      <c r="H136" s="398">
        <v>1</v>
      </c>
      <c r="I136" s="56">
        <v>4</v>
      </c>
      <c r="J136" s="398">
        <v>2</v>
      </c>
      <c r="K136" s="56">
        <v>2</v>
      </c>
      <c r="L136" s="398">
        <v>3</v>
      </c>
      <c r="M136" s="56">
        <v>1</v>
      </c>
      <c r="N136" s="398"/>
      <c r="O136" s="56"/>
      <c r="P136" s="398">
        <v>1</v>
      </c>
      <c r="Q136" s="56"/>
      <c r="R136" s="398">
        <v>1</v>
      </c>
      <c r="S136" s="56"/>
      <c r="T136" s="398"/>
      <c r="U136" s="56"/>
      <c r="V136" s="398"/>
      <c r="W136" s="56"/>
      <c r="X136" s="398">
        <v>1</v>
      </c>
      <c r="Y136" s="56"/>
      <c r="Z136" s="398">
        <v>1</v>
      </c>
      <c r="AA136" s="56"/>
      <c r="AB136" s="398"/>
      <c r="AC136" s="56"/>
      <c r="AD136" s="398"/>
      <c r="AE136" s="53"/>
      <c r="AF136" s="398"/>
      <c r="AG136" s="53"/>
      <c r="AH136" s="398"/>
      <c r="AI136" s="53"/>
      <c r="AJ136" s="398">
        <v>1</v>
      </c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58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322" t="s">
        <v>178</v>
      </c>
      <c r="B137" s="2323"/>
      <c r="C137" s="2324"/>
      <c r="D137" s="2325"/>
      <c r="E137" s="2326"/>
      <c r="F137" s="2326"/>
      <c r="G137" s="2326"/>
      <c r="H137" s="2326"/>
      <c r="I137" s="2326"/>
      <c r="J137" s="2326"/>
      <c r="K137" s="2326"/>
      <c r="L137" s="2326"/>
      <c r="M137" s="2326"/>
      <c r="N137" s="2326"/>
      <c r="O137" s="2326"/>
      <c r="P137" s="2326"/>
      <c r="Q137" s="2326"/>
      <c r="R137" s="2326"/>
      <c r="S137" s="2326"/>
      <c r="T137" s="2326"/>
      <c r="U137" s="2326"/>
      <c r="V137" s="2326"/>
      <c r="W137" s="2326"/>
      <c r="X137" s="2326"/>
      <c r="Y137" s="2326"/>
      <c r="Z137" s="2326"/>
      <c r="AA137" s="2326"/>
      <c r="AB137" s="2326"/>
      <c r="AC137" s="2326"/>
      <c r="AD137" s="2326"/>
      <c r="AE137" s="2326"/>
      <c r="AF137" s="2326"/>
      <c r="AG137" s="2326"/>
      <c r="AH137" s="2326"/>
      <c r="AI137" s="2326"/>
      <c r="AJ137" s="2326"/>
      <c r="AK137" s="2326"/>
      <c r="AL137" s="2326"/>
      <c r="AM137" s="2326"/>
      <c r="AN137" s="2326"/>
      <c r="AO137" s="2326"/>
      <c r="AP137" s="2326"/>
      <c r="AQ137" s="2326"/>
      <c r="AR137" s="2326"/>
      <c r="AS137" s="2327"/>
      <c r="AT137" s="585"/>
      <c r="AU137" s="585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402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58"/>
      <c r="AS140" s="158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273" t="s">
        <v>183</v>
      </c>
      <c r="B141" s="2274"/>
      <c r="C141" s="2275"/>
      <c r="D141" s="179">
        <f t="shared" si="21"/>
        <v>21</v>
      </c>
      <c r="E141" s="180">
        <f t="shared" si="22"/>
        <v>10</v>
      </c>
      <c r="F141" s="250">
        <f t="shared" si="22"/>
        <v>11</v>
      </c>
      <c r="G141" s="56">
        <v>3</v>
      </c>
      <c r="H141" s="158">
        <v>1</v>
      </c>
      <c r="I141" s="56">
        <v>4</v>
      </c>
      <c r="J141" s="158">
        <v>2</v>
      </c>
      <c r="K141" s="56">
        <v>2</v>
      </c>
      <c r="L141" s="158">
        <v>3</v>
      </c>
      <c r="M141" s="56">
        <v>1</v>
      </c>
      <c r="N141" s="158"/>
      <c r="O141" s="56"/>
      <c r="P141" s="158">
        <v>1</v>
      </c>
      <c r="Q141" s="56"/>
      <c r="R141" s="158">
        <v>1</v>
      </c>
      <c r="S141" s="56"/>
      <c r="T141" s="158"/>
      <c r="U141" s="56"/>
      <c r="V141" s="158"/>
      <c r="W141" s="56"/>
      <c r="X141" s="158">
        <v>1</v>
      </c>
      <c r="Y141" s="56"/>
      <c r="Z141" s="158">
        <v>1</v>
      </c>
      <c r="AA141" s="56"/>
      <c r="AB141" s="158"/>
      <c r="AC141" s="56"/>
      <c r="AD141" s="158"/>
      <c r="AE141" s="56"/>
      <c r="AF141" s="158"/>
      <c r="AG141" s="56"/>
      <c r="AH141" s="158"/>
      <c r="AI141" s="56"/>
      <c r="AJ141" s="158">
        <v>1</v>
      </c>
      <c r="AK141" s="56"/>
      <c r="AL141" s="158"/>
      <c r="AM141" s="56"/>
      <c r="AN141" s="412"/>
      <c r="AO141" s="399">
        <v>0</v>
      </c>
      <c r="AP141" s="162">
        <v>0</v>
      </c>
      <c r="AQ141" s="53">
        <v>0</v>
      </c>
      <c r="AR141" s="158">
        <v>0</v>
      </c>
      <c r="AS141" s="158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197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419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0</v>
      </c>
      <c r="E144" s="410">
        <f t="shared" si="22"/>
        <v>0</v>
      </c>
      <c r="F144" s="419">
        <f t="shared" si="22"/>
        <v>0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/>
      <c r="AP144" s="30"/>
      <c r="AQ144" s="11"/>
      <c r="AR144" s="28"/>
      <c r="AS144" s="28"/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419">
        <f>SUM(L145+N145+P145+R145+T145+V145+X145+Z145+AB145+AD145+AF145+AH145+AJ145+AL145+AN145)</f>
        <v>0</v>
      </c>
      <c r="G145" s="423"/>
      <c r="H145" s="424"/>
      <c r="I145" s="423"/>
      <c r="J145" s="424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419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1</v>
      </c>
      <c r="E147" s="418">
        <f t="shared" si="24"/>
        <v>0</v>
      </c>
      <c r="F147" s="419">
        <f t="shared" si="24"/>
        <v>1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>
        <v>1</v>
      </c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419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197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402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426"/>
      <c r="AS150" s="426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419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197" t="s">
        <v>197</v>
      </c>
      <c r="B153" s="2308" t="s">
        <v>198</v>
      </c>
      <c r="C153" s="2266"/>
      <c r="D153" s="400">
        <f t="shared" si="23"/>
        <v>5</v>
      </c>
      <c r="E153" s="401">
        <f t="shared" ref="E153:F156" si="25">SUM(G153+I153+K153+M153+O153)</f>
        <v>4</v>
      </c>
      <c r="F153" s="402">
        <f t="shared" si="25"/>
        <v>1</v>
      </c>
      <c r="G153" s="4"/>
      <c r="H153" s="5"/>
      <c r="I153" s="4">
        <v>2</v>
      </c>
      <c r="J153" s="5">
        <v>1</v>
      </c>
      <c r="K153" s="4">
        <v>2</v>
      </c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426">
        <v>0</v>
      </c>
      <c r="AS153" s="426">
        <v>0</v>
      </c>
      <c r="AT153" s="10" t="s">
        <v>284</v>
      </c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E153" s="75" t="s">
        <v>284</v>
      </c>
      <c r="CG153" s="81">
        <v>0</v>
      </c>
      <c r="CH153" s="81"/>
      <c r="CI153" s="81">
        <v>0</v>
      </c>
      <c r="CJ153" s="81">
        <v>0</v>
      </c>
      <c r="CK153" s="81">
        <v>1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419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419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9</v>
      </c>
      <c r="E156" s="410">
        <f t="shared" si="25"/>
        <v>5</v>
      </c>
      <c r="F156" s="411">
        <f t="shared" si="25"/>
        <v>4</v>
      </c>
      <c r="G156" s="40">
        <v>3</v>
      </c>
      <c r="H156" s="41"/>
      <c r="I156" s="40">
        <v>2</v>
      </c>
      <c r="J156" s="41">
        <v>1</v>
      </c>
      <c r="K156" s="40"/>
      <c r="L156" s="41">
        <v>3</v>
      </c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 t="s">
        <v>284</v>
      </c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E156" s="75" t="s">
        <v>284</v>
      </c>
      <c r="CG156" s="81">
        <v>0</v>
      </c>
      <c r="CH156" s="81"/>
      <c r="CI156" s="81">
        <v>0</v>
      </c>
      <c r="CJ156" s="81">
        <v>0</v>
      </c>
      <c r="CK156" s="81">
        <v>1</v>
      </c>
      <c r="CL156" s="81"/>
      <c r="CM156" s="81"/>
      <c r="CN156" s="81"/>
    </row>
    <row r="157" spans="1:92" ht="16.149999999999999" customHeight="1" x14ac:dyDescent="0.2">
      <c r="A157" s="2250" t="s">
        <v>202</v>
      </c>
      <c r="B157" s="2250"/>
      <c r="C157" s="2251"/>
      <c r="D157" s="441">
        <f t="shared" si="23"/>
        <v>0</v>
      </c>
      <c r="E157" s="442">
        <f t="shared" ref="E157:F166" si="26">SUM(G157+I157+K157+M157+O157+Q157+S157+U157+W157+Y157+AA157+AC157+AE157+AG157+AI157+AK157+AM157)</f>
        <v>0</v>
      </c>
      <c r="F157" s="443">
        <f t="shared" si="26"/>
        <v>0</v>
      </c>
      <c r="G157" s="444"/>
      <c r="H157" s="426"/>
      <c r="I157" s="444"/>
      <c r="J157" s="426"/>
      <c r="K157" s="444"/>
      <c r="L157" s="426"/>
      <c r="M157" s="444"/>
      <c r="N157" s="426"/>
      <c r="O157" s="444"/>
      <c r="P157" s="426"/>
      <c r="Q157" s="444"/>
      <c r="R157" s="426"/>
      <c r="S157" s="444"/>
      <c r="T157" s="426"/>
      <c r="U157" s="444"/>
      <c r="V157" s="426"/>
      <c r="W157" s="444"/>
      <c r="X157" s="426"/>
      <c r="Y157" s="444"/>
      <c r="Z157" s="426"/>
      <c r="AA157" s="444"/>
      <c r="AB157" s="426"/>
      <c r="AC157" s="444"/>
      <c r="AD157" s="426"/>
      <c r="AE157" s="444"/>
      <c r="AF157" s="426"/>
      <c r="AG157" s="444"/>
      <c r="AH157" s="426"/>
      <c r="AI157" s="444"/>
      <c r="AJ157" s="426"/>
      <c r="AK157" s="444"/>
      <c r="AL157" s="426"/>
      <c r="AM157" s="444"/>
      <c r="AN157" s="445"/>
      <c r="AO157" s="446"/>
      <c r="AP157" s="447"/>
      <c r="AQ157" s="444"/>
      <c r="AR157" s="5"/>
      <c r="AS157" s="5"/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197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402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448"/>
      <c r="AP158" s="434"/>
      <c r="AQ158" s="4"/>
      <c r="AR158" s="426"/>
      <c r="AS158" s="426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419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2</v>
      </c>
      <c r="E161" s="414">
        <f t="shared" si="26"/>
        <v>1</v>
      </c>
      <c r="F161" s="415">
        <f t="shared" si="26"/>
        <v>1</v>
      </c>
      <c r="G161" s="25"/>
      <c r="H161" s="26"/>
      <c r="I161" s="25"/>
      <c r="J161" s="26"/>
      <c r="K161" s="25"/>
      <c r="L161" s="26"/>
      <c r="M161" s="25">
        <v>1</v>
      </c>
      <c r="N161" s="26"/>
      <c r="O161" s="25"/>
      <c r="P161" s="26"/>
      <c r="Q161" s="25"/>
      <c r="R161" s="26">
        <v>1</v>
      </c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419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2</v>
      </c>
      <c r="E163" s="418">
        <f t="shared" si="26"/>
        <v>0</v>
      </c>
      <c r="F163" s="419">
        <f t="shared" si="26"/>
        <v>2</v>
      </c>
      <c r="G163" s="11"/>
      <c r="H163" s="28">
        <v>1</v>
      </c>
      <c r="I163" s="11"/>
      <c r="J163" s="28"/>
      <c r="K163" s="11"/>
      <c r="L163" s="28"/>
      <c r="M163" s="11"/>
      <c r="N163" s="28"/>
      <c r="O163" s="11"/>
      <c r="P163" s="28">
        <v>1</v>
      </c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2</v>
      </c>
      <c r="E164" s="418">
        <f t="shared" si="26"/>
        <v>0</v>
      </c>
      <c r="F164" s="419">
        <f t="shared" si="26"/>
        <v>2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/>
      <c r="Y164" s="11"/>
      <c r="Z164" s="28">
        <v>1</v>
      </c>
      <c r="AA164" s="11"/>
      <c r="AB164" s="28"/>
      <c r="AC164" s="11"/>
      <c r="AD164" s="28"/>
      <c r="AE164" s="11"/>
      <c r="AF164" s="28"/>
      <c r="AG164" s="11"/>
      <c r="AH164" s="28"/>
      <c r="AI164" s="11"/>
      <c r="AJ164" s="28">
        <v>1</v>
      </c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189" t="s">
        <v>17</v>
      </c>
      <c r="E168" s="2189"/>
      <c r="F168" s="2189"/>
      <c r="G168" s="2189" t="s">
        <v>172</v>
      </c>
      <c r="H168" s="2189"/>
      <c r="I168" s="2189" t="s">
        <v>173</v>
      </c>
      <c r="J168" s="2189"/>
      <c r="K168" s="2189" t="s">
        <v>174</v>
      </c>
      <c r="L168" s="2189"/>
      <c r="M168" s="2189" t="s">
        <v>109</v>
      </c>
      <c r="N168" s="2189"/>
      <c r="O168" s="2190" t="s">
        <v>35</v>
      </c>
      <c r="P168" s="2219"/>
      <c r="Q168" s="2283" t="s">
        <v>111</v>
      </c>
      <c r="R168" s="2283"/>
      <c r="S168" s="2283" t="s">
        <v>112</v>
      </c>
      <c r="T168" s="2283"/>
      <c r="U168" s="2283" t="s">
        <v>113</v>
      </c>
      <c r="V168" s="2283"/>
      <c r="W168" s="2283" t="s">
        <v>114</v>
      </c>
      <c r="X168" s="2283"/>
      <c r="Y168" s="2283" t="s">
        <v>115</v>
      </c>
      <c r="Z168" s="2283"/>
      <c r="AA168" s="2283" t="s">
        <v>116</v>
      </c>
      <c r="AB168" s="2283"/>
      <c r="AC168" s="2283" t="s">
        <v>117</v>
      </c>
      <c r="AD168" s="2283"/>
      <c r="AE168" s="2283" t="s">
        <v>118</v>
      </c>
      <c r="AF168" s="2283"/>
      <c r="AG168" s="2283" t="s">
        <v>119</v>
      </c>
      <c r="AH168" s="2283"/>
      <c r="AI168" s="2283" t="s">
        <v>120</v>
      </c>
      <c r="AJ168" s="2283"/>
      <c r="AK168" s="2283" t="s">
        <v>121</v>
      </c>
      <c r="AL168" s="2283"/>
      <c r="AM168" s="2283" t="s">
        <v>122</v>
      </c>
      <c r="AN168" s="2160"/>
      <c r="AO168" s="2284" t="s">
        <v>131</v>
      </c>
      <c r="AP168" s="2285"/>
      <c r="AQ168" s="2286"/>
      <c r="AR168" s="2287" t="s">
        <v>175</v>
      </c>
      <c r="AS168" s="2289" t="s">
        <v>215</v>
      </c>
      <c r="AT168" s="2291" t="s">
        <v>26</v>
      </c>
      <c r="AU168" s="2291"/>
      <c r="AV168" s="2292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203" t="s">
        <v>14</v>
      </c>
      <c r="E169" s="67" t="s">
        <v>15</v>
      </c>
      <c r="F169" s="67" t="s">
        <v>16</v>
      </c>
      <c r="G169" s="387" t="s">
        <v>15</v>
      </c>
      <c r="H169" s="388" t="s">
        <v>16</v>
      </c>
      <c r="I169" s="387" t="s">
        <v>15</v>
      </c>
      <c r="J169" s="388" t="s">
        <v>16</v>
      </c>
      <c r="K169" s="387" t="s">
        <v>15</v>
      </c>
      <c r="L169" s="388" t="s">
        <v>16</v>
      </c>
      <c r="M169" s="387" t="s">
        <v>15</v>
      </c>
      <c r="N169" s="388" t="s">
        <v>16</v>
      </c>
      <c r="O169" s="387" t="s">
        <v>15</v>
      </c>
      <c r="P169" s="388" t="s">
        <v>16</v>
      </c>
      <c r="Q169" s="387" t="s">
        <v>15</v>
      </c>
      <c r="R169" s="388" t="s">
        <v>16</v>
      </c>
      <c r="S169" s="387" t="s">
        <v>15</v>
      </c>
      <c r="T169" s="388" t="s">
        <v>16</v>
      </c>
      <c r="U169" s="387" t="s">
        <v>15</v>
      </c>
      <c r="V169" s="388" t="s">
        <v>16</v>
      </c>
      <c r="W169" s="387" t="s">
        <v>15</v>
      </c>
      <c r="X169" s="388" t="s">
        <v>16</v>
      </c>
      <c r="Y169" s="387" t="s">
        <v>15</v>
      </c>
      <c r="Z169" s="388" t="s">
        <v>16</v>
      </c>
      <c r="AA169" s="387" t="s">
        <v>15</v>
      </c>
      <c r="AB169" s="388" t="s">
        <v>16</v>
      </c>
      <c r="AC169" s="387" t="s">
        <v>15</v>
      </c>
      <c r="AD169" s="388" t="s">
        <v>16</v>
      </c>
      <c r="AE169" s="387" t="s">
        <v>15</v>
      </c>
      <c r="AF169" s="388" t="s">
        <v>16</v>
      </c>
      <c r="AG169" s="387" t="s">
        <v>15</v>
      </c>
      <c r="AH169" s="388" t="s">
        <v>16</v>
      </c>
      <c r="AI169" s="387" t="s">
        <v>15</v>
      </c>
      <c r="AJ169" s="388" t="s">
        <v>16</v>
      </c>
      <c r="AK169" s="387" t="s">
        <v>15</v>
      </c>
      <c r="AL169" s="388" t="s">
        <v>16</v>
      </c>
      <c r="AM169" s="387" t="s">
        <v>15</v>
      </c>
      <c r="AN169" s="389" t="s">
        <v>16</v>
      </c>
      <c r="AO169" s="454" t="s">
        <v>133</v>
      </c>
      <c r="AP169" s="455" t="s">
        <v>135</v>
      </c>
      <c r="AQ169" s="456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294" t="s">
        <v>217</v>
      </c>
      <c r="B170" s="2294"/>
      <c r="C170" s="2294"/>
      <c r="D170" s="395">
        <f>SUM(E170+F170)</f>
        <v>5</v>
      </c>
      <c r="E170" s="396">
        <f>SUM(G170+I170+K170+M170+O170+Q170+S170+U170+W170+Y170+AA170+AC170+AE170+AG170+AI170+AK170+AM170)</f>
        <v>3</v>
      </c>
      <c r="F170" s="397">
        <f>SUM(H170+J170+L170+N170+P170+R170+T170+V170+X170+Z170+AB170+AD170+AF170+AH170+AJ170+AL170+AN170)</f>
        <v>2</v>
      </c>
      <c r="G170" s="56"/>
      <c r="H170" s="158"/>
      <c r="I170" s="56">
        <v>2</v>
      </c>
      <c r="J170" s="158"/>
      <c r="K170" s="56"/>
      <c r="L170" s="158"/>
      <c r="M170" s="56"/>
      <c r="N170" s="158"/>
      <c r="O170" s="56"/>
      <c r="P170" s="158">
        <v>1</v>
      </c>
      <c r="Q170" s="56"/>
      <c r="R170" s="158"/>
      <c r="S170" s="56"/>
      <c r="T170" s="158"/>
      <c r="U170" s="56"/>
      <c r="V170" s="158"/>
      <c r="W170" s="56"/>
      <c r="X170" s="158"/>
      <c r="Y170" s="56"/>
      <c r="Z170" s="158"/>
      <c r="AA170" s="56"/>
      <c r="AB170" s="158"/>
      <c r="AC170" s="56"/>
      <c r="AD170" s="158"/>
      <c r="AE170" s="56">
        <v>1</v>
      </c>
      <c r="AF170" s="158"/>
      <c r="AG170" s="56"/>
      <c r="AH170" s="158"/>
      <c r="AI170" s="56"/>
      <c r="AJ170" s="158">
        <v>1</v>
      </c>
      <c r="AK170" s="56"/>
      <c r="AL170" s="158"/>
      <c r="AM170" s="56"/>
      <c r="AN170" s="412"/>
      <c r="AO170" s="457">
        <v>2</v>
      </c>
      <c r="AP170" s="458"/>
      <c r="AQ170" s="18"/>
      <c r="AR170" s="158">
        <v>0</v>
      </c>
      <c r="AS170" s="162">
        <v>0</v>
      </c>
      <c r="AT170" s="56">
        <v>0</v>
      </c>
      <c r="AU170" s="158">
        <v>0</v>
      </c>
      <c r="AV170" s="158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459"/>
      <c r="E171" s="460"/>
      <c r="F171" s="460"/>
      <c r="G171" s="460"/>
      <c r="H171" s="460"/>
      <c r="I171" s="460"/>
      <c r="J171" s="460"/>
      <c r="K171" s="460"/>
      <c r="L171" s="460"/>
      <c r="M171" s="460"/>
      <c r="N171" s="460"/>
      <c r="O171" s="460"/>
      <c r="P171" s="460"/>
      <c r="Q171" s="460"/>
      <c r="R171" s="460"/>
      <c r="S171" s="460"/>
      <c r="T171" s="460"/>
      <c r="U171" s="460"/>
      <c r="V171" s="460"/>
      <c r="W171" s="460"/>
      <c r="X171" s="460"/>
      <c r="Y171" s="460"/>
      <c r="Z171" s="460"/>
      <c r="AA171" s="460"/>
      <c r="AB171" s="460"/>
      <c r="AC171" s="460"/>
      <c r="AD171" s="460"/>
      <c r="AE171" s="460"/>
      <c r="AF171" s="460"/>
      <c r="AG171" s="460"/>
      <c r="AH171" s="460"/>
      <c r="AI171" s="460"/>
      <c r="AJ171" s="460"/>
      <c r="AK171" s="460"/>
      <c r="AL171" s="460"/>
      <c r="AM171" s="460"/>
      <c r="AN171" s="460"/>
      <c r="AO171" s="461"/>
      <c r="AP171" s="462"/>
      <c r="AQ171" s="463"/>
      <c r="AR171" s="460"/>
      <c r="AS171" s="460"/>
      <c r="AT171" s="460"/>
      <c r="AU171" s="463"/>
      <c r="AV171" s="463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402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58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273" t="s">
        <v>183</v>
      </c>
      <c r="B175" s="2274"/>
      <c r="C175" s="2275"/>
      <c r="D175" s="179">
        <f t="shared" si="27"/>
        <v>5</v>
      </c>
      <c r="E175" s="180">
        <f t="shared" si="28"/>
        <v>3</v>
      </c>
      <c r="F175" s="250">
        <f t="shared" si="28"/>
        <v>2</v>
      </c>
      <c r="G175" s="56"/>
      <c r="H175" s="158"/>
      <c r="I175" s="56">
        <v>2</v>
      </c>
      <c r="J175" s="158"/>
      <c r="K175" s="56"/>
      <c r="L175" s="158"/>
      <c r="M175" s="56"/>
      <c r="N175" s="158"/>
      <c r="O175" s="56"/>
      <c r="P175" s="158">
        <v>1</v>
      </c>
      <c r="Q175" s="56"/>
      <c r="R175" s="158"/>
      <c r="S175" s="56"/>
      <c r="T175" s="158"/>
      <c r="U175" s="56"/>
      <c r="V175" s="158"/>
      <c r="W175" s="56"/>
      <c r="X175" s="158"/>
      <c r="Y175" s="56"/>
      <c r="Z175" s="158"/>
      <c r="AA175" s="56"/>
      <c r="AB175" s="158"/>
      <c r="AC175" s="56"/>
      <c r="AD175" s="158"/>
      <c r="AE175" s="56">
        <v>1</v>
      </c>
      <c r="AF175" s="158"/>
      <c r="AG175" s="56"/>
      <c r="AH175" s="158"/>
      <c r="AI175" s="56"/>
      <c r="AJ175" s="158">
        <v>1</v>
      </c>
      <c r="AK175" s="56"/>
      <c r="AL175" s="158"/>
      <c r="AM175" s="56"/>
      <c r="AN175" s="412"/>
      <c r="AO175" s="466">
        <v>2</v>
      </c>
      <c r="AP175" s="467"/>
      <c r="AQ175" s="158"/>
      <c r="AR175" s="158">
        <v>0</v>
      </c>
      <c r="AS175" s="162">
        <v>0</v>
      </c>
      <c r="AT175" s="56">
        <v>0</v>
      </c>
      <c r="AU175" s="158">
        <v>0</v>
      </c>
      <c r="AV175" s="158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227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419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419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419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419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1</v>
      </c>
      <c r="E181" s="418">
        <f t="shared" si="30"/>
        <v>0</v>
      </c>
      <c r="F181" s="419">
        <f t="shared" si="30"/>
        <v>1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>
        <v>1</v>
      </c>
      <c r="AK181" s="11"/>
      <c r="AL181" s="28"/>
      <c r="AM181" s="11"/>
      <c r="AN181" s="15"/>
      <c r="AO181" s="325"/>
      <c r="AP181" s="115"/>
      <c r="AQ181" s="26"/>
      <c r="AR181" s="28">
        <v>0</v>
      </c>
      <c r="AS181" s="30">
        <v>0</v>
      </c>
      <c r="AT181" s="11">
        <v>0</v>
      </c>
      <c r="AU181" s="28">
        <v>0</v>
      </c>
      <c r="AV181" s="28"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419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402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444"/>
      <c r="AL184" s="426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419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0</v>
      </c>
      <c r="E187" s="401">
        <f t="shared" ref="E187:F190" si="31">SUM(G187+I187+K187+M187+O187)</f>
        <v>0</v>
      </c>
      <c r="F187" s="402">
        <f t="shared" si="31"/>
        <v>0</v>
      </c>
      <c r="G187" s="4"/>
      <c r="H187" s="5"/>
      <c r="I187" s="4"/>
      <c r="J187" s="5"/>
      <c r="K187" s="4"/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/>
      <c r="AP187" s="115"/>
      <c r="AQ187" s="26"/>
      <c r="AR187" s="26"/>
      <c r="AS187" s="434"/>
      <c r="AT187" s="4"/>
      <c r="AU187" s="5"/>
      <c r="AV187" s="5"/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419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419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</v>
      </c>
      <c r="E190" s="410">
        <f t="shared" si="31"/>
        <v>1</v>
      </c>
      <c r="F190" s="411">
        <f t="shared" si="31"/>
        <v>0</v>
      </c>
      <c r="G190" s="40"/>
      <c r="H190" s="41"/>
      <c r="I190" s="40">
        <v>1</v>
      </c>
      <c r="J190" s="41"/>
      <c r="K190" s="40"/>
      <c r="L190" s="41"/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>
        <v>1</v>
      </c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 t="s">
        <v>284</v>
      </c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E190" s="75" t="s">
        <v>284</v>
      </c>
      <c r="CG190" s="81">
        <v>0</v>
      </c>
      <c r="CH190" s="81"/>
      <c r="CI190" s="81">
        <v>0</v>
      </c>
      <c r="CJ190" s="81">
        <v>0</v>
      </c>
      <c r="CK190" s="81">
        <v>1</v>
      </c>
      <c r="CL190" s="81"/>
      <c r="CM190" s="81"/>
      <c r="CN190" s="81"/>
    </row>
    <row r="191" spans="1:92" ht="16.149999999999999" customHeight="1" x14ac:dyDescent="0.2">
      <c r="A191" s="2250" t="s">
        <v>202</v>
      </c>
      <c r="B191" s="2250"/>
      <c r="C191" s="2251"/>
      <c r="D191" s="441">
        <f t="shared" si="29"/>
        <v>0</v>
      </c>
      <c r="E191" s="442">
        <f t="shared" ref="E191:F200" si="32">SUM(G191+I191+K191+M191+O191+Q191+S191+U191+W191+Y191+AA191+AC191+AE191+AG191+AI191+AK191+AM191)</f>
        <v>0</v>
      </c>
      <c r="F191" s="443">
        <f t="shared" si="32"/>
        <v>0</v>
      </c>
      <c r="G191" s="444"/>
      <c r="H191" s="426"/>
      <c r="I191" s="444"/>
      <c r="J191" s="426"/>
      <c r="K191" s="444"/>
      <c r="L191" s="426"/>
      <c r="M191" s="444"/>
      <c r="N191" s="426"/>
      <c r="O191" s="444"/>
      <c r="P191" s="426"/>
      <c r="Q191" s="444"/>
      <c r="R191" s="426"/>
      <c r="S191" s="444"/>
      <c r="T191" s="426"/>
      <c r="U191" s="444"/>
      <c r="V191" s="426"/>
      <c r="W191" s="444"/>
      <c r="X191" s="426"/>
      <c r="Y191" s="444"/>
      <c r="Z191" s="426"/>
      <c r="AA191" s="444"/>
      <c r="AB191" s="426"/>
      <c r="AC191" s="444"/>
      <c r="AD191" s="426"/>
      <c r="AE191" s="444"/>
      <c r="AF191" s="426"/>
      <c r="AG191" s="444"/>
      <c r="AH191" s="426"/>
      <c r="AI191" s="444"/>
      <c r="AJ191" s="426"/>
      <c r="AK191" s="444"/>
      <c r="AL191" s="426"/>
      <c r="AM191" s="444"/>
      <c r="AN191" s="445"/>
      <c r="AO191" s="473"/>
      <c r="AP191" s="474"/>
      <c r="AQ191" s="158"/>
      <c r="AR191" s="158"/>
      <c r="AS191" s="162"/>
      <c r="AT191" s="444"/>
      <c r="AU191" s="426"/>
      <c r="AV191" s="426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227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402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1</v>
      </c>
      <c r="E195" s="414">
        <f t="shared" si="32"/>
        <v>1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>
        <v>1</v>
      </c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>
        <v>0</v>
      </c>
      <c r="AS195" s="163">
        <v>0</v>
      </c>
      <c r="AT195" s="25">
        <v>0</v>
      </c>
      <c r="AU195" s="26">
        <v>0</v>
      </c>
      <c r="AV195" s="26">
        <v>0</v>
      </c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419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0</v>
      </c>
      <c r="F197" s="419">
        <f t="shared" si="32"/>
        <v>1</v>
      </c>
      <c r="G197" s="11"/>
      <c r="H197" s="28"/>
      <c r="I197" s="11"/>
      <c r="J197" s="28"/>
      <c r="K197" s="11"/>
      <c r="L197" s="28"/>
      <c r="M197" s="11"/>
      <c r="N197" s="28"/>
      <c r="O197" s="11"/>
      <c r="P197" s="28">
        <v>1</v>
      </c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419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1</v>
      </c>
      <c r="E199" s="418">
        <f t="shared" si="32"/>
        <v>1</v>
      </c>
      <c r="F199" s="419">
        <f t="shared" si="32"/>
        <v>0</v>
      </c>
      <c r="G199" s="40"/>
      <c r="H199" s="41"/>
      <c r="I199" s="40">
        <v>1</v>
      </c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>
        <v>1</v>
      </c>
      <c r="AP199" s="115"/>
      <c r="AQ199" s="26"/>
      <c r="AR199" s="41">
        <v>0</v>
      </c>
      <c r="AS199" s="283">
        <v>0</v>
      </c>
      <c r="AT199" s="40">
        <v>0</v>
      </c>
      <c r="AU199" s="41">
        <v>0</v>
      </c>
      <c r="AV199" s="41">
        <v>0</v>
      </c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169" t="s">
        <v>74</v>
      </c>
      <c r="B202" s="2171"/>
      <c r="C202" s="2249" t="s">
        <v>17</v>
      </c>
      <c r="D202" s="2249"/>
      <c r="E202" s="2249"/>
      <c r="F202" s="2190" t="s">
        <v>221</v>
      </c>
      <c r="G202" s="2219"/>
      <c r="H202" s="2190" t="s">
        <v>222</v>
      </c>
      <c r="I202" s="2219"/>
      <c r="J202" s="2190" t="s">
        <v>223</v>
      </c>
      <c r="K202" s="2219"/>
      <c r="L202" s="2190" t="s">
        <v>224</v>
      </c>
      <c r="M202" s="2219"/>
      <c r="N202" s="2190" t="s">
        <v>225</v>
      </c>
      <c r="O202" s="2219"/>
      <c r="P202" s="2190" t="s">
        <v>226</v>
      </c>
      <c r="Q202" s="2219"/>
      <c r="R202" s="2190" t="s">
        <v>227</v>
      </c>
      <c r="S202" s="2219"/>
      <c r="T202" s="2190" t="s">
        <v>228</v>
      </c>
      <c r="U202" s="2219"/>
      <c r="V202" s="2190" t="s">
        <v>229</v>
      </c>
      <c r="W202" s="2219"/>
      <c r="X202" s="2190" t="s">
        <v>230</v>
      </c>
      <c r="Y202" s="2219"/>
      <c r="Z202" s="2190" t="s">
        <v>231</v>
      </c>
      <c r="AA202" s="2219"/>
      <c r="AB202" s="2190" t="s">
        <v>232</v>
      </c>
      <c r="AC202" s="2219"/>
      <c r="AD202" s="2190" t="s">
        <v>233</v>
      </c>
      <c r="AE202" s="2219"/>
      <c r="AF202" s="2190" t="s">
        <v>234</v>
      </c>
      <c r="AG202" s="2219"/>
      <c r="AH202" s="2190" t="s">
        <v>235</v>
      </c>
      <c r="AI202" s="2219"/>
      <c r="AJ202" s="2190" t="s">
        <v>236</v>
      </c>
      <c r="AK202" s="2219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98" t="s">
        <v>16</v>
      </c>
      <c r="F203" s="387" t="s">
        <v>15</v>
      </c>
      <c r="G203" s="66" t="s">
        <v>16</v>
      </c>
      <c r="H203" s="387" t="s">
        <v>15</v>
      </c>
      <c r="I203" s="66" t="s">
        <v>16</v>
      </c>
      <c r="J203" s="387" t="s">
        <v>15</v>
      </c>
      <c r="K203" s="66" t="s">
        <v>16</v>
      </c>
      <c r="L203" s="387" t="s">
        <v>15</v>
      </c>
      <c r="M203" s="66" t="s">
        <v>16</v>
      </c>
      <c r="N203" s="387" t="s">
        <v>15</v>
      </c>
      <c r="O203" s="66" t="s">
        <v>16</v>
      </c>
      <c r="P203" s="387" t="s">
        <v>15</v>
      </c>
      <c r="Q203" s="66" t="s">
        <v>16</v>
      </c>
      <c r="R203" s="387" t="s">
        <v>15</v>
      </c>
      <c r="S203" s="66" t="s">
        <v>16</v>
      </c>
      <c r="T203" s="387" t="s">
        <v>15</v>
      </c>
      <c r="U203" s="66" t="s">
        <v>16</v>
      </c>
      <c r="V203" s="387" t="s">
        <v>15</v>
      </c>
      <c r="W203" s="66" t="s">
        <v>16</v>
      </c>
      <c r="X203" s="387" t="s">
        <v>15</v>
      </c>
      <c r="Y203" s="66" t="s">
        <v>16</v>
      </c>
      <c r="Z203" s="387" t="s">
        <v>15</v>
      </c>
      <c r="AA203" s="66" t="s">
        <v>16</v>
      </c>
      <c r="AB203" s="387" t="s">
        <v>15</v>
      </c>
      <c r="AC203" s="66" t="s">
        <v>16</v>
      </c>
      <c r="AD203" s="387" t="s">
        <v>15</v>
      </c>
      <c r="AE203" s="66" t="s">
        <v>16</v>
      </c>
      <c r="AF203" s="387" t="s">
        <v>15</v>
      </c>
      <c r="AG203" s="66" t="s">
        <v>16</v>
      </c>
      <c r="AH203" s="387" t="s">
        <v>15</v>
      </c>
      <c r="AI203" s="66" t="s">
        <v>16</v>
      </c>
      <c r="AJ203" s="387" t="s">
        <v>15</v>
      </c>
      <c r="AK203" s="66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166" t="s">
        <v>237</v>
      </c>
      <c r="B204" s="178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78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230" t="s">
        <v>239</v>
      </c>
      <c r="B207" s="2233" t="s">
        <v>240</v>
      </c>
      <c r="C207" s="2236" t="s">
        <v>19</v>
      </c>
      <c r="D207" s="2237"/>
      <c r="E207" s="2205"/>
      <c r="F207" s="2240" t="s">
        <v>241</v>
      </c>
      <c r="G207" s="2241"/>
      <c r="H207" s="2241"/>
      <c r="I207" s="2241"/>
      <c r="J207" s="2241"/>
      <c r="K207" s="2241"/>
      <c r="L207" s="2241"/>
      <c r="M207" s="2241"/>
      <c r="N207" s="2241"/>
      <c r="O207" s="2241"/>
      <c r="P207" s="2241"/>
      <c r="Q207" s="2241"/>
      <c r="R207" s="2241"/>
      <c r="S207" s="2241"/>
      <c r="T207" s="2241"/>
      <c r="U207" s="2241"/>
      <c r="V207" s="2241"/>
      <c r="W207" s="2241"/>
      <c r="X207" s="2241"/>
      <c r="Y207" s="2241"/>
      <c r="Z207" s="2241"/>
      <c r="AA207" s="2241"/>
      <c r="AB207" s="2241"/>
      <c r="AC207" s="2241"/>
      <c r="AD207" s="2241"/>
      <c r="AE207" s="2241"/>
      <c r="AF207" s="2241"/>
      <c r="AG207" s="2241"/>
      <c r="AH207" s="2241"/>
      <c r="AI207" s="2241"/>
      <c r="AJ207" s="2241"/>
      <c r="AK207" s="2242"/>
      <c r="AL207" s="2227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240" t="s">
        <v>173</v>
      </c>
      <c r="G208" s="2242"/>
      <c r="H208" s="2240" t="s">
        <v>174</v>
      </c>
      <c r="I208" s="2242"/>
      <c r="J208" s="2240" t="s">
        <v>109</v>
      </c>
      <c r="K208" s="2242"/>
      <c r="L208" s="2240" t="s">
        <v>35</v>
      </c>
      <c r="M208" s="2242"/>
      <c r="N208" s="2190" t="s">
        <v>2</v>
      </c>
      <c r="O208" s="2219"/>
      <c r="P208" s="2190" t="s">
        <v>3</v>
      </c>
      <c r="Q208" s="2219"/>
      <c r="R208" s="2190" t="s">
        <v>4</v>
      </c>
      <c r="S208" s="2219"/>
      <c r="T208" s="2190" t="s">
        <v>5</v>
      </c>
      <c r="U208" s="2219"/>
      <c r="V208" s="2190" t="s">
        <v>6</v>
      </c>
      <c r="W208" s="2219"/>
      <c r="X208" s="2190" t="s">
        <v>7</v>
      </c>
      <c r="Y208" s="2219"/>
      <c r="Z208" s="2190" t="s">
        <v>8</v>
      </c>
      <c r="AA208" s="2219"/>
      <c r="AB208" s="2190" t="s">
        <v>9</v>
      </c>
      <c r="AC208" s="2219"/>
      <c r="AD208" s="2190" t="s">
        <v>10</v>
      </c>
      <c r="AE208" s="2219"/>
      <c r="AF208" s="2190" t="s">
        <v>11</v>
      </c>
      <c r="AG208" s="2219"/>
      <c r="AH208" s="2190" t="s">
        <v>12</v>
      </c>
      <c r="AI208" s="2219"/>
      <c r="AJ208" s="2160" t="s">
        <v>13</v>
      </c>
      <c r="AK208" s="2161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482" t="s">
        <v>14</v>
      </c>
      <c r="D209" s="483" t="s">
        <v>15</v>
      </c>
      <c r="E209" s="113" t="s">
        <v>16</v>
      </c>
      <c r="F209" s="484" t="s">
        <v>15</v>
      </c>
      <c r="G209" s="485" t="s">
        <v>16</v>
      </c>
      <c r="H209" s="484" t="s">
        <v>15</v>
      </c>
      <c r="I209" s="485" t="s">
        <v>16</v>
      </c>
      <c r="J209" s="484" t="s">
        <v>15</v>
      </c>
      <c r="K209" s="485" t="s">
        <v>16</v>
      </c>
      <c r="L209" s="484" t="s">
        <v>15</v>
      </c>
      <c r="M209" s="485" t="s">
        <v>16</v>
      </c>
      <c r="N209" s="484" t="s">
        <v>15</v>
      </c>
      <c r="O209" s="485" t="s">
        <v>16</v>
      </c>
      <c r="P209" s="484" t="s">
        <v>15</v>
      </c>
      <c r="Q209" s="485" t="s">
        <v>16</v>
      </c>
      <c r="R209" s="484" t="s">
        <v>15</v>
      </c>
      <c r="S209" s="485" t="s">
        <v>16</v>
      </c>
      <c r="T209" s="486" t="s">
        <v>15</v>
      </c>
      <c r="U209" s="486" t="s">
        <v>16</v>
      </c>
      <c r="V209" s="487" t="s">
        <v>15</v>
      </c>
      <c r="W209" s="485" t="s">
        <v>16</v>
      </c>
      <c r="X209" s="484" t="s">
        <v>15</v>
      </c>
      <c r="Y209" s="485" t="s">
        <v>16</v>
      </c>
      <c r="Z209" s="484" t="s">
        <v>15</v>
      </c>
      <c r="AA209" s="485" t="s">
        <v>16</v>
      </c>
      <c r="AB209" s="484" t="s">
        <v>15</v>
      </c>
      <c r="AC209" s="485" t="s">
        <v>16</v>
      </c>
      <c r="AD209" s="484" t="s">
        <v>15</v>
      </c>
      <c r="AE209" s="485" t="s">
        <v>16</v>
      </c>
      <c r="AF209" s="484" t="s">
        <v>15</v>
      </c>
      <c r="AG209" s="485" t="s">
        <v>16</v>
      </c>
      <c r="AH209" s="484" t="s">
        <v>15</v>
      </c>
      <c r="AI209" s="485" t="s">
        <v>16</v>
      </c>
      <c r="AJ209" s="484" t="s">
        <v>15</v>
      </c>
      <c r="AK209" s="485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220" t="s">
        <v>242</v>
      </c>
      <c r="B210" s="488" t="s">
        <v>75</v>
      </c>
      <c r="C210" s="489">
        <f>SUM(D210+E210)</f>
        <v>0</v>
      </c>
      <c r="D210" s="490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169" t="s">
        <v>245</v>
      </c>
      <c r="B215" s="2171"/>
      <c r="C215" s="2189" t="s">
        <v>246</v>
      </c>
      <c r="D215" s="2189"/>
      <c r="E215" s="2189"/>
      <c r="F215" s="2190" t="s">
        <v>247</v>
      </c>
      <c r="G215" s="2191"/>
      <c r="H215" s="2191"/>
      <c r="I215" s="2191"/>
      <c r="J215" s="2191"/>
      <c r="K215" s="2191"/>
      <c r="L215" s="2191"/>
      <c r="M215" s="2191"/>
      <c r="N215" s="2191"/>
      <c r="O215" s="2191"/>
      <c r="P215" s="2191"/>
      <c r="Q215" s="2191"/>
      <c r="R215" s="2191"/>
      <c r="S215" s="2191"/>
      <c r="T215" s="2191"/>
      <c r="U215" s="2191"/>
      <c r="V215" s="2191"/>
      <c r="W215" s="2191"/>
      <c r="X215" s="2191"/>
      <c r="Y215" s="2191"/>
      <c r="Z215" s="2191"/>
      <c r="AA215" s="2191"/>
      <c r="AB215" s="2191"/>
      <c r="AC215" s="2191"/>
      <c r="AD215" s="2191"/>
      <c r="AE215" s="2191"/>
      <c r="AF215" s="2191"/>
      <c r="AG215" s="2191"/>
      <c r="AH215" s="2191"/>
      <c r="AI215" s="2191"/>
      <c r="AJ215" s="2191"/>
      <c r="AK215" s="2191"/>
      <c r="AL215" s="2191"/>
      <c r="AM215" s="2192"/>
      <c r="AN215" s="2223" t="s">
        <v>131</v>
      </c>
      <c r="AO215" s="2223"/>
      <c r="AP215" s="2224"/>
      <c r="AQ215" s="2225" t="s">
        <v>248</v>
      </c>
      <c r="AR215" s="2194"/>
      <c r="AS215" s="2227" t="s">
        <v>21</v>
      </c>
      <c r="AT215" s="2227" t="s">
        <v>22</v>
      </c>
      <c r="AU215" s="499"/>
      <c r="AV215" s="589"/>
      <c r="AW215" s="589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189"/>
      <c r="D216" s="2189"/>
      <c r="E216" s="2189"/>
      <c r="F216" s="2160" t="s">
        <v>249</v>
      </c>
      <c r="G216" s="2200"/>
      <c r="H216" s="2160" t="s">
        <v>173</v>
      </c>
      <c r="I216" s="2200"/>
      <c r="J216" s="2160" t="s">
        <v>174</v>
      </c>
      <c r="K216" s="2200"/>
      <c r="L216" s="2160" t="s">
        <v>109</v>
      </c>
      <c r="M216" s="2200"/>
      <c r="N216" s="2160" t="s">
        <v>35</v>
      </c>
      <c r="O216" s="2200"/>
      <c r="P216" s="2160" t="s">
        <v>111</v>
      </c>
      <c r="Q216" s="2161"/>
      <c r="R216" s="2160" t="s">
        <v>112</v>
      </c>
      <c r="S216" s="2161"/>
      <c r="T216" s="2160" t="s">
        <v>113</v>
      </c>
      <c r="U216" s="2161"/>
      <c r="V216" s="2160" t="s">
        <v>114</v>
      </c>
      <c r="W216" s="2161"/>
      <c r="X216" s="2160" t="s">
        <v>115</v>
      </c>
      <c r="Y216" s="2161"/>
      <c r="Z216" s="2160" t="s">
        <v>116</v>
      </c>
      <c r="AA216" s="2161"/>
      <c r="AB216" s="2160" t="s">
        <v>117</v>
      </c>
      <c r="AC216" s="2161"/>
      <c r="AD216" s="2160" t="s">
        <v>118</v>
      </c>
      <c r="AE216" s="2161"/>
      <c r="AF216" s="2160" t="s">
        <v>119</v>
      </c>
      <c r="AG216" s="2161"/>
      <c r="AH216" s="2160" t="s">
        <v>120</v>
      </c>
      <c r="AI216" s="2161"/>
      <c r="AJ216" s="2160" t="s">
        <v>121</v>
      </c>
      <c r="AK216" s="2161"/>
      <c r="AL216" s="2160" t="s">
        <v>122</v>
      </c>
      <c r="AM216" s="2162"/>
      <c r="AN216" s="2203" t="s">
        <v>18</v>
      </c>
      <c r="AO216" s="2203" t="s">
        <v>250</v>
      </c>
      <c r="AP216" s="2205" t="s">
        <v>251</v>
      </c>
      <c r="AQ216" s="2226"/>
      <c r="AR216" s="2196"/>
      <c r="AS216" s="2228"/>
      <c r="AT216" s="2228"/>
      <c r="AU216" s="145"/>
      <c r="AV216" s="585"/>
      <c r="AW216" s="585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66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502" t="s">
        <v>254</v>
      </c>
      <c r="AS217" s="2229"/>
      <c r="AT217" s="2229"/>
      <c r="AU217" s="503"/>
      <c r="AV217" s="585"/>
      <c r="AW217" s="585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207" t="s">
        <v>255</v>
      </c>
      <c r="B218" s="2208"/>
      <c r="C218" s="504">
        <f>SUM(D218+E218)</f>
        <v>20</v>
      </c>
      <c r="D218" s="505">
        <f>SUM(F218+H218+J218+L218+N218+P218+R218+T218+V218+X218+Z218+AB218+AD218+AF218+AH218+AJ218+AL218)</f>
        <v>5</v>
      </c>
      <c r="E218" s="506">
        <f>SUM(G218+I218+K218+M218+O218+Q218+S218+U218+W218+Y218+AA218+AC218+AE218+AG218+AI218+AK218+AM218)</f>
        <v>15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2</v>
      </c>
      <c r="M218" s="507">
        <f>SUM(M219:M236)</f>
        <v>2</v>
      </c>
      <c r="N218" s="504">
        <f>SUM(N228:N236)</f>
        <v>0</v>
      </c>
      <c r="O218" s="507">
        <f>SUM(O219:O236)</f>
        <v>3</v>
      </c>
      <c r="P218" s="504">
        <f>SUM(P228:P236)</f>
        <v>0</v>
      </c>
      <c r="Q218" s="507">
        <f>SUM(Q219:Q236)</f>
        <v>3</v>
      </c>
      <c r="R218" s="504">
        <f>SUM(R228:R236)</f>
        <v>0</v>
      </c>
      <c r="S218" s="507">
        <f>SUM(S219:S236)</f>
        <v>2</v>
      </c>
      <c r="T218" s="504">
        <f>SUM(T228:T236)</f>
        <v>1</v>
      </c>
      <c r="U218" s="507">
        <f>SUM(U219:U236)</f>
        <v>3</v>
      </c>
      <c r="V218" s="504">
        <f>SUM(V228:V236)</f>
        <v>0</v>
      </c>
      <c r="W218" s="507">
        <f>SUM(W219:W236)</f>
        <v>1</v>
      </c>
      <c r="X218" s="504">
        <f>SUM(X228:X236)</f>
        <v>0</v>
      </c>
      <c r="Y218" s="507">
        <f>SUM(Y219:Y236)</f>
        <v>1</v>
      </c>
      <c r="Z218" s="504">
        <f>SUM(Z228:Z236)</f>
        <v>0</v>
      </c>
      <c r="AA218" s="507">
        <f>SUM(AA219:AA236)</f>
        <v>0</v>
      </c>
      <c r="AB218" s="504">
        <f t="shared" ref="AB218:AM218" si="34">SUM(AB228:AB236)</f>
        <v>1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1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509">
        <f t="shared" ref="AN218:AT218" si="35">SUM(AN219:AN236)</f>
        <v>0</v>
      </c>
      <c r="AO218" s="509">
        <f t="shared" si="35"/>
        <v>0</v>
      </c>
      <c r="AP218" s="510">
        <f t="shared" si="35"/>
        <v>0</v>
      </c>
      <c r="AQ218" s="504"/>
      <c r="AR218" s="510">
        <f t="shared" si="35"/>
        <v>0</v>
      </c>
      <c r="AS218" s="504">
        <f t="shared" si="35"/>
        <v>0</v>
      </c>
      <c r="AT218" s="510">
        <f t="shared" si="35"/>
        <v>0</v>
      </c>
      <c r="AU218" s="511"/>
      <c r="AV218" s="585"/>
      <c r="AW218" s="585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8</v>
      </c>
      <c r="D227" s="521"/>
      <c r="E227" s="522">
        <f t="shared" si="37"/>
        <v>8</v>
      </c>
      <c r="F227" s="349"/>
      <c r="G227" s="523"/>
      <c r="H227" s="349"/>
      <c r="I227" s="523"/>
      <c r="J227" s="349"/>
      <c r="K227" s="18"/>
      <c r="L227" s="349"/>
      <c r="M227" s="18">
        <v>2</v>
      </c>
      <c r="N227" s="349"/>
      <c r="O227" s="18">
        <v>2</v>
      </c>
      <c r="P227" s="349"/>
      <c r="Q227" s="18">
        <v>2</v>
      </c>
      <c r="R227" s="349"/>
      <c r="S227" s="18">
        <v>1</v>
      </c>
      <c r="T227" s="349"/>
      <c r="U227" s="18"/>
      <c r="V227" s="349"/>
      <c r="W227" s="18">
        <v>1</v>
      </c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210" t="s">
        <v>264</v>
      </c>
      <c r="B228" s="512" t="s">
        <v>52</v>
      </c>
      <c r="C228" s="513">
        <f t="shared" ref="C228:C236" si="38">SUM(D228+E228)</f>
        <v>2</v>
      </c>
      <c r="D228" s="525">
        <f t="shared" ref="D228:E236" si="39">SUM(F228+H228+J228+L228+N228+P228+R228+T228+V228+X228+Z228+AB228+AD228+AF228+AH228+AJ228+AL228)</f>
        <v>2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>
        <v>1</v>
      </c>
      <c r="AC228" s="528"/>
      <c r="AD228" s="529"/>
      <c r="AE228" s="531"/>
      <c r="AF228" s="527">
        <v>1</v>
      </c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1</v>
      </c>
      <c r="D229" s="297">
        <f t="shared" si="39"/>
        <v>1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>
        <v>1</v>
      </c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>
        <v>0</v>
      </c>
      <c r="AR229" s="26">
        <v>0</v>
      </c>
      <c r="AS229" s="25">
        <v>0</v>
      </c>
      <c r="AT229" s="26">
        <v>0</v>
      </c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1</v>
      </c>
      <c r="D230" s="218">
        <f t="shared" si="39"/>
        <v>1</v>
      </c>
      <c r="E230" s="534">
        <f t="shared" si="39"/>
        <v>0</v>
      </c>
      <c r="F230" s="11"/>
      <c r="G230" s="12"/>
      <c r="H230" s="11"/>
      <c r="I230" s="12"/>
      <c r="J230" s="11"/>
      <c r="K230" s="12"/>
      <c r="L230" s="11">
        <v>1</v>
      </c>
      <c r="M230" s="12"/>
      <c r="N230" s="11"/>
      <c r="O230" s="14"/>
      <c r="P230" s="11"/>
      <c r="Q230" s="12"/>
      <c r="R230" s="13"/>
      <c r="S230" s="14"/>
      <c r="T230" s="11"/>
      <c r="U230" s="12"/>
      <c r="V230" s="13"/>
      <c r="W230" s="14"/>
      <c r="X230" s="11"/>
      <c r="Y230" s="12"/>
      <c r="Z230" s="13"/>
      <c r="AA230" s="14"/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534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534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534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534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534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8</v>
      </c>
      <c r="D236" s="258">
        <f t="shared" si="39"/>
        <v>1</v>
      </c>
      <c r="E236" s="451">
        <f t="shared" si="39"/>
        <v>7</v>
      </c>
      <c r="F236" s="17"/>
      <c r="G236" s="19"/>
      <c r="H236" s="17"/>
      <c r="I236" s="19"/>
      <c r="J236" s="17"/>
      <c r="K236" s="19"/>
      <c r="L236" s="17"/>
      <c r="M236" s="19"/>
      <c r="N236" s="17"/>
      <c r="O236" s="21">
        <v>1</v>
      </c>
      <c r="P236" s="17"/>
      <c r="Q236" s="19">
        <v>1</v>
      </c>
      <c r="R236" s="20"/>
      <c r="S236" s="21">
        <v>1</v>
      </c>
      <c r="T236" s="17">
        <v>1</v>
      </c>
      <c r="U236" s="19">
        <v>3</v>
      </c>
      <c r="V236" s="20"/>
      <c r="W236" s="21"/>
      <c r="X236" s="17"/>
      <c r="Y236" s="19">
        <v>1</v>
      </c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169" t="s">
        <v>74</v>
      </c>
      <c r="B238" s="2171"/>
      <c r="C238" s="2213" t="s">
        <v>246</v>
      </c>
      <c r="D238" s="2214"/>
      <c r="E238" s="2215"/>
      <c r="F238" s="2190" t="s">
        <v>266</v>
      </c>
      <c r="G238" s="2191"/>
      <c r="H238" s="2191"/>
      <c r="I238" s="2191"/>
      <c r="J238" s="2191"/>
      <c r="K238" s="2191"/>
      <c r="L238" s="2191"/>
      <c r="M238" s="2191"/>
      <c r="N238" s="2191"/>
      <c r="O238" s="2191"/>
      <c r="P238" s="2191"/>
      <c r="Q238" s="2191"/>
      <c r="R238" s="2191"/>
      <c r="S238" s="2191"/>
      <c r="T238" s="2191"/>
      <c r="U238" s="2191"/>
      <c r="V238" s="2191"/>
      <c r="W238" s="2191"/>
      <c r="X238" s="2191"/>
      <c r="Y238" s="2191"/>
      <c r="Z238" s="2191"/>
      <c r="AA238" s="2191"/>
      <c r="AB238" s="2191"/>
      <c r="AC238" s="2191"/>
      <c r="AD238" s="2191"/>
      <c r="AE238" s="2191"/>
      <c r="AF238" s="2191"/>
      <c r="AG238" s="2191"/>
      <c r="AH238" s="2191"/>
      <c r="AI238" s="2191"/>
      <c r="AJ238" s="2191"/>
      <c r="AK238" s="2191"/>
      <c r="AL238" s="2191"/>
      <c r="AM238" s="2191"/>
      <c r="AN238" s="2191"/>
      <c r="AO238" s="2191"/>
      <c r="AP238" s="2191"/>
      <c r="AQ238" s="2191"/>
      <c r="AR238" s="2191"/>
      <c r="AS238" s="2219"/>
      <c r="AT238" s="2171" t="s">
        <v>267</v>
      </c>
      <c r="AU238" s="2201" t="s">
        <v>248</v>
      </c>
      <c r="AV238" s="2202"/>
      <c r="AW238" s="2169" t="s">
        <v>21</v>
      </c>
      <c r="AX238" s="2171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160" t="s">
        <v>268</v>
      </c>
      <c r="G239" s="2200"/>
      <c r="H239" s="2160" t="s">
        <v>269</v>
      </c>
      <c r="I239" s="2200"/>
      <c r="J239" s="2160" t="s">
        <v>270</v>
      </c>
      <c r="K239" s="2200"/>
      <c r="L239" s="2160" t="s">
        <v>271</v>
      </c>
      <c r="M239" s="2200"/>
      <c r="N239" s="2160" t="s">
        <v>24</v>
      </c>
      <c r="O239" s="2200"/>
      <c r="P239" s="2160" t="s">
        <v>174</v>
      </c>
      <c r="Q239" s="2200"/>
      <c r="R239" s="2160" t="s">
        <v>109</v>
      </c>
      <c r="S239" s="2200"/>
      <c r="T239" s="2160" t="s">
        <v>35</v>
      </c>
      <c r="U239" s="2200"/>
      <c r="V239" s="2160" t="s">
        <v>111</v>
      </c>
      <c r="W239" s="2161"/>
      <c r="X239" s="2160" t="s">
        <v>112</v>
      </c>
      <c r="Y239" s="2161"/>
      <c r="Z239" s="2160" t="s">
        <v>113</v>
      </c>
      <c r="AA239" s="2161"/>
      <c r="AB239" s="2160" t="s">
        <v>114</v>
      </c>
      <c r="AC239" s="2161"/>
      <c r="AD239" s="2160" t="s">
        <v>115</v>
      </c>
      <c r="AE239" s="2161"/>
      <c r="AF239" s="2160" t="s">
        <v>116</v>
      </c>
      <c r="AG239" s="2161"/>
      <c r="AH239" s="2160" t="s">
        <v>117</v>
      </c>
      <c r="AI239" s="2161"/>
      <c r="AJ239" s="2160" t="s">
        <v>118</v>
      </c>
      <c r="AK239" s="2161"/>
      <c r="AL239" s="2160" t="s">
        <v>119</v>
      </c>
      <c r="AM239" s="2161"/>
      <c r="AN239" s="2160" t="s">
        <v>120</v>
      </c>
      <c r="AO239" s="2161"/>
      <c r="AP239" s="2160" t="s">
        <v>121</v>
      </c>
      <c r="AQ239" s="2161"/>
      <c r="AR239" s="2160" t="s">
        <v>122</v>
      </c>
      <c r="AS239" s="2161"/>
      <c r="AT239" s="2188"/>
      <c r="AU239" s="2175" t="s">
        <v>253</v>
      </c>
      <c r="AV239" s="2177" t="s">
        <v>254</v>
      </c>
      <c r="AW239" s="2187"/>
      <c r="AX239" s="2188"/>
      <c r="AY239" s="503"/>
      <c r="AZ239" s="585"/>
      <c r="BA239" s="585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605" t="s">
        <v>14</v>
      </c>
      <c r="D240" s="538" t="s">
        <v>15</v>
      </c>
      <c r="E240" s="606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503"/>
      <c r="AZ240" s="585"/>
      <c r="BA240" s="585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714">
        <f t="shared" ref="C241:C247" si="40">SUM(D241+E241)</f>
        <v>1</v>
      </c>
      <c r="D241" s="714">
        <f t="shared" ref="D241:E243" si="41">SUM(F241+H241+J241+L241+N241+P241+R241+T241+V241+X241+Z241+AB241+AD241+AF241+AH241+AJ241+AL241+AN241+AP241+AR241)</f>
        <v>1</v>
      </c>
      <c r="E241" s="714">
        <f t="shared" si="41"/>
        <v>0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/>
      <c r="W241" s="7"/>
      <c r="X241" s="4"/>
      <c r="Y241" s="7"/>
      <c r="Z241" s="4">
        <v>1</v>
      </c>
      <c r="AA241" s="7"/>
      <c r="AB241" s="4"/>
      <c r="AC241" s="7"/>
      <c r="AD241" s="4"/>
      <c r="AE241" s="7"/>
      <c r="AF241" s="4"/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1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1</v>
      </c>
      <c r="D242" s="541">
        <f t="shared" si="41"/>
        <v>1</v>
      </c>
      <c r="E242" s="541">
        <f t="shared" si="41"/>
        <v>0</v>
      </c>
      <c r="F242" s="474"/>
      <c r="G242" s="474"/>
      <c r="H242" s="444"/>
      <c r="I242" s="474"/>
      <c r="J242" s="444"/>
      <c r="K242" s="426"/>
      <c r="L242" s="444"/>
      <c r="M242" s="445"/>
      <c r="N242" s="444"/>
      <c r="O242" s="426"/>
      <c r="P242" s="444"/>
      <c r="Q242" s="474"/>
      <c r="R242" s="444"/>
      <c r="S242" s="474"/>
      <c r="T242" s="444"/>
      <c r="U242" s="474"/>
      <c r="V242" s="444"/>
      <c r="W242" s="474"/>
      <c r="X242" s="444"/>
      <c r="Y242" s="474"/>
      <c r="Z242" s="444"/>
      <c r="AA242" s="474"/>
      <c r="AB242" s="444"/>
      <c r="AC242" s="474"/>
      <c r="AD242" s="444">
        <v>1</v>
      </c>
      <c r="AE242" s="474"/>
      <c r="AF242" s="444"/>
      <c r="AG242" s="474"/>
      <c r="AH242" s="444"/>
      <c r="AI242" s="474"/>
      <c r="AJ242" s="444"/>
      <c r="AK242" s="474"/>
      <c r="AL242" s="444"/>
      <c r="AM242" s="474"/>
      <c r="AN242" s="444"/>
      <c r="AO242" s="474"/>
      <c r="AP242" s="444"/>
      <c r="AQ242" s="474"/>
      <c r="AR242" s="444"/>
      <c r="AS242" s="426"/>
      <c r="AT242" s="445"/>
      <c r="AU242" s="444">
        <v>0</v>
      </c>
      <c r="AV242" s="426">
        <v>0</v>
      </c>
      <c r="AW242" s="444">
        <v>0</v>
      </c>
      <c r="AX242" s="426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714">
        <f t="shared" si="40"/>
        <v>0</v>
      </c>
      <c r="D246" s="714">
        <f t="shared" si="42"/>
        <v>0</v>
      </c>
      <c r="E246" s="714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714">
        <f t="shared" si="40"/>
        <v>0</v>
      </c>
      <c r="D247" s="714">
        <f t="shared" si="42"/>
        <v>0</v>
      </c>
      <c r="E247" s="714">
        <f t="shared" si="42"/>
        <v>0</v>
      </c>
      <c r="F247" s="715"/>
      <c r="G247" s="715"/>
      <c r="H247" s="56"/>
      <c r="I247" s="715"/>
      <c r="J247" s="56"/>
      <c r="K247" s="716"/>
      <c r="L247" s="56"/>
      <c r="M247" s="717"/>
      <c r="N247" s="56"/>
      <c r="O247" s="716"/>
      <c r="P247" s="56"/>
      <c r="Q247" s="715"/>
      <c r="R247" s="56"/>
      <c r="S247" s="715"/>
      <c r="T247" s="56"/>
      <c r="U247" s="715"/>
      <c r="V247" s="56"/>
      <c r="W247" s="715"/>
      <c r="X247" s="56"/>
      <c r="Y247" s="715"/>
      <c r="Z247" s="56"/>
      <c r="AA247" s="715"/>
      <c r="AB247" s="56"/>
      <c r="AC247" s="715"/>
      <c r="AD247" s="56"/>
      <c r="AE247" s="715"/>
      <c r="AF247" s="56"/>
      <c r="AG247" s="715"/>
      <c r="AH247" s="56"/>
      <c r="AI247" s="715"/>
      <c r="AJ247" s="56"/>
      <c r="AK247" s="715"/>
      <c r="AL247" s="56"/>
      <c r="AM247" s="715"/>
      <c r="AN247" s="56"/>
      <c r="AO247" s="715"/>
      <c r="AP247" s="56"/>
      <c r="AQ247" s="715"/>
      <c r="AR247" s="56"/>
      <c r="AS247" s="716"/>
      <c r="AT247" s="717"/>
      <c r="AU247" s="56"/>
      <c r="AV247" s="716"/>
      <c r="AW247" s="56"/>
      <c r="AX247" s="716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718"/>
      <c r="AV248" s="719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426" t="s">
        <v>74</v>
      </c>
      <c r="B249" s="2428"/>
      <c r="C249" s="2429" t="s">
        <v>246</v>
      </c>
      <c r="D249" s="2429"/>
      <c r="E249" s="2429"/>
      <c r="F249" s="2430" t="s">
        <v>241</v>
      </c>
      <c r="G249" s="2431"/>
      <c r="H249" s="2431"/>
      <c r="I249" s="2431"/>
      <c r="J249" s="2431"/>
      <c r="K249" s="2431"/>
      <c r="L249" s="2431"/>
      <c r="M249" s="2431"/>
      <c r="N249" s="2431"/>
      <c r="O249" s="2431"/>
      <c r="P249" s="2431"/>
      <c r="Q249" s="2431"/>
      <c r="R249" s="2431"/>
      <c r="S249" s="2431"/>
      <c r="T249" s="2431"/>
      <c r="U249" s="2431"/>
      <c r="V249" s="2431"/>
      <c r="W249" s="2431"/>
      <c r="X249" s="2431"/>
      <c r="Y249" s="2431"/>
      <c r="Z249" s="2431"/>
      <c r="AA249" s="2431"/>
      <c r="AB249" s="2431"/>
      <c r="AC249" s="2431"/>
      <c r="AD249" s="2431"/>
      <c r="AE249" s="2431"/>
      <c r="AF249" s="2431"/>
      <c r="AG249" s="2432"/>
      <c r="AH249" s="2433" t="s">
        <v>248</v>
      </c>
      <c r="AI249" s="2434"/>
      <c r="AJ249" s="2435" t="s">
        <v>21</v>
      </c>
      <c r="AK249" s="2428" t="s">
        <v>22</v>
      </c>
      <c r="AL249" s="145"/>
      <c r="AM249" s="720"/>
      <c r="AN249" s="720"/>
      <c r="AO249" s="720"/>
      <c r="AP249" s="720"/>
      <c r="AQ249" s="720"/>
      <c r="AR249" s="720"/>
      <c r="AS249" s="720"/>
      <c r="AT249" s="720"/>
      <c r="AU249" s="720"/>
      <c r="AV249" s="721"/>
      <c r="AW249" s="720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429"/>
      <c r="D250" s="2429"/>
      <c r="E250" s="2429"/>
      <c r="F250" s="2421" t="s">
        <v>109</v>
      </c>
      <c r="G250" s="2436"/>
      <c r="H250" s="2421" t="s">
        <v>35</v>
      </c>
      <c r="I250" s="2436"/>
      <c r="J250" s="2421" t="s">
        <v>111</v>
      </c>
      <c r="K250" s="2422"/>
      <c r="L250" s="2421" t="s">
        <v>112</v>
      </c>
      <c r="M250" s="2422"/>
      <c r="N250" s="2421" t="s">
        <v>113</v>
      </c>
      <c r="O250" s="2422"/>
      <c r="P250" s="2421" t="s">
        <v>114</v>
      </c>
      <c r="Q250" s="2422"/>
      <c r="R250" s="2421" t="s">
        <v>115</v>
      </c>
      <c r="S250" s="2422"/>
      <c r="T250" s="2421" t="s">
        <v>116</v>
      </c>
      <c r="U250" s="2422"/>
      <c r="V250" s="2421" t="s">
        <v>117</v>
      </c>
      <c r="W250" s="2422"/>
      <c r="X250" s="2421" t="s">
        <v>118</v>
      </c>
      <c r="Y250" s="2422"/>
      <c r="Z250" s="2421" t="s">
        <v>119</v>
      </c>
      <c r="AA250" s="2422"/>
      <c r="AB250" s="2421" t="s">
        <v>120</v>
      </c>
      <c r="AC250" s="2422"/>
      <c r="AD250" s="2421" t="s">
        <v>121</v>
      </c>
      <c r="AE250" s="2422"/>
      <c r="AF250" s="2421" t="s">
        <v>122</v>
      </c>
      <c r="AG250" s="2423"/>
      <c r="AH250" s="2195"/>
      <c r="AI250" s="2196"/>
      <c r="AJ250" s="2198"/>
      <c r="AK250" s="2188"/>
      <c r="AL250" s="722"/>
      <c r="AM250" s="720"/>
      <c r="AN250" s="720"/>
      <c r="AO250" s="720"/>
      <c r="AP250" s="720"/>
      <c r="AQ250" s="720"/>
      <c r="AR250" s="720"/>
      <c r="AS250" s="720"/>
      <c r="AT250" s="720"/>
      <c r="AU250" s="720"/>
      <c r="AV250" s="721"/>
      <c r="AW250" s="720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723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724" t="s">
        <v>253</v>
      </c>
      <c r="AI251" s="502" t="s">
        <v>254</v>
      </c>
      <c r="AJ251" s="2199"/>
      <c r="AK251" s="2174"/>
      <c r="AL251" s="145"/>
      <c r="AM251" s="720"/>
      <c r="AN251" s="720"/>
      <c r="AO251" s="720"/>
      <c r="AP251" s="720"/>
      <c r="AQ251" s="720"/>
      <c r="AR251" s="720"/>
      <c r="AS251" s="720"/>
      <c r="AT251" s="720"/>
      <c r="AU251" s="720"/>
      <c r="AV251" s="721"/>
      <c r="AW251" s="720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424" t="s">
        <v>177</v>
      </c>
      <c r="B252" s="2424"/>
      <c r="C252" s="725">
        <f>SUM(D252+E252)</f>
        <v>0</v>
      </c>
      <c r="D252" s="726">
        <f t="shared" ref="D252:E254" si="43">SUM(F252+H252+J252+L252+N252+P252+R252+T252+V252+X252+Z252+AB252+AD252+AF252)</f>
        <v>0</v>
      </c>
      <c r="E252" s="727">
        <f t="shared" si="43"/>
        <v>0</v>
      </c>
      <c r="F252" s="728"/>
      <c r="G252" s="729"/>
      <c r="H252" s="728"/>
      <c r="I252" s="729"/>
      <c r="J252" s="728"/>
      <c r="K252" s="729"/>
      <c r="L252" s="728"/>
      <c r="M252" s="729"/>
      <c r="N252" s="728"/>
      <c r="O252" s="729"/>
      <c r="P252" s="728"/>
      <c r="Q252" s="729"/>
      <c r="R252" s="728"/>
      <c r="S252" s="729"/>
      <c r="T252" s="728"/>
      <c r="U252" s="729"/>
      <c r="V252" s="728"/>
      <c r="W252" s="729"/>
      <c r="X252" s="728"/>
      <c r="Y252" s="729"/>
      <c r="Z252" s="728"/>
      <c r="AA252" s="729"/>
      <c r="AB252" s="728"/>
      <c r="AC252" s="729"/>
      <c r="AD252" s="728"/>
      <c r="AE252" s="729"/>
      <c r="AF252" s="728"/>
      <c r="AG252" s="730"/>
      <c r="AH252" s="729"/>
      <c r="AI252" s="731"/>
      <c r="AJ252" s="728"/>
      <c r="AK252" s="732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1</v>
      </c>
      <c r="D254" s="226">
        <f t="shared" si="43"/>
        <v>0</v>
      </c>
      <c r="E254" s="406">
        <f t="shared" si="43"/>
        <v>1</v>
      </c>
      <c r="F254" s="198"/>
      <c r="G254" s="544"/>
      <c r="H254" s="198"/>
      <c r="I254" s="544"/>
      <c r="J254" s="198"/>
      <c r="K254" s="544"/>
      <c r="L254" s="198"/>
      <c r="M254" s="544"/>
      <c r="N254" s="198"/>
      <c r="O254" s="544"/>
      <c r="P254" s="198"/>
      <c r="Q254" s="544"/>
      <c r="R254" s="198"/>
      <c r="S254" s="544">
        <v>1</v>
      </c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1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733"/>
      <c r="AS255" s="733"/>
      <c r="AT255" s="733"/>
      <c r="AU255" s="733"/>
      <c r="AV255" s="733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425" t="s">
        <v>28</v>
      </c>
      <c r="B256" s="2426" t="s">
        <v>282</v>
      </c>
      <c r="C256" s="2427"/>
      <c r="D256" s="2428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734"/>
      <c r="AS256" s="734"/>
      <c r="AT256" s="734"/>
      <c r="AU256" s="734"/>
      <c r="AV256" s="734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421" t="s">
        <v>172</v>
      </c>
      <c r="F257" s="2422"/>
      <c r="G257" s="2421" t="s">
        <v>173</v>
      </c>
      <c r="H257" s="2422"/>
      <c r="I257" s="2421" t="s">
        <v>174</v>
      </c>
      <c r="J257" s="2422"/>
      <c r="K257" s="2421" t="s">
        <v>109</v>
      </c>
      <c r="L257" s="2422"/>
      <c r="M257" s="2421" t="s">
        <v>35</v>
      </c>
      <c r="N257" s="2422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69" t="s">
        <v>16</v>
      </c>
      <c r="E258" s="59" t="s">
        <v>15</v>
      </c>
      <c r="F258" s="735" t="s">
        <v>16</v>
      </c>
      <c r="G258" s="59" t="s">
        <v>15</v>
      </c>
      <c r="H258" s="735" t="s">
        <v>16</v>
      </c>
      <c r="I258" s="59" t="s">
        <v>15</v>
      </c>
      <c r="J258" s="735" t="s">
        <v>16</v>
      </c>
      <c r="K258" s="59" t="s">
        <v>15</v>
      </c>
      <c r="L258" s="735" t="s">
        <v>16</v>
      </c>
      <c r="M258" s="59" t="s">
        <v>15</v>
      </c>
      <c r="N258" s="735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36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253</v>
      </c>
      <c r="B281" s="120">
        <f>SUM(CG8:CN254)</f>
        <v>3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1">
    <dataValidation type="whole" allowBlank="1" showInputMessage="1" showErrorMessage="1" errorTitle="Error de ingreso" error="Debe ingresar sólo números." sqref="D11:P16 C20:F30 D35:M44 B47 D50:E50 F55:V59 F64:O64 F69:AG74 F79:AJ84 F89:AJ93 F97:M99 F101:M104 F110:P112 F114:P117 F123:O125 F127:O130 G136:AS136 G138:AS166 G170:AV170 G172:AV200 F204:AK205 F210:AL213 F219:AT236 F241:AX247 F252:AK254 E259:N261" xr:uid="{00000000-0002-0000-0200-000000000000}">
      <formula1>0</formula1>
      <formula2>99999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283"/>
  <sheetViews>
    <sheetView workbookViewId="0">
      <selection activeCell="A4" sqref="A4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",[4]NOMBRE!B2," - ","( ",[4]NOMBRE!C2,[4]NOMBRE!D2,[4]NOMBRE!E2,[4]NOMBRE!F2,[4]NOMBRE!G2," )")</f>
        <v>COMUNA: LINARES - ( 07401 )</v>
      </c>
    </row>
    <row r="3" spans="1:104" ht="16.149999999999999" customHeight="1" x14ac:dyDescent="0.2">
      <c r="A3" s="72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",[4]NOMBRE!B6," - ","( ",[4]NOMBRE!C6,[4]NOMBRE!D6," )")</f>
        <v>MES: MARZO - ( 03 )</v>
      </c>
      <c r="AE4" s="767"/>
      <c r="AF4" s="767"/>
      <c r="AG4" s="767"/>
      <c r="AH4" s="767"/>
      <c r="AI4" s="767"/>
      <c r="AJ4" s="767"/>
      <c r="AK4" s="767"/>
      <c r="AL4" s="767"/>
      <c r="AM4" s="767"/>
      <c r="AN4" s="767"/>
      <c r="AO4" s="767"/>
      <c r="AP4" s="767"/>
      <c r="AQ4" s="767"/>
      <c r="AR4" s="767"/>
      <c r="AS4" s="767"/>
      <c r="AT4" s="767"/>
      <c r="AU4" s="767"/>
      <c r="AV4" s="767"/>
      <c r="AW4" s="767"/>
    </row>
    <row r="5" spans="1:104" ht="16.149999999999999" customHeight="1" x14ac:dyDescent="0.2">
      <c r="A5" s="72" t="str">
        <f>CONCATENATE("AÑO: ",[4]NOMBRE!B7)</f>
        <v>AÑO: 2018</v>
      </c>
      <c r="AE5" s="767"/>
      <c r="AF5" s="767"/>
      <c r="AG5" s="767"/>
      <c r="AH5" s="767"/>
      <c r="AI5" s="767"/>
      <c r="AJ5" s="767"/>
      <c r="AK5" s="767"/>
      <c r="AL5" s="767"/>
      <c r="AM5" s="767"/>
      <c r="AN5" s="767"/>
      <c r="AO5" s="767"/>
      <c r="AP5" s="767"/>
      <c r="AQ5" s="767"/>
      <c r="AR5" s="767"/>
      <c r="AS5" s="767"/>
      <c r="AT5" s="767"/>
      <c r="AU5" s="767"/>
      <c r="AV5" s="767"/>
      <c r="AW5" s="767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768"/>
      <c r="AF6" s="768"/>
      <c r="AG6" s="768"/>
      <c r="AH6" s="768"/>
      <c r="AI6" s="768"/>
      <c r="AJ6" s="768"/>
      <c r="AK6" s="768"/>
      <c r="AL6" s="768"/>
      <c r="AM6" s="768"/>
      <c r="AN6" s="768"/>
      <c r="AO6" s="768"/>
      <c r="AP6" s="768"/>
      <c r="AQ6" s="768"/>
      <c r="AR6" s="768"/>
      <c r="AS6" s="768"/>
      <c r="AT6" s="768"/>
      <c r="AU6" s="768"/>
      <c r="AV6" s="768"/>
      <c r="AW6" s="767"/>
    </row>
    <row r="7" spans="1:104" ht="15" x14ac:dyDescent="0.2">
      <c r="A7" s="747"/>
      <c r="B7" s="747"/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768"/>
      <c r="AF7" s="768"/>
      <c r="AG7" s="768"/>
      <c r="AH7" s="768"/>
      <c r="AI7" s="768"/>
      <c r="AJ7" s="768"/>
      <c r="AK7" s="768"/>
      <c r="AL7" s="768"/>
      <c r="AM7" s="768"/>
      <c r="AN7" s="768"/>
      <c r="AO7" s="768"/>
      <c r="AP7" s="768"/>
      <c r="AQ7" s="768"/>
      <c r="AR7" s="768"/>
      <c r="AS7" s="768"/>
      <c r="AT7" s="768"/>
      <c r="AU7" s="768"/>
      <c r="AV7" s="768"/>
      <c r="AW7" s="767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769"/>
      <c r="AF8" s="769"/>
      <c r="AG8" s="769"/>
      <c r="AH8" s="769"/>
      <c r="AI8" s="769"/>
      <c r="AJ8" s="769"/>
      <c r="AK8" s="769"/>
      <c r="AL8" s="769"/>
      <c r="AM8" s="769"/>
      <c r="AN8" s="769"/>
      <c r="AO8" s="769"/>
      <c r="AP8" s="769"/>
      <c r="AQ8" s="769"/>
      <c r="AR8" s="769"/>
      <c r="AS8" s="769"/>
      <c r="AT8" s="769"/>
      <c r="AU8" s="769"/>
      <c r="AV8" s="769"/>
      <c r="AW8" s="770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529" t="s">
        <v>31</v>
      </c>
      <c r="B9" s="2530"/>
      <c r="C9" s="2531" t="s">
        <v>19</v>
      </c>
      <c r="D9" s="2532" t="s">
        <v>20</v>
      </c>
      <c r="E9" s="2533"/>
      <c r="F9" s="2533"/>
      <c r="G9" s="2533"/>
      <c r="H9" s="2533"/>
      <c r="I9" s="2533"/>
      <c r="J9" s="2533"/>
      <c r="K9" s="2533"/>
      <c r="L9" s="2533"/>
      <c r="M9" s="2534"/>
      <c r="N9" s="2535" t="s">
        <v>32</v>
      </c>
      <c r="O9" s="2528" t="s">
        <v>21</v>
      </c>
      <c r="P9" s="2528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771"/>
      <c r="AG9" s="771"/>
      <c r="AH9" s="771"/>
      <c r="AI9" s="771"/>
      <c r="AJ9" s="771"/>
      <c r="AK9" s="771"/>
      <c r="AL9" s="771"/>
      <c r="AM9" s="771"/>
      <c r="AN9" s="771"/>
      <c r="AO9" s="771"/>
      <c r="AP9" s="772"/>
      <c r="AQ9" s="772"/>
      <c r="AR9" s="772"/>
      <c r="AS9" s="772"/>
      <c r="AT9" s="772"/>
      <c r="AU9" s="772"/>
      <c r="AV9" s="772"/>
      <c r="AW9" s="772"/>
      <c r="AX9" s="773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774"/>
      <c r="AG10" s="774"/>
      <c r="AH10" s="774"/>
      <c r="AI10" s="774"/>
      <c r="AJ10" s="774"/>
      <c r="AK10" s="774"/>
      <c r="AL10" s="774"/>
      <c r="AM10" s="774"/>
      <c r="AN10" s="774"/>
      <c r="AO10" s="775"/>
      <c r="AP10" s="775"/>
      <c r="AQ10" s="775"/>
      <c r="AR10" s="775"/>
      <c r="AS10" s="775"/>
      <c r="AT10" s="775"/>
      <c r="AU10" s="775"/>
      <c r="AV10" s="775"/>
      <c r="AW10" s="775"/>
      <c r="AX10" s="773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774"/>
      <c r="AG11" s="774"/>
      <c r="AH11" s="774"/>
      <c r="AI11" s="774"/>
      <c r="AJ11" s="774"/>
      <c r="AK11" s="776"/>
      <c r="AL11" s="776"/>
      <c r="AM11" s="776"/>
      <c r="AN11" s="776"/>
      <c r="AO11" s="775"/>
      <c r="AP11" s="775"/>
      <c r="AQ11" s="775"/>
      <c r="AR11" s="775"/>
      <c r="AS11" s="775"/>
      <c r="AT11" s="775"/>
      <c r="AU11" s="775"/>
      <c r="AV11" s="775"/>
      <c r="AW11" s="775"/>
      <c r="AX11" s="773"/>
      <c r="CD11" s="75" t="str">
        <f>IF(C11&gt;=[4]A03!C77,"","*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774"/>
      <c r="AG12" s="774"/>
      <c r="AH12" s="774"/>
      <c r="AI12" s="774"/>
      <c r="AJ12" s="774"/>
      <c r="AK12" s="776"/>
      <c r="AL12" s="776"/>
      <c r="AM12" s="776"/>
      <c r="AN12" s="776"/>
      <c r="AO12" s="774"/>
      <c r="AP12" s="774"/>
      <c r="AQ12" s="776"/>
      <c r="AR12" s="775"/>
      <c r="AS12" s="775"/>
      <c r="AT12" s="775"/>
      <c r="AU12" s="775"/>
      <c r="AV12" s="775"/>
      <c r="AW12" s="775"/>
      <c r="AX12" s="773"/>
      <c r="CD12" s="75" t="str">
        <f>IF(C11&lt;C12,"* Total Gestantes debe ser Mayor a primigestas.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774"/>
      <c r="AG13" s="774"/>
      <c r="AH13" s="774"/>
      <c r="AI13" s="774"/>
      <c r="AJ13" s="774"/>
      <c r="AK13" s="776"/>
      <c r="AL13" s="776"/>
      <c r="AM13" s="776"/>
      <c r="AN13" s="776"/>
      <c r="AO13" s="774"/>
      <c r="AP13" s="774"/>
      <c r="AQ13" s="774"/>
      <c r="AR13" s="775"/>
      <c r="AS13" s="775"/>
      <c r="AT13" s="775"/>
      <c r="AU13" s="775"/>
      <c r="AV13" s="775"/>
      <c r="AW13" s="775"/>
      <c r="AX13" s="773"/>
      <c r="CD13" s="75" t="str">
        <f>IF(C11&lt;C13,"* Total Gestantes debe ser Mayor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774"/>
      <c r="AG14" s="774"/>
      <c r="AH14" s="774"/>
      <c r="AI14" s="774"/>
      <c r="AJ14" s="774"/>
      <c r="AK14" s="774"/>
      <c r="AL14" s="774"/>
      <c r="AM14" s="774"/>
      <c r="AN14" s="774"/>
      <c r="AO14" s="775"/>
      <c r="AP14" s="775"/>
      <c r="AQ14" s="775"/>
      <c r="AR14" s="775"/>
      <c r="AS14" s="775"/>
      <c r="AT14" s="775"/>
      <c r="AU14" s="775"/>
      <c r="AV14" s="775"/>
      <c r="AW14" s="775"/>
      <c r="AX14" s="773"/>
      <c r="CC14" s="80"/>
      <c r="CD14" s="75" t="str">
        <f>IF(C11&lt;C14,"* Total Gestantes debe ser Mayor que Gestantes con Eco Antes De Las 20 Semanas","")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774"/>
      <c r="AG15" s="774"/>
      <c r="AH15" s="774"/>
      <c r="AI15" s="774"/>
      <c r="AJ15" s="774"/>
      <c r="AK15" s="774"/>
      <c r="AL15" s="774"/>
      <c r="AM15" s="774"/>
      <c r="AN15" s="774"/>
      <c r="AO15" s="775"/>
      <c r="AP15" s="775"/>
      <c r="AQ15" s="775"/>
      <c r="AR15" s="775"/>
      <c r="AS15" s="775"/>
      <c r="AT15" s="775"/>
      <c r="AU15" s="775"/>
      <c r="AV15" s="775"/>
      <c r="AW15" s="775"/>
      <c r="AX15" s="773"/>
      <c r="CD15" s="75" t="str">
        <f>IF(C11&lt;C15,"* Total Gestantes debe ser Mayor Que 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536" t="s">
        <v>42</v>
      </c>
      <c r="B16" s="2537"/>
      <c r="C16" s="777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716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774"/>
      <c r="AG16" s="774"/>
      <c r="AH16" s="774"/>
      <c r="AI16" s="774"/>
      <c r="AJ16" s="774"/>
      <c r="AK16" s="774"/>
      <c r="AL16" s="774"/>
      <c r="AM16" s="774"/>
      <c r="AN16" s="774"/>
      <c r="AO16" s="775"/>
      <c r="AP16" s="775"/>
      <c r="AQ16" s="775"/>
      <c r="AR16" s="775"/>
      <c r="AS16" s="775"/>
      <c r="AT16" s="775"/>
      <c r="AU16" s="775"/>
      <c r="AV16" s="775"/>
      <c r="AW16" s="775"/>
      <c r="AX16" s="773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778"/>
      <c r="AF17" s="778"/>
      <c r="AG17" s="778"/>
      <c r="AH17" s="778"/>
      <c r="AI17" s="778"/>
      <c r="AJ17" s="778"/>
      <c r="AK17" s="778"/>
      <c r="AL17" s="778"/>
      <c r="AM17" s="778"/>
      <c r="AN17" s="778"/>
      <c r="AO17" s="778"/>
      <c r="AP17" s="778"/>
      <c r="AQ17" s="778"/>
      <c r="AR17" s="778"/>
      <c r="AS17" s="778"/>
      <c r="AT17" s="778"/>
      <c r="AU17" s="778"/>
      <c r="AV17" s="778"/>
      <c r="AW17" s="779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426" t="s">
        <v>44</v>
      </c>
      <c r="B18" s="2538"/>
      <c r="C18" s="2528" t="s">
        <v>45</v>
      </c>
      <c r="D18" s="2528" t="s">
        <v>46</v>
      </c>
      <c r="E18" s="2528" t="s">
        <v>21</v>
      </c>
      <c r="F18" s="2528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774"/>
      <c r="AF18" s="775"/>
      <c r="AG18" s="775"/>
      <c r="AH18" s="775"/>
      <c r="AI18" s="775"/>
      <c r="AJ18" s="775"/>
      <c r="AK18" s="775"/>
      <c r="AL18" s="775"/>
      <c r="AM18" s="775"/>
      <c r="AN18" s="775"/>
      <c r="AO18" s="775"/>
      <c r="AP18" s="775"/>
      <c r="AQ18" s="775"/>
      <c r="AR18" s="775"/>
      <c r="AS18" s="775"/>
      <c r="AT18" s="775"/>
      <c r="AU18" s="775"/>
      <c r="AV18" s="775"/>
      <c r="AW18" s="773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774"/>
      <c r="AF19" s="775"/>
      <c r="AG19" s="775"/>
      <c r="AH19" s="775"/>
      <c r="AI19" s="775"/>
      <c r="AJ19" s="775"/>
      <c r="AK19" s="775"/>
      <c r="AL19" s="775"/>
      <c r="AM19" s="775"/>
      <c r="AN19" s="775"/>
      <c r="AO19" s="775"/>
      <c r="AP19" s="775"/>
      <c r="AQ19" s="775"/>
      <c r="AR19" s="775"/>
      <c r="AS19" s="775"/>
      <c r="AT19" s="775"/>
      <c r="AU19" s="775"/>
      <c r="AV19" s="775"/>
      <c r="AW19" s="773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544" t="s">
        <v>47</v>
      </c>
      <c r="B20" s="2545"/>
      <c r="C20" s="780">
        <v>77</v>
      </c>
      <c r="D20" s="780">
        <v>4</v>
      </c>
      <c r="E20" s="780">
        <v>1</v>
      </c>
      <c r="F20" s="780">
        <v>5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774"/>
      <c r="AF20" s="775"/>
      <c r="AG20" s="775"/>
      <c r="AH20" s="775"/>
      <c r="AI20" s="775"/>
      <c r="AJ20" s="775"/>
      <c r="AK20" s="775"/>
      <c r="AL20" s="775"/>
      <c r="AM20" s="775"/>
      <c r="AN20" s="775"/>
      <c r="AO20" s="775"/>
      <c r="AP20" s="775"/>
      <c r="AQ20" s="775"/>
      <c r="AR20" s="775"/>
      <c r="AS20" s="775"/>
      <c r="AT20" s="775"/>
      <c r="AU20" s="775"/>
      <c r="AV20" s="775"/>
      <c r="AW20" s="773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774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/>
      <c r="AP21" s="775"/>
      <c r="AQ21" s="775"/>
      <c r="AR21" s="775"/>
      <c r="AS21" s="775"/>
      <c r="AT21" s="775"/>
      <c r="AU21" s="775"/>
      <c r="AV21" s="775"/>
      <c r="AW21" s="773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4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774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/>
      <c r="AP22" s="775"/>
      <c r="AQ22" s="775"/>
      <c r="AR22" s="775"/>
      <c r="AS22" s="775"/>
      <c r="AT22" s="775"/>
      <c r="AU22" s="775"/>
      <c r="AV22" s="775"/>
      <c r="AW22" s="773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7</v>
      </c>
      <c r="D23" s="30">
        <v>1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774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/>
      <c r="AP23" s="775"/>
      <c r="AQ23" s="775"/>
      <c r="AR23" s="775"/>
      <c r="AS23" s="775"/>
      <c r="AT23" s="775"/>
      <c r="AU23" s="775"/>
      <c r="AV23" s="775"/>
      <c r="AW23" s="773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1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774"/>
      <c r="AF24" s="775"/>
      <c r="AG24" s="775"/>
      <c r="AH24" s="775"/>
      <c r="AI24" s="775"/>
      <c r="AJ24" s="775"/>
      <c r="AK24" s="775"/>
      <c r="AL24" s="775"/>
      <c r="AM24" s="775"/>
      <c r="AN24" s="775"/>
      <c r="AO24" s="775"/>
      <c r="AP24" s="775"/>
      <c r="AQ24" s="775"/>
      <c r="AR24" s="775"/>
      <c r="AS24" s="775"/>
      <c r="AT24" s="775"/>
      <c r="AU24" s="775"/>
      <c r="AV24" s="775"/>
      <c r="AW24" s="773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774"/>
      <c r="AF25" s="775"/>
      <c r="AG25" s="775"/>
      <c r="AH25" s="775"/>
      <c r="AI25" s="775"/>
      <c r="AJ25" s="775"/>
      <c r="AK25" s="775"/>
      <c r="AL25" s="775"/>
      <c r="AM25" s="775"/>
      <c r="AN25" s="775"/>
      <c r="AO25" s="775"/>
      <c r="AP25" s="775"/>
      <c r="AQ25" s="775"/>
      <c r="AR25" s="775"/>
      <c r="AS25" s="775"/>
      <c r="AT25" s="775"/>
      <c r="AU25" s="775"/>
      <c r="AV25" s="775"/>
      <c r="AW25" s="773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>
        <v>1</v>
      </c>
      <c r="D26" s="30">
        <v>0</v>
      </c>
      <c r="E26" s="30">
        <v>0</v>
      </c>
      <c r="F26" s="30">
        <v>1</v>
      </c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774"/>
      <c r="AF26" s="775"/>
      <c r="AG26" s="775"/>
      <c r="AH26" s="775"/>
      <c r="AI26" s="775"/>
      <c r="AJ26" s="775"/>
      <c r="AK26" s="775"/>
      <c r="AL26" s="775"/>
      <c r="AM26" s="775"/>
      <c r="AN26" s="775"/>
      <c r="AO26" s="775"/>
      <c r="AP26" s="775"/>
      <c r="AQ26" s="775"/>
      <c r="AR26" s="775"/>
      <c r="AS26" s="775"/>
      <c r="AT26" s="775"/>
      <c r="AU26" s="775"/>
      <c r="AV26" s="775"/>
      <c r="AW26" s="773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8</v>
      </c>
      <c r="D27" s="30">
        <v>0</v>
      </c>
      <c r="E27" s="30">
        <v>0</v>
      </c>
      <c r="F27" s="30">
        <v>1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774"/>
      <c r="AF27" s="775"/>
      <c r="AG27" s="775"/>
      <c r="AH27" s="775"/>
      <c r="AI27" s="775"/>
      <c r="AJ27" s="775"/>
      <c r="AK27" s="775"/>
      <c r="AL27" s="775"/>
      <c r="AM27" s="775"/>
      <c r="AN27" s="775"/>
      <c r="AO27" s="775"/>
      <c r="AP27" s="775"/>
      <c r="AQ27" s="775"/>
      <c r="AR27" s="775"/>
      <c r="AS27" s="775"/>
      <c r="AT27" s="775"/>
      <c r="AU27" s="775"/>
      <c r="AV27" s="775"/>
      <c r="AW27" s="773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17</v>
      </c>
      <c r="D28" s="30">
        <v>0</v>
      </c>
      <c r="E28" s="30">
        <v>1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774"/>
      <c r="AF28" s="775"/>
      <c r="AG28" s="775"/>
      <c r="AH28" s="775"/>
      <c r="AI28" s="775"/>
      <c r="AJ28" s="775"/>
      <c r="AK28" s="775"/>
      <c r="AL28" s="775"/>
      <c r="AM28" s="775"/>
      <c r="AN28" s="775"/>
      <c r="AO28" s="775"/>
      <c r="AP28" s="775"/>
      <c r="AQ28" s="775"/>
      <c r="AR28" s="775"/>
      <c r="AS28" s="775"/>
      <c r="AT28" s="775"/>
      <c r="AU28" s="775"/>
      <c r="AV28" s="775"/>
      <c r="AW28" s="773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2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774"/>
      <c r="AF29" s="775"/>
      <c r="AG29" s="775"/>
      <c r="AH29" s="775"/>
      <c r="AI29" s="775"/>
      <c r="AJ29" s="775"/>
      <c r="AK29" s="775"/>
      <c r="AL29" s="775"/>
      <c r="AM29" s="775"/>
      <c r="AN29" s="775"/>
      <c r="AO29" s="775"/>
      <c r="AP29" s="775"/>
      <c r="AQ29" s="775"/>
      <c r="AR29" s="775"/>
      <c r="AS29" s="775"/>
      <c r="AT29" s="775"/>
      <c r="AU29" s="775"/>
      <c r="AV29" s="775"/>
      <c r="AW29" s="773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37</v>
      </c>
      <c r="D30" s="33">
        <v>3</v>
      </c>
      <c r="E30" s="33">
        <v>0</v>
      </c>
      <c r="F30" s="33">
        <v>3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771"/>
      <c r="AF30" s="771"/>
      <c r="AG30" s="771"/>
      <c r="AH30" s="781"/>
      <c r="AI30" s="771"/>
      <c r="AJ30" s="771"/>
      <c r="AK30" s="771"/>
      <c r="AL30" s="771"/>
      <c r="AM30" s="771"/>
      <c r="AN30" s="771"/>
      <c r="AO30" s="771"/>
      <c r="AP30" s="771"/>
      <c r="AQ30" s="771"/>
      <c r="AR30" s="771"/>
      <c r="AS30" s="771"/>
      <c r="AT30" s="771"/>
      <c r="AU30" s="771"/>
      <c r="AV30" s="771"/>
      <c r="AW30" s="782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783"/>
      <c r="AF31" s="783"/>
      <c r="AG31" s="783"/>
      <c r="AH31" s="784"/>
      <c r="AI31" s="783"/>
      <c r="AJ31" s="783"/>
      <c r="AK31" s="783"/>
      <c r="AL31" s="783"/>
      <c r="AM31" s="783"/>
      <c r="AN31" s="783"/>
      <c r="AO31" s="783"/>
      <c r="AP31" s="783"/>
      <c r="AQ31" s="783"/>
      <c r="AR31" s="783"/>
      <c r="AS31" s="783"/>
      <c r="AT31" s="783"/>
      <c r="AU31" s="783"/>
      <c r="AV31" s="783"/>
      <c r="AW31" s="785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529" t="s">
        <v>59</v>
      </c>
      <c r="B32" s="2543"/>
      <c r="C32" s="2531" t="s">
        <v>19</v>
      </c>
      <c r="D32" s="2532" t="s">
        <v>20</v>
      </c>
      <c r="E32" s="2533"/>
      <c r="F32" s="2533"/>
      <c r="G32" s="2533"/>
      <c r="H32" s="2533"/>
      <c r="I32" s="2533"/>
      <c r="J32" s="2533"/>
      <c r="K32" s="2533"/>
      <c r="L32" s="2533"/>
      <c r="M32" s="2546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771"/>
      <c r="AF32" s="771"/>
      <c r="AG32" s="771"/>
      <c r="AH32" s="781"/>
      <c r="AI32" s="771"/>
      <c r="AJ32" s="771"/>
      <c r="AK32" s="772"/>
      <c r="AL32" s="772"/>
      <c r="AM32" s="772"/>
      <c r="AN32" s="772"/>
      <c r="AO32" s="772"/>
      <c r="AP32" s="772"/>
      <c r="AQ32" s="772"/>
      <c r="AR32" s="772"/>
      <c r="AS32" s="772"/>
      <c r="AT32" s="772"/>
      <c r="AU32" s="772"/>
      <c r="AV32" s="772"/>
      <c r="AW32" s="782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774"/>
      <c r="AF33" s="774"/>
      <c r="AG33" s="774"/>
      <c r="AH33" s="786"/>
      <c r="AI33" s="774"/>
      <c r="AJ33" s="774"/>
      <c r="AK33" s="774"/>
      <c r="AL33" s="774"/>
      <c r="AM33" s="774"/>
      <c r="AN33" s="774"/>
      <c r="AO33" s="774"/>
      <c r="AP33" s="775"/>
      <c r="AQ33" s="775"/>
      <c r="AR33" s="775"/>
      <c r="AS33" s="775"/>
      <c r="AT33" s="775"/>
      <c r="AU33" s="775"/>
      <c r="AV33" s="775"/>
      <c r="AW33" s="782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429" t="s">
        <v>60</v>
      </c>
      <c r="B34" s="2429"/>
      <c r="C34" s="714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787"/>
      <c r="O34" s="788"/>
      <c r="P34" s="789"/>
      <c r="Q34" s="185"/>
      <c r="R34" s="185"/>
      <c r="S34" s="789"/>
      <c r="T34" s="790"/>
      <c r="U34" s="790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687"/>
      <c r="AJ34" s="687"/>
      <c r="AK34" s="687"/>
      <c r="AL34" s="687"/>
      <c r="AM34" s="687"/>
      <c r="AN34" s="687"/>
      <c r="AO34" s="687"/>
      <c r="AP34" s="688"/>
      <c r="AQ34" s="688"/>
      <c r="AR34" s="688"/>
      <c r="AS34" s="688"/>
      <c r="AT34" s="688"/>
      <c r="AU34" s="688"/>
      <c r="AV34" s="688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687"/>
      <c r="AJ35" s="688"/>
      <c r="AK35" s="688"/>
      <c r="AL35" s="688"/>
      <c r="AM35" s="688"/>
      <c r="AN35" s="688"/>
      <c r="AO35" s="688"/>
      <c r="AP35" s="688"/>
      <c r="AQ35" s="688"/>
      <c r="AR35" s="688"/>
      <c r="AS35" s="688"/>
      <c r="AT35" s="688"/>
      <c r="AU35" s="688"/>
      <c r="AV35" s="688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687"/>
      <c r="AJ36" s="688"/>
      <c r="AK36" s="688"/>
      <c r="AL36" s="688"/>
      <c r="AM36" s="688"/>
      <c r="AN36" s="688"/>
      <c r="AO36" s="688"/>
      <c r="AP36" s="688"/>
      <c r="AQ36" s="688"/>
      <c r="AR36" s="688"/>
      <c r="AS36" s="688"/>
      <c r="AT36" s="688"/>
      <c r="AU36" s="688"/>
      <c r="AV36" s="688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687"/>
      <c r="AJ37" s="688"/>
      <c r="AK37" s="688"/>
      <c r="AL37" s="688"/>
      <c r="AM37" s="688"/>
      <c r="AN37" s="688"/>
      <c r="AO37" s="688"/>
      <c r="AP37" s="688"/>
      <c r="AQ37" s="688"/>
      <c r="AR37" s="688"/>
      <c r="AS37" s="688"/>
      <c r="AT37" s="688"/>
      <c r="AU37" s="688"/>
      <c r="AV37" s="688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687"/>
      <c r="AJ38" s="688"/>
      <c r="AK38" s="688"/>
      <c r="AL38" s="688"/>
      <c r="AM38" s="688"/>
      <c r="AN38" s="688"/>
      <c r="AO38" s="688"/>
      <c r="AP38" s="688"/>
      <c r="AQ38" s="688"/>
      <c r="AR38" s="688"/>
      <c r="AS38" s="688"/>
      <c r="AT38" s="688"/>
      <c r="AU38" s="688"/>
      <c r="AV38" s="688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687"/>
      <c r="AJ39" s="688"/>
      <c r="AK39" s="688"/>
      <c r="AL39" s="688"/>
      <c r="AM39" s="688"/>
      <c r="AN39" s="688"/>
      <c r="AO39" s="688"/>
      <c r="AP39" s="688"/>
      <c r="AQ39" s="688"/>
      <c r="AR39" s="688"/>
      <c r="AS39" s="688"/>
      <c r="AT39" s="688"/>
      <c r="AU39" s="688"/>
      <c r="AV39" s="688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687"/>
      <c r="AJ40" s="688"/>
      <c r="AK40" s="688"/>
      <c r="AL40" s="688"/>
      <c r="AM40" s="688"/>
      <c r="AN40" s="688"/>
      <c r="AO40" s="688"/>
      <c r="AP40" s="688"/>
      <c r="AQ40" s="688"/>
      <c r="AR40" s="688"/>
      <c r="AS40" s="688"/>
      <c r="AT40" s="688"/>
      <c r="AU40" s="688"/>
      <c r="AV40" s="688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687"/>
      <c r="AJ41" s="688"/>
      <c r="AK41" s="688"/>
      <c r="AL41" s="688"/>
      <c r="AM41" s="688"/>
      <c r="AN41" s="688"/>
      <c r="AO41" s="688"/>
      <c r="AP41" s="688"/>
      <c r="AQ41" s="688"/>
      <c r="AR41" s="688"/>
      <c r="AS41" s="688"/>
      <c r="AT41" s="688"/>
      <c r="AU41" s="688"/>
      <c r="AV41" s="688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687"/>
      <c r="AJ42" s="688"/>
      <c r="AK42" s="688"/>
      <c r="AL42" s="688"/>
      <c r="AM42" s="688"/>
      <c r="AN42" s="688"/>
      <c r="AO42" s="688"/>
      <c r="AP42" s="688"/>
      <c r="AQ42" s="688"/>
      <c r="AR42" s="688"/>
      <c r="AS42" s="688"/>
      <c r="AT42" s="688"/>
      <c r="AU42" s="688"/>
      <c r="AV42" s="688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687"/>
      <c r="AJ43" s="688"/>
      <c r="AK43" s="688"/>
      <c r="AL43" s="688"/>
      <c r="AM43" s="688"/>
      <c r="AN43" s="688"/>
      <c r="AO43" s="688"/>
      <c r="AP43" s="688"/>
      <c r="AQ43" s="688"/>
      <c r="AR43" s="688"/>
      <c r="AS43" s="688"/>
      <c r="AT43" s="688"/>
      <c r="AU43" s="688"/>
      <c r="AV43" s="688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687"/>
      <c r="AJ44" s="688"/>
      <c r="AK44" s="688"/>
      <c r="AL44" s="688"/>
      <c r="AM44" s="688"/>
      <c r="AN44" s="688"/>
      <c r="AO44" s="688"/>
      <c r="AP44" s="688"/>
      <c r="AQ44" s="688"/>
      <c r="AR44" s="688"/>
      <c r="AS44" s="688"/>
      <c r="AT44" s="688"/>
      <c r="AU44" s="688"/>
      <c r="AV44" s="688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665"/>
      <c r="AJ45" s="665"/>
      <c r="AK45" s="665"/>
      <c r="AL45" s="665"/>
      <c r="AM45" s="665"/>
      <c r="AN45" s="665"/>
      <c r="AO45" s="665"/>
      <c r="AP45" s="665"/>
      <c r="AQ45" s="665"/>
      <c r="AR45" s="665"/>
      <c r="AS45" s="665"/>
      <c r="AT45" s="665"/>
      <c r="AU45" s="665"/>
      <c r="AV45" s="665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750" t="s">
        <v>74</v>
      </c>
      <c r="B46" s="791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684"/>
      <c r="AJ46" s="684"/>
      <c r="AK46" s="684"/>
      <c r="AL46" s="684"/>
      <c r="AM46" s="684"/>
      <c r="AN46" s="684"/>
      <c r="AO46" s="684"/>
      <c r="AP46" s="684"/>
      <c r="AQ46" s="684"/>
      <c r="AR46" s="684"/>
      <c r="AS46" s="684"/>
      <c r="AT46" s="684"/>
      <c r="AU46" s="684"/>
      <c r="AV46" s="684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792" t="s">
        <v>75</v>
      </c>
      <c r="B47" s="579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793"/>
      <c r="AJ47" s="793"/>
      <c r="AK47" s="793"/>
      <c r="AL47" s="793"/>
      <c r="AM47" s="793"/>
      <c r="AN47" s="793"/>
      <c r="AO47" s="794"/>
      <c r="AP47" s="794"/>
      <c r="AQ47" s="794"/>
      <c r="AR47" s="794"/>
      <c r="AS47" s="794"/>
      <c r="AT47" s="794"/>
      <c r="AU47" s="794"/>
      <c r="AV47" s="794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795"/>
      <c r="AP48" s="795"/>
      <c r="AQ48" s="795"/>
      <c r="AR48" s="795"/>
      <c r="AS48" s="795"/>
      <c r="AT48" s="795"/>
      <c r="AU48" s="795"/>
      <c r="AV48" s="795"/>
      <c r="AW48" s="796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539" t="s">
        <v>77</v>
      </c>
      <c r="B49" s="2540"/>
      <c r="C49" s="797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798"/>
      <c r="AP49" s="798"/>
      <c r="AQ49" s="798"/>
      <c r="AR49" s="798"/>
      <c r="AS49" s="798"/>
      <c r="AT49" s="798"/>
      <c r="AU49" s="798"/>
      <c r="AV49" s="798"/>
      <c r="AW49" s="799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541" t="s">
        <v>80</v>
      </c>
      <c r="B50" s="2542"/>
      <c r="C50" s="800">
        <f>SUM(D50:E50)</f>
        <v>0</v>
      </c>
      <c r="D50" s="56"/>
      <c r="E50" s="801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802"/>
      <c r="AP50" s="802"/>
      <c r="AQ50" s="798"/>
      <c r="AR50" s="798"/>
      <c r="AS50" s="798"/>
      <c r="AT50" s="798"/>
      <c r="AU50" s="798"/>
      <c r="AV50" s="798"/>
      <c r="AW50" s="799"/>
      <c r="CA50" s="75" t="str">
        <f>IF(AND(([4]A01!$C18+[4]A01!$C19+[4]A01!$C20+[4]A01!$C21+[4]A01!$F31+[4]A01!$F32+[4]A01!$F33)&lt;&gt;0,D50=0,E50=""),"*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795"/>
      <c r="AP51" s="795"/>
      <c r="AQ51" s="795"/>
      <c r="AR51" s="795"/>
      <c r="AS51" s="795"/>
      <c r="AT51" s="795"/>
      <c r="AU51" s="795"/>
      <c r="AV51" s="795"/>
      <c r="AW51" s="796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549" t="s">
        <v>82</v>
      </c>
      <c r="B52" s="2550"/>
      <c r="C52" s="2549" t="s">
        <v>83</v>
      </c>
      <c r="D52" s="2551"/>
      <c r="E52" s="2550"/>
      <c r="F52" s="2547" t="s">
        <v>75</v>
      </c>
      <c r="G52" s="2547"/>
      <c r="H52" s="2547"/>
      <c r="I52" s="2547"/>
      <c r="J52" s="2547"/>
      <c r="K52" s="2547"/>
      <c r="L52" s="2547"/>
      <c r="M52" s="2547"/>
      <c r="N52" s="2547"/>
      <c r="O52" s="2547"/>
      <c r="P52" s="2547"/>
      <c r="Q52" s="2548"/>
      <c r="R52" s="2552" t="s">
        <v>84</v>
      </c>
      <c r="S52" s="2553"/>
      <c r="T52" s="2553"/>
      <c r="U52" s="2553"/>
      <c r="V52" s="2554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803"/>
      <c r="AP52" s="803"/>
      <c r="AQ52" s="803"/>
      <c r="AR52" s="804"/>
      <c r="AS52" s="804"/>
      <c r="AT52" s="804"/>
      <c r="AU52" s="804"/>
      <c r="AV52" s="804"/>
      <c r="AW52" s="799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468" t="s">
        <v>85</v>
      </c>
      <c r="G53" s="2470"/>
      <c r="H53" s="2468" t="s">
        <v>86</v>
      </c>
      <c r="I53" s="2470"/>
      <c r="J53" s="2468" t="s">
        <v>87</v>
      </c>
      <c r="K53" s="2470"/>
      <c r="L53" s="2468" t="s">
        <v>88</v>
      </c>
      <c r="M53" s="2470"/>
      <c r="N53" s="2468" t="s">
        <v>89</v>
      </c>
      <c r="O53" s="2470"/>
      <c r="P53" s="2468" t="s">
        <v>90</v>
      </c>
      <c r="Q53" s="2470"/>
      <c r="R53" s="2468" t="s">
        <v>91</v>
      </c>
      <c r="S53" s="2470"/>
      <c r="T53" s="2488" t="s">
        <v>92</v>
      </c>
      <c r="U53" s="2468" t="s">
        <v>93</v>
      </c>
      <c r="V53" s="2470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805"/>
      <c r="AP53" s="805"/>
      <c r="AQ53" s="805"/>
      <c r="AR53" s="806"/>
      <c r="AS53" s="806"/>
      <c r="AT53" s="806"/>
      <c r="AU53" s="806"/>
      <c r="AV53" s="806"/>
      <c r="AW53" s="683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737" t="s">
        <v>16</v>
      </c>
      <c r="F54" s="752" t="s">
        <v>15</v>
      </c>
      <c r="G54" s="751" t="s">
        <v>16</v>
      </c>
      <c r="H54" s="752" t="s">
        <v>15</v>
      </c>
      <c r="I54" s="751" t="s">
        <v>16</v>
      </c>
      <c r="J54" s="752" t="s">
        <v>15</v>
      </c>
      <c r="K54" s="751" t="s">
        <v>16</v>
      </c>
      <c r="L54" s="752" t="s">
        <v>15</v>
      </c>
      <c r="M54" s="751" t="s">
        <v>16</v>
      </c>
      <c r="N54" s="752" t="s">
        <v>15</v>
      </c>
      <c r="O54" s="751" t="s">
        <v>16</v>
      </c>
      <c r="P54" s="752" t="s">
        <v>15</v>
      </c>
      <c r="Q54" s="751" t="s">
        <v>16</v>
      </c>
      <c r="R54" s="807" t="s">
        <v>94</v>
      </c>
      <c r="S54" s="807" t="s">
        <v>27</v>
      </c>
      <c r="T54" s="2229"/>
      <c r="U54" s="750" t="s">
        <v>95</v>
      </c>
      <c r="V54" s="807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805"/>
      <c r="AP54" s="805"/>
      <c r="AQ54" s="805"/>
      <c r="AR54" s="806"/>
      <c r="AS54" s="806"/>
      <c r="AT54" s="806"/>
      <c r="AU54" s="806"/>
      <c r="AV54" s="806"/>
      <c r="AW54" s="683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805"/>
      <c r="AP55" s="805"/>
      <c r="AQ55" s="805"/>
      <c r="AR55" s="806"/>
      <c r="AS55" s="806"/>
      <c r="AT55" s="806"/>
      <c r="AU55" s="806"/>
      <c r="AV55" s="806"/>
      <c r="AW55" s="683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805"/>
      <c r="AP56" s="805"/>
      <c r="AQ56" s="805"/>
      <c r="AR56" s="806"/>
      <c r="AS56" s="806"/>
      <c r="AT56" s="806"/>
      <c r="AU56" s="806"/>
      <c r="AV56" s="806"/>
      <c r="AW56" s="683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805"/>
      <c r="AP57" s="805"/>
      <c r="AQ57" s="805"/>
      <c r="AR57" s="806"/>
      <c r="AS57" s="806"/>
      <c r="AT57" s="806"/>
      <c r="AU57" s="806"/>
      <c r="AV57" s="806"/>
      <c r="AW57" s="683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805"/>
      <c r="AP58" s="805"/>
      <c r="AQ58" s="805"/>
      <c r="AR58" s="806"/>
      <c r="AS58" s="806"/>
      <c r="AT58" s="806"/>
      <c r="AU58" s="806"/>
      <c r="AV58" s="806"/>
      <c r="AW58" s="683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808"/>
      <c r="V59" s="808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805"/>
      <c r="AP59" s="805"/>
      <c r="AQ59" s="805"/>
      <c r="AR59" s="806"/>
      <c r="AS59" s="806"/>
      <c r="AT59" s="806"/>
      <c r="AU59" s="806"/>
      <c r="AV59" s="806"/>
      <c r="AW59" s="683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809"/>
      <c r="S60" s="809"/>
      <c r="T60" s="809"/>
      <c r="U60" s="810"/>
      <c r="V60" s="810"/>
      <c r="W60" s="810"/>
      <c r="X60" s="810"/>
      <c r="Y60" s="810"/>
      <c r="Z60" s="685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477" t="s">
        <v>103</v>
      </c>
      <c r="B61" s="2439"/>
      <c r="C61" s="2492" t="s">
        <v>17</v>
      </c>
      <c r="D61" s="2493"/>
      <c r="E61" s="2473"/>
      <c r="F61" s="2468" t="s">
        <v>104</v>
      </c>
      <c r="G61" s="2469"/>
      <c r="H61" s="2469"/>
      <c r="I61" s="2469"/>
      <c r="J61" s="2469"/>
      <c r="K61" s="2469"/>
      <c r="L61" s="2469"/>
      <c r="M61" s="2469"/>
      <c r="N61" s="2469"/>
      <c r="O61" s="2469"/>
      <c r="P61" s="232"/>
      <c r="Q61" s="211"/>
      <c r="R61" s="809"/>
      <c r="S61" s="809"/>
      <c r="T61" s="809"/>
      <c r="U61" s="810"/>
      <c r="V61" s="810"/>
      <c r="W61" s="810"/>
      <c r="X61" s="810"/>
      <c r="Y61" s="810"/>
      <c r="Z61" s="811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468" t="s">
        <v>105</v>
      </c>
      <c r="G62" s="2470"/>
      <c r="H62" s="2468" t="s">
        <v>106</v>
      </c>
      <c r="I62" s="2470"/>
      <c r="J62" s="2468" t="s">
        <v>107</v>
      </c>
      <c r="K62" s="2470"/>
      <c r="L62" s="2468" t="s">
        <v>25</v>
      </c>
      <c r="M62" s="2470"/>
      <c r="N62" s="2479" t="s">
        <v>35</v>
      </c>
      <c r="O62" s="2481"/>
      <c r="P62" s="211"/>
      <c r="Q62" s="211"/>
      <c r="R62" s="809"/>
      <c r="S62" s="809"/>
      <c r="T62" s="809"/>
      <c r="U62" s="810"/>
      <c r="V62" s="810"/>
      <c r="W62" s="810"/>
      <c r="X62" s="810"/>
      <c r="Y62" s="810"/>
      <c r="Z62" s="811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812" t="s">
        <v>14</v>
      </c>
      <c r="D63" s="60" t="s">
        <v>15</v>
      </c>
      <c r="E63" s="751" t="s">
        <v>16</v>
      </c>
      <c r="F63" s="59" t="s">
        <v>15</v>
      </c>
      <c r="G63" s="751" t="s">
        <v>16</v>
      </c>
      <c r="H63" s="59" t="s">
        <v>15</v>
      </c>
      <c r="I63" s="751" t="s">
        <v>16</v>
      </c>
      <c r="J63" s="59" t="s">
        <v>15</v>
      </c>
      <c r="K63" s="751" t="s">
        <v>16</v>
      </c>
      <c r="L63" s="59" t="s">
        <v>15</v>
      </c>
      <c r="M63" s="751" t="s">
        <v>16</v>
      </c>
      <c r="N63" s="59" t="s">
        <v>15</v>
      </c>
      <c r="O63" s="751" t="s">
        <v>16</v>
      </c>
      <c r="P63" s="211"/>
      <c r="Q63" s="211"/>
      <c r="R63" s="809"/>
      <c r="S63" s="809"/>
      <c r="T63" s="809"/>
      <c r="U63" s="810"/>
      <c r="V63" s="810"/>
      <c r="W63" s="810"/>
      <c r="X63" s="810"/>
      <c r="Y63" s="810"/>
      <c r="Z63" s="683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468" t="s">
        <v>75</v>
      </c>
      <c r="B64" s="2470"/>
      <c r="C64" s="235">
        <f>SUM(D64:E64)</f>
        <v>0</v>
      </c>
      <c r="D64" s="236">
        <f>SUM(F64+H64+J64+L64+N64)</f>
        <v>0</v>
      </c>
      <c r="E64" s="813">
        <f>SUM(G64+I64+K64+M64+O64)</f>
        <v>0</v>
      </c>
      <c r="F64" s="56"/>
      <c r="G64" s="581"/>
      <c r="H64" s="56"/>
      <c r="I64" s="581"/>
      <c r="J64" s="56"/>
      <c r="K64" s="110"/>
      <c r="L64" s="56"/>
      <c r="M64" s="110"/>
      <c r="N64" s="56"/>
      <c r="O64" s="110"/>
      <c r="P64" s="211"/>
      <c r="Q64" s="211"/>
      <c r="R64" s="809"/>
      <c r="S64" s="809"/>
      <c r="T64" s="809"/>
      <c r="U64" s="810"/>
      <c r="V64" s="810"/>
      <c r="W64" s="810"/>
      <c r="X64" s="810"/>
      <c r="Y64" s="810"/>
      <c r="Z64" s="683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810"/>
      <c r="AP65" s="810"/>
      <c r="AQ65" s="810"/>
      <c r="AR65" s="810"/>
      <c r="AS65" s="810"/>
      <c r="AT65" s="810"/>
      <c r="AU65" s="810"/>
      <c r="AV65" s="810"/>
      <c r="AW65" s="685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467" t="s">
        <v>74</v>
      </c>
      <c r="B66" s="2411"/>
      <c r="C66" s="2467" t="s">
        <v>17</v>
      </c>
      <c r="D66" s="2410"/>
      <c r="E66" s="2411"/>
      <c r="F66" s="2555" t="s">
        <v>75</v>
      </c>
      <c r="G66" s="2485"/>
      <c r="H66" s="2485"/>
      <c r="I66" s="2485"/>
      <c r="J66" s="2485"/>
      <c r="K66" s="2485"/>
      <c r="L66" s="2485"/>
      <c r="M66" s="2485"/>
      <c r="N66" s="2485"/>
      <c r="O66" s="2485"/>
      <c r="P66" s="2485"/>
      <c r="Q66" s="2485"/>
      <c r="R66" s="2485"/>
      <c r="S66" s="2485"/>
      <c r="T66" s="2485"/>
      <c r="U66" s="2485"/>
      <c r="V66" s="2485"/>
      <c r="W66" s="2485"/>
      <c r="X66" s="2485"/>
      <c r="Y66" s="2485"/>
      <c r="Z66" s="2485"/>
      <c r="AA66" s="2485"/>
      <c r="AB66" s="2485"/>
      <c r="AC66" s="2485"/>
      <c r="AD66" s="2485"/>
      <c r="AE66" s="2485"/>
      <c r="AF66" s="2485"/>
      <c r="AG66" s="2486"/>
      <c r="AH66" s="244"/>
      <c r="AI66" s="45"/>
      <c r="AJ66" s="45"/>
      <c r="AK66" s="45"/>
      <c r="AL66" s="687"/>
      <c r="AM66" s="687"/>
      <c r="AN66" s="687"/>
      <c r="AO66" s="687"/>
      <c r="AP66" s="687"/>
      <c r="AQ66" s="687"/>
      <c r="AR66" s="687"/>
      <c r="AS66" s="687"/>
      <c r="AT66" s="687"/>
      <c r="AU66" s="694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483" t="s">
        <v>109</v>
      </c>
      <c r="G67" s="2483"/>
      <c r="H67" s="2483" t="s">
        <v>110</v>
      </c>
      <c r="I67" s="2483"/>
      <c r="J67" s="2483" t="s">
        <v>111</v>
      </c>
      <c r="K67" s="2483"/>
      <c r="L67" s="2483" t="s">
        <v>112</v>
      </c>
      <c r="M67" s="2483"/>
      <c r="N67" s="2483" t="s">
        <v>113</v>
      </c>
      <c r="O67" s="2483"/>
      <c r="P67" s="2483" t="s">
        <v>114</v>
      </c>
      <c r="Q67" s="2483"/>
      <c r="R67" s="2483" t="s">
        <v>115</v>
      </c>
      <c r="S67" s="2483"/>
      <c r="T67" s="2483" t="s">
        <v>116</v>
      </c>
      <c r="U67" s="2483"/>
      <c r="V67" s="2483" t="s">
        <v>117</v>
      </c>
      <c r="W67" s="2483"/>
      <c r="X67" s="2483" t="s">
        <v>118</v>
      </c>
      <c r="Y67" s="2483"/>
      <c r="Z67" s="2468" t="s">
        <v>119</v>
      </c>
      <c r="AA67" s="2470"/>
      <c r="AB67" s="2468" t="s">
        <v>120</v>
      </c>
      <c r="AC67" s="2470"/>
      <c r="AD67" s="2468" t="s">
        <v>121</v>
      </c>
      <c r="AE67" s="2470"/>
      <c r="AF67" s="2468" t="s">
        <v>122</v>
      </c>
      <c r="AG67" s="2470"/>
      <c r="AH67" s="45"/>
      <c r="AI67" s="45"/>
      <c r="AJ67" s="45"/>
      <c r="AK67" s="45"/>
      <c r="AL67" s="687"/>
      <c r="AM67" s="687"/>
      <c r="AN67" s="687"/>
      <c r="AO67" s="687"/>
      <c r="AP67" s="687"/>
      <c r="AQ67" s="687"/>
      <c r="AR67" s="687"/>
      <c r="AS67" s="687"/>
      <c r="AT67" s="687"/>
      <c r="AU67" s="694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814" t="s">
        <v>16</v>
      </c>
      <c r="F68" s="815" t="s">
        <v>15</v>
      </c>
      <c r="G68" s="816" t="s">
        <v>16</v>
      </c>
      <c r="H68" s="815" t="s">
        <v>15</v>
      </c>
      <c r="I68" s="816" t="s">
        <v>16</v>
      </c>
      <c r="J68" s="815" t="s">
        <v>15</v>
      </c>
      <c r="K68" s="816" t="s">
        <v>16</v>
      </c>
      <c r="L68" s="815" t="s">
        <v>15</v>
      </c>
      <c r="M68" s="816" t="s">
        <v>16</v>
      </c>
      <c r="N68" s="815" t="s">
        <v>15</v>
      </c>
      <c r="O68" s="816" t="s">
        <v>16</v>
      </c>
      <c r="P68" s="815" t="s">
        <v>15</v>
      </c>
      <c r="Q68" s="816" t="s">
        <v>16</v>
      </c>
      <c r="R68" s="815" t="s">
        <v>15</v>
      </c>
      <c r="S68" s="816" t="s">
        <v>16</v>
      </c>
      <c r="T68" s="815" t="s">
        <v>15</v>
      </c>
      <c r="U68" s="816" t="s">
        <v>16</v>
      </c>
      <c r="V68" s="815" t="s">
        <v>15</v>
      </c>
      <c r="W68" s="816" t="s">
        <v>16</v>
      </c>
      <c r="X68" s="815" t="s">
        <v>15</v>
      </c>
      <c r="Y68" s="816" t="s">
        <v>16</v>
      </c>
      <c r="Z68" s="815" t="s">
        <v>15</v>
      </c>
      <c r="AA68" s="816" t="s">
        <v>16</v>
      </c>
      <c r="AB68" s="815" t="s">
        <v>15</v>
      </c>
      <c r="AC68" s="816" t="s">
        <v>16</v>
      </c>
      <c r="AD68" s="815" t="s">
        <v>15</v>
      </c>
      <c r="AE68" s="816" t="s">
        <v>16</v>
      </c>
      <c r="AF68" s="815" t="s">
        <v>15</v>
      </c>
      <c r="AG68" s="816" t="s">
        <v>16</v>
      </c>
      <c r="AH68" s="45"/>
      <c r="AI68" s="45"/>
      <c r="AJ68" s="45"/>
      <c r="AK68" s="145"/>
      <c r="AL68" s="667"/>
      <c r="AM68" s="667"/>
      <c r="AN68" s="667"/>
      <c r="AO68" s="667"/>
      <c r="AP68" s="667"/>
      <c r="AQ68" s="667"/>
      <c r="AR68" s="667"/>
      <c r="AS68" s="667"/>
      <c r="AT68" s="667"/>
      <c r="AU68" s="701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526" t="s">
        <v>123</v>
      </c>
      <c r="B69" s="2527"/>
      <c r="C69" s="179">
        <f t="shared" ref="C69:C74" si="4">SUM(D69:E69)</f>
        <v>0</v>
      </c>
      <c r="D69" s="180">
        <f t="shared" ref="D69:E74" si="5">SUM(F69+H69+J69+L69+N69+P69+R69+T69+V69+X69+Z69+AB69+AD69+AF69)</f>
        <v>0</v>
      </c>
      <c r="E69" s="817">
        <f t="shared" si="5"/>
        <v>0</v>
      </c>
      <c r="F69" s="4"/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/>
      <c r="Z69" s="4"/>
      <c r="AA69" s="7"/>
      <c r="AB69" s="4"/>
      <c r="AC69" s="7"/>
      <c r="AD69" s="4"/>
      <c r="AE69" s="7"/>
      <c r="AF69" s="4"/>
      <c r="AG69" s="6"/>
      <c r="AH69" s="1"/>
      <c r="AI69" s="1"/>
      <c r="AJ69" s="45"/>
      <c r="AK69" s="145"/>
      <c r="AL69" s="667"/>
      <c r="AM69" s="667"/>
      <c r="AN69" s="667"/>
      <c r="AO69" s="667"/>
      <c r="AP69" s="667"/>
      <c r="AQ69" s="667"/>
      <c r="AR69" s="667"/>
      <c r="AS69" s="667"/>
      <c r="AT69" s="667"/>
      <c r="AU69" s="701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410" t="s">
        <v>124</v>
      </c>
      <c r="B70" s="739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700"/>
      <c r="AL70" s="667"/>
      <c r="AM70" s="667"/>
      <c r="AN70" s="667"/>
      <c r="AO70" s="667"/>
      <c r="AP70" s="667"/>
      <c r="AQ70" s="667"/>
      <c r="AR70" s="667"/>
      <c r="AS70" s="667"/>
      <c r="AT70" s="667"/>
      <c r="AU70" s="701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748" t="s">
        <v>126</v>
      </c>
      <c r="C71" s="217">
        <f t="shared" si="4"/>
        <v>8</v>
      </c>
      <c r="D71" s="218">
        <f t="shared" si="5"/>
        <v>3</v>
      </c>
      <c r="E71" s="219">
        <f t="shared" si="5"/>
        <v>5</v>
      </c>
      <c r="F71" s="11"/>
      <c r="G71" s="28"/>
      <c r="H71" s="11"/>
      <c r="I71" s="28"/>
      <c r="J71" s="11">
        <v>2</v>
      </c>
      <c r="K71" s="28"/>
      <c r="L71" s="11"/>
      <c r="M71" s="28"/>
      <c r="N71" s="11"/>
      <c r="O71" s="28">
        <v>1</v>
      </c>
      <c r="P71" s="11">
        <v>1</v>
      </c>
      <c r="Q71" s="28">
        <v>1</v>
      </c>
      <c r="R71" s="11"/>
      <c r="S71" s="28"/>
      <c r="T71" s="11"/>
      <c r="U71" s="28">
        <v>1</v>
      </c>
      <c r="V71" s="11"/>
      <c r="W71" s="28"/>
      <c r="X71" s="11"/>
      <c r="Y71" s="28"/>
      <c r="Z71" s="11"/>
      <c r="AA71" s="28">
        <v>2</v>
      </c>
      <c r="AB71" s="11"/>
      <c r="AC71" s="28"/>
      <c r="AD71" s="11"/>
      <c r="AE71" s="28"/>
      <c r="AF71" s="11"/>
      <c r="AG71" s="12"/>
      <c r="AH71" s="51"/>
      <c r="AI71" s="45"/>
      <c r="AJ71" s="818"/>
      <c r="AK71" s="667"/>
      <c r="AL71" s="667"/>
      <c r="AM71" s="667"/>
      <c r="AN71" s="667"/>
      <c r="AO71" s="667"/>
      <c r="AP71" s="667"/>
      <c r="AQ71" s="667"/>
      <c r="AR71" s="667"/>
      <c r="AS71" s="667"/>
      <c r="AT71" s="667"/>
      <c r="AU71" s="701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748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819"/>
      <c r="AK72" s="145"/>
      <c r="AL72" s="667"/>
      <c r="AM72" s="667"/>
      <c r="AN72" s="667"/>
      <c r="AO72" s="667"/>
      <c r="AP72" s="667"/>
      <c r="AQ72" s="667"/>
      <c r="AR72" s="667"/>
      <c r="AS72" s="667"/>
      <c r="AT72" s="667"/>
      <c r="AU72" s="820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821"/>
      <c r="AK73" s="822"/>
      <c r="AL73" s="667"/>
      <c r="AM73" s="667"/>
      <c r="AN73" s="667"/>
      <c r="AO73" s="667"/>
      <c r="AP73" s="667"/>
      <c r="AQ73" s="667"/>
      <c r="AR73" s="667"/>
      <c r="AS73" s="667"/>
      <c r="AT73" s="667"/>
      <c r="AU73" s="820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819"/>
      <c r="AK74" s="823"/>
      <c r="AL74" s="667"/>
      <c r="AM74" s="667"/>
      <c r="AN74" s="667"/>
      <c r="AO74" s="667"/>
      <c r="AP74" s="667"/>
      <c r="AQ74" s="667"/>
      <c r="AR74" s="667"/>
      <c r="AS74" s="667"/>
      <c r="AT74" s="667"/>
      <c r="AU74" s="820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680"/>
      <c r="AO75" s="680"/>
      <c r="AP75" s="680"/>
      <c r="AQ75" s="680"/>
      <c r="AR75" s="680"/>
      <c r="AS75" s="680"/>
      <c r="AT75" s="680"/>
      <c r="AU75" s="680"/>
      <c r="AV75" s="680"/>
      <c r="AW75" s="824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467" t="s">
        <v>74</v>
      </c>
      <c r="B76" s="2411"/>
      <c r="C76" s="2488" t="s">
        <v>17</v>
      </c>
      <c r="D76" s="2488"/>
      <c r="E76" s="2488"/>
      <c r="F76" s="2497" t="s">
        <v>131</v>
      </c>
      <c r="G76" s="2497"/>
      <c r="H76" s="2497"/>
      <c r="I76" s="2497"/>
      <c r="J76" s="2497"/>
      <c r="K76" s="2497"/>
      <c r="L76" s="2497"/>
      <c r="M76" s="2497"/>
      <c r="N76" s="2497"/>
      <c r="O76" s="2497"/>
      <c r="P76" s="2497"/>
      <c r="Q76" s="2497"/>
      <c r="R76" s="2497"/>
      <c r="S76" s="2497"/>
      <c r="T76" s="2497"/>
      <c r="U76" s="2497"/>
      <c r="V76" s="2497"/>
      <c r="W76" s="2497"/>
      <c r="X76" s="2497"/>
      <c r="Y76" s="2497"/>
      <c r="Z76" s="2497"/>
      <c r="AA76" s="2497"/>
      <c r="AB76" s="2497"/>
      <c r="AC76" s="2497"/>
      <c r="AD76" s="2497"/>
      <c r="AE76" s="2497"/>
      <c r="AF76" s="2497"/>
      <c r="AG76" s="2359"/>
      <c r="AH76" s="2523" t="s">
        <v>132</v>
      </c>
      <c r="AI76" s="2524"/>
      <c r="AJ76" s="2524"/>
      <c r="AK76" s="266"/>
      <c r="AL76" s="667"/>
      <c r="AM76" s="667"/>
      <c r="AN76" s="667"/>
      <c r="AO76" s="667"/>
      <c r="AP76" s="667"/>
      <c r="AQ76" s="667"/>
      <c r="AR76" s="667"/>
      <c r="AS76" s="667"/>
      <c r="AT76" s="667"/>
      <c r="AU76" s="820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483" t="s">
        <v>109</v>
      </c>
      <c r="G77" s="2483"/>
      <c r="H77" s="2483" t="s">
        <v>110</v>
      </c>
      <c r="I77" s="2483"/>
      <c r="J77" s="2503" t="s">
        <v>111</v>
      </c>
      <c r="K77" s="2503"/>
      <c r="L77" s="2503" t="s">
        <v>112</v>
      </c>
      <c r="M77" s="2503"/>
      <c r="N77" s="2503" t="s">
        <v>113</v>
      </c>
      <c r="O77" s="2503"/>
      <c r="P77" s="2503" t="s">
        <v>114</v>
      </c>
      <c r="Q77" s="2503"/>
      <c r="R77" s="2483" t="s">
        <v>115</v>
      </c>
      <c r="S77" s="2483"/>
      <c r="T77" s="2503" t="s">
        <v>116</v>
      </c>
      <c r="U77" s="2503"/>
      <c r="V77" s="2503" t="s">
        <v>117</v>
      </c>
      <c r="W77" s="2503"/>
      <c r="X77" s="2503" t="s">
        <v>118</v>
      </c>
      <c r="Y77" s="2503"/>
      <c r="Z77" s="2503" t="s">
        <v>119</v>
      </c>
      <c r="AA77" s="2503"/>
      <c r="AB77" s="2503" t="s">
        <v>120</v>
      </c>
      <c r="AC77" s="2503"/>
      <c r="AD77" s="2503" t="s">
        <v>121</v>
      </c>
      <c r="AE77" s="2503"/>
      <c r="AF77" s="2503" t="s">
        <v>122</v>
      </c>
      <c r="AG77" s="2353"/>
      <c r="AH77" s="2473" t="s">
        <v>133</v>
      </c>
      <c r="AI77" s="2525" t="s">
        <v>134</v>
      </c>
      <c r="AJ77" s="2525" t="s">
        <v>135</v>
      </c>
      <c r="AK77" s="825"/>
      <c r="AL77" s="667"/>
      <c r="AM77" s="667"/>
      <c r="AN77" s="667"/>
      <c r="AO77" s="667"/>
      <c r="AP77" s="667"/>
      <c r="AQ77" s="667"/>
      <c r="AR77" s="667"/>
      <c r="AS77" s="667"/>
      <c r="AT77" s="667"/>
      <c r="AU77" s="820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814" t="s">
        <v>16</v>
      </c>
      <c r="F78" s="815" t="s">
        <v>15</v>
      </c>
      <c r="G78" s="826" t="s">
        <v>16</v>
      </c>
      <c r="H78" s="815" t="s">
        <v>15</v>
      </c>
      <c r="I78" s="826" t="s">
        <v>16</v>
      </c>
      <c r="J78" s="815" t="s">
        <v>15</v>
      </c>
      <c r="K78" s="826" t="s">
        <v>16</v>
      </c>
      <c r="L78" s="815" t="s">
        <v>15</v>
      </c>
      <c r="M78" s="826" t="s">
        <v>16</v>
      </c>
      <c r="N78" s="815" t="s">
        <v>15</v>
      </c>
      <c r="O78" s="826" t="s">
        <v>16</v>
      </c>
      <c r="P78" s="815" t="s">
        <v>15</v>
      </c>
      <c r="Q78" s="826" t="s">
        <v>16</v>
      </c>
      <c r="R78" s="815" t="s">
        <v>15</v>
      </c>
      <c r="S78" s="826" t="s">
        <v>16</v>
      </c>
      <c r="T78" s="815" t="s">
        <v>15</v>
      </c>
      <c r="U78" s="826" t="s">
        <v>16</v>
      </c>
      <c r="V78" s="815" t="s">
        <v>15</v>
      </c>
      <c r="W78" s="826" t="s">
        <v>16</v>
      </c>
      <c r="X78" s="815" t="s">
        <v>15</v>
      </c>
      <c r="Y78" s="826" t="s">
        <v>16</v>
      </c>
      <c r="Z78" s="815" t="s">
        <v>15</v>
      </c>
      <c r="AA78" s="826" t="s">
        <v>16</v>
      </c>
      <c r="AB78" s="815" t="s">
        <v>15</v>
      </c>
      <c r="AC78" s="826" t="s">
        <v>16</v>
      </c>
      <c r="AD78" s="815" t="s">
        <v>15</v>
      </c>
      <c r="AE78" s="826" t="s">
        <v>16</v>
      </c>
      <c r="AF78" s="815" t="s">
        <v>15</v>
      </c>
      <c r="AG78" s="827" t="s">
        <v>16</v>
      </c>
      <c r="AH78" s="2206"/>
      <c r="AI78" s="2352"/>
      <c r="AJ78" s="2352"/>
      <c r="AK78" s="828"/>
      <c r="AL78" s="667"/>
      <c r="AM78" s="667"/>
      <c r="AN78" s="667"/>
      <c r="AO78" s="667"/>
      <c r="AP78" s="667"/>
      <c r="AQ78" s="667"/>
      <c r="AR78" s="667"/>
      <c r="AS78" s="667"/>
      <c r="AT78" s="667"/>
      <c r="AU78" s="820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526" t="s">
        <v>136</v>
      </c>
      <c r="B79" s="2527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817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410" t="s">
        <v>124</v>
      </c>
      <c r="B80" s="739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748" t="s">
        <v>126</v>
      </c>
      <c r="C81" s="217">
        <f t="shared" si="6"/>
        <v>1</v>
      </c>
      <c r="D81" s="218">
        <f t="shared" si="7"/>
        <v>1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>
        <v>1</v>
      </c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>
        <v>1</v>
      </c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748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680"/>
      <c r="AO85" s="680"/>
      <c r="AP85" s="680"/>
      <c r="AQ85" s="680"/>
      <c r="AR85" s="680"/>
      <c r="AS85" s="680"/>
      <c r="AT85" s="680"/>
      <c r="AU85" s="829"/>
      <c r="AV85" s="829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410" t="s">
        <v>74</v>
      </c>
      <c r="B86" s="2410"/>
      <c r="C86" s="2467" t="s">
        <v>17</v>
      </c>
      <c r="D86" s="2410"/>
      <c r="E86" s="2411"/>
      <c r="F86" s="2555" t="s">
        <v>75</v>
      </c>
      <c r="G86" s="2485"/>
      <c r="H86" s="2485"/>
      <c r="I86" s="2485"/>
      <c r="J86" s="2485"/>
      <c r="K86" s="2485"/>
      <c r="L86" s="2485"/>
      <c r="M86" s="2485"/>
      <c r="N86" s="2485"/>
      <c r="O86" s="2485"/>
      <c r="P86" s="2485"/>
      <c r="Q86" s="2485"/>
      <c r="R86" s="2485"/>
      <c r="S86" s="2485"/>
      <c r="T86" s="2485"/>
      <c r="U86" s="2485"/>
      <c r="V86" s="2485"/>
      <c r="W86" s="2485"/>
      <c r="X86" s="2485"/>
      <c r="Y86" s="2485"/>
      <c r="Z86" s="2485"/>
      <c r="AA86" s="2485"/>
      <c r="AB86" s="2485"/>
      <c r="AC86" s="2485"/>
      <c r="AD86" s="2485"/>
      <c r="AE86" s="2485"/>
      <c r="AF86" s="2485"/>
      <c r="AG86" s="2556"/>
      <c r="AH86" s="2523" t="s">
        <v>132</v>
      </c>
      <c r="AI86" s="2524"/>
      <c r="AJ86" s="2524"/>
      <c r="AK86" s="139"/>
      <c r="AL86" s="681"/>
      <c r="AM86" s="681"/>
      <c r="AN86" s="681"/>
      <c r="AO86" s="681"/>
      <c r="AP86" s="681"/>
      <c r="AQ86" s="681"/>
      <c r="AR86" s="830"/>
      <c r="AS86" s="681"/>
      <c r="AT86" s="681"/>
      <c r="AU86" s="831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479" t="s">
        <v>138</v>
      </c>
      <c r="G87" s="2481"/>
      <c r="H87" s="2479" t="s">
        <v>110</v>
      </c>
      <c r="I87" s="2481"/>
      <c r="J87" s="2479" t="s">
        <v>111</v>
      </c>
      <c r="K87" s="2481"/>
      <c r="L87" s="2479" t="s">
        <v>112</v>
      </c>
      <c r="M87" s="2481"/>
      <c r="N87" s="2479" t="s">
        <v>113</v>
      </c>
      <c r="O87" s="2481"/>
      <c r="P87" s="2479" t="s">
        <v>114</v>
      </c>
      <c r="Q87" s="2481"/>
      <c r="R87" s="2479" t="s">
        <v>115</v>
      </c>
      <c r="S87" s="2481"/>
      <c r="T87" s="2479" t="s">
        <v>116</v>
      </c>
      <c r="U87" s="2481"/>
      <c r="V87" s="2479" t="s">
        <v>117</v>
      </c>
      <c r="W87" s="2481"/>
      <c r="X87" s="2479" t="s">
        <v>118</v>
      </c>
      <c r="Y87" s="2481"/>
      <c r="Z87" s="2468" t="s">
        <v>119</v>
      </c>
      <c r="AA87" s="2470"/>
      <c r="AB87" s="2468" t="s">
        <v>120</v>
      </c>
      <c r="AC87" s="2470"/>
      <c r="AD87" s="2468" t="s">
        <v>121</v>
      </c>
      <c r="AE87" s="2470"/>
      <c r="AF87" s="2468" t="s">
        <v>122</v>
      </c>
      <c r="AG87" s="2471"/>
      <c r="AH87" s="2473" t="s">
        <v>139</v>
      </c>
      <c r="AI87" s="2525" t="s">
        <v>140</v>
      </c>
      <c r="AJ87" s="2525" t="s">
        <v>135</v>
      </c>
      <c r="AK87" s="145"/>
      <c r="AL87" s="667"/>
      <c r="AM87" s="667"/>
      <c r="AN87" s="667"/>
      <c r="AO87" s="667"/>
      <c r="AP87" s="667"/>
      <c r="AQ87" s="667"/>
      <c r="AR87" s="832"/>
      <c r="AS87" s="667"/>
      <c r="AT87" s="667"/>
      <c r="AU87" s="831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814" t="s">
        <v>16</v>
      </c>
      <c r="F88" s="815" t="s">
        <v>15</v>
      </c>
      <c r="G88" s="826" t="s">
        <v>16</v>
      </c>
      <c r="H88" s="815" t="s">
        <v>15</v>
      </c>
      <c r="I88" s="826" t="s">
        <v>16</v>
      </c>
      <c r="J88" s="815" t="s">
        <v>15</v>
      </c>
      <c r="K88" s="826" t="s">
        <v>16</v>
      </c>
      <c r="L88" s="815" t="s">
        <v>15</v>
      </c>
      <c r="M88" s="826" t="s">
        <v>16</v>
      </c>
      <c r="N88" s="815" t="s">
        <v>15</v>
      </c>
      <c r="O88" s="826" t="s">
        <v>16</v>
      </c>
      <c r="P88" s="815" t="s">
        <v>15</v>
      </c>
      <c r="Q88" s="826" t="s">
        <v>16</v>
      </c>
      <c r="R88" s="815" t="s">
        <v>15</v>
      </c>
      <c r="S88" s="826" t="s">
        <v>16</v>
      </c>
      <c r="T88" s="815" t="s">
        <v>15</v>
      </c>
      <c r="U88" s="826" t="s">
        <v>16</v>
      </c>
      <c r="V88" s="815" t="s">
        <v>15</v>
      </c>
      <c r="W88" s="826" t="s">
        <v>16</v>
      </c>
      <c r="X88" s="815" t="s">
        <v>15</v>
      </c>
      <c r="Y88" s="826" t="s">
        <v>16</v>
      </c>
      <c r="Z88" s="815" t="s">
        <v>15</v>
      </c>
      <c r="AA88" s="826" t="s">
        <v>16</v>
      </c>
      <c r="AB88" s="815" t="s">
        <v>15</v>
      </c>
      <c r="AC88" s="826" t="s">
        <v>16</v>
      </c>
      <c r="AD88" s="815" t="s">
        <v>15</v>
      </c>
      <c r="AE88" s="826" t="s">
        <v>16</v>
      </c>
      <c r="AF88" s="815" t="s">
        <v>15</v>
      </c>
      <c r="AG88" s="827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667"/>
      <c r="AT88" s="667"/>
      <c r="AU88" s="831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667"/>
      <c r="AT89" s="667"/>
      <c r="AU89" s="831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667"/>
      <c r="AT90" s="667"/>
      <c r="AU90" s="831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522" t="s">
        <v>143</v>
      </c>
      <c r="B91" s="739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667"/>
      <c r="AT91" s="667"/>
      <c r="AU91" s="831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822"/>
      <c r="AT92" s="822"/>
      <c r="AU92" s="831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680"/>
      <c r="AO94" s="680"/>
      <c r="AP94" s="680"/>
      <c r="AQ94" s="680"/>
      <c r="AR94" s="680"/>
      <c r="AS94" s="680"/>
      <c r="AT94" s="680"/>
      <c r="AU94" s="680"/>
      <c r="AV94" s="680"/>
      <c r="AW94" s="824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467" t="s">
        <v>31</v>
      </c>
      <c r="B95" s="2411"/>
      <c r="C95" s="2468" t="s">
        <v>17</v>
      </c>
      <c r="D95" s="2469"/>
      <c r="E95" s="2470"/>
      <c r="F95" s="2468" t="s">
        <v>119</v>
      </c>
      <c r="G95" s="2470"/>
      <c r="H95" s="2468" t="s">
        <v>120</v>
      </c>
      <c r="I95" s="2470"/>
      <c r="J95" s="2468" t="s">
        <v>121</v>
      </c>
      <c r="K95" s="2470"/>
      <c r="L95" s="2468" t="s">
        <v>122</v>
      </c>
      <c r="M95" s="2470"/>
      <c r="N95" s="286"/>
      <c r="O95" s="287"/>
      <c r="P95" s="288"/>
      <c r="Q95" s="289"/>
      <c r="R95" s="289"/>
      <c r="S95" s="833"/>
      <c r="T95" s="689"/>
      <c r="U95" s="834"/>
      <c r="V95" s="689"/>
      <c r="W95" s="689"/>
      <c r="X95" s="689"/>
      <c r="Y95" s="689"/>
      <c r="Z95" s="835"/>
      <c r="AA95" s="835"/>
      <c r="AB95" s="683"/>
      <c r="AC95" s="683"/>
      <c r="AD95" s="782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814" t="s">
        <v>16</v>
      </c>
      <c r="F96" s="141" t="s">
        <v>15</v>
      </c>
      <c r="G96" s="814" t="s">
        <v>16</v>
      </c>
      <c r="H96" s="141" t="s">
        <v>15</v>
      </c>
      <c r="I96" s="814" t="s">
        <v>16</v>
      </c>
      <c r="J96" s="141" t="s">
        <v>15</v>
      </c>
      <c r="K96" s="814" t="s">
        <v>16</v>
      </c>
      <c r="L96" s="141" t="s">
        <v>15</v>
      </c>
      <c r="M96" s="814" t="s">
        <v>16</v>
      </c>
      <c r="N96" s="836"/>
      <c r="O96" s="689"/>
      <c r="P96" s="689"/>
      <c r="Q96" s="689"/>
      <c r="R96" s="689"/>
      <c r="S96" s="689"/>
      <c r="T96" s="689"/>
      <c r="U96" s="689"/>
      <c r="V96" s="837"/>
      <c r="W96" s="689"/>
      <c r="X96" s="689"/>
      <c r="Y96" s="689"/>
      <c r="Z96" s="835"/>
      <c r="AA96" s="835"/>
      <c r="AB96" s="683"/>
      <c r="AC96" s="683"/>
      <c r="AD96" s="782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519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836"/>
      <c r="O97" s="689"/>
      <c r="P97" s="689"/>
      <c r="Q97" s="689"/>
      <c r="R97" s="689"/>
      <c r="S97" s="689"/>
      <c r="T97" s="689"/>
      <c r="U97" s="689"/>
      <c r="V97" s="837"/>
      <c r="W97" s="689"/>
      <c r="X97" s="689"/>
      <c r="Y97" s="689"/>
      <c r="Z97" s="835"/>
      <c r="AA97" s="835"/>
      <c r="AB97" s="683"/>
      <c r="AC97" s="683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836"/>
      <c r="O98" s="689"/>
      <c r="P98" s="689"/>
      <c r="Q98" s="689"/>
      <c r="R98" s="689"/>
      <c r="S98" s="689"/>
      <c r="T98" s="689"/>
      <c r="U98" s="689"/>
      <c r="V98" s="837"/>
      <c r="W98" s="689"/>
      <c r="X98" s="689"/>
      <c r="Y98" s="689"/>
      <c r="Z98" s="835"/>
      <c r="AA98" s="835"/>
      <c r="AB98" s="683"/>
      <c r="AC98" s="683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836"/>
      <c r="O99" s="689"/>
      <c r="P99" s="689"/>
      <c r="Q99" s="689"/>
      <c r="R99" s="689"/>
      <c r="S99" s="689"/>
      <c r="T99" s="689"/>
      <c r="U99" s="689"/>
      <c r="V99" s="837"/>
      <c r="W99" s="689"/>
      <c r="X99" s="689"/>
      <c r="Y99" s="689"/>
      <c r="Z99" s="835"/>
      <c r="AA99" s="835"/>
      <c r="AB99" s="683"/>
      <c r="AC99" s="683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520" t="s">
        <v>152</v>
      </c>
      <c r="B100" s="2520"/>
      <c r="C100" s="179">
        <f t="shared" ref="C100:M100" si="10">SUM(C97:C99)</f>
        <v>0</v>
      </c>
      <c r="D100" s="180">
        <f t="shared" si="10"/>
        <v>0</v>
      </c>
      <c r="E100" s="817">
        <f t="shared" si="10"/>
        <v>0</v>
      </c>
      <c r="F100" s="179">
        <f t="shared" si="10"/>
        <v>0</v>
      </c>
      <c r="G100" s="817">
        <f t="shared" si="10"/>
        <v>0</v>
      </c>
      <c r="H100" s="179">
        <f t="shared" si="10"/>
        <v>0</v>
      </c>
      <c r="I100" s="817">
        <f t="shared" si="10"/>
        <v>0</v>
      </c>
      <c r="J100" s="179">
        <f t="shared" si="10"/>
        <v>0</v>
      </c>
      <c r="K100" s="817">
        <f t="shared" si="10"/>
        <v>0</v>
      </c>
      <c r="L100" s="179">
        <f t="shared" si="10"/>
        <v>0</v>
      </c>
      <c r="M100" s="817">
        <f t="shared" si="10"/>
        <v>0</v>
      </c>
      <c r="N100" s="836"/>
      <c r="O100" s="689"/>
      <c r="P100" s="689"/>
      <c r="Q100" s="689"/>
      <c r="R100" s="689"/>
      <c r="S100" s="689"/>
      <c r="T100" s="689"/>
      <c r="U100" s="689"/>
      <c r="V100" s="837"/>
      <c r="W100" s="689"/>
      <c r="X100" s="689"/>
      <c r="Y100" s="689"/>
      <c r="Z100" s="835"/>
      <c r="AA100" s="835"/>
      <c r="AB100" s="683"/>
      <c r="AC100" s="683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521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836"/>
      <c r="O101" s="689"/>
      <c r="P101" s="689"/>
      <c r="Q101" s="689"/>
      <c r="R101" s="689"/>
      <c r="S101" s="689"/>
      <c r="T101" s="689"/>
      <c r="U101" s="689"/>
      <c r="V101" s="837"/>
      <c r="W101" s="689"/>
      <c r="X101" s="835"/>
      <c r="Y101" s="835"/>
      <c r="Z101" s="835"/>
      <c r="AA101" s="835"/>
      <c r="AB101" s="683"/>
      <c r="AC101" s="683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837"/>
      <c r="V102" s="689"/>
      <c r="W102" s="689"/>
      <c r="X102" s="689"/>
      <c r="Y102" s="689"/>
      <c r="Z102" s="689"/>
      <c r="AA102" s="689"/>
      <c r="AB102" s="689"/>
      <c r="AC102" s="689"/>
      <c r="AD102" s="689"/>
      <c r="AE102" s="689"/>
      <c r="AF102" s="689"/>
      <c r="AG102" s="689"/>
      <c r="AH102" s="837"/>
      <c r="AI102" s="689"/>
      <c r="AJ102" s="835"/>
      <c r="AK102" s="835"/>
      <c r="AL102" s="835"/>
      <c r="AM102" s="835"/>
      <c r="AN102" s="683"/>
      <c r="AO102" s="683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837"/>
      <c r="V103" s="689"/>
      <c r="W103" s="689"/>
      <c r="X103" s="689"/>
      <c r="Y103" s="689"/>
      <c r="Z103" s="689"/>
      <c r="AA103" s="689"/>
      <c r="AB103" s="689"/>
      <c r="AC103" s="689"/>
      <c r="AD103" s="689"/>
      <c r="AE103" s="689"/>
      <c r="AF103" s="689"/>
      <c r="AG103" s="689"/>
      <c r="AH103" s="837"/>
      <c r="AI103" s="689"/>
      <c r="AJ103" s="835"/>
      <c r="AK103" s="835"/>
      <c r="AL103" s="835"/>
      <c r="AM103" s="835"/>
      <c r="AN103" s="683"/>
      <c r="AO103" s="683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689"/>
      <c r="W104" s="689"/>
      <c r="X104" s="689"/>
      <c r="Y104" s="689"/>
      <c r="Z104" s="689"/>
      <c r="AA104" s="689"/>
      <c r="AB104" s="689"/>
      <c r="AC104" s="689"/>
      <c r="AD104" s="689"/>
      <c r="AE104" s="689"/>
      <c r="AF104" s="689"/>
      <c r="AG104" s="689"/>
      <c r="AH104" s="837"/>
      <c r="AI104" s="689"/>
      <c r="AJ104" s="835"/>
      <c r="AK104" s="835"/>
      <c r="AL104" s="835"/>
      <c r="AM104" s="835"/>
      <c r="AN104" s="683"/>
      <c r="AO104" s="683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520" t="s">
        <v>152</v>
      </c>
      <c r="B105" s="2520"/>
      <c r="C105" s="179">
        <f t="shared" ref="C105:M105" si="12">SUM(C101:C104)</f>
        <v>0</v>
      </c>
      <c r="D105" s="180">
        <f t="shared" si="12"/>
        <v>0</v>
      </c>
      <c r="E105" s="817">
        <f t="shared" si="12"/>
        <v>0</v>
      </c>
      <c r="F105" s="179">
        <f t="shared" si="12"/>
        <v>0</v>
      </c>
      <c r="G105" s="817">
        <f t="shared" si="12"/>
        <v>0</v>
      </c>
      <c r="H105" s="179">
        <f t="shared" si="12"/>
        <v>0</v>
      </c>
      <c r="I105" s="817">
        <f t="shared" si="12"/>
        <v>0</v>
      </c>
      <c r="J105" s="179">
        <f t="shared" si="12"/>
        <v>0</v>
      </c>
      <c r="K105" s="817">
        <f t="shared" si="12"/>
        <v>0</v>
      </c>
      <c r="L105" s="179">
        <f t="shared" si="12"/>
        <v>0</v>
      </c>
      <c r="M105" s="817">
        <f t="shared" si="12"/>
        <v>0</v>
      </c>
      <c r="N105" s="244"/>
      <c r="O105" s="170"/>
      <c r="P105" s="170"/>
      <c r="Q105" s="170"/>
      <c r="R105" s="170"/>
      <c r="S105" s="45"/>
      <c r="T105" s="45"/>
      <c r="U105" s="819"/>
      <c r="V105" s="689"/>
      <c r="W105" s="689"/>
      <c r="X105" s="689"/>
      <c r="Y105" s="689"/>
      <c r="Z105" s="689"/>
      <c r="AA105" s="689"/>
      <c r="AB105" s="689"/>
      <c r="AC105" s="689"/>
      <c r="AD105" s="689"/>
      <c r="AE105" s="689"/>
      <c r="AF105" s="689"/>
      <c r="AG105" s="689"/>
      <c r="AH105" s="837"/>
      <c r="AI105" s="689"/>
      <c r="AJ105" s="835"/>
      <c r="AK105" s="835"/>
      <c r="AL105" s="835"/>
      <c r="AM105" s="835"/>
      <c r="AN105" s="683"/>
      <c r="AO105" s="683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819"/>
      <c r="V106" s="689"/>
      <c r="W106" s="689"/>
      <c r="X106" s="689"/>
      <c r="Y106" s="689"/>
      <c r="Z106" s="689"/>
      <c r="AA106" s="689"/>
      <c r="AB106" s="689"/>
      <c r="AC106" s="689"/>
      <c r="AD106" s="689"/>
      <c r="AE106" s="689"/>
      <c r="AF106" s="689"/>
      <c r="AG106" s="689"/>
      <c r="AH106" s="837"/>
      <c r="AI106" s="689"/>
      <c r="AJ106" s="835"/>
      <c r="AK106" s="835"/>
      <c r="AL106" s="835"/>
      <c r="AM106" s="835"/>
      <c r="AN106" s="683"/>
      <c r="AO106" s="683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680"/>
      <c r="Y107" s="680"/>
      <c r="Z107" s="680"/>
      <c r="AA107" s="680"/>
      <c r="AB107" s="680"/>
      <c r="AC107" s="680"/>
      <c r="AD107" s="680"/>
      <c r="AE107" s="680"/>
      <c r="AF107" s="665"/>
      <c r="AG107" s="838"/>
      <c r="AH107" s="838"/>
      <c r="AI107" s="838"/>
      <c r="AJ107" s="839"/>
      <c r="AK107" s="838"/>
      <c r="AL107" s="838"/>
      <c r="AM107" s="838"/>
      <c r="AN107" s="838"/>
      <c r="AO107" s="838"/>
      <c r="AP107" s="838"/>
      <c r="AQ107" s="838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467" t="s">
        <v>31</v>
      </c>
      <c r="B108" s="2411"/>
      <c r="C108" s="2468" t="s">
        <v>17</v>
      </c>
      <c r="D108" s="2469"/>
      <c r="E108" s="2470"/>
      <c r="F108" s="2468" t="s">
        <v>119</v>
      </c>
      <c r="G108" s="2470"/>
      <c r="H108" s="2468" t="s">
        <v>120</v>
      </c>
      <c r="I108" s="2470"/>
      <c r="J108" s="2468" t="s">
        <v>121</v>
      </c>
      <c r="K108" s="2470"/>
      <c r="L108" s="2468" t="s">
        <v>122</v>
      </c>
      <c r="M108" s="2469"/>
      <c r="N108" s="2340" t="s">
        <v>132</v>
      </c>
      <c r="O108" s="2469"/>
      <c r="P108" s="2470"/>
      <c r="Q108" s="2341"/>
      <c r="R108" s="2342"/>
      <c r="S108" s="2518"/>
      <c r="T108" s="2518"/>
      <c r="U108" s="2518"/>
      <c r="V108" s="2518"/>
      <c r="W108" s="2518"/>
      <c r="X108" s="2518"/>
      <c r="Y108" s="2518"/>
      <c r="Z108" s="2518"/>
      <c r="AA108" s="840"/>
      <c r="AB108" s="667"/>
      <c r="AC108" s="667"/>
      <c r="AD108" s="667"/>
      <c r="AE108" s="681"/>
      <c r="AF108" s="835"/>
      <c r="AG108" s="835"/>
      <c r="AH108" s="835"/>
      <c r="AI108" s="687"/>
      <c r="AJ108" s="687"/>
      <c r="AK108" s="687"/>
      <c r="AL108" s="687"/>
      <c r="AM108" s="841"/>
      <c r="AN108" s="688"/>
      <c r="AO108" s="688"/>
      <c r="AP108" s="688"/>
      <c r="AQ108" s="688"/>
      <c r="AR108" s="688"/>
      <c r="AS108" s="688"/>
      <c r="AT108" s="688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814" t="s">
        <v>16</v>
      </c>
      <c r="F109" s="141" t="s">
        <v>15</v>
      </c>
      <c r="G109" s="814" t="s">
        <v>16</v>
      </c>
      <c r="H109" s="141" t="s">
        <v>15</v>
      </c>
      <c r="I109" s="814" t="s">
        <v>16</v>
      </c>
      <c r="J109" s="141" t="s">
        <v>15</v>
      </c>
      <c r="K109" s="814" t="s">
        <v>16</v>
      </c>
      <c r="L109" s="141" t="s">
        <v>15</v>
      </c>
      <c r="M109" s="842" t="s">
        <v>16</v>
      </c>
      <c r="N109" s="306" t="s">
        <v>133</v>
      </c>
      <c r="O109" s="60" t="s">
        <v>134</v>
      </c>
      <c r="P109" s="751" t="s">
        <v>135</v>
      </c>
      <c r="Q109" s="843"/>
      <c r="R109" s="844"/>
      <c r="S109" s="844"/>
      <c r="T109" s="844"/>
      <c r="U109" s="844"/>
      <c r="V109" s="844"/>
      <c r="W109" s="844"/>
      <c r="X109" s="844"/>
      <c r="Y109" s="844"/>
      <c r="Z109" s="844"/>
      <c r="AA109" s="840"/>
      <c r="AB109" s="667"/>
      <c r="AC109" s="667"/>
      <c r="AD109" s="667"/>
      <c r="AE109" s="681"/>
      <c r="AF109" s="835"/>
      <c r="AG109" s="835"/>
      <c r="AH109" s="835"/>
      <c r="AI109" s="687"/>
      <c r="AJ109" s="687"/>
      <c r="AK109" s="687"/>
      <c r="AL109" s="687"/>
      <c r="AM109" s="841"/>
      <c r="AN109" s="688"/>
      <c r="AO109" s="688"/>
      <c r="AP109" s="688"/>
      <c r="AQ109" s="688"/>
      <c r="AR109" s="688"/>
      <c r="AS109" s="688"/>
      <c r="AT109" s="688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519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845"/>
      <c r="R110" s="846"/>
      <c r="S110" s="846"/>
      <c r="T110" s="846"/>
      <c r="U110" s="846"/>
      <c r="V110" s="846"/>
      <c r="W110" s="846"/>
      <c r="X110" s="846"/>
      <c r="Y110" s="847"/>
      <c r="Z110" s="847"/>
      <c r="AA110" s="840"/>
      <c r="AB110" s="667"/>
      <c r="AC110" s="667"/>
      <c r="AD110" s="667"/>
      <c r="AE110" s="681"/>
      <c r="AF110" s="835"/>
      <c r="AG110" s="835"/>
      <c r="AH110" s="835"/>
      <c r="AI110" s="687"/>
      <c r="AJ110" s="687"/>
      <c r="AK110" s="687"/>
      <c r="AL110" s="687"/>
      <c r="AM110" s="687"/>
      <c r="AN110" s="688"/>
      <c r="AO110" s="688"/>
      <c r="AP110" s="689"/>
      <c r="AQ110" s="688"/>
      <c r="AR110" s="688"/>
      <c r="AS110" s="688"/>
      <c r="AT110" s="688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845"/>
      <c r="R111" s="846"/>
      <c r="S111" s="846"/>
      <c r="T111" s="846"/>
      <c r="U111" s="846"/>
      <c r="V111" s="846"/>
      <c r="W111" s="846"/>
      <c r="X111" s="846"/>
      <c r="Y111" s="847"/>
      <c r="Z111" s="848"/>
      <c r="AA111" s="823"/>
      <c r="AB111" s="822"/>
      <c r="AC111" s="822"/>
      <c r="AD111" s="822"/>
      <c r="AE111" s="849"/>
      <c r="AF111" s="850"/>
      <c r="AG111" s="850"/>
      <c r="AH111" s="850"/>
      <c r="AI111" s="851"/>
      <c r="AJ111" s="851"/>
      <c r="AK111" s="851"/>
      <c r="AL111" s="851"/>
      <c r="AM111" s="687"/>
      <c r="AN111" s="688"/>
      <c r="AO111" s="688"/>
      <c r="AP111" s="689"/>
      <c r="AQ111" s="688"/>
      <c r="AR111" s="688"/>
      <c r="AS111" s="688"/>
      <c r="AT111" s="688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845"/>
      <c r="R112" s="846"/>
      <c r="S112" s="846"/>
      <c r="T112" s="846"/>
      <c r="U112" s="846"/>
      <c r="V112" s="846"/>
      <c r="W112" s="846"/>
      <c r="X112" s="846"/>
      <c r="Y112" s="852"/>
      <c r="Z112" s="847"/>
      <c r="AA112" s="667"/>
      <c r="AB112" s="667"/>
      <c r="AC112" s="667"/>
      <c r="AD112" s="667"/>
      <c r="AE112" s="681"/>
      <c r="AF112" s="835"/>
      <c r="AG112" s="835"/>
      <c r="AH112" s="835"/>
      <c r="AI112" s="687"/>
      <c r="AJ112" s="687"/>
      <c r="AK112" s="687"/>
      <c r="AL112" s="687"/>
      <c r="AM112" s="687"/>
      <c r="AN112" s="688"/>
      <c r="AO112" s="688"/>
      <c r="AP112" s="689"/>
      <c r="AQ112" s="688"/>
      <c r="AR112" s="688"/>
      <c r="AS112" s="688"/>
      <c r="AT112" s="688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520" t="s">
        <v>152</v>
      </c>
      <c r="B113" s="2520"/>
      <c r="C113" s="63">
        <f t="shared" ref="C113:P113" si="15">SUM(C110:C112)</f>
        <v>0</v>
      </c>
      <c r="D113" s="64">
        <f t="shared" si="15"/>
        <v>0</v>
      </c>
      <c r="E113" s="853">
        <f t="shared" si="15"/>
        <v>0</v>
      </c>
      <c r="F113" s="63">
        <f t="shared" si="15"/>
        <v>0</v>
      </c>
      <c r="G113" s="853">
        <f t="shared" si="15"/>
        <v>0</v>
      </c>
      <c r="H113" s="63">
        <f t="shared" si="15"/>
        <v>0</v>
      </c>
      <c r="I113" s="853">
        <f t="shared" si="15"/>
        <v>0</v>
      </c>
      <c r="J113" s="63">
        <f t="shared" si="15"/>
        <v>0</v>
      </c>
      <c r="K113" s="853">
        <f t="shared" si="15"/>
        <v>0</v>
      </c>
      <c r="L113" s="63">
        <f t="shared" si="15"/>
        <v>0</v>
      </c>
      <c r="M113" s="854">
        <f t="shared" si="15"/>
        <v>0</v>
      </c>
      <c r="N113" s="324">
        <f t="shared" si="15"/>
        <v>0</v>
      </c>
      <c r="O113" s="64">
        <f t="shared" si="15"/>
        <v>0</v>
      </c>
      <c r="P113" s="853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667"/>
      <c r="AD113" s="667"/>
      <c r="AE113" s="681"/>
      <c r="AF113" s="835"/>
      <c r="AG113" s="835"/>
      <c r="AH113" s="835"/>
      <c r="AI113" s="687"/>
      <c r="AJ113" s="687"/>
      <c r="AK113" s="687"/>
      <c r="AL113" s="687"/>
      <c r="AM113" s="687"/>
      <c r="AN113" s="688"/>
      <c r="AO113" s="688"/>
      <c r="AP113" s="689"/>
      <c r="AQ113" s="688"/>
      <c r="AR113" s="688"/>
      <c r="AS113" s="688"/>
      <c r="AT113" s="688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521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855"/>
      <c r="R114" s="667"/>
      <c r="S114" s="667"/>
      <c r="T114" s="667"/>
      <c r="U114" s="667"/>
      <c r="V114" s="667"/>
      <c r="W114" s="667"/>
      <c r="X114" s="667"/>
      <c r="Y114" s="832"/>
      <c r="Z114" s="667"/>
      <c r="AA114" s="667"/>
      <c r="AB114" s="667"/>
      <c r="AC114" s="667"/>
      <c r="AD114" s="667"/>
      <c r="AE114" s="667"/>
      <c r="AF114" s="689"/>
      <c r="AG114" s="689"/>
      <c r="AH114" s="689"/>
      <c r="AI114" s="689"/>
      <c r="AJ114" s="689"/>
      <c r="AK114" s="689"/>
      <c r="AL114" s="689"/>
      <c r="AM114" s="689"/>
      <c r="AN114" s="689"/>
      <c r="AO114" s="835"/>
      <c r="AP114" s="835"/>
      <c r="AQ114" s="835"/>
      <c r="AR114" s="835"/>
      <c r="AS114" s="687"/>
      <c r="AT114" s="687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667"/>
      <c r="AA115" s="667"/>
      <c r="AB115" s="667"/>
      <c r="AC115" s="667"/>
      <c r="AD115" s="667"/>
      <c r="AE115" s="667"/>
      <c r="AF115" s="689"/>
      <c r="AG115" s="689"/>
      <c r="AH115" s="689"/>
      <c r="AI115" s="689"/>
      <c r="AJ115" s="689"/>
      <c r="AK115" s="689"/>
      <c r="AL115" s="689"/>
      <c r="AM115" s="689"/>
      <c r="AN115" s="689"/>
      <c r="AO115" s="835"/>
      <c r="AP115" s="835"/>
      <c r="AQ115" s="835"/>
      <c r="AR115" s="835"/>
      <c r="AS115" s="687"/>
      <c r="AT115" s="687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667"/>
      <c r="AA116" s="667"/>
      <c r="AB116" s="667"/>
      <c r="AC116" s="667"/>
      <c r="AD116" s="667"/>
      <c r="AE116" s="667"/>
      <c r="AF116" s="689"/>
      <c r="AG116" s="689"/>
      <c r="AH116" s="689"/>
      <c r="AI116" s="689"/>
      <c r="AJ116" s="689"/>
      <c r="AK116" s="689"/>
      <c r="AL116" s="689"/>
      <c r="AM116" s="689"/>
      <c r="AN116" s="689"/>
      <c r="AO116" s="835"/>
      <c r="AP116" s="835"/>
      <c r="AQ116" s="835"/>
      <c r="AR116" s="835"/>
      <c r="AS116" s="687"/>
      <c r="AT116" s="687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667"/>
      <c r="AA117" s="667"/>
      <c r="AB117" s="667"/>
      <c r="AC117" s="667"/>
      <c r="AD117" s="667"/>
      <c r="AE117" s="667"/>
      <c r="AF117" s="689"/>
      <c r="AG117" s="689"/>
      <c r="AH117" s="689"/>
      <c r="AI117" s="689"/>
      <c r="AJ117" s="689"/>
      <c r="AK117" s="689"/>
      <c r="AL117" s="689"/>
      <c r="AM117" s="689"/>
      <c r="AN117" s="689"/>
      <c r="AO117" s="835"/>
      <c r="AP117" s="835"/>
      <c r="AQ117" s="835"/>
      <c r="AR117" s="835"/>
      <c r="AS117" s="687"/>
      <c r="AT117" s="687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520" t="s">
        <v>152</v>
      </c>
      <c r="B118" s="2520"/>
      <c r="C118" s="63">
        <f t="shared" ref="C118:P118" si="17">SUM(C114:C117)</f>
        <v>0</v>
      </c>
      <c r="D118" s="64">
        <f t="shared" si="17"/>
        <v>0</v>
      </c>
      <c r="E118" s="853">
        <f t="shared" si="17"/>
        <v>0</v>
      </c>
      <c r="F118" s="63">
        <f t="shared" si="17"/>
        <v>0</v>
      </c>
      <c r="G118" s="853">
        <f t="shared" si="17"/>
        <v>0</v>
      </c>
      <c r="H118" s="63">
        <f t="shared" si="17"/>
        <v>0</v>
      </c>
      <c r="I118" s="853">
        <f t="shared" si="17"/>
        <v>0</v>
      </c>
      <c r="J118" s="63">
        <f t="shared" si="17"/>
        <v>0</v>
      </c>
      <c r="K118" s="853">
        <f t="shared" si="17"/>
        <v>0</v>
      </c>
      <c r="L118" s="63">
        <f t="shared" si="17"/>
        <v>0</v>
      </c>
      <c r="M118" s="854">
        <f t="shared" si="17"/>
        <v>0</v>
      </c>
      <c r="N118" s="324">
        <f t="shared" si="17"/>
        <v>0</v>
      </c>
      <c r="O118" s="64">
        <f t="shared" si="17"/>
        <v>0</v>
      </c>
      <c r="P118" s="853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667"/>
      <c r="AD118" s="667"/>
      <c r="AE118" s="667"/>
      <c r="AF118" s="689"/>
      <c r="AG118" s="689"/>
      <c r="AH118" s="689"/>
      <c r="AI118" s="689"/>
      <c r="AJ118" s="689"/>
      <c r="AK118" s="689"/>
      <c r="AL118" s="689"/>
      <c r="AM118" s="689"/>
      <c r="AN118" s="689"/>
      <c r="AO118" s="835"/>
      <c r="AP118" s="835"/>
      <c r="AQ118" s="835"/>
      <c r="AR118" s="835"/>
      <c r="AS118" s="687"/>
      <c r="AT118" s="687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667"/>
      <c r="AA119" s="667"/>
      <c r="AB119" s="667"/>
      <c r="AC119" s="667"/>
      <c r="AD119" s="667"/>
      <c r="AE119" s="667"/>
      <c r="AF119" s="689"/>
      <c r="AG119" s="689"/>
      <c r="AH119" s="689"/>
      <c r="AI119" s="689"/>
      <c r="AJ119" s="689"/>
      <c r="AK119" s="689"/>
      <c r="AL119" s="689"/>
      <c r="AM119" s="689"/>
      <c r="AN119" s="689"/>
      <c r="AO119" s="689"/>
      <c r="AP119" s="689"/>
      <c r="AQ119" s="688"/>
      <c r="AR119" s="688"/>
      <c r="AS119" s="688"/>
      <c r="AT119" s="688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846"/>
      <c r="AC120" s="846"/>
      <c r="AD120" s="846"/>
      <c r="AE120" s="846"/>
      <c r="AF120" s="856"/>
      <c r="AG120" s="856"/>
      <c r="AH120" s="856"/>
      <c r="AI120" s="856"/>
      <c r="AJ120" s="856"/>
      <c r="AK120" s="856"/>
      <c r="AL120" s="856"/>
      <c r="AM120" s="856"/>
      <c r="AN120" s="856"/>
      <c r="AO120" s="856"/>
      <c r="AP120" s="856"/>
      <c r="AQ120" s="856"/>
      <c r="AR120" s="856"/>
      <c r="AS120" s="666"/>
      <c r="AT120" s="666"/>
      <c r="AU120" s="666"/>
      <c r="AV120" s="666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467" t="s">
        <v>31</v>
      </c>
      <c r="B121" s="2411"/>
      <c r="C121" s="2469" t="s">
        <v>17</v>
      </c>
      <c r="D121" s="2469"/>
      <c r="E121" s="2470"/>
      <c r="F121" s="2468" t="s">
        <v>118</v>
      </c>
      <c r="G121" s="2470"/>
      <c r="H121" s="2468" t="s">
        <v>119</v>
      </c>
      <c r="I121" s="2470"/>
      <c r="J121" s="2468" t="s">
        <v>120</v>
      </c>
      <c r="K121" s="2470"/>
      <c r="L121" s="2468" t="s">
        <v>121</v>
      </c>
      <c r="M121" s="2470"/>
      <c r="N121" s="2468" t="s">
        <v>122</v>
      </c>
      <c r="O121" s="2470"/>
      <c r="P121" s="45"/>
      <c r="Q121" s="145"/>
      <c r="R121" s="145"/>
      <c r="S121" s="145"/>
      <c r="T121" s="145"/>
      <c r="U121" s="145"/>
      <c r="V121" s="145"/>
      <c r="W121" s="667"/>
      <c r="X121" s="667"/>
      <c r="Y121" s="667"/>
      <c r="Z121" s="667"/>
      <c r="AA121" s="667"/>
      <c r="AB121" s="667"/>
      <c r="AC121" s="667"/>
      <c r="AD121" s="667"/>
      <c r="AE121" s="667"/>
      <c r="AF121" s="689"/>
      <c r="AG121" s="689"/>
      <c r="AH121" s="689"/>
      <c r="AI121" s="689"/>
      <c r="AJ121" s="689"/>
      <c r="AK121" s="689"/>
      <c r="AL121" s="689"/>
      <c r="AM121" s="689"/>
      <c r="AN121" s="688"/>
      <c r="AO121" s="688"/>
      <c r="AP121" s="688"/>
      <c r="AQ121" s="688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814" t="s">
        <v>16</v>
      </c>
      <c r="F122" s="141" t="s">
        <v>15</v>
      </c>
      <c r="G122" s="814" t="s">
        <v>16</v>
      </c>
      <c r="H122" s="141" t="s">
        <v>15</v>
      </c>
      <c r="I122" s="814" t="s">
        <v>16</v>
      </c>
      <c r="J122" s="141" t="s">
        <v>15</v>
      </c>
      <c r="K122" s="814" t="s">
        <v>16</v>
      </c>
      <c r="L122" s="141" t="s">
        <v>15</v>
      </c>
      <c r="M122" s="814" t="s">
        <v>16</v>
      </c>
      <c r="N122" s="857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667"/>
      <c r="X122" s="667"/>
      <c r="Y122" s="667"/>
      <c r="Z122" s="667"/>
      <c r="AA122" s="667"/>
      <c r="AB122" s="667"/>
      <c r="AC122" s="667"/>
      <c r="AD122" s="667"/>
      <c r="AE122" s="667"/>
      <c r="AF122" s="689"/>
      <c r="AG122" s="689"/>
      <c r="AH122" s="689"/>
      <c r="AI122" s="689"/>
      <c r="AJ122" s="689"/>
      <c r="AK122" s="689"/>
      <c r="AL122" s="689"/>
      <c r="AM122" s="689"/>
      <c r="AN122" s="688"/>
      <c r="AO122" s="688"/>
      <c r="AP122" s="688"/>
      <c r="AQ122" s="688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439" t="s">
        <v>161</v>
      </c>
      <c r="B123" s="858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667"/>
      <c r="X123" s="667"/>
      <c r="Y123" s="667"/>
      <c r="Z123" s="667"/>
      <c r="AA123" s="667"/>
      <c r="AB123" s="667"/>
      <c r="AC123" s="667"/>
      <c r="AD123" s="667"/>
      <c r="AE123" s="667"/>
      <c r="AF123" s="689"/>
      <c r="AG123" s="689"/>
      <c r="AH123" s="689"/>
      <c r="AI123" s="689"/>
      <c r="AJ123" s="689"/>
      <c r="AK123" s="689"/>
      <c r="AL123" s="689"/>
      <c r="AM123" s="689"/>
      <c r="AN123" s="688"/>
      <c r="AO123" s="688"/>
      <c r="AP123" s="688"/>
      <c r="AQ123" s="688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667"/>
      <c r="X124" s="667"/>
      <c r="Y124" s="667"/>
      <c r="Z124" s="667"/>
      <c r="AA124" s="667"/>
      <c r="AB124" s="667"/>
      <c r="AC124" s="667"/>
      <c r="AD124" s="667"/>
      <c r="AE124" s="667"/>
      <c r="AF124" s="689"/>
      <c r="AG124" s="689"/>
      <c r="AH124" s="689"/>
      <c r="AI124" s="689"/>
      <c r="AJ124" s="689"/>
      <c r="AK124" s="689"/>
      <c r="AL124" s="689"/>
      <c r="AM124" s="689"/>
      <c r="AN124" s="688"/>
      <c r="AO124" s="688"/>
      <c r="AP124" s="688"/>
      <c r="AQ124" s="859"/>
      <c r="AR124" s="683"/>
      <c r="AS124" s="683"/>
      <c r="AT124" s="683"/>
      <c r="AU124" s="683"/>
      <c r="AV124" s="683"/>
      <c r="AW124" s="683"/>
      <c r="AX124" s="683"/>
      <c r="AY124" s="683"/>
      <c r="AZ124" s="683"/>
      <c r="BA124" s="683"/>
      <c r="BB124" s="683"/>
      <c r="BC124" s="683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667"/>
      <c r="X125" s="667"/>
      <c r="Y125" s="667"/>
      <c r="Z125" s="667"/>
      <c r="AA125" s="667"/>
      <c r="AB125" s="667"/>
      <c r="AC125" s="667"/>
      <c r="AD125" s="667"/>
      <c r="AE125" s="667"/>
      <c r="AF125" s="689"/>
      <c r="AG125" s="689"/>
      <c r="AH125" s="689"/>
      <c r="AI125" s="689"/>
      <c r="AJ125" s="689"/>
      <c r="AK125" s="689"/>
      <c r="AL125" s="689"/>
      <c r="AM125" s="689"/>
      <c r="AN125" s="688"/>
      <c r="AO125" s="688"/>
      <c r="AP125" s="688"/>
      <c r="AQ125" s="860"/>
      <c r="AR125" s="683"/>
      <c r="AS125" s="683"/>
      <c r="AT125" s="683"/>
      <c r="AU125" s="683"/>
      <c r="AV125" s="683"/>
      <c r="AW125" s="683"/>
      <c r="AX125" s="683"/>
      <c r="AY125" s="683"/>
      <c r="AZ125" s="683"/>
      <c r="BA125" s="683"/>
      <c r="BB125" s="683"/>
      <c r="BC125" s="683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832"/>
      <c r="Q126" s="667"/>
      <c r="R126" s="667"/>
      <c r="S126" s="667"/>
      <c r="T126" s="667"/>
      <c r="U126" s="667"/>
      <c r="V126" s="667"/>
      <c r="W126" s="667"/>
      <c r="X126" s="667"/>
      <c r="Y126" s="667"/>
      <c r="Z126" s="667"/>
      <c r="AA126" s="667"/>
      <c r="AB126" s="667"/>
      <c r="AC126" s="667"/>
      <c r="AD126" s="688"/>
      <c r="AE126" s="688"/>
      <c r="AF126" s="688"/>
      <c r="AG126" s="688"/>
      <c r="AH126" s="688"/>
      <c r="AI126" s="861"/>
      <c r="AJ126" s="862"/>
      <c r="AK126" s="862"/>
      <c r="AL126" s="862"/>
      <c r="AM126" s="862"/>
      <c r="AN126" s="862"/>
      <c r="AO126" s="862"/>
      <c r="AP126" s="862"/>
      <c r="AQ126" s="862"/>
      <c r="AR126" s="862"/>
      <c r="AS126" s="862"/>
      <c r="AT126" s="862"/>
      <c r="AU126" s="862"/>
      <c r="AV126" s="862"/>
      <c r="AW126" s="862"/>
      <c r="AX126" s="862"/>
      <c r="AY126" s="862"/>
      <c r="AZ126" s="862"/>
      <c r="BA126" s="862"/>
      <c r="BB126" s="862"/>
      <c r="BC126" s="862"/>
      <c r="BD126" s="862"/>
      <c r="BE126" s="862"/>
      <c r="BF126" s="862"/>
      <c r="BG126" s="862"/>
      <c r="BH126" s="862"/>
      <c r="BI126" s="862"/>
      <c r="BJ126" s="862"/>
      <c r="BK126" s="862"/>
      <c r="BL126" s="862"/>
      <c r="BM126" s="862"/>
      <c r="BN126" s="862"/>
      <c r="BO126" s="862"/>
      <c r="BP126" s="862"/>
      <c r="BQ126" s="862"/>
      <c r="BR126" s="862"/>
      <c r="BS126" s="862"/>
      <c r="BT126" s="862"/>
      <c r="BU126" s="862"/>
      <c r="BV126" s="862"/>
      <c r="BW126" s="862"/>
      <c r="BX126" s="862"/>
      <c r="BY126" s="862"/>
      <c r="BZ126" s="863"/>
      <c r="CA126" s="864"/>
      <c r="CB126" s="864"/>
      <c r="CC126" s="864"/>
      <c r="CD126" s="864"/>
      <c r="CE126" s="864"/>
      <c r="CF126" s="864"/>
      <c r="CG126" s="865"/>
      <c r="CH126" s="865"/>
      <c r="CI126" s="865"/>
      <c r="CJ126" s="865"/>
      <c r="CK126" s="865"/>
      <c r="CL126" s="865"/>
      <c r="CM126" s="865"/>
      <c r="CN126" s="865"/>
      <c r="CO126" s="864"/>
      <c r="CP126" s="864"/>
      <c r="CQ126" s="864"/>
      <c r="CR126" s="864"/>
      <c r="CS126" s="864"/>
      <c r="CT126" s="864"/>
      <c r="CU126" s="864"/>
      <c r="CV126" s="864"/>
      <c r="CW126" s="864"/>
      <c r="CX126" s="864"/>
      <c r="CY126" s="864"/>
      <c r="CZ126" s="864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667"/>
      <c r="R127" s="667"/>
      <c r="S127" s="667"/>
      <c r="T127" s="667"/>
      <c r="U127" s="667"/>
      <c r="V127" s="667"/>
      <c r="W127" s="667"/>
      <c r="X127" s="667"/>
      <c r="Y127" s="667"/>
      <c r="Z127" s="667"/>
      <c r="AA127" s="667"/>
      <c r="AB127" s="667"/>
      <c r="AC127" s="667"/>
      <c r="AD127" s="688"/>
      <c r="AE127" s="688"/>
      <c r="AF127" s="688"/>
      <c r="AG127" s="688"/>
      <c r="AH127" s="688"/>
      <c r="AI127" s="861"/>
      <c r="AJ127" s="862"/>
      <c r="AK127" s="862"/>
      <c r="AL127" s="862"/>
      <c r="AM127" s="862"/>
      <c r="AN127" s="862"/>
      <c r="AO127" s="862"/>
      <c r="AP127" s="862"/>
      <c r="AQ127" s="862"/>
      <c r="AR127" s="862"/>
      <c r="AS127" s="862"/>
      <c r="AT127" s="862"/>
      <c r="AU127" s="862"/>
      <c r="AV127" s="862"/>
      <c r="AW127" s="862"/>
      <c r="AX127" s="862"/>
      <c r="AY127" s="862"/>
      <c r="AZ127" s="862"/>
      <c r="BA127" s="862"/>
      <c r="BB127" s="862"/>
      <c r="BC127" s="862"/>
      <c r="BD127" s="862"/>
      <c r="BE127" s="862"/>
      <c r="BF127" s="862"/>
      <c r="BG127" s="862"/>
      <c r="BH127" s="862"/>
      <c r="BI127" s="862"/>
      <c r="BJ127" s="862"/>
      <c r="BK127" s="862"/>
      <c r="BL127" s="862"/>
      <c r="BM127" s="862"/>
      <c r="BN127" s="862"/>
      <c r="BO127" s="862"/>
      <c r="BP127" s="862"/>
      <c r="BQ127" s="862"/>
      <c r="BR127" s="862"/>
      <c r="BS127" s="862"/>
      <c r="BT127" s="862"/>
      <c r="BU127" s="862"/>
      <c r="BV127" s="862"/>
      <c r="BW127" s="862"/>
      <c r="BX127" s="862"/>
      <c r="BY127" s="862"/>
      <c r="BZ127" s="863"/>
      <c r="CA127" s="864"/>
      <c r="CB127" s="864"/>
      <c r="CC127" s="864"/>
      <c r="CD127" s="864"/>
      <c r="CE127" s="864"/>
      <c r="CF127" s="864"/>
      <c r="CG127" s="865"/>
      <c r="CH127" s="865"/>
      <c r="CI127" s="865"/>
      <c r="CJ127" s="865"/>
      <c r="CK127" s="865"/>
      <c r="CL127" s="865"/>
      <c r="CM127" s="865"/>
      <c r="CN127" s="865"/>
      <c r="CO127" s="864"/>
      <c r="CP127" s="864"/>
      <c r="CQ127" s="864"/>
      <c r="CR127" s="864"/>
      <c r="CS127" s="864"/>
      <c r="CT127" s="864"/>
      <c r="CU127" s="864"/>
      <c r="CV127" s="864"/>
      <c r="CW127" s="864"/>
      <c r="CX127" s="864"/>
      <c r="CY127" s="864"/>
      <c r="CZ127" s="864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667"/>
      <c r="R128" s="667"/>
      <c r="S128" s="667"/>
      <c r="T128" s="667"/>
      <c r="U128" s="667"/>
      <c r="V128" s="667"/>
      <c r="W128" s="667"/>
      <c r="X128" s="667"/>
      <c r="Y128" s="667"/>
      <c r="Z128" s="667"/>
      <c r="AA128" s="667"/>
      <c r="AB128" s="667"/>
      <c r="AC128" s="667"/>
      <c r="AD128" s="689"/>
      <c r="AE128" s="689"/>
      <c r="AF128" s="688"/>
      <c r="AG128" s="688"/>
      <c r="AH128" s="688"/>
      <c r="AI128" s="861"/>
      <c r="AJ128" s="683"/>
      <c r="AK128" s="683"/>
      <c r="AL128" s="683"/>
      <c r="AM128" s="683"/>
      <c r="AN128" s="683"/>
      <c r="AO128" s="683"/>
      <c r="AP128" s="683"/>
      <c r="AQ128" s="683"/>
      <c r="AR128" s="683"/>
      <c r="AS128" s="683"/>
      <c r="AT128" s="683"/>
      <c r="AU128" s="683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667"/>
      <c r="Z129" s="667"/>
      <c r="AA129" s="667"/>
      <c r="AB129" s="667"/>
      <c r="AC129" s="667"/>
      <c r="AD129" s="689"/>
      <c r="AE129" s="689"/>
      <c r="AF129" s="689"/>
      <c r="AG129" s="689"/>
      <c r="AH129" s="689"/>
      <c r="AI129" s="689"/>
      <c r="AJ129" s="689"/>
      <c r="AK129" s="689"/>
      <c r="AL129" s="689"/>
      <c r="AM129" s="689"/>
      <c r="AN129" s="688"/>
      <c r="AO129" s="859"/>
      <c r="AP129" s="688"/>
      <c r="AQ129" s="688"/>
      <c r="AR129" s="782"/>
      <c r="AS129" s="683"/>
      <c r="AT129" s="831"/>
      <c r="AU129" s="831"/>
      <c r="AV129" s="831"/>
      <c r="AW129" s="831"/>
      <c r="AX129" s="831"/>
      <c r="AY129" s="831"/>
      <c r="AZ129" s="831"/>
      <c r="BA129" s="831"/>
      <c r="BB129" s="831"/>
      <c r="BC129" s="831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823"/>
      <c r="Z130" s="822"/>
      <c r="AA130" s="145"/>
      <c r="AB130" s="866"/>
      <c r="AC130" s="822"/>
      <c r="AD130" s="210"/>
      <c r="AE130" s="867"/>
      <c r="AF130" s="867"/>
      <c r="AG130" s="867"/>
      <c r="AH130" s="689"/>
      <c r="AI130" s="210"/>
      <c r="AJ130" s="833"/>
      <c r="AK130" s="833"/>
      <c r="AL130" s="833"/>
      <c r="AM130" s="689"/>
      <c r="AN130" s="378"/>
      <c r="AO130" s="859"/>
      <c r="AP130" s="688"/>
      <c r="AQ130" s="68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868"/>
      <c r="AM133" s="869"/>
      <c r="AN133" s="869"/>
      <c r="AO133" s="385"/>
      <c r="AP133" s="869"/>
      <c r="AQ133" s="385"/>
      <c r="AR133" s="385"/>
      <c r="AS133" s="386"/>
      <c r="AT133" s="680"/>
      <c r="AU133" s="846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483" t="s">
        <v>171</v>
      </c>
      <c r="B134" s="2483"/>
      <c r="C134" s="2483"/>
      <c r="D134" s="2483" t="s">
        <v>17</v>
      </c>
      <c r="E134" s="2483"/>
      <c r="F134" s="2483"/>
      <c r="G134" s="2483" t="s">
        <v>172</v>
      </c>
      <c r="H134" s="2483"/>
      <c r="I134" s="2483" t="s">
        <v>173</v>
      </c>
      <c r="J134" s="2483"/>
      <c r="K134" s="2483" t="s">
        <v>174</v>
      </c>
      <c r="L134" s="2483"/>
      <c r="M134" s="2483" t="s">
        <v>109</v>
      </c>
      <c r="N134" s="2483"/>
      <c r="O134" s="2479" t="s">
        <v>35</v>
      </c>
      <c r="P134" s="2481"/>
      <c r="Q134" s="2503" t="s">
        <v>111</v>
      </c>
      <c r="R134" s="2503"/>
      <c r="S134" s="2503" t="s">
        <v>112</v>
      </c>
      <c r="T134" s="2503"/>
      <c r="U134" s="2503" t="s">
        <v>113</v>
      </c>
      <c r="V134" s="2503"/>
      <c r="W134" s="2503" t="s">
        <v>114</v>
      </c>
      <c r="X134" s="2503"/>
      <c r="Y134" s="2503" t="s">
        <v>115</v>
      </c>
      <c r="Z134" s="2503"/>
      <c r="AA134" s="2503" t="s">
        <v>116</v>
      </c>
      <c r="AB134" s="2503"/>
      <c r="AC134" s="2503" t="s">
        <v>117</v>
      </c>
      <c r="AD134" s="2503"/>
      <c r="AE134" s="2503" t="s">
        <v>118</v>
      </c>
      <c r="AF134" s="2503"/>
      <c r="AG134" s="2503" t="s">
        <v>119</v>
      </c>
      <c r="AH134" s="2503"/>
      <c r="AI134" s="2503" t="s">
        <v>120</v>
      </c>
      <c r="AJ134" s="2503"/>
      <c r="AK134" s="2503" t="s">
        <v>121</v>
      </c>
      <c r="AL134" s="2503"/>
      <c r="AM134" s="2503" t="s">
        <v>122</v>
      </c>
      <c r="AN134" s="2468"/>
      <c r="AO134" s="2318" t="s">
        <v>175</v>
      </c>
      <c r="AP134" s="2289" t="s">
        <v>176</v>
      </c>
      <c r="AQ134" s="2510" t="s">
        <v>26</v>
      </c>
      <c r="AR134" s="2511"/>
      <c r="AS134" s="2507" t="s">
        <v>23</v>
      </c>
      <c r="AT134" s="66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483"/>
      <c r="B135" s="2483"/>
      <c r="C135" s="2483"/>
      <c r="D135" s="736" t="s">
        <v>14</v>
      </c>
      <c r="E135" s="736" t="s">
        <v>15</v>
      </c>
      <c r="F135" s="736" t="s">
        <v>16</v>
      </c>
      <c r="G135" s="387" t="s">
        <v>15</v>
      </c>
      <c r="H135" s="741" t="s">
        <v>16</v>
      </c>
      <c r="I135" s="387" t="s">
        <v>15</v>
      </c>
      <c r="J135" s="741" t="s">
        <v>16</v>
      </c>
      <c r="K135" s="387" t="s">
        <v>15</v>
      </c>
      <c r="L135" s="741" t="s">
        <v>16</v>
      </c>
      <c r="M135" s="387" t="s">
        <v>15</v>
      </c>
      <c r="N135" s="741" t="s">
        <v>16</v>
      </c>
      <c r="O135" s="387" t="s">
        <v>15</v>
      </c>
      <c r="P135" s="741" t="s">
        <v>16</v>
      </c>
      <c r="Q135" s="387" t="s">
        <v>15</v>
      </c>
      <c r="R135" s="741" t="s">
        <v>16</v>
      </c>
      <c r="S135" s="387" t="s">
        <v>15</v>
      </c>
      <c r="T135" s="741" t="s">
        <v>16</v>
      </c>
      <c r="U135" s="387" t="s">
        <v>15</v>
      </c>
      <c r="V135" s="741" t="s">
        <v>16</v>
      </c>
      <c r="W135" s="387" t="s">
        <v>15</v>
      </c>
      <c r="X135" s="741" t="s">
        <v>16</v>
      </c>
      <c r="Y135" s="387" t="s">
        <v>15</v>
      </c>
      <c r="Z135" s="741" t="s">
        <v>16</v>
      </c>
      <c r="AA135" s="387" t="s">
        <v>15</v>
      </c>
      <c r="AB135" s="741" t="s">
        <v>16</v>
      </c>
      <c r="AC135" s="387" t="s">
        <v>15</v>
      </c>
      <c r="AD135" s="741" t="s">
        <v>16</v>
      </c>
      <c r="AE135" s="387" t="s">
        <v>15</v>
      </c>
      <c r="AF135" s="741" t="s">
        <v>16</v>
      </c>
      <c r="AG135" s="387" t="s">
        <v>15</v>
      </c>
      <c r="AH135" s="741" t="s">
        <v>16</v>
      </c>
      <c r="AI135" s="387" t="s">
        <v>15</v>
      </c>
      <c r="AJ135" s="741" t="s">
        <v>16</v>
      </c>
      <c r="AK135" s="387" t="s">
        <v>15</v>
      </c>
      <c r="AL135" s="741" t="s">
        <v>16</v>
      </c>
      <c r="AM135" s="387" t="s">
        <v>15</v>
      </c>
      <c r="AN135" s="740" t="s">
        <v>16</v>
      </c>
      <c r="AO135" s="2319"/>
      <c r="AP135" s="2290"/>
      <c r="AQ135" s="390" t="s">
        <v>15</v>
      </c>
      <c r="AR135" s="391" t="s">
        <v>16</v>
      </c>
      <c r="AS135" s="2293"/>
      <c r="AT135" s="66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743"/>
      <c r="D136" s="395">
        <f>SUM(E136+F136)</f>
        <v>14</v>
      </c>
      <c r="E136" s="396">
        <f>SUM(G136+I136+K136+M136+O136+Q136+S136+U136+W136+Y136+AA136+AC136+AE136+AG136+AI136+AK136+AM136)</f>
        <v>4</v>
      </c>
      <c r="F136" s="397">
        <f>SUM(H136+J136+L136+N136+P136+R136+T136+V136+X136+Z136+AB136+AD136+AF136+AH136+AJ136+AL136+AN136)</f>
        <v>10</v>
      </c>
      <c r="G136" s="56">
        <v>1</v>
      </c>
      <c r="H136" s="398">
        <v>1</v>
      </c>
      <c r="I136" s="56"/>
      <c r="J136" s="398"/>
      <c r="K136" s="56">
        <v>2</v>
      </c>
      <c r="L136" s="398">
        <v>2</v>
      </c>
      <c r="M136" s="56"/>
      <c r="N136" s="398">
        <v>1</v>
      </c>
      <c r="O136" s="56"/>
      <c r="P136" s="398"/>
      <c r="Q136" s="56"/>
      <c r="R136" s="398"/>
      <c r="S136" s="56"/>
      <c r="T136" s="398">
        <v>1</v>
      </c>
      <c r="U136" s="56"/>
      <c r="V136" s="398"/>
      <c r="W136" s="56"/>
      <c r="X136" s="398">
        <v>2</v>
      </c>
      <c r="Y136" s="56"/>
      <c r="Z136" s="398">
        <v>1</v>
      </c>
      <c r="AA136" s="56"/>
      <c r="AB136" s="398">
        <v>2</v>
      </c>
      <c r="AC136" s="56"/>
      <c r="AD136" s="398"/>
      <c r="AE136" s="53"/>
      <c r="AF136" s="398"/>
      <c r="AG136" s="53">
        <v>1</v>
      </c>
      <c r="AH136" s="398"/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1</v>
      </c>
      <c r="AS136" s="581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512" t="s">
        <v>178</v>
      </c>
      <c r="B137" s="2513"/>
      <c r="C137" s="2514"/>
      <c r="D137" s="2515"/>
      <c r="E137" s="2516"/>
      <c r="F137" s="2516"/>
      <c r="G137" s="2516"/>
      <c r="H137" s="2516"/>
      <c r="I137" s="2516"/>
      <c r="J137" s="2516"/>
      <c r="K137" s="2516"/>
      <c r="L137" s="2516"/>
      <c r="M137" s="2516"/>
      <c r="N137" s="2516"/>
      <c r="O137" s="2516"/>
      <c r="P137" s="2516"/>
      <c r="Q137" s="2516"/>
      <c r="R137" s="2516"/>
      <c r="S137" s="2516"/>
      <c r="T137" s="2516"/>
      <c r="U137" s="2516"/>
      <c r="V137" s="2516"/>
      <c r="W137" s="2516"/>
      <c r="X137" s="2516"/>
      <c r="Y137" s="2516"/>
      <c r="Z137" s="2516"/>
      <c r="AA137" s="2516"/>
      <c r="AB137" s="2516"/>
      <c r="AC137" s="2516"/>
      <c r="AD137" s="2516"/>
      <c r="AE137" s="2516"/>
      <c r="AF137" s="2516"/>
      <c r="AG137" s="2516"/>
      <c r="AH137" s="2516"/>
      <c r="AI137" s="2516"/>
      <c r="AJ137" s="2516"/>
      <c r="AK137" s="2516"/>
      <c r="AL137" s="2516"/>
      <c r="AM137" s="2516"/>
      <c r="AN137" s="2516"/>
      <c r="AO137" s="2516"/>
      <c r="AP137" s="2516"/>
      <c r="AQ137" s="2516"/>
      <c r="AR137" s="2516"/>
      <c r="AS137" s="2517"/>
      <c r="AT137" s="667"/>
      <c r="AU137" s="66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749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581"/>
      <c r="AS140" s="581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500" t="s">
        <v>183</v>
      </c>
      <c r="B141" s="2501"/>
      <c r="C141" s="2502"/>
      <c r="D141" s="179">
        <f t="shared" si="21"/>
        <v>14</v>
      </c>
      <c r="E141" s="180">
        <f t="shared" si="22"/>
        <v>4</v>
      </c>
      <c r="F141" s="817">
        <f t="shared" si="22"/>
        <v>10</v>
      </c>
      <c r="G141" s="56">
        <v>1</v>
      </c>
      <c r="H141" s="581">
        <v>1</v>
      </c>
      <c r="I141" s="56"/>
      <c r="J141" s="581"/>
      <c r="K141" s="56">
        <v>2</v>
      </c>
      <c r="L141" s="581">
        <v>2</v>
      </c>
      <c r="M141" s="56"/>
      <c r="N141" s="581">
        <v>1</v>
      </c>
      <c r="O141" s="56"/>
      <c r="P141" s="581"/>
      <c r="Q141" s="56"/>
      <c r="R141" s="581"/>
      <c r="S141" s="56"/>
      <c r="T141" s="581">
        <v>1</v>
      </c>
      <c r="U141" s="56"/>
      <c r="V141" s="581"/>
      <c r="W141" s="56"/>
      <c r="X141" s="581">
        <v>2</v>
      </c>
      <c r="Y141" s="56"/>
      <c r="Z141" s="581">
        <v>1</v>
      </c>
      <c r="AA141" s="56"/>
      <c r="AB141" s="581">
        <v>2</v>
      </c>
      <c r="AC141" s="56"/>
      <c r="AD141" s="581"/>
      <c r="AE141" s="56"/>
      <c r="AF141" s="581"/>
      <c r="AG141" s="56">
        <v>1</v>
      </c>
      <c r="AH141" s="581"/>
      <c r="AI141" s="56"/>
      <c r="AJ141" s="581"/>
      <c r="AK141" s="56"/>
      <c r="AL141" s="581"/>
      <c r="AM141" s="56"/>
      <c r="AN141" s="582"/>
      <c r="AO141" s="399">
        <v>0</v>
      </c>
      <c r="AP141" s="870">
        <v>0</v>
      </c>
      <c r="AQ141" s="53">
        <v>0</v>
      </c>
      <c r="AR141" s="581">
        <v>1</v>
      </c>
      <c r="AS141" s="581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509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745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2</v>
      </c>
      <c r="E144" s="410">
        <f t="shared" si="22"/>
        <v>0</v>
      </c>
      <c r="F144" s="745">
        <f t="shared" si="22"/>
        <v>2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>
        <v>1</v>
      </c>
      <c r="Y144" s="11"/>
      <c r="Z144" s="28">
        <v>1</v>
      </c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745">
        <f>SUM(L145+N145+P145+R145+T145+V145+X145+Z145+AB145+AD145+AF145+AH145+AJ145+AL145+AN145)</f>
        <v>0</v>
      </c>
      <c r="G145" s="423"/>
      <c r="H145" s="871"/>
      <c r="I145" s="423"/>
      <c r="J145" s="871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745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0</v>
      </c>
      <c r="E147" s="418">
        <f t="shared" si="24"/>
        <v>0</v>
      </c>
      <c r="F147" s="745">
        <f t="shared" si="24"/>
        <v>0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/>
      <c r="AP147" s="30"/>
      <c r="AQ147" s="11"/>
      <c r="AR147" s="398"/>
      <c r="AS147" s="398"/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745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1</v>
      </c>
      <c r="E149" s="410">
        <f t="shared" si="24"/>
        <v>0</v>
      </c>
      <c r="F149" s="411">
        <f t="shared" si="24"/>
        <v>1</v>
      </c>
      <c r="G149" s="40"/>
      <c r="H149" s="41"/>
      <c r="I149" s="40"/>
      <c r="J149" s="41"/>
      <c r="K149" s="40"/>
      <c r="L149" s="41"/>
      <c r="M149" s="40"/>
      <c r="N149" s="41">
        <v>1</v>
      </c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>
        <v>0</v>
      </c>
      <c r="AP149" s="283">
        <v>0</v>
      </c>
      <c r="AQ149" s="40">
        <v>0</v>
      </c>
      <c r="AR149" s="18">
        <v>1</v>
      </c>
      <c r="AS149" s="18"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509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749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679"/>
      <c r="AS150" s="679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745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509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1</v>
      </c>
      <c r="F153" s="749">
        <f t="shared" si="25"/>
        <v>0</v>
      </c>
      <c r="G153" s="4"/>
      <c r="H153" s="5"/>
      <c r="I153" s="4"/>
      <c r="J153" s="5"/>
      <c r="K153" s="4">
        <v>1</v>
      </c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679">
        <v>0</v>
      </c>
      <c r="AS153" s="679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745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745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5</v>
      </c>
      <c r="E156" s="410">
        <f t="shared" si="25"/>
        <v>2</v>
      </c>
      <c r="F156" s="411">
        <f t="shared" si="25"/>
        <v>3</v>
      </c>
      <c r="G156" s="40">
        <v>1</v>
      </c>
      <c r="H156" s="41">
        <v>1</v>
      </c>
      <c r="I156" s="40"/>
      <c r="J156" s="41"/>
      <c r="K156" s="40">
        <v>1</v>
      </c>
      <c r="L156" s="41">
        <v>2</v>
      </c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498" t="s">
        <v>202</v>
      </c>
      <c r="B157" s="2498"/>
      <c r="C157" s="2499"/>
      <c r="D157" s="872">
        <f t="shared" si="23"/>
        <v>4</v>
      </c>
      <c r="E157" s="873">
        <f t="shared" ref="E157:F166" si="26">SUM(G157+I157+K157+M157+O157+Q157+S157+U157+W157+Y157+AA157+AC157+AE157+AG157+AI157+AK157+AM157)</f>
        <v>0</v>
      </c>
      <c r="F157" s="674">
        <f t="shared" si="26"/>
        <v>4</v>
      </c>
      <c r="G157" s="584"/>
      <c r="H157" s="679"/>
      <c r="I157" s="584"/>
      <c r="J157" s="679"/>
      <c r="K157" s="584"/>
      <c r="L157" s="679"/>
      <c r="M157" s="584"/>
      <c r="N157" s="679"/>
      <c r="O157" s="584"/>
      <c r="P157" s="679"/>
      <c r="Q157" s="584"/>
      <c r="R157" s="679"/>
      <c r="S157" s="584"/>
      <c r="T157" s="679">
        <v>1</v>
      </c>
      <c r="U157" s="584"/>
      <c r="V157" s="679"/>
      <c r="W157" s="584"/>
      <c r="X157" s="679">
        <v>1</v>
      </c>
      <c r="Y157" s="584"/>
      <c r="Z157" s="679"/>
      <c r="AA157" s="584"/>
      <c r="AB157" s="679">
        <v>2</v>
      </c>
      <c r="AC157" s="584"/>
      <c r="AD157" s="679"/>
      <c r="AE157" s="584"/>
      <c r="AF157" s="679"/>
      <c r="AG157" s="584"/>
      <c r="AH157" s="679"/>
      <c r="AI157" s="584"/>
      <c r="AJ157" s="679"/>
      <c r="AK157" s="584"/>
      <c r="AL157" s="679"/>
      <c r="AM157" s="584"/>
      <c r="AN157" s="874"/>
      <c r="AO157" s="875">
        <v>0</v>
      </c>
      <c r="AP157" s="876">
        <v>0</v>
      </c>
      <c r="AQ157" s="584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509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749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877"/>
      <c r="AP158" s="434"/>
      <c r="AQ158" s="4"/>
      <c r="AR158" s="679"/>
      <c r="AS158" s="679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745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</v>
      </c>
      <c r="E161" s="414">
        <f t="shared" si="26"/>
        <v>1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/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>
        <v>1</v>
      </c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745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0</v>
      </c>
      <c r="E163" s="418">
        <f t="shared" si="26"/>
        <v>0</v>
      </c>
      <c r="F163" s="745">
        <f t="shared" si="26"/>
        <v>0</v>
      </c>
      <c r="G163" s="11"/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/>
      <c r="AP163" s="30"/>
      <c r="AQ163" s="11"/>
      <c r="AR163" s="41"/>
      <c r="AS163" s="41"/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0</v>
      </c>
      <c r="E164" s="418">
        <f t="shared" si="26"/>
        <v>0</v>
      </c>
      <c r="F164" s="745">
        <f t="shared" si="26"/>
        <v>0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/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/>
      <c r="AP164" s="30"/>
      <c r="AQ164" s="11"/>
      <c r="AR164" s="41"/>
      <c r="AS164" s="41"/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483" t="s">
        <v>17</v>
      </c>
      <c r="E168" s="2483"/>
      <c r="F168" s="2483"/>
      <c r="G168" s="2483" t="s">
        <v>172</v>
      </c>
      <c r="H168" s="2483"/>
      <c r="I168" s="2483" t="s">
        <v>173</v>
      </c>
      <c r="J168" s="2483"/>
      <c r="K168" s="2483" t="s">
        <v>174</v>
      </c>
      <c r="L168" s="2483"/>
      <c r="M168" s="2483" t="s">
        <v>109</v>
      </c>
      <c r="N168" s="2483"/>
      <c r="O168" s="2479" t="s">
        <v>35</v>
      </c>
      <c r="P168" s="2481"/>
      <c r="Q168" s="2503" t="s">
        <v>111</v>
      </c>
      <c r="R168" s="2503"/>
      <c r="S168" s="2503" t="s">
        <v>112</v>
      </c>
      <c r="T168" s="2503"/>
      <c r="U168" s="2503" t="s">
        <v>113</v>
      </c>
      <c r="V168" s="2503"/>
      <c r="W168" s="2503" t="s">
        <v>114</v>
      </c>
      <c r="X168" s="2503"/>
      <c r="Y168" s="2503" t="s">
        <v>115</v>
      </c>
      <c r="Z168" s="2503"/>
      <c r="AA168" s="2503" t="s">
        <v>116</v>
      </c>
      <c r="AB168" s="2503"/>
      <c r="AC168" s="2503" t="s">
        <v>117</v>
      </c>
      <c r="AD168" s="2503"/>
      <c r="AE168" s="2503" t="s">
        <v>118</v>
      </c>
      <c r="AF168" s="2503"/>
      <c r="AG168" s="2503" t="s">
        <v>119</v>
      </c>
      <c r="AH168" s="2503"/>
      <c r="AI168" s="2503" t="s">
        <v>120</v>
      </c>
      <c r="AJ168" s="2503"/>
      <c r="AK168" s="2503" t="s">
        <v>121</v>
      </c>
      <c r="AL168" s="2503"/>
      <c r="AM168" s="2503" t="s">
        <v>122</v>
      </c>
      <c r="AN168" s="2468"/>
      <c r="AO168" s="2284" t="s">
        <v>131</v>
      </c>
      <c r="AP168" s="2504"/>
      <c r="AQ168" s="2505"/>
      <c r="AR168" s="2287" t="s">
        <v>175</v>
      </c>
      <c r="AS168" s="2289" t="s">
        <v>215</v>
      </c>
      <c r="AT168" s="2506" t="s">
        <v>26</v>
      </c>
      <c r="AU168" s="2506"/>
      <c r="AV168" s="2507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797" t="s">
        <v>14</v>
      </c>
      <c r="E169" s="736" t="s">
        <v>15</v>
      </c>
      <c r="F169" s="736" t="s">
        <v>16</v>
      </c>
      <c r="G169" s="387" t="s">
        <v>15</v>
      </c>
      <c r="H169" s="741" t="s">
        <v>16</v>
      </c>
      <c r="I169" s="387" t="s">
        <v>15</v>
      </c>
      <c r="J169" s="741" t="s">
        <v>16</v>
      </c>
      <c r="K169" s="387" t="s">
        <v>15</v>
      </c>
      <c r="L169" s="741" t="s">
        <v>16</v>
      </c>
      <c r="M169" s="387" t="s">
        <v>15</v>
      </c>
      <c r="N169" s="741" t="s">
        <v>16</v>
      </c>
      <c r="O169" s="387" t="s">
        <v>15</v>
      </c>
      <c r="P169" s="741" t="s">
        <v>16</v>
      </c>
      <c r="Q169" s="387" t="s">
        <v>15</v>
      </c>
      <c r="R169" s="741" t="s">
        <v>16</v>
      </c>
      <c r="S169" s="387" t="s">
        <v>15</v>
      </c>
      <c r="T169" s="741" t="s">
        <v>16</v>
      </c>
      <c r="U169" s="387" t="s">
        <v>15</v>
      </c>
      <c r="V169" s="741" t="s">
        <v>16</v>
      </c>
      <c r="W169" s="387" t="s">
        <v>15</v>
      </c>
      <c r="X169" s="741" t="s">
        <v>16</v>
      </c>
      <c r="Y169" s="387" t="s">
        <v>15</v>
      </c>
      <c r="Z169" s="741" t="s">
        <v>16</v>
      </c>
      <c r="AA169" s="387" t="s">
        <v>15</v>
      </c>
      <c r="AB169" s="741" t="s">
        <v>16</v>
      </c>
      <c r="AC169" s="387" t="s">
        <v>15</v>
      </c>
      <c r="AD169" s="741" t="s">
        <v>16</v>
      </c>
      <c r="AE169" s="387" t="s">
        <v>15</v>
      </c>
      <c r="AF169" s="741" t="s">
        <v>16</v>
      </c>
      <c r="AG169" s="387" t="s">
        <v>15</v>
      </c>
      <c r="AH169" s="741" t="s">
        <v>16</v>
      </c>
      <c r="AI169" s="387" t="s">
        <v>15</v>
      </c>
      <c r="AJ169" s="741" t="s">
        <v>16</v>
      </c>
      <c r="AK169" s="387" t="s">
        <v>15</v>
      </c>
      <c r="AL169" s="741" t="s">
        <v>16</v>
      </c>
      <c r="AM169" s="387" t="s">
        <v>15</v>
      </c>
      <c r="AN169" s="740" t="s">
        <v>16</v>
      </c>
      <c r="AO169" s="454" t="s">
        <v>133</v>
      </c>
      <c r="AP169" s="878" t="s">
        <v>135</v>
      </c>
      <c r="AQ169" s="879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508" t="s">
        <v>217</v>
      </c>
      <c r="B170" s="2508"/>
      <c r="C170" s="2508"/>
      <c r="D170" s="395">
        <f>SUM(E170+F170)</f>
        <v>14</v>
      </c>
      <c r="E170" s="396">
        <f>SUM(G170+I170+K170+M170+O170+Q170+S170+U170+W170+Y170+AA170+AC170+AE170+AG170+AI170+AK170+AM170)</f>
        <v>5</v>
      </c>
      <c r="F170" s="397">
        <f>SUM(H170+J170+L170+N170+P170+R170+T170+V170+X170+Z170+AB170+AD170+AF170+AH170+AJ170+AL170+AN170)</f>
        <v>9</v>
      </c>
      <c r="G170" s="56">
        <v>1</v>
      </c>
      <c r="H170" s="581">
        <v>1</v>
      </c>
      <c r="I170" s="56"/>
      <c r="J170" s="581"/>
      <c r="K170" s="56">
        <v>4</v>
      </c>
      <c r="L170" s="581">
        <v>2</v>
      </c>
      <c r="M170" s="56">
        <v>0</v>
      </c>
      <c r="N170" s="581">
        <v>3</v>
      </c>
      <c r="O170" s="56"/>
      <c r="P170" s="581"/>
      <c r="Q170" s="56"/>
      <c r="R170" s="581"/>
      <c r="S170" s="56"/>
      <c r="T170" s="581"/>
      <c r="U170" s="56">
        <v>0</v>
      </c>
      <c r="V170" s="581">
        <v>1</v>
      </c>
      <c r="W170" s="56">
        <v>0</v>
      </c>
      <c r="X170" s="581">
        <v>1</v>
      </c>
      <c r="Y170" s="56"/>
      <c r="Z170" s="581"/>
      <c r="AA170" s="56"/>
      <c r="AB170" s="581"/>
      <c r="AC170" s="56"/>
      <c r="AD170" s="581"/>
      <c r="AE170" s="56"/>
      <c r="AF170" s="581"/>
      <c r="AG170" s="56"/>
      <c r="AH170" s="581"/>
      <c r="AI170" s="56"/>
      <c r="AJ170" s="581">
        <v>1</v>
      </c>
      <c r="AK170" s="56"/>
      <c r="AL170" s="581"/>
      <c r="AM170" s="56"/>
      <c r="AN170" s="582"/>
      <c r="AO170" s="457">
        <v>2</v>
      </c>
      <c r="AP170" s="458"/>
      <c r="AQ170" s="18"/>
      <c r="AR170" s="581">
        <v>0</v>
      </c>
      <c r="AS170" s="870">
        <v>0</v>
      </c>
      <c r="AT170" s="56">
        <v>0</v>
      </c>
      <c r="AU170" s="581">
        <v>0</v>
      </c>
      <c r="AV170" s="581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880"/>
      <c r="E171" s="881"/>
      <c r="F171" s="881"/>
      <c r="G171" s="881"/>
      <c r="H171" s="881"/>
      <c r="I171" s="881"/>
      <c r="J171" s="881"/>
      <c r="K171" s="881"/>
      <c r="L171" s="881"/>
      <c r="M171" s="881"/>
      <c r="N171" s="881"/>
      <c r="O171" s="881"/>
      <c r="P171" s="881"/>
      <c r="Q171" s="881"/>
      <c r="R171" s="881"/>
      <c r="S171" s="881"/>
      <c r="T171" s="881"/>
      <c r="U171" s="881"/>
      <c r="V171" s="881"/>
      <c r="W171" s="881"/>
      <c r="X171" s="881"/>
      <c r="Y171" s="881"/>
      <c r="Z171" s="881"/>
      <c r="AA171" s="881"/>
      <c r="AB171" s="881"/>
      <c r="AC171" s="881"/>
      <c r="AD171" s="881"/>
      <c r="AE171" s="881"/>
      <c r="AF171" s="881"/>
      <c r="AG171" s="881"/>
      <c r="AH171" s="881"/>
      <c r="AI171" s="881"/>
      <c r="AJ171" s="881"/>
      <c r="AK171" s="881"/>
      <c r="AL171" s="881"/>
      <c r="AM171" s="881"/>
      <c r="AN171" s="881"/>
      <c r="AO171" s="882"/>
      <c r="AP171" s="883"/>
      <c r="AQ171" s="884"/>
      <c r="AR171" s="881"/>
      <c r="AS171" s="881"/>
      <c r="AT171" s="881"/>
      <c r="AU171" s="884"/>
      <c r="AV171" s="884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749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581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500" t="s">
        <v>183</v>
      </c>
      <c r="B175" s="2501"/>
      <c r="C175" s="2502"/>
      <c r="D175" s="179">
        <f t="shared" si="27"/>
        <v>14</v>
      </c>
      <c r="E175" s="180">
        <f t="shared" si="28"/>
        <v>5</v>
      </c>
      <c r="F175" s="817">
        <f t="shared" si="28"/>
        <v>9</v>
      </c>
      <c r="G175" s="56">
        <v>1</v>
      </c>
      <c r="H175" s="581">
        <v>1</v>
      </c>
      <c r="I175" s="56"/>
      <c r="J175" s="581"/>
      <c r="K175" s="56">
        <v>4</v>
      </c>
      <c r="L175" s="581">
        <v>2</v>
      </c>
      <c r="M175" s="56">
        <v>0</v>
      </c>
      <c r="N175" s="581">
        <v>3</v>
      </c>
      <c r="O175" s="56"/>
      <c r="P175" s="581"/>
      <c r="Q175" s="56"/>
      <c r="R175" s="581"/>
      <c r="S175" s="56"/>
      <c r="T175" s="581"/>
      <c r="U175" s="56">
        <v>0</v>
      </c>
      <c r="V175" s="581">
        <v>1</v>
      </c>
      <c r="W175" s="56">
        <v>0</v>
      </c>
      <c r="X175" s="581">
        <v>1</v>
      </c>
      <c r="Y175" s="56"/>
      <c r="Z175" s="581"/>
      <c r="AA175" s="56"/>
      <c r="AB175" s="581"/>
      <c r="AC175" s="56"/>
      <c r="AD175" s="581"/>
      <c r="AE175" s="56"/>
      <c r="AF175" s="581"/>
      <c r="AG175" s="56"/>
      <c r="AH175" s="581"/>
      <c r="AI175" s="56"/>
      <c r="AJ175" s="581">
        <v>1</v>
      </c>
      <c r="AK175" s="56"/>
      <c r="AL175" s="581"/>
      <c r="AM175" s="56"/>
      <c r="AN175" s="582"/>
      <c r="AO175" s="466">
        <v>2</v>
      </c>
      <c r="AP175" s="580"/>
      <c r="AQ175" s="581"/>
      <c r="AR175" s="581">
        <v>0</v>
      </c>
      <c r="AS175" s="870">
        <v>0</v>
      </c>
      <c r="AT175" s="56">
        <v>0</v>
      </c>
      <c r="AU175" s="581">
        <v>0</v>
      </c>
      <c r="AV175" s="581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488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745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745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745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745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1</v>
      </c>
      <c r="E181" s="418">
        <f t="shared" si="30"/>
        <v>0</v>
      </c>
      <c r="F181" s="745">
        <f t="shared" si="30"/>
        <v>1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>
        <v>1</v>
      </c>
      <c r="AK181" s="11"/>
      <c r="AL181" s="28"/>
      <c r="AM181" s="11"/>
      <c r="AN181" s="15"/>
      <c r="AO181" s="325"/>
      <c r="AP181" s="115"/>
      <c r="AQ181" s="26"/>
      <c r="AR181" s="28">
        <v>0</v>
      </c>
      <c r="AS181" s="30">
        <v>0</v>
      </c>
      <c r="AT181" s="11">
        <v>0</v>
      </c>
      <c r="AU181" s="28">
        <v>0</v>
      </c>
      <c r="AV181" s="28"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745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1</v>
      </c>
      <c r="E183" s="410">
        <f t="shared" si="30"/>
        <v>0</v>
      </c>
      <c r="F183" s="411">
        <f t="shared" si="30"/>
        <v>1</v>
      </c>
      <c r="G183" s="40"/>
      <c r="H183" s="41"/>
      <c r="I183" s="40"/>
      <c r="J183" s="41"/>
      <c r="K183" s="40"/>
      <c r="L183" s="41"/>
      <c r="M183" s="40"/>
      <c r="N183" s="41">
        <v>1</v>
      </c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>
        <v>0</v>
      </c>
      <c r="AS183" s="283">
        <v>0</v>
      </c>
      <c r="AT183" s="40">
        <v>0</v>
      </c>
      <c r="AU183" s="41">
        <v>0</v>
      </c>
      <c r="AV183" s="41">
        <v>0</v>
      </c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749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584"/>
      <c r="AL184" s="679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745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4</v>
      </c>
      <c r="E187" s="401">
        <f t="shared" ref="E187:F190" si="31">SUM(G187+I187+K187+M187+O187)</f>
        <v>3</v>
      </c>
      <c r="F187" s="749">
        <f t="shared" si="31"/>
        <v>1</v>
      </c>
      <c r="G187" s="4"/>
      <c r="H187" s="5"/>
      <c r="I187" s="4"/>
      <c r="J187" s="5"/>
      <c r="K187" s="4">
        <v>3</v>
      </c>
      <c r="L187" s="5">
        <v>1</v>
      </c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2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745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745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5</v>
      </c>
      <c r="E190" s="410">
        <f t="shared" si="31"/>
        <v>1</v>
      </c>
      <c r="F190" s="411">
        <f t="shared" si="31"/>
        <v>4</v>
      </c>
      <c r="G190" s="40">
        <v>1</v>
      </c>
      <c r="H190" s="41">
        <v>1</v>
      </c>
      <c r="I190" s="40"/>
      <c r="J190" s="41"/>
      <c r="K190" s="40"/>
      <c r="L190" s="41">
        <v>1</v>
      </c>
      <c r="M190" s="40"/>
      <c r="N190" s="41">
        <v>2</v>
      </c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498" t="s">
        <v>202</v>
      </c>
      <c r="B191" s="2498"/>
      <c r="C191" s="2499"/>
      <c r="D191" s="872">
        <f t="shared" si="29"/>
        <v>1</v>
      </c>
      <c r="E191" s="873">
        <f t="shared" ref="E191:F200" si="32">SUM(G191+I191+K191+M191+O191+Q191+S191+U191+W191+Y191+AA191+AC191+AE191+AG191+AI191+AK191+AM191)</f>
        <v>0</v>
      </c>
      <c r="F191" s="674">
        <f t="shared" si="32"/>
        <v>1</v>
      </c>
      <c r="G191" s="584"/>
      <c r="H191" s="679"/>
      <c r="I191" s="584"/>
      <c r="J191" s="679"/>
      <c r="K191" s="584"/>
      <c r="L191" s="679"/>
      <c r="M191" s="584"/>
      <c r="N191" s="679"/>
      <c r="O191" s="584"/>
      <c r="P191" s="679"/>
      <c r="Q191" s="584"/>
      <c r="R191" s="679"/>
      <c r="S191" s="584"/>
      <c r="T191" s="679"/>
      <c r="U191" s="584"/>
      <c r="V191" s="679"/>
      <c r="W191" s="584"/>
      <c r="X191" s="679">
        <v>1</v>
      </c>
      <c r="Y191" s="584"/>
      <c r="Z191" s="679"/>
      <c r="AA191" s="584"/>
      <c r="AB191" s="679"/>
      <c r="AC191" s="584"/>
      <c r="AD191" s="679"/>
      <c r="AE191" s="584"/>
      <c r="AF191" s="679"/>
      <c r="AG191" s="584"/>
      <c r="AH191" s="679"/>
      <c r="AI191" s="584"/>
      <c r="AJ191" s="679"/>
      <c r="AK191" s="584"/>
      <c r="AL191" s="679"/>
      <c r="AM191" s="584"/>
      <c r="AN191" s="874"/>
      <c r="AO191" s="885"/>
      <c r="AP191" s="612"/>
      <c r="AQ191" s="581"/>
      <c r="AR191" s="581">
        <v>0</v>
      </c>
      <c r="AS191" s="870">
        <v>0</v>
      </c>
      <c r="AT191" s="584">
        <v>0</v>
      </c>
      <c r="AU191" s="679">
        <v>0</v>
      </c>
      <c r="AV191" s="679"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488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749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745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1</v>
      </c>
      <c r="F197" s="745">
        <f t="shared" si="32"/>
        <v>0</v>
      </c>
      <c r="G197" s="11"/>
      <c r="H197" s="28"/>
      <c r="I197" s="11"/>
      <c r="J197" s="28"/>
      <c r="K197" s="11">
        <v>1</v>
      </c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745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745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1</v>
      </c>
      <c r="E200" s="450">
        <f t="shared" si="32"/>
        <v>0</v>
      </c>
      <c r="F200" s="451">
        <f t="shared" si="32"/>
        <v>1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>
        <v>1</v>
      </c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>
        <v>0</v>
      </c>
      <c r="AS200" s="453">
        <v>0</v>
      </c>
      <c r="AT200" s="17">
        <v>0</v>
      </c>
      <c r="AU200" s="18">
        <v>0</v>
      </c>
      <c r="AV200" s="18">
        <v>0</v>
      </c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467" t="s">
        <v>74</v>
      </c>
      <c r="B202" s="2411"/>
      <c r="C202" s="2497" t="s">
        <v>17</v>
      </c>
      <c r="D202" s="2497"/>
      <c r="E202" s="2497"/>
      <c r="F202" s="2479" t="s">
        <v>221</v>
      </c>
      <c r="G202" s="2481"/>
      <c r="H202" s="2479" t="s">
        <v>222</v>
      </c>
      <c r="I202" s="2481"/>
      <c r="J202" s="2479" t="s">
        <v>223</v>
      </c>
      <c r="K202" s="2481"/>
      <c r="L202" s="2479" t="s">
        <v>224</v>
      </c>
      <c r="M202" s="2481"/>
      <c r="N202" s="2479" t="s">
        <v>225</v>
      </c>
      <c r="O202" s="2481"/>
      <c r="P202" s="2479" t="s">
        <v>226</v>
      </c>
      <c r="Q202" s="2481"/>
      <c r="R202" s="2479" t="s">
        <v>227</v>
      </c>
      <c r="S202" s="2481"/>
      <c r="T202" s="2479" t="s">
        <v>228</v>
      </c>
      <c r="U202" s="2481"/>
      <c r="V202" s="2479" t="s">
        <v>229</v>
      </c>
      <c r="W202" s="2481"/>
      <c r="X202" s="2479" t="s">
        <v>230</v>
      </c>
      <c r="Y202" s="2481"/>
      <c r="Z202" s="2479" t="s">
        <v>231</v>
      </c>
      <c r="AA202" s="2481"/>
      <c r="AB202" s="2479" t="s">
        <v>232</v>
      </c>
      <c r="AC202" s="2481"/>
      <c r="AD202" s="2479" t="s">
        <v>233</v>
      </c>
      <c r="AE202" s="2481"/>
      <c r="AF202" s="2479" t="s">
        <v>234</v>
      </c>
      <c r="AG202" s="2481"/>
      <c r="AH202" s="2479" t="s">
        <v>235</v>
      </c>
      <c r="AI202" s="2481"/>
      <c r="AJ202" s="2479" t="s">
        <v>236</v>
      </c>
      <c r="AK202" s="2481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814" t="s">
        <v>16</v>
      </c>
      <c r="F203" s="387" t="s">
        <v>15</v>
      </c>
      <c r="G203" s="583" t="s">
        <v>16</v>
      </c>
      <c r="H203" s="387" t="s">
        <v>15</v>
      </c>
      <c r="I203" s="583" t="s">
        <v>16</v>
      </c>
      <c r="J203" s="387" t="s">
        <v>15</v>
      </c>
      <c r="K203" s="583" t="s">
        <v>16</v>
      </c>
      <c r="L203" s="387" t="s">
        <v>15</v>
      </c>
      <c r="M203" s="583" t="s">
        <v>16</v>
      </c>
      <c r="N203" s="387" t="s">
        <v>15</v>
      </c>
      <c r="O203" s="583" t="s">
        <v>16</v>
      </c>
      <c r="P203" s="387" t="s">
        <v>15</v>
      </c>
      <c r="Q203" s="583" t="s">
        <v>16</v>
      </c>
      <c r="R203" s="387" t="s">
        <v>15</v>
      </c>
      <c r="S203" s="583" t="s">
        <v>16</v>
      </c>
      <c r="T203" s="387" t="s">
        <v>15</v>
      </c>
      <c r="U203" s="583" t="s">
        <v>16</v>
      </c>
      <c r="V203" s="387" t="s">
        <v>15</v>
      </c>
      <c r="W203" s="583" t="s">
        <v>16</v>
      </c>
      <c r="X203" s="387" t="s">
        <v>15</v>
      </c>
      <c r="Y203" s="583" t="s">
        <v>16</v>
      </c>
      <c r="Z203" s="387" t="s">
        <v>15</v>
      </c>
      <c r="AA203" s="583" t="s">
        <v>16</v>
      </c>
      <c r="AB203" s="387" t="s">
        <v>15</v>
      </c>
      <c r="AC203" s="583" t="s">
        <v>16</v>
      </c>
      <c r="AD203" s="387" t="s">
        <v>15</v>
      </c>
      <c r="AE203" s="583" t="s">
        <v>16</v>
      </c>
      <c r="AF203" s="387" t="s">
        <v>15</v>
      </c>
      <c r="AG203" s="583" t="s">
        <v>16</v>
      </c>
      <c r="AH203" s="387" t="s">
        <v>15</v>
      </c>
      <c r="AI203" s="583" t="s">
        <v>16</v>
      </c>
      <c r="AJ203" s="387" t="s">
        <v>15</v>
      </c>
      <c r="AK203" s="583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489" t="s">
        <v>237</v>
      </c>
      <c r="B204" s="800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800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490" t="s">
        <v>239</v>
      </c>
      <c r="B207" s="2491" t="s">
        <v>240</v>
      </c>
      <c r="C207" s="2492" t="s">
        <v>19</v>
      </c>
      <c r="D207" s="2493"/>
      <c r="E207" s="2473"/>
      <c r="F207" s="2494" t="s">
        <v>241</v>
      </c>
      <c r="G207" s="2495"/>
      <c r="H207" s="2495"/>
      <c r="I207" s="2495"/>
      <c r="J207" s="2495"/>
      <c r="K207" s="2495"/>
      <c r="L207" s="2495"/>
      <c r="M207" s="2495"/>
      <c r="N207" s="2495"/>
      <c r="O207" s="2495"/>
      <c r="P207" s="2495"/>
      <c r="Q207" s="2495"/>
      <c r="R207" s="2495"/>
      <c r="S207" s="2495"/>
      <c r="T207" s="2495"/>
      <c r="U207" s="2495"/>
      <c r="V207" s="2495"/>
      <c r="W207" s="2495"/>
      <c r="X207" s="2495"/>
      <c r="Y207" s="2495"/>
      <c r="Z207" s="2495"/>
      <c r="AA207" s="2495"/>
      <c r="AB207" s="2495"/>
      <c r="AC207" s="2495"/>
      <c r="AD207" s="2495"/>
      <c r="AE207" s="2495"/>
      <c r="AF207" s="2495"/>
      <c r="AG207" s="2495"/>
      <c r="AH207" s="2495"/>
      <c r="AI207" s="2495"/>
      <c r="AJ207" s="2495"/>
      <c r="AK207" s="2496"/>
      <c r="AL207" s="2488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494" t="s">
        <v>173</v>
      </c>
      <c r="G208" s="2496"/>
      <c r="H208" s="2494" t="s">
        <v>174</v>
      </c>
      <c r="I208" s="2496"/>
      <c r="J208" s="2494" t="s">
        <v>109</v>
      </c>
      <c r="K208" s="2496"/>
      <c r="L208" s="2494" t="s">
        <v>35</v>
      </c>
      <c r="M208" s="2496"/>
      <c r="N208" s="2479" t="s">
        <v>2</v>
      </c>
      <c r="O208" s="2481"/>
      <c r="P208" s="2479" t="s">
        <v>3</v>
      </c>
      <c r="Q208" s="2481"/>
      <c r="R208" s="2479" t="s">
        <v>4</v>
      </c>
      <c r="S208" s="2481"/>
      <c r="T208" s="2479" t="s">
        <v>5</v>
      </c>
      <c r="U208" s="2481"/>
      <c r="V208" s="2479" t="s">
        <v>6</v>
      </c>
      <c r="W208" s="2481"/>
      <c r="X208" s="2479" t="s">
        <v>7</v>
      </c>
      <c r="Y208" s="2481"/>
      <c r="Z208" s="2479" t="s">
        <v>8</v>
      </c>
      <c r="AA208" s="2481"/>
      <c r="AB208" s="2479" t="s">
        <v>9</v>
      </c>
      <c r="AC208" s="2481"/>
      <c r="AD208" s="2479" t="s">
        <v>10</v>
      </c>
      <c r="AE208" s="2481"/>
      <c r="AF208" s="2479" t="s">
        <v>11</v>
      </c>
      <c r="AG208" s="2481"/>
      <c r="AH208" s="2479" t="s">
        <v>12</v>
      </c>
      <c r="AI208" s="2481"/>
      <c r="AJ208" s="2468" t="s">
        <v>13</v>
      </c>
      <c r="AK208" s="2470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886" t="s">
        <v>14</v>
      </c>
      <c r="D209" s="887" t="s">
        <v>15</v>
      </c>
      <c r="E209" s="744" t="s">
        <v>16</v>
      </c>
      <c r="F209" s="888" t="s">
        <v>15</v>
      </c>
      <c r="G209" s="889" t="s">
        <v>16</v>
      </c>
      <c r="H209" s="888" t="s">
        <v>15</v>
      </c>
      <c r="I209" s="889" t="s">
        <v>16</v>
      </c>
      <c r="J209" s="888" t="s">
        <v>15</v>
      </c>
      <c r="K209" s="889" t="s">
        <v>16</v>
      </c>
      <c r="L209" s="888" t="s">
        <v>15</v>
      </c>
      <c r="M209" s="889" t="s">
        <v>16</v>
      </c>
      <c r="N209" s="888" t="s">
        <v>15</v>
      </c>
      <c r="O209" s="889" t="s">
        <v>16</v>
      </c>
      <c r="P209" s="888" t="s">
        <v>15</v>
      </c>
      <c r="Q209" s="889" t="s">
        <v>16</v>
      </c>
      <c r="R209" s="888" t="s">
        <v>15</v>
      </c>
      <c r="S209" s="889" t="s">
        <v>16</v>
      </c>
      <c r="T209" s="890" t="s">
        <v>15</v>
      </c>
      <c r="U209" s="890" t="s">
        <v>16</v>
      </c>
      <c r="V209" s="487" t="s">
        <v>15</v>
      </c>
      <c r="W209" s="889" t="s">
        <v>16</v>
      </c>
      <c r="X209" s="888" t="s">
        <v>15</v>
      </c>
      <c r="Y209" s="889" t="s">
        <v>16</v>
      </c>
      <c r="Z209" s="888" t="s">
        <v>15</v>
      </c>
      <c r="AA209" s="889" t="s">
        <v>16</v>
      </c>
      <c r="AB209" s="888" t="s">
        <v>15</v>
      </c>
      <c r="AC209" s="889" t="s">
        <v>16</v>
      </c>
      <c r="AD209" s="888" t="s">
        <v>15</v>
      </c>
      <c r="AE209" s="889" t="s">
        <v>16</v>
      </c>
      <c r="AF209" s="888" t="s">
        <v>15</v>
      </c>
      <c r="AG209" s="889" t="s">
        <v>16</v>
      </c>
      <c r="AH209" s="888" t="s">
        <v>15</v>
      </c>
      <c r="AI209" s="889" t="s">
        <v>16</v>
      </c>
      <c r="AJ209" s="888" t="s">
        <v>15</v>
      </c>
      <c r="AK209" s="889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482" t="s">
        <v>242</v>
      </c>
      <c r="B210" s="891" t="s">
        <v>75</v>
      </c>
      <c r="C210" s="892">
        <f>SUM(D210+E210)</f>
        <v>0</v>
      </c>
      <c r="D210" s="893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467" t="s">
        <v>245</v>
      </c>
      <c r="B215" s="2411"/>
      <c r="C215" s="2483" t="s">
        <v>246</v>
      </c>
      <c r="D215" s="2483"/>
      <c r="E215" s="2483"/>
      <c r="F215" s="2479" t="s">
        <v>247</v>
      </c>
      <c r="G215" s="2480"/>
      <c r="H215" s="2480"/>
      <c r="I215" s="2480"/>
      <c r="J215" s="2480"/>
      <c r="K215" s="2480"/>
      <c r="L215" s="2480"/>
      <c r="M215" s="2480"/>
      <c r="N215" s="2480"/>
      <c r="O215" s="2480"/>
      <c r="P215" s="2480"/>
      <c r="Q215" s="2480"/>
      <c r="R215" s="2480"/>
      <c r="S215" s="2480"/>
      <c r="T215" s="2480"/>
      <c r="U215" s="2480"/>
      <c r="V215" s="2480"/>
      <c r="W215" s="2480"/>
      <c r="X215" s="2480"/>
      <c r="Y215" s="2480"/>
      <c r="Z215" s="2480"/>
      <c r="AA215" s="2480"/>
      <c r="AB215" s="2480"/>
      <c r="AC215" s="2480"/>
      <c r="AD215" s="2480"/>
      <c r="AE215" s="2480"/>
      <c r="AF215" s="2480"/>
      <c r="AG215" s="2480"/>
      <c r="AH215" s="2480"/>
      <c r="AI215" s="2480"/>
      <c r="AJ215" s="2480"/>
      <c r="AK215" s="2480"/>
      <c r="AL215" s="2480"/>
      <c r="AM215" s="2484"/>
      <c r="AN215" s="2485" t="s">
        <v>131</v>
      </c>
      <c r="AO215" s="2485"/>
      <c r="AP215" s="2486"/>
      <c r="AQ215" s="2487" t="s">
        <v>248</v>
      </c>
      <c r="AR215" s="2417"/>
      <c r="AS215" s="2488" t="s">
        <v>21</v>
      </c>
      <c r="AT215" s="2488" t="s">
        <v>22</v>
      </c>
      <c r="AU215" s="499"/>
      <c r="AV215" s="689"/>
      <c r="AW215" s="689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483"/>
      <c r="D216" s="2483"/>
      <c r="E216" s="2483"/>
      <c r="F216" s="2468" t="s">
        <v>249</v>
      </c>
      <c r="G216" s="2469"/>
      <c r="H216" s="2468" t="s">
        <v>173</v>
      </c>
      <c r="I216" s="2469"/>
      <c r="J216" s="2468" t="s">
        <v>174</v>
      </c>
      <c r="K216" s="2469"/>
      <c r="L216" s="2468" t="s">
        <v>109</v>
      </c>
      <c r="M216" s="2469"/>
      <c r="N216" s="2468" t="s">
        <v>35</v>
      </c>
      <c r="O216" s="2469"/>
      <c r="P216" s="2468" t="s">
        <v>111</v>
      </c>
      <c r="Q216" s="2470"/>
      <c r="R216" s="2468" t="s">
        <v>112</v>
      </c>
      <c r="S216" s="2470"/>
      <c r="T216" s="2468" t="s">
        <v>113</v>
      </c>
      <c r="U216" s="2470"/>
      <c r="V216" s="2468" t="s">
        <v>114</v>
      </c>
      <c r="W216" s="2470"/>
      <c r="X216" s="2468" t="s">
        <v>115</v>
      </c>
      <c r="Y216" s="2470"/>
      <c r="Z216" s="2468" t="s">
        <v>116</v>
      </c>
      <c r="AA216" s="2470"/>
      <c r="AB216" s="2468" t="s">
        <v>117</v>
      </c>
      <c r="AC216" s="2470"/>
      <c r="AD216" s="2468" t="s">
        <v>118</v>
      </c>
      <c r="AE216" s="2470"/>
      <c r="AF216" s="2468" t="s">
        <v>119</v>
      </c>
      <c r="AG216" s="2470"/>
      <c r="AH216" s="2468" t="s">
        <v>120</v>
      </c>
      <c r="AI216" s="2470"/>
      <c r="AJ216" s="2468" t="s">
        <v>121</v>
      </c>
      <c r="AK216" s="2470"/>
      <c r="AL216" s="2468" t="s">
        <v>122</v>
      </c>
      <c r="AM216" s="2471"/>
      <c r="AN216" s="2472" t="s">
        <v>18</v>
      </c>
      <c r="AO216" s="2472" t="s">
        <v>250</v>
      </c>
      <c r="AP216" s="2473" t="s">
        <v>251</v>
      </c>
      <c r="AQ216" s="2226"/>
      <c r="AR216" s="2196"/>
      <c r="AS216" s="2228"/>
      <c r="AT216" s="2228"/>
      <c r="AU216" s="145"/>
      <c r="AV216" s="667"/>
      <c r="AW216" s="66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583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738" t="s">
        <v>254</v>
      </c>
      <c r="AS217" s="2229"/>
      <c r="AT217" s="2229"/>
      <c r="AU217" s="669"/>
      <c r="AV217" s="667"/>
      <c r="AW217" s="66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474" t="s">
        <v>255</v>
      </c>
      <c r="B218" s="2475"/>
      <c r="C218" s="504">
        <f>SUM(D218+E218)</f>
        <v>17</v>
      </c>
      <c r="D218" s="505">
        <f>SUM(F218+H218+J218+L218+N218+P218+R218+T218+V218+X218+Z218+AB218+AD218+AF218+AH218+AJ218+AL218)</f>
        <v>0</v>
      </c>
      <c r="E218" s="894">
        <f>SUM(G218+I218+K218+M218+O218+Q218+S218+U218+W218+Y218+AA218+AC218+AE218+AG218+AI218+AK218+AM218)</f>
        <v>17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1</v>
      </c>
      <c r="N218" s="504">
        <f>SUM(N228:N236)</f>
        <v>0</v>
      </c>
      <c r="O218" s="507">
        <f>SUM(O219:O236)</f>
        <v>7</v>
      </c>
      <c r="P218" s="504">
        <f>SUM(P228:P236)</f>
        <v>0</v>
      </c>
      <c r="Q218" s="507">
        <f>SUM(Q219:Q236)</f>
        <v>3</v>
      </c>
      <c r="R218" s="504">
        <f>SUM(R228:R236)</f>
        <v>0</v>
      </c>
      <c r="S218" s="507">
        <f>SUM(S219:S236)</f>
        <v>2</v>
      </c>
      <c r="T218" s="504">
        <f>SUM(T228:T236)</f>
        <v>0</v>
      </c>
      <c r="U218" s="507">
        <f>SUM(U219:U236)</f>
        <v>0</v>
      </c>
      <c r="V218" s="504">
        <f>SUM(V228:V236)</f>
        <v>0</v>
      </c>
      <c r="W218" s="507">
        <f>SUM(W219:W236)</f>
        <v>3</v>
      </c>
      <c r="X218" s="504">
        <f>SUM(X228:X236)</f>
        <v>0</v>
      </c>
      <c r="Y218" s="507">
        <f>SUM(Y219:Y236)</f>
        <v>0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895">
        <f t="shared" ref="AN218:AT218" si="35">SUM(AN219:AN236)</f>
        <v>0</v>
      </c>
      <c r="AO218" s="895">
        <f t="shared" si="35"/>
        <v>0</v>
      </c>
      <c r="AP218" s="896">
        <f t="shared" si="35"/>
        <v>0</v>
      </c>
      <c r="AQ218" s="504"/>
      <c r="AR218" s="896">
        <f t="shared" si="35"/>
        <v>0</v>
      </c>
      <c r="AS218" s="504">
        <f t="shared" si="35"/>
        <v>0</v>
      </c>
      <c r="AT218" s="896">
        <f t="shared" si="35"/>
        <v>0</v>
      </c>
      <c r="AU218" s="511"/>
      <c r="AV218" s="667"/>
      <c r="AW218" s="66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1</v>
      </c>
      <c r="D221" s="514"/>
      <c r="E221" s="519">
        <f>SUM(G221+I221+K221+M221+O221+Q221+S221+U221+W221+Y221+AA221+AC221)</f>
        <v>1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>
        <v>1</v>
      </c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>
        <v>0</v>
      </c>
      <c r="AR221" s="28">
        <v>0</v>
      </c>
      <c r="AS221" s="11">
        <v>0</v>
      </c>
      <c r="AT221" s="28"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5</v>
      </c>
      <c r="D227" s="521"/>
      <c r="E227" s="522">
        <f t="shared" si="37"/>
        <v>5</v>
      </c>
      <c r="F227" s="349"/>
      <c r="G227" s="523"/>
      <c r="H227" s="349"/>
      <c r="I227" s="523"/>
      <c r="J227" s="349"/>
      <c r="K227" s="18"/>
      <c r="L227" s="349"/>
      <c r="M227" s="18">
        <v>1</v>
      </c>
      <c r="N227" s="349"/>
      <c r="O227" s="18">
        <v>1</v>
      </c>
      <c r="P227" s="349"/>
      <c r="Q227" s="18">
        <v>2</v>
      </c>
      <c r="R227" s="349"/>
      <c r="S227" s="18">
        <v>1</v>
      </c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476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3</v>
      </c>
      <c r="D230" s="218">
        <f t="shared" si="39"/>
        <v>0</v>
      </c>
      <c r="E230" s="746">
        <f t="shared" si="39"/>
        <v>3</v>
      </c>
      <c r="F230" s="11"/>
      <c r="G230" s="12"/>
      <c r="H230" s="11"/>
      <c r="I230" s="12"/>
      <c r="J230" s="11"/>
      <c r="K230" s="12"/>
      <c r="L230" s="11"/>
      <c r="M230" s="12"/>
      <c r="N230" s="11"/>
      <c r="O230" s="14">
        <v>3</v>
      </c>
      <c r="P230" s="11"/>
      <c r="Q230" s="12"/>
      <c r="R230" s="13"/>
      <c r="S230" s="14"/>
      <c r="T230" s="11"/>
      <c r="U230" s="12"/>
      <c r="V230" s="13"/>
      <c r="W230" s="14"/>
      <c r="X230" s="11"/>
      <c r="Y230" s="12"/>
      <c r="Z230" s="13"/>
      <c r="AA230" s="14"/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746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746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746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746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746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8</v>
      </c>
      <c r="D236" s="258">
        <f t="shared" si="39"/>
        <v>0</v>
      </c>
      <c r="E236" s="451">
        <f t="shared" si="39"/>
        <v>8</v>
      </c>
      <c r="F236" s="17"/>
      <c r="G236" s="19"/>
      <c r="H236" s="17"/>
      <c r="I236" s="19"/>
      <c r="J236" s="17"/>
      <c r="K236" s="19"/>
      <c r="L236" s="17"/>
      <c r="M236" s="19"/>
      <c r="N236" s="17"/>
      <c r="O236" s="21">
        <v>2</v>
      </c>
      <c r="P236" s="17"/>
      <c r="Q236" s="19">
        <v>1</v>
      </c>
      <c r="R236" s="20"/>
      <c r="S236" s="21">
        <v>1</v>
      </c>
      <c r="T236" s="17"/>
      <c r="U236" s="19"/>
      <c r="V236" s="20"/>
      <c r="W236" s="21">
        <v>3</v>
      </c>
      <c r="X236" s="17"/>
      <c r="Y236" s="19"/>
      <c r="Z236" s="20"/>
      <c r="AA236" s="21">
        <v>1</v>
      </c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467" t="s">
        <v>74</v>
      </c>
      <c r="B238" s="2411"/>
      <c r="C238" s="2477" t="s">
        <v>246</v>
      </c>
      <c r="D238" s="2478"/>
      <c r="E238" s="2439"/>
      <c r="F238" s="2479" t="s">
        <v>266</v>
      </c>
      <c r="G238" s="2480"/>
      <c r="H238" s="2480"/>
      <c r="I238" s="2480"/>
      <c r="J238" s="2480"/>
      <c r="K238" s="2480"/>
      <c r="L238" s="2480"/>
      <c r="M238" s="2480"/>
      <c r="N238" s="2480"/>
      <c r="O238" s="2480"/>
      <c r="P238" s="2480"/>
      <c r="Q238" s="2480"/>
      <c r="R238" s="2480"/>
      <c r="S238" s="2480"/>
      <c r="T238" s="2480"/>
      <c r="U238" s="2480"/>
      <c r="V238" s="2480"/>
      <c r="W238" s="2480"/>
      <c r="X238" s="2480"/>
      <c r="Y238" s="2480"/>
      <c r="Z238" s="2480"/>
      <c r="AA238" s="2480"/>
      <c r="AB238" s="2480"/>
      <c r="AC238" s="2480"/>
      <c r="AD238" s="2480"/>
      <c r="AE238" s="2480"/>
      <c r="AF238" s="2480"/>
      <c r="AG238" s="2480"/>
      <c r="AH238" s="2480"/>
      <c r="AI238" s="2480"/>
      <c r="AJ238" s="2480"/>
      <c r="AK238" s="2480"/>
      <c r="AL238" s="2480"/>
      <c r="AM238" s="2480"/>
      <c r="AN238" s="2480"/>
      <c r="AO238" s="2480"/>
      <c r="AP238" s="2480"/>
      <c r="AQ238" s="2480"/>
      <c r="AR238" s="2480"/>
      <c r="AS238" s="2481"/>
      <c r="AT238" s="2411" t="s">
        <v>267</v>
      </c>
      <c r="AU238" s="2465" t="s">
        <v>248</v>
      </c>
      <c r="AV238" s="2466"/>
      <c r="AW238" s="2467" t="s">
        <v>21</v>
      </c>
      <c r="AX238" s="2411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468" t="s">
        <v>268</v>
      </c>
      <c r="G239" s="2469"/>
      <c r="H239" s="2468" t="s">
        <v>269</v>
      </c>
      <c r="I239" s="2469"/>
      <c r="J239" s="2468" t="s">
        <v>270</v>
      </c>
      <c r="K239" s="2469"/>
      <c r="L239" s="2468" t="s">
        <v>271</v>
      </c>
      <c r="M239" s="2469"/>
      <c r="N239" s="2468" t="s">
        <v>24</v>
      </c>
      <c r="O239" s="2469"/>
      <c r="P239" s="2468" t="s">
        <v>174</v>
      </c>
      <c r="Q239" s="2469"/>
      <c r="R239" s="2468" t="s">
        <v>109</v>
      </c>
      <c r="S239" s="2469"/>
      <c r="T239" s="2468" t="s">
        <v>35</v>
      </c>
      <c r="U239" s="2469"/>
      <c r="V239" s="2468" t="s">
        <v>111</v>
      </c>
      <c r="W239" s="2470"/>
      <c r="X239" s="2468" t="s">
        <v>112</v>
      </c>
      <c r="Y239" s="2470"/>
      <c r="Z239" s="2468" t="s">
        <v>113</v>
      </c>
      <c r="AA239" s="2470"/>
      <c r="AB239" s="2468" t="s">
        <v>114</v>
      </c>
      <c r="AC239" s="2470"/>
      <c r="AD239" s="2468" t="s">
        <v>115</v>
      </c>
      <c r="AE239" s="2470"/>
      <c r="AF239" s="2468" t="s">
        <v>116</v>
      </c>
      <c r="AG239" s="2470"/>
      <c r="AH239" s="2468" t="s">
        <v>117</v>
      </c>
      <c r="AI239" s="2470"/>
      <c r="AJ239" s="2468" t="s">
        <v>118</v>
      </c>
      <c r="AK239" s="2470"/>
      <c r="AL239" s="2468" t="s">
        <v>119</v>
      </c>
      <c r="AM239" s="2470"/>
      <c r="AN239" s="2468" t="s">
        <v>120</v>
      </c>
      <c r="AO239" s="2470"/>
      <c r="AP239" s="2468" t="s">
        <v>121</v>
      </c>
      <c r="AQ239" s="2470"/>
      <c r="AR239" s="2468" t="s">
        <v>122</v>
      </c>
      <c r="AS239" s="2470"/>
      <c r="AT239" s="2188"/>
      <c r="AU239" s="2175" t="s">
        <v>253</v>
      </c>
      <c r="AV239" s="2177" t="s">
        <v>254</v>
      </c>
      <c r="AW239" s="2187"/>
      <c r="AX239" s="2188"/>
      <c r="AY239" s="669"/>
      <c r="AZ239" s="667"/>
      <c r="BA239" s="66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897" t="s">
        <v>14</v>
      </c>
      <c r="D240" s="898" t="s">
        <v>15</v>
      </c>
      <c r="E240" s="606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669"/>
      <c r="AZ240" s="667"/>
      <c r="BA240" s="66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899">
        <f t="shared" ref="C241:C247" si="40">SUM(D241+E241)</f>
        <v>6</v>
      </c>
      <c r="D241" s="899">
        <f t="shared" ref="D241:E243" si="41">SUM(F241+H241+J241+L241+N241+P241+R241+T241+V241+X241+Z241+AB241+AD241+AF241+AH241+AJ241+AL241+AN241+AP241+AR241)</f>
        <v>4</v>
      </c>
      <c r="E241" s="899">
        <f t="shared" si="41"/>
        <v>2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>
        <v>2</v>
      </c>
      <c r="W241" s="7">
        <v>1</v>
      </c>
      <c r="X241" s="4"/>
      <c r="Y241" s="7">
        <v>1</v>
      </c>
      <c r="Z241" s="4"/>
      <c r="AA241" s="7"/>
      <c r="AB241" s="4">
        <v>1</v>
      </c>
      <c r="AC241" s="7"/>
      <c r="AD241" s="4"/>
      <c r="AE241" s="7"/>
      <c r="AF241" s="4">
        <v>1</v>
      </c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>
        <v>2</v>
      </c>
      <c r="AU241" s="4">
        <v>0</v>
      </c>
      <c r="AV241" s="5">
        <v>0</v>
      </c>
      <c r="AW241" s="4">
        <v>0</v>
      </c>
      <c r="AX241" s="5">
        <v>2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0</v>
      </c>
      <c r="D242" s="541">
        <f t="shared" si="41"/>
        <v>0</v>
      </c>
      <c r="E242" s="541">
        <f t="shared" si="41"/>
        <v>0</v>
      </c>
      <c r="F242" s="900"/>
      <c r="G242" s="900"/>
      <c r="H242" s="901"/>
      <c r="I242" s="900"/>
      <c r="J242" s="901"/>
      <c r="K242" s="609"/>
      <c r="L242" s="901"/>
      <c r="M242" s="610"/>
      <c r="N242" s="901"/>
      <c r="O242" s="609"/>
      <c r="P242" s="901"/>
      <c r="Q242" s="900"/>
      <c r="R242" s="901"/>
      <c r="S242" s="900"/>
      <c r="T242" s="901"/>
      <c r="U242" s="900"/>
      <c r="V242" s="901"/>
      <c r="W242" s="900"/>
      <c r="X242" s="901"/>
      <c r="Y242" s="900"/>
      <c r="Z242" s="901"/>
      <c r="AA242" s="900"/>
      <c r="AB242" s="901"/>
      <c r="AC242" s="900"/>
      <c r="AD242" s="901"/>
      <c r="AE242" s="900"/>
      <c r="AF242" s="901"/>
      <c r="AG242" s="900"/>
      <c r="AH242" s="901"/>
      <c r="AI242" s="900"/>
      <c r="AJ242" s="901"/>
      <c r="AK242" s="900"/>
      <c r="AL242" s="901"/>
      <c r="AM242" s="900"/>
      <c r="AN242" s="901"/>
      <c r="AO242" s="900"/>
      <c r="AP242" s="901"/>
      <c r="AQ242" s="900"/>
      <c r="AR242" s="901"/>
      <c r="AS242" s="609"/>
      <c r="AT242" s="610"/>
      <c r="AU242" s="901"/>
      <c r="AV242" s="609"/>
      <c r="AW242" s="901"/>
      <c r="AX242" s="609"/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0</v>
      </c>
      <c r="D243" s="52">
        <f t="shared" si="41"/>
        <v>0</v>
      </c>
      <c r="E243" s="52">
        <f t="shared" si="41"/>
        <v>0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/>
      <c r="AV243" s="545"/>
      <c r="AW243" s="198"/>
      <c r="AX243" s="545"/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899">
        <f t="shared" si="40"/>
        <v>0</v>
      </c>
      <c r="D246" s="899">
        <f t="shared" si="42"/>
        <v>0</v>
      </c>
      <c r="E246" s="899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899">
        <f t="shared" si="40"/>
        <v>0</v>
      </c>
      <c r="D247" s="899">
        <f t="shared" si="42"/>
        <v>0</v>
      </c>
      <c r="E247" s="899">
        <f t="shared" si="42"/>
        <v>0</v>
      </c>
      <c r="F247" s="902"/>
      <c r="G247" s="902"/>
      <c r="H247" s="56"/>
      <c r="I247" s="902"/>
      <c r="J247" s="56"/>
      <c r="K247" s="903"/>
      <c r="L247" s="56"/>
      <c r="M247" s="904"/>
      <c r="N247" s="56"/>
      <c r="O247" s="903"/>
      <c r="P247" s="56"/>
      <c r="Q247" s="902"/>
      <c r="R247" s="56"/>
      <c r="S247" s="902"/>
      <c r="T247" s="56"/>
      <c r="U247" s="902"/>
      <c r="V247" s="56"/>
      <c r="W247" s="902"/>
      <c r="X247" s="56"/>
      <c r="Y247" s="902"/>
      <c r="Z247" s="56"/>
      <c r="AA247" s="902"/>
      <c r="AB247" s="56"/>
      <c r="AC247" s="902"/>
      <c r="AD247" s="56"/>
      <c r="AE247" s="902"/>
      <c r="AF247" s="56"/>
      <c r="AG247" s="902"/>
      <c r="AH247" s="56"/>
      <c r="AI247" s="902"/>
      <c r="AJ247" s="56"/>
      <c r="AK247" s="902"/>
      <c r="AL247" s="56"/>
      <c r="AM247" s="902"/>
      <c r="AN247" s="56"/>
      <c r="AO247" s="902"/>
      <c r="AP247" s="56"/>
      <c r="AQ247" s="902"/>
      <c r="AR247" s="56"/>
      <c r="AS247" s="903"/>
      <c r="AT247" s="904"/>
      <c r="AU247" s="56"/>
      <c r="AV247" s="903"/>
      <c r="AW247" s="56"/>
      <c r="AX247" s="903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905"/>
      <c r="AV248" s="906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454" t="s">
        <v>74</v>
      </c>
      <c r="B249" s="2456"/>
      <c r="C249" s="2457" t="s">
        <v>246</v>
      </c>
      <c r="D249" s="2457"/>
      <c r="E249" s="2457"/>
      <c r="F249" s="2458" t="s">
        <v>241</v>
      </c>
      <c r="G249" s="2459"/>
      <c r="H249" s="2459"/>
      <c r="I249" s="2459"/>
      <c r="J249" s="2459"/>
      <c r="K249" s="2459"/>
      <c r="L249" s="2459"/>
      <c r="M249" s="2459"/>
      <c r="N249" s="2459"/>
      <c r="O249" s="2459"/>
      <c r="P249" s="2459"/>
      <c r="Q249" s="2459"/>
      <c r="R249" s="2459"/>
      <c r="S249" s="2459"/>
      <c r="T249" s="2459"/>
      <c r="U249" s="2459"/>
      <c r="V249" s="2459"/>
      <c r="W249" s="2459"/>
      <c r="X249" s="2459"/>
      <c r="Y249" s="2459"/>
      <c r="Z249" s="2459"/>
      <c r="AA249" s="2459"/>
      <c r="AB249" s="2459"/>
      <c r="AC249" s="2459"/>
      <c r="AD249" s="2459"/>
      <c r="AE249" s="2459"/>
      <c r="AF249" s="2459"/>
      <c r="AG249" s="2460"/>
      <c r="AH249" s="2461" t="s">
        <v>248</v>
      </c>
      <c r="AI249" s="2462"/>
      <c r="AJ249" s="2463" t="s">
        <v>21</v>
      </c>
      <c r="AK249" s="2456" t="s">
        <v>22</v>
      </c>
      <c r="AL249" s="145"/>
      <c r="AM249" s="907"/>
      <c r="AN249" s="907"/>
      <c r="AO249" s="907"/>
      <c r="AP249" s="907"/>
      <c r="AQ249" s="907"/>
      <c r="AR249" s="907"/>
      <c r="AS249" s="907"/>
      <c r="AT249" s="907"/>
      <c r="AU249" s="907"/>
      <c r="AV249" s="908"/>
      <c r="AW249" s="90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457"/>
      <c r="D250" s="2457"/>
      <c r="E250" s="2457"/>
      <c r="F250" s="2449" t="s">
        <v>109</v>
      </c>
      <c r="G250" s="2464"/>
      <c r="H250" s="2449" t="s">
        <v>35</v>
      </c>
      <c r="I250" s="2464"/>
      <c r="J250" s="2449" t="s">
        <v>111</v>
      </c>
      <c r="K250" s="2450"/>
      <c r="L250" s="2449" t="s">
        <v>112</v>
      </c>
      <c r="M250" s="2450"/>
      <c r="N250" s="2449" t="s">
        <v>113</v>
      </c>
      <c r="O250" s="2450"/>
      <c r="P250" s="2449" t="s">
        <v>114</v>
      </c>
      <c r="Q250" s="2450"/>
      <c r="R250" s="2449" t="s">
        <v>115</v>
      </c>
      <c r="S250" s="2450"/>
      <c r="T250" s="2449" t="s">
        <v>116</v>
      </c>
      <c r="U250" s="2450"/>
      <c r="V250" s="2449" t="s">
        <v>117</v>
      </c>
      <c r="W250" s="2450"/>
      <c r="X250" s="2449" t="s">
        <v>118</v>
      </c>
      <c r="Y250" s="2450"/>
      <c r="Z250" s="2449" t="s">
        <v>119</v>
      </c>
      <c r="AA250" s="2450"/>
      <c r="AB250" s="2449" t="s">
        <v>120</v>
      </c>
      <c r="AC250" s="2450"/>
      <c r="AD250" s="2449" t="s">
        <v>121</v>
      </c>
      <c r="AE250" s="2450"/>
      <c r="AF250" s="2449" t="s">
        <v>122</v>
      </c>
      <c r="AG250" s="2451"/>
      <c r="AH250" s="2195"/>
      <c r="AI250" s="2196"/>
      <c r="AJ250" s="2198"/>
      <c r="AK250" s="2188"/>
      <c r="AL250" s="909"/>
      <c r="AM250" s="907"/>
      <c r="AN250" s="907"/>
      <c r="AO250" s="907"/>
      <c r="AP250" s="907"/>
      <c r="AQ250" s="907"/>
      <c r="AR250" s="907"/>
      <c r="AS250" s="907"/>
      <c r="AT250" s="907"/>
      <c r="AU250" s="907"/>
      <c r="AV250" s="908"/>
      <c r="AW250" s="90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910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911" t="s">
        <v>253</v>
      </c>
      <c r="AI251" s="738" t="s">
        <v>254</v>
      </c>
      <c r="AJ251" s="2199"/>
      <c r="AK251" s="2174"/>
      <c r="AL251" s="145"/>
      <c r="AM251" s="907"/>
      <c r="AN251" s="907"/>
      <c r="AO251" s="907"/>
      <c r="AP251" s="907"/>
      <c r="AQ251" s="907"/>
      <c r="AR251" s="907"/>
      <c r="AS251" s="907"/>
      <c r="AT251" s="907"/>
      <c r="AU251" s="907"/>
      <c r="AV251" s="908"/>
      <c r="AW251" s="90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452" t="s">
        <v>177</v>
      </c>
      <c r="B252" s="2452"/>
      <c r="C252" s="912">
        <f>SUM(D252+E252)</f>
        <v>0</v>
      </c>
      <c r="D252" s="913">
        <f t="shared" ref="D252:E254" si="43">SUM(F252+H252+J252+L252+N252+P252+R252+T252+V252+X252+Z252+AB252+AD252+AF252)</f>
        <v>0</v>
      </c>
      <c r="E252" s="914">
        <f t="shared" si="43"/>
        <v>0</v>
      </c>
      <c r="F252" s="915"/>
      <c r="G252" s="916"/>
      <c r="H252" s="915"/>
      <c r="I252" s="916"/>
      <c r="J252" s="915"/>
      <c r="K252" s="916"/>
      <c r="L252" s="915"/>
      <c r="M252" s="916"/>
      <c r="N252" s="915"/>
      <c r="O252" s="916"/>
      <c r="P252" s="915"/>
      <c r="Q252" s="916"/>
      <c r="R252" s="915"/>
      <c r="S252" s="916"/>
      <c r="T252" s="915"/>
      <c r="U252" s="916"/>
      <c r="V252" s="915"/>
      <c r="W252" s="916"/>
      <c r="X252" s="915"/>
      <c r="Y252" s="916"/>
      <c r="Z252" s="915"/>
      <c r="AA252" s="916"/>
      <c r="AB252" s="915"/>
      <c r="AC252" s="916"/>
      <c r="AD252" s="915"/>
      <c r="AE252" s="916"/>
      <c r="AF252" s="915"/>
      <c r="AG252" s="917"/>
      <c r="AH252" s="916"/>
      <c r="AI252" s="918"/>
      <c r="AJ252" s="915"/>
      <c r="AK252" s="919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6</v>
      </c>
      <c r="D254" s="226">
        <f t="shared" si="43"/>
        <v>2</v>
      </c>
      <c r="E254" s="406">
        <f t="shared" si="43"/>
        <v>4</v>
      </c>
      <c r="F254" s="198"/>
      <c r="G254" s="544"/>
      <c r="H254" s="198"/>
      <c r="I254" s="544"/>
      <c r="J254" s="198"/>
      <c r="K254" s="544"/>
      <c r="L254" s="198"/>
      <c r="M254" s="544">
        <v>2</v>
      </c>
      <c r="N254" s="198">
        <v>2</v>
      </c>
      <c r="O254" s="544"/>
      <c r="P254" s="198"/>
      <c r="Q254" s="544"/>
      <c r="R254" s="198"/>
      <c r="S254" s="544">
        <v>2</v>
      </c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1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920"/>
      <c r="AS255" s="920"/>
      <c r="AT255" s="920"/>
      <c r="AU255" s="920"/>
      <c r="AV255" s="920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453" t="s">
        <v>28</v>
      </c>
      <c r="B256" s="2454" t="s">
        <v>282</v>
      </c>
      <c r="C256" s="2455"/>
      <c r="D256" s="2456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921"/>
      <c r="AS256" s="921"/>
      <c r="AT256" s="921"/>
      <c r="AU256" s="921"/>
      <c r="AV256" s="921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449" t="s">
        <v>172</v>
      </c>
      <c r="F257" s="2450"/>
      <c r="G257" s="2449" t="s">
        <v>173</v>
      </c>
      <c r="H257" s="2450"/>
      <c r="I257" s="2449" t="s">
        <v>174</v>
      </c>
      <c r="J257" s="2450"/>
      <c r="K257" s="2449" t="s">
        <v>109</v>
      </c>
      <c r="L257" s="2450"/>
      <c r="M257" s="2449" t="s">
        <v>35</v>
      </c>
      <c r="N257" s="2450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737" t="s">
        <v>16</v>
      </c>
      <c r="E258" s="59" t="s">
        <v>15</v>
      </c>
      <c r="F258" s="922" t="s">
        <v>16</v>
      </c>
      <c r="G258" s="59" t="s">
        <v>15</v>
      </c>
      <c r="H258" s="922" t="s">
        <v>16</v>
      </c>
      <c r="I258" s="59" t="s">
        <v>15</v>
      </c>
      <c r="J258" s="922" t="s">
        <v>16</v>
      </c>
      <c r="K258" s="59" t="s">
        <v>15</v>
      </c>
      <c r="L258" s="922" t="s">
        <v>16</v>
      </c>
      <c r="M258" s="59" t="s">
        <v>15</v>
      </c>
      <c r="N258" s="922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742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293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00000000-0002-0000-0300-000000000000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00000000-0002-0000-0300-000001000000}">
      <formula1>0</formula1>
      <formula2>1000000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",[5]NOMBRE!B2," - ","( ",[5]NOMBRE!C2,[5]NOMBRE!D2,[5]NOMBRE!E2,[5]NOMBRE!F2,[5]NOMBRE!G2," )")</f>
        <v>COMUNA: LINARES - ( 07401 )</v>
      </c>
    </row>
    <row r="3" spans="1:104" ht="16.149999999999999" customHeight="1" x14ac:dyDescent="0.2">
      <c r="A3" s="72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",[5]NOMBRE!B6," - ","( ",[5]NOMBRE!C6,[5]NOMBRE!D6," )")</f>
        <v>MES: ABRIL - ( 04 )</v>
      </c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</row>
    <row r="5" spans="1:104" ht="16.149999999999999" customHeight="1" x14ac:dyDescent="0.2">
      <c r="A5" s="72" t="str">
        <f>CONCATENATE("AÑO: ",[5]NOMBRE!B7)</f>
        <v>AÑO: 2018</v>
      </c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938"/>
      <c r="AF6" s="938"/>
      <c r="AG6" s="938"/>
      <c r="AH6" s="938"/>
      <c r="AI6" s="938"/>
      <c r="AJ6" s="938"/>
      <c r="AK6" s="938"/>
      <c r="AL6" s="938"/>
      <c r="AM6" s="938"/>
      <c r="AN6" s="938"/>
      <c r="AO6" s="938"/>
      <c r="AP6" s="938"/>
      <c r="AQ6" s="938"/>
      <c r="AR6" s="938"/>
      <c r="AS6" s="938"/>
      <c r="AT6" s="938"/>
      <c r="AU6" s="938"/>
      <c r="AV6" s="938"/>
      <c r="AW6" s="937"/>
    </row>
    <row r="7" spans="1:104" ht="15" x14ac:dyDescent="0.2">
      <c r="A7" s="757"/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938"/>
      <c r="AF7" s="938"/>
      <c r="AG7" s="938"/>
      <c r="AH7" s="938"/>
      <c r="AI7" s="938"/>
      <c r="AJ7" s="938"/>
      <c r="AK7" s="938"/>
      <c r="AL7" s="938"/>
      <c r="AM7" s="938"/>
      <c r="AN7" s="938"/>
      <c r="AO7" s="938"/>
      <c r="AP7" s="938"/>
      <c r="AQ7" s="938"/>
      <c r="AR7" s="938"/>
      <c r="AS7" s="938"/>
      <c r="AT7" s="938"/>
      <c r="AU7" s="938"/>
      <c r="AV7" s="938"/>
      <c r="AW7" s="937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905"/>
      <c r="AF8" s="905"/>
      <c r="AG8" s="905"/>
      <c r="AH8" s="905"/>
      <c r="AI8" s="905"/>
      <c r="AJ8" s="905"/>
      <c r="AK8" s="905"/>
      <c r="AL8" s="905"/>
      <c r="AM8" s="905"/>
      <c r="AN8" s="905"/>
      <c r="AO8" s="905"/>
      <c r="AP8" s="905"/>
      <c r="AQ8" s="905"/>
      <c r="AR8" s="905"/>
      <c r="AS8" s="905"/>
      <c r="AT8" s="905"/>
      <c r="AU8" s="905"/>
      <c r="AV8" s="905"/>
      <c r="AW8" s="939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627" t="s">
        <v>31</v>
      </c>
      <c r="B9" s="2628"/>
      <c r="C9" s="2629" t="s">
        <v>19</v>
      </c>
      <c r="D9" s="2630" t="s">
        <v>20</v>
      </c>
      <c r="E9" s="2631"/>
      <c r="F9" s="2631"/>
      <c r="G9" s="2631"/>
      <c r="H9" s="2631"/>
      <c r="I9" s="2631"/>
      <c r="J9" s="2631"/>
      <c r="K9" s="2631"/>
      <c r="L9" s="2631"/>
      <c r="M9" s="2632"/>
      <c r="N9" s="2456" t="s">
        <v>32</v>
      </c>
      <c r="O9" s="2626" t="s">
        <v>21</v>
      </c>
      <c r="P9" s="2626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938"/>
      <c r="AG9" s="938"/>
      <c r="AH9" s="938"/>
      <c r="AI9" s="938"/>
      <c r="AJ9" s="938"/>
      <c r="AK9" s="938"/>
      <c r="AL9" s="938"/>
      <c r="AM9" s="938"/>
      <c r="AN9" s="938"/>
      <c r="AO9" s="938"/>
      <c r="AP9" s="940"/>
      <c r="AQ9" s="940"/>
      <c r="AR9" s="940"/>
      <c r="AS9" s="940"/>
      <c r="AT9" s="940"/>
      <c r="AU9" s="940"/>
      <c r="AV9" s="940"/>
      <c r="AW9" s="940"/>
      <c r="AX9" s="937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941"/>
      <c r="AG10" s="941"/>
      <c r="AH10" s="941"/>
      <c r="AI10" s="941"/>
      <c r="AJ10" s="941"/>
      <c r="AK10" s="941"/>
      <c r="AL10" s="941"/>
      <c r="AM10" s="941"/>
      <c r="AN10" s="941"/>
      <c r="AO10" s="942"/>
      <c r="AP10" s="942"/>
      <c r="AQ10" s="942"/>
      <c r="AR10" s="942"/>
      <c r="AS10" s="942"/>
      <c r="AT10" s="942"/>
      <c r="AU10" s="942"/>
      <c r="AV10" s="942"/>
      <c r="AW10" s="942"/>
      <c r="AX10" s="937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941"/>
      <c r="AG11" s="941"/>
      <c r="AH11" s="941"/>
      <c r="AI11" s="941"/>
      <c r="AJ11" s="941"/>
      <c r="AK11" s="943"/>
      <c r="AL11" s="943"/>
      <c r="AM11" s="943"/>
      <c r="AN11" s="943"/>
      <c r="AO11" s="942"/>
      <c r="AP11" s="942"/>
      <c r="AQ11" s="942"/>
      <c r="AR11" s="942"/>
      <c r="AS11" s="942"/>
      <c r="AT11" s="942"/>
      <c r="AU11" s="942"/>
      <c r="AV11" s="942"/>
      <c r="AW11" s="942"/>
      <c r="AX11" s="937"/>
      <c r="CD11" s="75" t="str">
        <f>IF(C11&gt;=[5]A03!C77,"","*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941"/>
      <c r="AG12" s="941"/>
      <c r="AH12" s="941"/>
      <c r="AI12" s="941"/>
      <c r="AJ12" s="941"/>
      <c r="AK12" s="943"/>
      <c r="AL12" s="943"/>
      <c r="AM12" s="943"/>
      <c r="AN12" s="943"/>
      <c r="AO12" s="941"/>
      <c r="AP12" s="941"/>
      <c r="AQ12" s="943"/>
      <c r="AR12" s="942"/>
      <c r="AS12" s="942"/>
      <c r="AT12" s="942"/>
      <c r="AU12" s="942"/>
      <c r="AV12" s="942"/>
      <c r="AW12" s="942"/>
      <c r="AX12" s="937"/>
      <c r="CD12" s="75" t="str">
        <f>IF(C11&lt;C12,"* Total Gestantes debe ser Mayor a primigestas.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941"/>
      <c r="AG13" s="941"/>
      <c r="AH13" s="941"/>
      <c r="AI13" s="941"/>
      <c r="AJ13" s="941"/>
      <c r="AK13" s="943"/>
      <c r="AL13" s="943"/>
      <c r="AM13" s="943"/>
      <c r="AN13" s="943"/>
      <c r="AO13" s="941"/>
      <c r="AP13" s="941"/>
      <c r="AQ13" s="941"/>
      <c r="AR13" s="942"/>
      <c r="AS13" s="942"/>
      <c r="AT13" s="942"/>
      <c r="AU13" s="942"/>
      <c r="AV13" s="942"/>
      <c r="AW13" s="942"/>
      <c r="AX13" s="937"/>
      <c r="CD13" s="75" t="str">
        <f>IF(C11&lt;C13,"* Total Gestantes debe ser Mayor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941"/>
      <c r="AG14" s="941"/>
      <c r="AH14" s="941"/>
      <c r="AI14" s="941"/>
      <c r="AJ14" s="941"/>
      <c r="AK14" s="941"/>
      <c r="AL14" s="941"/>
      <c r="AM14" s="941"/>
      <c r="AN14" s="941"/>
      <c r="AO14" s="942"/>
      <c r="AP14" s="942"/>
      <c r="AQ14" s="942"/>
      <c r="AR14" s="942"/>
      <c r="AS14" s="942"/>
      <c r="AT14" s="942"/>
      <c r="AU14" s="942"/>
      <c r="AV14" s="942"/>
      <c r="AW14" s="942"/>
      <c r="AX14" s="937"/>
      <c r="CC14" s="80"/>
      <c r="CD14" s="75" t="str">
        <f>IF(C11&lt;C14,"* Total Gestantes debe ser Mayor que Gestantes con Eco Antes De Las 20 Semanas","")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941"/>
      <c r="AG15" s="941"/>
      <c r="AH15" s="941"/>
      <c r="AI15" s="941"/>
      <c r="AJ15" s="941"/>
      <c r="AK15" s="941"/>
      <c r="AL15" s="941"/>
      <c r="AM15" s="941"/>
      <c r="AN15" s="941"/>
      <c r="AO15" s="942"/>
      <c r="AP15" s="942"/>
      <c r="AQ15" s="942"/>
      <c r="AR15" s="942"/>
      <c r="AS15" s="942"/>
      <c r="AT15" s="942"/>
      <c r="AU15" s="942"/>
      <c r="AV15" s="942"/>
      <c r="AW15" s="942"/>
      <c r="AX15" s="937"/>
      <c r="CD15" s="75" t="str">
        <f>IF(C11&lt;C15,"* Total Gestantes debe ser Mayor Que 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633" t="s">
        <v>42</v>
      </c>
      <c r="B16" s="2634"/>
      <c r="C16" s="690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903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941"/>
      <c r="AG16" s="941"/>
      <c r="AH16" s="941"/>
      <c r="AI16" s="941"/>
      <c r="AJ16" s="941"/>
      <c r="AK16" s="941"/>
      <c r="AL16" s="941"/>
      <c r="AM16" s="941"/>
      <c r="AN16" s="941"/>
      <c r="AO16" s="942"/>
      <c r="AP16" s="942"/>
      <c r="AQ16" s="942"/>
      <c r="AR16" s="942"/>
      <c r="AS16" s="942"/>
      <c r="AT16" s="942"/>
      <c r="AU16" s="942"/>
      <c r="AV16" s="942"/>
      <c r="AW16" s="942"/>
      <c r="AX16" s="937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944"/>
      <c r="AF17" s="944"/>
      <c r="AG17" s="944"/>
      <c r="AH17" s="944"/>
      <c r="AI17" s="944"/>
      <c r="AJ17" s="944"/>
      <c r="AK17" s="944"/>
      <c r="AL17" s="944"/>
      <c r="AM17" s="944"/>
      <c r="AN17" s="944"/>
      <c r="AO17" s="944"/>
      <c r="AP17" s="944"/>
      <c r="AQ17" s="944"/>
      <c r="AR17" s="944"/>
      <c r="AS17" s="944"/>
      <c r="AT17" s="944"/>
      <c r="AU17" s="944"/>
      <c r="AV17" s="944"/>
      <c r="AW17" s="939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454" t="s">
        <v>44</v>
      </c>
      <c r="B18" s="2456"/>
      <c r="C18" s="2626" t="s">
        <v>45</v>
      </c>
      <c r="D18" s="2626" t="s">
        <v>46</v>
      </c>
      <c r="E18" s="2626" t="s">
        <v>21</v>
      </c>
      <c r="F18" s="2626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941"/>
      <c r="AF18" s="942"/>
      <c r="AG18" s="942"/>
      <c r="AH18" s="942"/>
      <c r="AI18" s="942"/>
      <c r="AJ18" s="942"/>
      <c r="AK18" s="942"/>
      <c r="AL18" s="942"/>
      <c r="AM18" s="942"/>
      <c r="AN18" s="942"/>
      <c r="AO18" s="942"/>
      <c r="AP18" s="942"/>
      <c r="AQ18" s="942"/>
      <c r="AR18" s="942"/>
      <c r="AS18" s="942"/>
      <c r="AT18" s="942"/>
      <c r="AU18" s="942"/>
      <c r="AV18" s="942"/>
      <c r="AW18" s="937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941"/>
      <c r="AF19" s="942"/>
      <c r="AG19" s="942"/>
      <c r="AH19" s="942"/>
      <c r="AI19" s="942"/>
      <c r="AJ19" s="942"/>
      <c r="AK19" s="942"/>
      <c r="AL19" s="942"/>
      <c r="AM19" s="942"/>
      <c r="AN19" s="942"/>
      <c r="AO19" s="942"/>
      <c r="AP19" s="942"/>
      <c r="AQ19" s="942"/>
      <c r="AR19" s="942"/>
      <c r="AS19" s="942"/>
      <c r="AT19" s="942"/>
      <c r="AU19" s="942"/>
      <c r="AV19" s="942"/>
      <c r="AW19" s="937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636" t="s">
        <v>47</v>
      </c>
      <c r="B20" s="2637"/>
      <c r="C20" s="692">
        <v>85</v>
      </c>
      <c r="D20" s="692">
        <v>0</v>
      </c>
      <c r="E20" s="692">
        <v>0</v>
      </c>
      <c r="F20" s="692">
        <v>5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941"/>
      <c r="AF20" s="942"/>
      <c r="AG20" s="942"/>
      <c r="AH20" s="942"/>
      <c r="AI20" s="942"/>
      <c r="AJ20" s="942"/>
      <c r="AK20" s="942"/>
      <c r="AL20" s="942"/>
      <c r="AM20" s="942"/>
      <c r="AN20" s="942"/>
      <c r="AO20" s="942"/>
      <c r="AP20" s="942"/>
      <c r="AQ20" s="942"/>
      <c r="AR20" s="942"/>
      <c r="AS20" s="942"/>
      <c r="AT20" s="942"/>
      <c r="AU20" s="942"/>
      <c r="AV20" s="942"/>
      <c r="AW20" s="937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>
        <v>1</v>
      </c>
      <c r="D21" s="163">
        <v>0</v>
      </c>
      <c r="E21" s="163">
        <v>0</v>
      </c>
      <c r="F21" s="163"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594"/>
      <c r="AF21" s="595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595"/>
      <c r="AS21" s="595"/>
      <c r="AT21" s="595"/>
      <c r="AU21" s="595"/>
      <c r="AV21" s="595"/>
      <c r="AW21" s="591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7</v>
      </c>
      <c r="D22" s="30">
        <v>0</v>
      </c>
      <c r="E22" s="30">
        <v>0</v>
      </c>
      <c r="F22" s="30">
        <v>1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594"/>
      <c r="AF22" s="595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595"/>
      <c r="AS22" s="595"/>
      <c r="AT22" s="595"/>
      <c r="AU22" s="595"/>
      <c r="AV22" s="595"/>
      <c r="AW22" s="591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10</v>
      </c>
      <c r="D23" s="30">
        <v>0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594"/>
      <c r="AF23" s="595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595"/>
      <c r="AS23" s="595"/>
      <c r="AT23" s="595"/>
      <c r="AU23" s="595"/>
      <c r="AV23" s="595"/>
      <c r="AW23" s="591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/>
      <c r="D24" s="30"/>
      <c r="E24" s="30"/>
      <c r="F24" s="30"/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594"/>
      <c r="AF24" s="595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595"/>
      <c r="AS24" s="595"/>
      <c r="AT24" s="595"/>
      <c r="AU24" s="595"/>
      <c r="AV24" s="595"/>
      <c r="AW24" s="591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>
        <v>1</v>
      </c>
      <c r="D25" s="30">
        <v>0</v>
      </c>
      <c r="E25" s="30">
        <v>0</v>
      </c>
      <c r="F25" s="30">
        <v>0</v>
      </c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594"/>
      <c r="AF25" s="595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595"/>
      <c r="AS25" s="595"/>
      <c r="AT25" s="595"/>
      <c r="AU25" s="595"/>
      <c r="AV25" s="595"/>
      <c r="AW25" s="591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>
        <v>1</v>
      </c>
      <c r="D26" s="30">
        <v>0</v>
      </c>
      <c r="E26" s="30">
        <v>0</v>
      </c>
      <c r="F26" s="30">
        <v>1</v>
      </c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594"/>
      <c r="AF26" s="595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595"/>
      <c r="AS26" s="595"/>
      <c r="AT26" s="595"/>
      <c r="AU26" s="595"/>
      <c r="AV26" s="595"/>
      <c r="AW26" s="591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12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594"/>
      <c r="AF27" s="595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595"/>
      <c r="AS27" s="595"/>
      <c r="AT27" s="595"/>
      <c r="AU27" s="595"/>
      <c r="AV27" s="595"/>
      <c r="AW27" s="591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8</v>
      </c>
      <c r="D28" s="30">
        <v>0</v>
      </c>
      <c r="E28" s="30">
        <v>0</v>
      </c>
      <c r="F28" s="30">
        <v>1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594"/>
      <c r="AF28" s="595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595"/>
      <c r="AS28" s="595"/>
      <c r="AT28" s="595"/>
      <c r="AU28" s="595"/>
      <c r="AV28" s="595"/>
      <c r="AW28" s="591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3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594"/>
      <c r="AF29" s="595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595"/>
      <c r="AS29" s="595"/>
      <c r="AT29" s="595"/>
      <c r="AU29" s="595"/>
      <c r="AV29" s="595"/>
      <c r="AW29" s="591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42</v>
      </c>
      <c r="D30" s="33">
        <v>0</v>
      </c>
      <c r="E30" s="33">
        <v>0</v>
      </c>
      <c r="F30" s="33">
        <v>2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613"/>
      <c r="AF30" s="613"/>
      <c r="AG30" s="613"/>
      <c r="AH30" s="945"/>
      <c r="AI30" s="613"/>
      <c r="AJ30" s="613"/>
      <c r="AK30" s="613"/>
      <c r="AL30" s="613"/>
      <c r="AM30" s="613"/>
      <c r="AN30" s="613"/>
      <c r="AO30" s="613"/>
      <c r="AP30" s="613"/>
      <c r="AQ30" s="613"/>
      <c r="AR30" s="613"/>
      <c r="AS30" s="613"/>
      <c r="AT30" s="613"/>
      <c r="AU30" s="613"/>
      <c r="AV30" s="613"/>
      <c r="AW30" s="946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592"/>
      <c r="AF31" s="592"/>
      <c r="AG31" s="592"/>
      <c r="AH31" s="947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948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477" t="s">
        <v>59</v>
      </c>
      <c r="B32" s="2635"/>
      <c r="C32" s="2525" t="s">
        <v>19</v>
      </c>
      <c r="D32" s="2638" t="s">
        <v>20</v>
      </c>
      <c r="E32" s="2639"/>
      <c r="F32" s="2639"/>
      <c r="G32" s="2639"/>
      <c r="H32" s="2639"/>
      <c r="I32" s="2639"/>
      <c r="J32" s="2639"/>
      <c r="K32" s="2639"/>
      <c r="L32" s="2639"/>
      <c r="M32" s="2640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613"/>
      <c r="AF32" s="613"/>
      <c r="AG32" s="613"/>
      <c r="AH32" s="945"/>
      <c r="AI32" s="613"/>
      <c r="AJ32" s="613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946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594"/>
      <c r="AF33" s="594"/>
      <c r="AG33" s="594"/>
      <c r="AH33" s="949"/>
      <c r="AI33" s="594"/>
      <c r="AJ33" s="594"/>
      <c r="AK33" s="594"/>
      <c r="AL33" s="594"/>
      <c r="AM33" s="594"/>
      <c r="AN33" s="594"/>
      <c r="AO33" s="594"/>
      <c r="AP33" s="595"/>
      <c r="AQ33" s="595"/>
      <c r="AR33" s="595"/>
      <c r="AS33" s="595"/>
      <c r="AT33" s="595"/>
      <c r="AU33" s="595"/>
      <c r="AV33" s="595"/>
      <c r="AW33" s="946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641" t="s">
        <v>60</v>
      </c>
      <c r="B34" s="2641"/>
      <c r="C34" s="540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950"/>
      <c r="O34" s="951"/>
      <c r="P34" s="952"/>
      <c r="Q34" s="185"/>
      <c r="R34" s="185"/>
      <c r="S34" s="952"/>
      <c r="T34" s="953"/>
      <c r="U34" s="953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954"/>
      <c r="AJ34" s="954"/>
      <c r="AK34" s="954"/>
      <c r="AL34" s="954"/>
      <c r="AM34" s="954"/>
      <c r="AN34" s="954"/>
      <c r="AO34" s="954"/>
      <c r="AP34" s="955"/>
      <c r="AQ34" s="955"/>
      <c r="AR34" s="955"/>
      <c r="AS34" s="955"/>
      <c r="AT34" s="955"/>
      <c r="AU34" s="955"/>
      <c r="AV34" s="955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954"/>
      <c r="AJ35" s="955"/>
      <c r="AK35" s="955"/>
      <c r="AL35" s="955"/>
      <c r="AM35" s="955"/>
      <c r="AN35" s="955"/>
      <c r="AO35" s="955"/>
      <c r="AP35" s="955"/>
      <c r="AQ35" s="955"/>
      <c r="AR35" s="955"/>
      <c r="AS35" s="955"/>
      <c r="AT35" s="955"/>
      <c r="AU35" s="955"/>
      <c r="AV35" s="955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954"/>
      <c r="AJ36" s="955"/>
      <c r="AK36" s="955"/>
      <c r="AL36" s="955"/>
      <c r="AM36" s="955"/>
      <c r="AN36" s="955"/>
      <c r="AO36" s="955"/>
      <c r="AP36" s="955"/>
      <c r="AQ36" s="955"/>
      <c r="AR36" s="955"/>
      <c r="AS36" s="955"/>
      <c r="AT36" s="955"/>
      <c r="AU36" s="955"/>
      <c r="AV36" s="955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954"/>
      <c r="AJ37" s="955"/>
      <c r="AK37" s="955"/>
      <c r="AL37" s="955"/>
      <c r="AM37" s="955"/>
      <c r="AN37" s="955"/>
      <c r="AO37" s="955"/>
      <c r="AP37" s="955"/>
      <c r="AQ37" s="955"/>
      <c r="AR37" s="955"/>
      <c r="AS37" s="955"/>
      <c r="AT37" s="955"/>
      <c r="AU37" s="955"/>
      <c r="AV37" s="955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954"/>
      <c r="AJ38" s="955"/>
      <c r="AK38" s="955"/>
      <c r="AL38" s="955"/>
      <c r="AM38" s="955"/>
      <c r="AN38" s="955"/>
      <c r="AO38" s="955"/>
      <c r="AP38" s="955"/>
      <c r="AQ38" s="955"/>
      <c r="AR38" s="955"/>
      <c r="AS38" s="955"/>
      <c r="AT38" s="955"/>
      <c r="AU38" s="955"/>
      <c r="AV38" s="955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954"/>
      <c r="AJ39" s="955"/>
      <c r="AK39" s="955"/>
      <c r="AL39" s="955"/>
      <c r="AM39" s="955"/>
      <c r="AN39" s="955"/>
      <c r="AO39" s="955"/>
      <c r="AP39" s="955"/>
      <c r="AQ39" s="955"/>
      <c r="AR39" s="955"/>
      <c r="AS39" s="955"/>
      <c r="AT39" s="955"/>
      <c r="AU39" s="955"/>
      <c r="AV39" s="955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954"/>
      <c r="AJ40" s="955"/>
      <c r="AK40" s="955"/>
      <c r="AL40" s="955"/>
      <c r="AM40" s="955"/>
      <c r="AN40" s="955"/>
      <c r="AO40" s="955"/>
      <c r="AP40" s="955"/>
      <c r="AQ40" s="955"/>
      <c r="AR40" s="955"/>
      <c r="AS40" s="955"/>
      <c r="AT40" s="955"/>
      <c r="AU40" s="955"/>
      <c r="AV40" s="955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954"/>
      <c r="AJ41" s="955"/>
      <c r="AK41" s="955"/>
      <c r="AL41" s="955"/>
      <c r="AM41" s="955"/>
      <c r="AN41" s="955"/>
      <c r="AO41" s="955"/>
      <c r="AP41" s="955"/>
      <c r="AQ41" s="955"/>
      <c r="AR41" s="955"/>
      <c r="AS41" s="955"/>
      <c r="AT41" s="955"/>
      <c r="AU41" s="955"/>
      <c r="AV41" s="955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954"/>
      <c r="AJ42" s="955"/>
      <c r="AK42" s="955"/>
      <c r="AL42" s="955"/>
      <c r="AM42" s="955"/>
      <c r="AN42" s="955"/>
      <c r="AO42" s="955"/>
      <c r="AP42" s="955"/>
      <c r="AQ42" s="955"/>
      <c r="AR42" s="955"/>
      <c r="AS42" s="955"/>
      <c r="AT42" s="955"/>
      <c r="AU42" s="955"/>
      <c r="AV42" s="955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954"/>
      <c r="AJ43" s="955"/>
      <c r="AK43" s="955"/>
      <c r="AL43" s="955"/>
      <c r="AM43" s="955"/>
      <c r="AN43" s="955"/>
      <c r="AO43" s="955"/>
      <c r="AP43" s="955"/>
      <c r="AQ43" s="955"/>
      <c r="AR43" s="955"/>
      <c r="AS43" s="955"/>
      <c r="AT43" s="955"/>
      <c r="AU43" s="955"/>
      <c r="AV43" s="955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954"/>
      <c r="AJ44" s="955"/>
      <c r="AK44" s="955"/>
      <c r="AL44" s="955"/>
      <c r="AM44" s="955"/>
      <c r="AN44" s="955"/>
      <c r="AO44" s="955"/>
      <c r="AP44" s="955"/>
      <c r="AQ44" s="955"/>
      <c r="AR44" s="955"/>
      <c r="AS44" s="955"/>
      <c r="AT44" s="955"/>
      <c r="AU44" s="955"/>
      <c r="AV44" s="955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956"/>
      <c r="AJ45" s="956"/>
      <c r="AK45" s="956"/>
      <c r="AL45" s="956"/>
      <c r="AM45" s="956"/>
      <c r="AN45" s="956"/>
      <c r="AO45" s="956"/>
      <c r="AP45" s="956"/>
      <c r="AQ45" s="956"/>
      <c r="AR45" s="956"/>
      <c r="AS45" s="956"/>
      <c r="AT45" s="956"/>
      <c r="AU45" s="956"/>
      <c r="AV45" s="956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957" t="s">
        <v>74</v>
      </c>
      <c r="B46" s="958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959"/>
      <c r="AJ46" s="959"/>
      <c r="AK46" s="959"/>
      <c r="AL46" s="959"/>
      <c r="AM46" s="959"/>
      <c r="AN46" s="959"/>
      <c r="AO46" s="959"/>
      <c r="AP46" s="959"/>
      <c r="AQ46" s="959"/>
      <c r="AR46" s="959"/>
      <c r="AS46" s="959"/>
      <c r="AT46" s="959"/>
      <c r="AU46" s="959"/>
      <c r="AV46" s="959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960" t="s">
        <v>75</v>
      </c>
      <c r="B47" s="961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959"/>
      <c r="AJ47" s="959"/>
      <c r="AK47" s="959"/>
      <c r="AL47" s="959"/>
      <c r="AM47" s="959"/>
      <c r="AN47" s="959"/>
      <c r="AO47" s="962"/>
      <c r="AP47" s="962"/>
      <c r="AQ47" s="962"/>
      <c r="AR47" s="962"/>
      <c r="AS47" s="962"/>
      <c r="AT47" s="962"/>
      <c r="AU47" s="962"/>
      <c r="AV47" s="962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956"/>
      <c r="AP48" s="956"/>
      <c r="AQ48" s="956"/>
      <c r="AR48" s="956"/>
      <c r="AS48" s="956"/>
      <c r="AT48" s="956"/>
      <c r="AU48" s="956"/>
      <c r="AV48" s="956"/>
      <c r="AW48" s="963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566" t="s">
        <v>77</v>
      </c>
      <c r="B49" s="2583"/>
      <c r="C49" s="958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954"/>
      <c r="AP49" s="954"/>
      <c r="AQ49" s="954"/>
      <c r="AR49" s="954"/>
      <c r="AS49" s="954"/>
      <c r="AT49" s="954"/>
      <c r="AU49" s="954"/>
      <c r="AV49" s="954"/>
      <c r="AW49" s="964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624" t="s">
        <v>80</v>
      </c>
      <c r="B50" s="2625"/>
      <c r="C50" s="965">
        <f>SUM(D50:E50)</f>
        <v>0</v>
      </c>
      <c r="D50" s="56"/>
      <c r="E50" s="966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967"/>
      <c r="AP50" s="967"/>
      <c r="AQ50" s="954"/>
      <c r="AR50" s="954"/>
      <c r="AS50" s="954"/>
      <c r="AT50" s="954"/>
      <c r="AU50" s="954"/>
      <c r="AV50" s="954"/>
      <c r="AW50" s="964"/>
      <c r="CA50" s="75" t="str">
        <f>IF(AND(([5]A01!$C18+[5]A01!$C19+[5]A01!$C20+[5]A01!$C21+[5]A01!$F31+[5]A01!$F32+[5]A01!$F33)&lt;&gt;0,D50=0,E50=""),"*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956"/>
      <c r="AP51" s="956"/>
      <c r="AQ51" s="956"/>
      <c r="AR51" s="956"/>
      <c r="AS51" s="956"/>
      <c r="AT51" s="956"/>
      <c r="AU51" s="956"/>
      <c r="AV51" s="956"/>
      <c r="AW51" s="963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562" t="s">
        <v>82</v>
      </c>
      <c r="B52" s="2564"/>
      <c r="C52" s="2562" t="s">
        <v>83</v>
      </c>
      <c r="D52" s="2563"/>
      <c r="E52" s="2564"/>
      <c r="F52" s="2572" t="s">
        <v>75</v>
      </c>
      <c r="G52" s="2572"/>
      <c r="H52" s="2572"/>
      <c r="I52" s="2572"/>
      <c r="J52" s="2572"/>
      <c r="K52" s="2572"/>
      <c r="L52" s="2572"/>
      <c r="M52" s="2572"/>
      <c r="N52" s="2572"/>
      <c r="O52" s="2572"/>
      <c r="P52" s="2572"/>
      <c r="Q52" s="2558"/>
      <c r="R52" s="2642" t="s">
        <v>84</v>
      </c>
      <c r="S52" s="2643"/>
      <c r="T52" s="2643"/>
      <c r="U52" s="2643"/>
      <c r="V52" s="2644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968"/>
      <c r="AP52" s="968"/>
      <c r="AQ52" s="968"/>
      <c r="AR52" s="969"/>
      <c r="AS52" s="969"/>
      <c r="AT52" s="969"/>
      <c r="AU52" s="969"/>
      <c r="AV52" s="969"/>
      <c r="AW52" s="964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557" t="s">
        <v>85</v>
      </c>
      <c r="G53" s="2558"/>
      <c r="H53" s="2557" t="s">
        <v>86</v>
      </c>
      <c r="I53" s="2558"/>
      <c r="J53" s="2557" t="s">
        <v>87</v>
      </c>
      <c r="K53" s="2558"/>
      <c r="L53" s="2557" t="s">
        <v>88</v>
      </c>
      <c r="M53" s="2558"/>
      <c r="N53" s="2557" t="s">
        <v>89</v>
      </c>
      <c r="O53" s="2558"/>
      <c r="P53" s="2557" t="s">
        <v>90</v>
      </c>
      <c r="Q53" s="2558"/>
      <c r="R53" s="2557" t="s">
        <v>91</v>
      </c>
      <c r="S53" s="2558"/>
      <c r="T53" s="2588" t="s">
        <v>92</v>
      </c>
      <c r="U53" s="2557" t="s">
        <v>93</v>
      </c>
      <c r="V53" s="2558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968"/>
      <c r="AP53" s="968"/>
      <c r="AQ53" s="968"/>
      <c r="AR53" s="969"/>
      <c r="AS53" s="969"/>
      <c r="AT53" s="969"/>
      <c r="AU53" s="969"/>
      <c r="AV53" s="969"/>
      <c r="AW53" s="964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756" t="s">
        <v>16</v>
      </c>
      <c r="F54" s="970" t="s">
        <v>15</v>
      </c>
      <c r="G54" s="971" t="s">
        <v>16</v>
      </c>
      <c r="H54" s="970" t="s">
        <v>15</v>
      </c>
      <c r="I54" s="971" t="s">
        <v>16</v>
      </c>
      <c r="J54" s="970" t="s">
        <v>15</v>
      </c>
      <c r="K54" s="971" t="s">
        <v>16</v>
      </c>
      <c r="L54" s="970" t="s">
        <v>15</v>
      </c>
      <c r="M54" s="971" t="s">
        <v>16</v>
      </c>
      <c r="N54" s="970" t="s">
        <v>15</v>
      </c>
      <c r="O54" s="971" t="s">
        <v>16</v>
      </c>
      <c r="P54" s="970" t="s">
        <v>15</v>
      </c>
      <c r="Q54" s="971" t="s">
        <v>16</v>
      </c>
      <c r="R54" s="972" t="s">
        <v>94</v>
      </c>
      <c r="S54" s="972" t="s">
        <v>27</v>
      </c>
      <c r="T54" s="2229"/>
      <c r="U54" s="957" t="s">
        <v>95</v>
      </c>
      <c r="V54" s="972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968"/>
      <c r="AP54" s="968"/>
      <c r="AQ54" s="968"/>
      <c r="AR54" s="969"/>
      <c r="AS54" s="969"/>
      <c r="AT54" s="969"/>
      <c r="AU54" s="969"/>
      <c r="AV54" s="969"/>
      <c r="AW54" s="964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968"/>
      <c r="AP55" s="968"/>
      <c r="AQ55" s="968"/>
      <c r="AR55" s="969"/>
      <c r="AS55" s="969"/>
      <c r="AT55" s="969"/>
      <c r="AU55" s="969"/>
      <c r="AV55" s="969"/>
      <c r="AW55" s="964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968"/>
      <c r="AP56" s="968"/>
      <c r="AQ56" s="968"/>
      <c r="AR56" s="969"/>
      <c r="AS56" s="969"/>
      <c r="AT56" s="969"/>
      <c r="AU56" s="969"/>
      <c r="AV56" s="969"/>
      <c r="AW56" s="964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968"/>
      <c r="AP57" s="968"/>
      <c r="AQ57" s="968"/>
      <c r="AR57" s="969"/>
      <c r="AS57" s="969"/>
      <c r="AT57" s="969"/>
      <c r="AU57" s="969"/>
      <c r="AV57" s="969"/>
      <c r="AW57" s="964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968"/>
      <c r="AP58" s="968"/>
      <c r="AQ58" s="968"/>
      <c r="AR58" s="969"/>
      <c r="AS58" s="969"/>
      <c r="AT58" s="969"/>
      <c r="AU58" s="969"/>
      <c r="AV58" s="969"/>
      <c r="AW58" s="964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973"/>
      <c r="V59" s="973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968"/>
      <c r="AP59" s="968"/>
      <c r="AQ59" s="968"/>
      <c r="AR59" s="969"/>
      <c r="AS59" s="969"/>
      <c r="AT59" s="969"/>
      <c r="AU59" s="969"/>
      <c r="AV59" s="969"/>
      <c r="AW59" s="964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974"/>
      <c r="S60" s="974"/>
      <c r="T60" s="974"/>
      <c r="U60" s="975"/>
      <c r="V60" s="975"/>
      <c r="W60" s="975"/>
      <c r="X60" s="975"/>
      <c r="Y60" s="975"/>
      <c r="Z60" s="963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580" t="s">
        <v>103</v>
      </c>
      <c r="B61" s="2582"/>
      <c r="C61" s="2591" t="s">
        <v>17</v>
      </c>
      <c r="D61" s="2592"/>
      <c r="E61" s="2576"/>
      <c r="F61" s="2557" t="s">
        <v>104</v>
      </c>
      <c r="G61" s="2572"/>
      <c r="H61" s="2572"/>
      <c r="I61" s="2572"/>
      <c r="J61" s="2572"/>
      <c r="K61" s="2572"/>
      <c r="L61" s="2572"/>
      <c r="M61" s="2572"/>
      <c r="N61" s="2572"/>
      <c r="O61" s="2572"/>
      <c r="P61" s="232"/>
      <c r="Q61" s="211"/>
      <c r="R61" s="974"/>
      <c r="S61" s="974"/>
      <c r="T61" s="974"/>
      <c r="U61" s="975"/>
      <c r="V61" s="975"/>
      <c r="W61" s="975"/>
      <c r="X61" s="975"/>
      <c r="Y61" s="975"/>
      <c r="Z61" s="976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557" t="s">
        <v>105</v>
      </c>
      <c r="G62" s="2558"/>
      <c r="H62" s="2557" t="s">
        <v>106</v>
      </c>
      <c r="I62" s="2558"/>
      <c r="J62" s="2557" t="s">
        <v>107</v>
      </c>
      <c r="K62" s="2558"/>
      <c r="L62" s="2557" t="s">
        <v>25</v>
      </c>
      <c r="M62" s="2558"/>
      <c r="N62" s="2566" t="s">
        <v>35</v>
      </c>
      <c r="O62" s="2583"/>
      <c r="P62" s="211"/>
      <c r="Q62" s="211"/>
      <c r="R62" s="974"/>
      <c r="S62" s="974"/>
      <c r="T62" s="974"/>
      <c r="U62" s="975"/>
      <c r="V62" s="975"/>
      <c r="W62" s="975"/>
      <c r="X62" s="975"/>
      <c r="Y62" s="975"/>
      <c r="Z62" s="976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977" t="s">
        <v>14</v>
      </c>
      <c r="D63" s="60" t="s">
        <v>15</v>
      </c>
      <c r="E63" s="971" t="s">
        <v>16</v>
      </c>
      <c r="F63" s="59" t="s">
        <v>15</v>
      </c>
      <c r="G63" s="971" t="s">
        <v>16</v>
      </c>
      <c r="H63" s="59" t="s">
        <v>15</v>
      </c>
      <c r="I63" s="971" t="s">
        <v>16</v>
      </c>
      <c r="J63" s="59" t="s">
        <v>15</v>
      </c>
      <c r="K63" s="971" t="s">
        <v>16</v>
      </c>
      <c r="L63" s="59" t="s">
        <v>15</v>
      </c>
      <c r="M63" s="971" t="s">
        <v>16</v>
      </c>
      <c r="N63" s="59" t="s">
        <v>15</v>
      </c>
      <c r="O63" s="971" t="s">
        <v>16</v>
      </c>
      <c r="P63" s="211"/>
      <c r="Q63" s="211"/>
      <c r="R63" s="974"/>
      <c r="S63" s="974"/>
      <c r="T63" s="974"/>
      <c r="U63" s="975"/>
      <c r="V63" s="975"/>
      <c r="W63" s="975"/>
      <c r="X63" s="975"/>
      <c r="Y63" s="975"/>
      <c r="Z63" s="964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557" t="s">
        <v>75</v>
      </c>
      <c r="B64" s="2558"/>
      <c r="C64" s="235">
        <f>SUM(D64:E64)</f>
        <v>0</v>
      </c>
      <c r="D64" s="236">
        <f>SUM(F64+H64+J64+L64+N64)</f>
        <v>0</v>
      </c>
      <c r="E64" s="978">
        <f>SUM(G64+I64+K64+M64+O64)</f>
        <v>0</v>
      </c>
      <c r="F64" s="56"/>
      <c r="G64" s="966"/>
      <c r="H64" s="56"/>
      <c r="I64" s="966"/>
      <c r="J64" s="56"/>
      <c r="K64" s="110"/>
      <c r="L64" s="56"/>
      <c r="M64" s="110"/>
      <c r="N64" s="56"/>
      <c r="O64" s="110"/>
      <c r="P64" s="211"/>
      <c r="Q64" s="211"/>
      <c r="R64" s="974"/>
      <c r="S64" s="974"/>
      <c r="T64" s="974"/>
      <c r="U64" s="975"/>
      <c r="V64" s="975"/>
      <c r="W64" s="975"/>
      <c r="X64" s="975"/>
      <c r="Y64" s="975"/>
      <c r="Z64" s="964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975"/>
      <c r="AP65" s="975"/>
      <c r="AQ65" s="975"/>
      <c r="AR65" s="975"/>
      <c r="AS65" s="975"/>
      <c r="AT65" s="975"/>
      <c r="AU65" s="975"/>
      <c r="AV65" s="975"/>
      <c r="AW65" s="963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562" t="s">
        <v>74</v>
      </c>
      <c r="B66" s="2564"/>
      <c r="C66" s="2562" t="s">
        <v>17</v>
      </c>
      <c r="D66" s="2563"/>
      <c r="E66" s="2564"/>
      <c r="F66" s="2645" t="s">
        <v>75</v>
      </c>
      <c r="G66" s="2585"/>
      <c r="H66" s="2585"/>
      <c r="I66" s="2585"/>
      <c r="J66" s="2585"/>
      <c r="K66" s="2585"/>
      <c r="L66" s="2585"/>
      <c r="M66" s="2585"/>
      <c r="N66" s="2585"/>
      <c r="O66" s="2585"/>
      <c r="P66" s="2585"/>
      <c r="Q66" s="2585"/>
      <c r="R66" s="2585"/>
      <c r="S66" s="2585"/>
      <c r="T66" s="2585"/>
      <c r="U66" s="2585"/>
      <c r="V66" s="2585"/>
      <c r="W66" s="2585"/>
      <c r="X66" s="2585"/>
      <c r="Y66" s="2585"/>
      <c r="Z66" s="2585"/>
      <c r="AA66" s="2585"/>
      <c r="AB66" s="2585"/>
      <c r="AC66" s="2585"/>
      <c r="AD66" s="2585"/>
      <c r="AE66" s="2585"/>
      <c r="AF66" s="2585"/>
      <c r="AG66" s="2586"/>
      <c r="AH66" s="244"/>
      <c r="AI66" s="45"/>
      <c r="AJ66" s="45"/>
      <c r="AK66" s="45"/>
      <c r="AL66" s="954"/>
      <c r="AM66" s="954"/>
      <c r="AN66" s="954"/>
      <c r="AO66" s="954"/>
      <c r="AP66" s="954"/>
      <c r="AQ66" s="954"/>
      <c r="AR66" s="954"/>
      <c r="AS66" s="954"/>
      <c r="AT66" s="954"/>
      <c r="AU66" s="979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565" t="s">
        <v>109</v>
      </c>
      <c r="G67" s="2565"/>
      <c r="H67" s="2565" t="s">
        <v>110</v>
      </c>
      <c r="I67" s="2565"/>
      <c r="J67" s="2565" t="s">
        <v>111</v>
      </c>
      <c r="K67" s="2565"/>
      <c r="L67" s="2565" t="s">
        <v>112</v>
      </c>
      <c r="M67" s="2565"/>
      <c r="N67" s="2565" t="s">
        <v>113</v>
      </c>
      <c r="O67" s="2565"/>
      <c r="P67" s="2565" t="s">
        <v>114</v>
      </c>
      <c r="Q67" s="2565"/>
      <c r="R67" s="2565" t="s">
        <v>115</v>
      </c>
      <c r="S67" s="2565"/>
      <c r="T67" s="2565" t="s">
        <v>116</v>
      </c>
      <c r="U67" s="2565"/>
      <c r="V67" s="2565" t="s">
        <v>117</v>
      </c>
      <c r="W67" s="2565"/>
      <c r="X67" s="2565" t="s">
        <v>118</v>
      </c>
      <c r="Y67" s="2565"/>
      <c r="Z67" s="2557" t="s">
        <v>119</v>
      </c>
      <c r="AA67" s="2558"/>
      <c r="AB67" s="2557" t="s">
        <v>120</v>
      </c>
      <c r="AC67" s="2558"/>
      <c r="AD67" s="2557" t="s">
        <v>121</v>
      </c>
      <c r="AE67" s="2558"/>
      <c r="AF67" s="2557" t="s">
        <v>122</v>
      </c>
      <c r="AG67" s="2558"/>
      <c r="AH67" s="45"/>
      <c r="AI67" s="45"/>
      <c r="AJ67" s="45"/>
      <c r="AK67" s="45"/>
      <c r="AL67" s="954"/>
      <c r="AM67" s="954"/>
      <c r="AN67" s="954"/>
      <c r="AO67" s="954"/>
      <c r="AP67" s="954"/>
      <c r="AQ67" s="954"/>
      <c r="AR67" s="954"/>
      <c r="AS67" s="954"/>
      <c r="AT67" s="954"/>
      <c r="AU67" s="979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980" t="s">
        <v>16</v>
      </c>
      <c r="F68" s="981" t="s">
        <v>15</v>
      </c>
      <c r="G68" s="982" t="s">
        <v>16</v>
      </c>
      <c r="H68" s="981" t="s">
        <v>15</v>
      </c>
      <c r="I68" s="982" t="s">
        <v>16</v>
      </c>
      <c r="J68" s="981" t="s">
        <v>15</v>
      </c>
      <c r="K68" s="982" t="s">
        <v>16</v>
      </c>
      <c r="L68" s="981" t="s">
        <v>15</v>
      </c>
      <c r="M68" s="982" t="s">
        <v>16</v>
      </c>
      <c r="N68" s="981" t="s">
        <v>15</v>
      </c>
      <c r="O68" s="982" t="s">
        <v>16</v>
      </c>
      <c r="P68" s="981" t="s">
        <v>15</v>
      </c>
      <c r="Q68" s="982" t="s">
        <v>16</v>
      </c>
      <c r="R68" s="981" t="s">
        <v>15</v>
      </c>
      <c r="S68" s="982" t="s">
        <v>16</v>
      </c>
      <c r="T68" s="981" t="s">
        <v>15</v>
      </c>
      <c r="U68" s="982" t="s">
        <v>16</v>
      </c>
      <c r="V68" s="981" t="s">
        <v>15</v>
      </c>
      <c r="W68" s="982" t="s">
        <v>16</v>
      </c>
      <c r="X68" s="981" t="s">
        <v>15</v>
      </c>
      <c r="Y68" s="982" t="s">
        <v>16</v>
      </c>
      <c r="Z68" s="981" t="s">
        <v>15</v>
      </c>
      <c r="AA68" s="982" t="s">
        <v>16</v>
      </c>
      <c r="AB68" s="981" t="s">
        <v>15</v>
      </c>
      <c r="AC68" s="982" t="s">
        <v>16</v>
      </c>
      <c r="AD68" s="981" t="s">
        <v>15</v>
      </c>
      <c r="AE68" s="982" t="s">
        <v>16</v>
      </c>
      <c r="AF68" s="981" t="s">
        <v>15</v>
      </c>
      <c r="AG68" s="982" t="s">
        <v>16</v>
      </c>
      <c r="AH68" s="45"/>
      <c r="AI68" s="45"/>
      <c r="AJ68" s="45"/>
      <c r="AK68" s="145"/>
      <c r="AL68" s="983"/>
      <c r="AM68" s="983"/>
      <c r="AN68" s="983"/>
      <c r="AO68" s="983"/>
      <c r="AP68" s="983"/>
      <c r="AQ68" s="983"/>
      <c r="AR68" s="983"/>
      <c r="AS68" s="983"/>
      <c r="AT68" s="983"/>
      <c r="AU68" s="984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624" t="s">
        <v>123</v>
      </c>
      <c r="B69" s="2625"/>
      <c r="C69" s="179">
        <f t="shared" ref="C69:C74" si="4">SUM(D69:E69)</f>
        <v>0</v>
      </c>
      <c r="D69" s="180">
        <f t="shared" ref="D69:E74" si="5">SUM(F69+H69+J69+L69+N69+P69+R69+T69+V69+X69+Z69+AB69+AD69+AF69)</f>
        <v>0</v>
      </c>
      <c r="E69" s="985">
        <f t="shared" si="5"/>
        <v>0</v>
      </c>
      <c r="F69" s="4"/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/>
      <c r="Z69" s="4"/>
      <c r="AA69" s="7"/>
      <c r="AB69" s="4"/>
      <c r="AC69" s="7"/>
      <c r="AD69" s="4"/>
      <c r="AE69" s="7"/>
      <c r="AF69" s="4"/>
      <c r="AG69" s="6"/>
      <c r="AH69" s="1"/>
      <c r="AI69" s="1"/>
      <c r="AJ69" s="45"/>
      <c r="AK69" s="145"/>
      <c r="AL69" s="983"/>
      <c r="AM69" s="983"/>
      <c r="AN69" s="983"/>
      <c r="AO69" s="983"/>
      <c r="AP69" s="983"/>
      <c r="AQ69" s="983"/>
      <c r="AR69" s="983"/>
      <c r="AS69" s="983"/>
      <c r="AT69" s="983"/>
      <c r="AU69" s="984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563" t="s">
        <v>124</v>
      </c>
      <c r="B70" s="766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986"/>
      <c r="AL70" s="983"/>
      <c r="AM70" s="983"/>
      <c r="AN70" s="983"/>
      <c r="AO70" s="983"/>
      <c r="AP70" s="983"/>
      <c r="AQ70" s="983"/>
      <c r="AR70" s="983"/>
      <c r="AS70" s="983"/>
      <c r="AT70" s="983"/>
      <c r="AU70" s="984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759" t="s">
        <v>126</v>
      </c>
      <c r="C71" s="217">
        <f t="shared" si="4"/>
        <v>13</v>
      </c>
      <c r="D71" s="218">
        <f t="shared" si="5"/>
        <v>4</v>
      </c>
      <c r="E71" s="219">
        <f t="shared" si="5"/>
        <v>9</v>
      </c>
      <c r="F71" s="11">
        <v>1</v>
      </c>
      <c r="G71" s="28">
        <v>1</v>
      </c>
      <c r="H71" s="11"/>
      <c r="I71" s="28"/>
      <c r="J71" s="11">
        <v>1</v>
      </c>
      <c r="K71" s="28"/>
      <c r="L71" s="11"/>
      <c r="M71" s="28"/>
      <c r="N71" s="11"/>
      <c r="O71" s="28">
        <v>1</v>
      </c>
      <c r="P71" s="11"/>
      <c r="Q71" s="28"/>
      <c r="R71" s="11"/>
      <c r="S71" s="28"/>
      <c r="T71" s="11"/>
      <c r="U71" s="28">
        <v>2</v>
      </c>
      <c r="V71" s="11"/>
      <c r="W71" s="28">
        <v>1</v>
      </c>
      <c r="X71" s="11">
        <v>1</v>
      </c>
      <c r="Y71" s="28">
        <v>1</v>
      </c>
      <c r="Z71" s="11"/>
      <c r="AA71" s="28">
        <v>1</v>
      </c>
      <c r="AB71" s="11">
        <v>1</v>
      </c>
      <c r="AC71" s="28">
        <v>2</v>
      </c>
      <c r="AD71" s="11"/>
      <c r="AE71" s="28"/>
      <c r="AF71" s="11"/>
      <c r="AG71" s="12"/>
      <c r="AH71" s="51"/>
      <c r="AI71" s="45"/>
      <c r="AJ71" s="987"/>
      <c r="AK71" s="983"/>
      <c r="AL71" s="983"/>
      <c r="AM71" s="983"/>
      <c r="AN71" s="983"/>
      <c r="AO71" s="983"/>
      <c r="AP71" s="983"/>
      <c r="AQ71" s="983"/>
      <c r="AR71" s="983"/>
      <c r="AS71" s="983"/>
      <c r="AT71" s="983"/>
      <c r="AU71" s="984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759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988"/>
      <c r="AK72" s="145"/>
      <c r="AL72" s="983"/>
      <c r="AM72" s="983"/>
      <c r="AN72" s="983"/>
      <c r="AO72" s="983"/>
      <c r="AP72" s="983"/>
      <c r="AQ72" s="983"/>
      <c r="AR72" s="983"/>
      <c r="AS72" s="983"/>
      <c r="AT72" s="983"/>
      <c r="AU72" s="984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990"/>
      <c r="AL73" s="983"/>
      <c r="AM73" s="983"/>
      <c r="AN73" s="983"/>
      <c r="AO73" s="983"/>
      <c r="AP73" s="983"/>
      <c r="AQ73" s="983"/>
      <c r="AR73" s="983"/>
      <c r="AS73" s="983"/>
      <c r="AT73" s="983"/>
      <c r="AU73" s="984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988"/>
      <c r="AK74" s="991"/>
      <c r="AL74" s="983"/>
      <c r="AM74" s="983"/>
      <c r="AN74" s="983"/>
      <c r="AO74" s="983"/>
      <c r="AP74" s="983"/>
      <c r="AQ74" s="983"/>
      <c r="AR74" s="983"/>
      <c r="AS74" s="983"/>
      <c r="AT74" s="983"/>
      <c r="AU74" s="984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992"/>
      <c r="AO75" s="992"/>
      <c r="AP75" s="992"/>
      <c r="AQ75" s="992"/>
      <c r="AR75" s="992"/>
      <c r="AS75" s="992"/>
      <c r="AT75" s="992"/>
      <c r="AU75" s="992"/>
      <c r="AV75" s="992"/>
      <c r="AW75" s="993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562" t="s">
        <v>74</v>
      </c>
      <c r="B76" s="2564"/>
      <c r="C76" s="2588" t="s">
        <v>17</v>
      </c>
      <c r="D76" s="2588"/>
      <c r="E76" s="2588"/>
      <c r="F76" s="2596" t="s">
        <v>131</v>
      </c>
      <c r="G76" s="2596"/>
      <c r="H76" s="2596"/>
      <c r="I76" s="2596"/>
      <c r="J76" s="2596"/>
      <c r="K76" s="2596"/>
      <c r="L76" s="2596"/>
      <c r="M76" s="2596"/>
      <c r="N76" s="2596"/>
      <c r="O76" s="2596"/>
      <c r="P76" s="2596"/>
      <c r="Q76" s="2596"/>
      <c r="R76" s="2596"/>
      <c r="S76" s="2596"/>
      <c r="T76" s="2596"/>
      <c r="U76" s="2596"/>
      <c r="V76" s="2596"/>
      <c r="W76" s="2596"/>
      <c r="X76" s="2596"/>
      <c r="Y76" s="2596"/>
      <c r="Z76" s="2596"/>
      <c r="AA76" s="2596"/>
      <c r="AB76" s="2596"/>
      <c r="AC76" s="2596"/>
      <c r="AD76" s="2596"/>
      <c r="AE76" s="2596"/>
      <c r="AF76" s="2596"/>
      <c r="AG76" s="2359"/>
      <c r="AH76" s="2621" t="s">
        <v>132</v>
      </c>
      <c r="AI76" s="2622"/>
      <c r="AJ76" s="2622"/>
      <c r="AK76" s="266"/>
      <c r="AL76" s="983"/>
      <c r="AM76" s="983"/>
      <c r="AN76" s="983"/>
      <c r="AO76" s="983"/>
      <c r="AP76" s="983"/>
      <c r="AQ76" s="983"/>
      <c r="AR76" s="983"/>
      <c r="AS76" s="983"/>
      <c r="AT76" s="983"/>
      <c r="AU76" s="984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565" t="s">
        <v>109</v>
      </c>
      <c r="G77" s="2565"/>
      <c r="H77" s="2565" t="s">
        <v>110</v>
      </c>
      <c r="I77" s="2565"/>
      <c r="J77" s="2602" t="s">
        <v>111</v>
      </c>
      <c r="K77" s="2602"/>
      <c r="L77" s="2602" t="s">
        <v>112</v>
      </c>
      <c r="M77" s="2602"/>
      <c r="N77" s="2602" t="s">
        <v>113</v>
      </c>
      <c r="O77" s="2602"/>
      <c r="P77" s="2602" t="s">
        <v>114</v>
      </c>
      <c r="Q77" s="2602"/>
      <c r="R77" s="2565" t="s">
        <v>115</v>
      </c>
      <c r="S77" s="2565"/>
      <c r="T77" s="2602" t="s">
        <v>116</v>
      </c>
      <c r="U77" s="2602"/>
      <c r="V77" s="2602" t="s">
        <v>117</v>
      </c>
      <c r="W77" s="2602"/>
      <c r="X77" s="2602" t="s">
        <v>118</v>
      </c>
      <c r="Y77" s="2602"/>
      <c r="Z77" s="2602" t="s">
        <v>119</v>
      </c>
      <c r="AA77" s="2602"/>
      <c r="AB77" s="2602" t="s">
        <v>120</v>
      </c>
      <c r="AC77" s="2602"/>
      <c r="AD77" s="2602" t="s">
        <v>121</v>
      </c>
      <c r="AE77" s="2602"/>
      <c r="AF77" s="2602" t="s">
        <v>122</v>
      </c>
      <c r="AG77" s="2353"/>
      <c r="AH77" s="2576" t="s">
        <v>133</v>
      </c>
      <c r="AI77" s="2623" t="s">
        <v>134</v>
      </c>
      <c r="AJ77" s="2623" t="s">
        <v>135</v>
      </c>
      <c r="AK77" s="994"/>
      <c r="AL77" s="983"/>
      <c r="AM77" s="983"/>
      <c r="AN77" s="983"/>
      <c r="AO77" s="983"/>
      <c r="AP77" s="983"/>
      <c r="AQ77" s="983"/>
      <c r="AR77" s="983"/>
      <c r="AS77" s="983"/>
      <c r="AT77" s="983"/>
      <c r="AU77" s="995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980" t="s">
        <v>16</v>
      </c>
      <c r="F78" s="981" t="s">
        <v>15</v>
      </c>
      <c r="G78" s="996" t="s">
        <v>16</v>
      </c>
      <c r="H78" s="981" t="s">
        <v>15</v>
      </c>
      <c r="I78" s="996" t="s">
        <v>16</v>
      </c>
      <c r="J78" s="981" t="s">
        <v>15</v>
      </c>
      <c r="K78" s="996" t="s">
        <v>16</v>
      </c>
      <c r="L78" s="981" t="s">
        <v>15</v>
      </c>
      <c r="M78" s="996" t="s">
        <v>16</v>
      </c>
      <c r="N78" s="981" t="s">
        <v>15</v>
      </c>
      <c r="O78" s="996" t="s">
        <v>16</v>
      </c>
      <c r="P78" s="981" t="s">
        <v>15</v>
      </c>
      <c r="Q78" s="996" t="s">
        <v>16</v>
      </c>
      <c r="R78" s="981" t="s">
        <v>15</v>
      </c>
      <c r="S78" s="996" t="s">
        <v>16</v>
      </c>
      <c r="T78" s="981" t="s">
        <v>15</v>
      </c>
      <c r="U78" s="996" t="s">
        <v>16</v>
      </c>
      <c r="V78" s="981" t="s">
        <v>15</v>
      </c>
      <c r="W78" s="996" t="s">
        <v>16</v>
      </c>
      <c r="X78" s="981" t="s">
        <v>15</v>
      </c>
      <c r="Y78" s="996" t="s">
        <v>16</v>
      </c>
      <c r="Z78" s="981" t="s">
        <v>15</v>
      </c>
      <c r="AA78" s="996" t="s">
        <v>16</v>
      </c>
      <c r="AB78" s="981" t="s">
        <v>15</v>
      </c>
      <c r="AC78" s="996" t="s">
        <v>16</v>
      </c>
      <c r="AD78" s="981" t="s">
        <v>15</v>
      </c>
      <c r="AE78" s="996" t="s">
        <v>16</v>
      </c>
      <c r="AF78" s="981" t="s">
        <v>15</v>
      </c>
      <c r="AG78" s="997" t="s">
        <v>16</v>
      </c>
      <c r="AH78" s="2206"/>
      <c r="AI78" s="2352"/>
      <c r="AJ78" s="2352"/>
      <c r="AK78" s="998"/>
      <c r="AL78" s="983"/>
      <c r="AM78" s="983"/>
      <c r="AN78" s="983"/>
      <c r="AO78" s="983"/>
      <c r="AP78" s="983"/>
      <c r="AQ78" s="983"/>
      <c r="AR78" s="983"/>
      <c r="AS78" s="983"/>
      <c r="AT78" s="983"/>
      <c r="AU78" s="995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624" t="s">
        <v>136</v>
      </c>
      <c r="B79" s="2625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985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563" t="s">
        <v>124</v>
      </c>
      <c r="B80" s="766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759" t="s">
        <v>126</v>
      </c>
      <c r="C81" s="217">
        <f t="shared" si="6"/>
        <v>0</v>
      </c>
      <c r="D81" s="218">
        <f t="shared" si="7"/>
        <v>0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759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992"/>
      <c r="AO85" s="992"/>
      <c r="AP85" s="992"/>
      <c r="AQ85" s="992"/>
      <c r="AR85" s="992"/>
      <c r="AS85" s="992"/>
      <c r="AT85" s="992"/>
      <c r="AU85" s="999"/>
      <c r="AV85" s="999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563" t="s">
        <v>74</v>
      </c>
      <c r="B86" s="2563"/>
      <c r="C86" s="2562" t="s">
        <v>17</v>
      </c>
      <c r="D86" s="2563"/>
      <c r="E86" s="2564"/>
      <c r="F86" s="2645" t="s">
        <v>75</v>
      </c>
      <c r="G86" s="2585"/>
      <c r="H86" s="2585"/>
      <c r="I86" s="2585"/>
      <c r="J86" s="2585"/>
      <c r="K86" s="2585"/>
      <c r="L86" s="2585"/>
      <c r="M86" s="2585"/>
      <c r="N86" s="2585"/>
      <c r="O86" s="2585"/>
      <c r="P86" s="2585"/>
      <c r="Q86" s="2585"/>
      <c r="R86" s="2585"/>
      <c r="S86" s="2585"/>
      <c r="T86" s="2585"/>
      <c r="U86" s="2585"/>
      <c r="V86" s="2585"/>
      <c r="W86" s="2585"/>
      <c r="X86" s="2585"/>
      <c r="Y86" s="2585"/>
      <c r="Z86" s="2585"/>
      <c r="AA86" s="2585"/>
      <c r="AB86" s="2585"/>
      <c r="AC86" s="2585"/>
      <c r="AD86" s="2585"/>
      <c r="AE86" s="2585"/>
      <c r="AF86" s="2585"/>
      <c r="AG86" s="2646"/>
      <c r="AH86" s="2621" t="s">
        <v>132</v>
      </c>
      <c r="AI86" s="2622"/>
      <c r="AJ86" s="2622"/>
      <c r="AK86" s="139"/>
      <c r="AL86" s="1000"/>
      <c r="AM86" s="1000"/>
      <c r="AN86" s="1000"/>
      <c r="AO86" s="1000"/>
      <c r="AP86" s="1000"/>
      <c r="AQ86" s="1000"/>
      <c r="AR86" s="1001"/>
      <c r="AS86" s="1000"/>
      <c r="AT86" s="1000"/>
      <c r="AU86" s="1002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566" t="s">
        <v>138</v>
      </c>
      <c r="G87" s="2583"/>
      <c r="H87" s="2566" t="s">
        <v>110</v>
      </c>
      <c r="I87" s="2583"/>
      <c r="J87" s="2566" t="s">
        <v>111</v>
      </c>
      <c r="K87" s="2583"/>
      <c r="L87" s="2566" t="s">
        <v>112</v>
      </c>
      <c r="M87" s="2583"/>
      <c r="N87" s="2566" t="s">
        <v>113</v>
      </c>
      <c r="O87" s="2583"/>
      <c r="P87" s="2566" t="s">
        <v>114</v>
      </c>
      <c r="Q87" s="2583"/>
      <c r="R87" s="2566" t="s">
        <v>115</v>
      </c>
      <c r="S87" s="2583"/>
      <c r="T87" s="2566" t="s">
        <v>116</v>
      </c>
      <c r="U87" s="2583"/>
      <c r="V87" s="2566" t="s">
        <v>117</v>
      </c>
      <c r="W87" s="2583"/>
      <c r="X87" s="2566" t="s">
        <v>118</v>
      </c>
      <c r="Y87" s="2583"/>
      <c r="Z87" s="2557" t="s">
        <v>119</v>
      </c>
      <c r="AA87" s="2558"/>
      <c r="AB87" s="2557" t="s">
        <v>120</v>
      </c>
      <c r="AC87" s="2558"/>
      <c r="AD87" s="2557" t="s">
        <v>121</v>
      </c>
      <c r="AE87" s="2558"/>
      <c r="AF87" s="2557" t="s">
        <v>122</v>
      </c>
      <c r="AG87" s="2559"/>
      <c r="AH87" s="2576" t="s">
        <v>139</v>
      </c>
      <c r="AI87" s="2623" t="s">
        <v>140</v>
      </c>
      <c r="AJ87" s="2623" t="s">
        <v>135</v>
      </c>
      <c r="AK87" s="145"/>
      <c r="AL87" s="983"/>
      <c r="AM87" s="983"/>
      <c r="AN87" s="983"/>
      <c r="AO87" s="983"/>
      <c r="AP87" s="983"/>
      <c r="AQ87" s="983"/>
      <c r="AR87" s="1003"/>
      <c r="AS87" s="983"/>
      <c r="AT87" s="983"/>
      <c r="AU87" s="1002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980" t="s">
        <v>16</v>
      </c>
      <c r="F88" s="981" t="s">
        <v>15</v>
      </c>
      <c r="G88" s="996" t="s">
        <v>16</v>
      </c>
      <c r="H88" s="981" t="s">
        <v>15</v>
      </c>
      <c r="I88" s="996" t="s">
        <v>16</v>
      </c>
      <c r="J88" s="981" t="s">
        <v>15</v>
      </c>
      <c r="K88" s="996" t="s">
        <v>16</v>
      </c>
      <c r="L88" s="981" t="s">
        <v>15</v>
      </c>
      <c r="M88" s="996" t="s">
        <v>16</v>
      </c>
      <c r="N88" s="981" t="s">
        <v>15</v>
      </c>
      <c r="O88" s="996" t="s">
        <v>16</v>
      </c>
      <c r="P88" s="981" t="s">
        <v>15</v>
      </c>
      <c r="Q88" s="996" t="s">
        <v>16</v>
      </c>
      <c r="R88" s="981" t="s">
        <v>15</v>
      </c>
      <c r="S88" s="996" t="s">
        <v>16</v>
      </c>
      <c r="T88" s="981" t="s">
        <v>15</v>
      </c>
      <c r="U88" s="996" t="s">
        <v>16</v>
      </c>
      <c r="V88" s="981" t="s">
        <v>15</v>
      </c>
      <c r="W88" s="996" t="s">
        <v>16</v>
      </c>
      <c r="X88" s="981" t="s">
        <v>15</v>
      </c>
      <c r="Y88" s="996" t="s">
        <v>16</v>
      </c>
      <c r="Z88" s="981" t="s">
        <v>15</v>
      </c>
      <c r="AA88" s="996" t="s">
        <v>16</v>
      </c>
      <c r="AB88" s="981" t="s">
        <v>15</v>
      </c>
      <c r="AC88" s="996" t="s">
        <v>16</v>
      </c>
      <c r="AD88" s="981" t="s">
        <v>15</v>
      </c>
      <c r="AE88" s="996" t="s">
        <v>16</v>
      </c>
      <c r="AF88" s="981" t="s">
        <v>15</v>
      </c>
      <c r="AG88" s="997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983"/>
      <c r="AT88" s="983"/>
      <c r="AU88" s="1002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983"/>
      <c r="AT89" s="983"/>
      <c r="AU89" s="1002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983"/>
      <c r="AT90" s="983"/>
      <c r="AU90" s="1002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620" t="s">
        <v>143</v>
      </c>
      <c r="B91" s="766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983"/>
      <c r="AT91" s="983"/>
      <c r="AU91" s="1002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990"/>
      <c r="AT92" s="990"/>
      <c r="AU92" s="1002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992"/>
      <c r="AO94" s="992"/>
      <c r="AP94" s="992"/>
      <c r="AQ94" s="992"/>
      <c r="AR94" s="992"/>
      <c r="AS94" s="992"/>
      <c r="AT94" s="992"/>
      <c r="AU94" s="992"/>
      <c r="AV94" s="992"/>
      <c r="AW94" s="993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562" t="s">
        <v>31</v>
      </c>
      <c r="B95" s="2564"/>
      <c r="C95" s="2557" t="s">
        <v>17</v>
      </c>
      <c r="D95" s="2572"/>
      <c r="E95" s="2558"/>
      <c r="F95" s="2557" t="s">
        <v>119</v>
      </c>
      <c r="G95" s="2558"/>
      <c r="H95" s="2557" t="s">
        <v>120</v>
      </c>
      <c r="I95" s="2558"/>
      <c r="J95" s="2557" t="s">
        <v>121</v>
      </c>
      <c r="K95" s="2558"/>
      <c r="L95" s="2557" t="s">
        <v>122</v>
      </c>
      <c r="M95" s="2558"/>
      <c r="N95" s="286"/>
      <c r="O95" s="287"/>
      <c r="P95" s="288"/>
      <c r="Q95" s="289"/>
      <c r="R95" s="289"/>
      <c r="S95" s="1004"/>
      <c r="T95" s="967"/>
      <c r="U95" s="1005"/>
      <c r="V95" s="967"/>
      <c r="W95" s="967"/>
      <c r="X95" s="967"/>
      <c r="Y95" s="967"/>
      <c r="Z95" s="1006"/>
      <c r="AA95" s="1006"/>
      <c r="AB95" s="964"/>
      <c r="AC95" s="964"/>
      <c r="AD95" s="979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980" t="s">
        <v>16</v>
      </c>
      <c r="F96" s="141" t="s">
        <v>15</v>
      </c>
      <c r="G96" s="980" t="s">
        <v>16</v>
      </c>
      <c r="H96" s="141" t="s">
        <v>15</v>
      </c>
      <c r="I96" s="980" t="s">
        <v>16</v>
      </c>
      <c r="J96" s="141" t="s">
        <v>15</v>
      </c>
      <c r="K96" s="980" t="s">
        <v>16</v>
      </c>
      <c r="L96" s="141" t="s">
        <v>15</v>
      </c>
      <c r="M96" s="980" t="s">
        <v>16</v>
      </c>
      <c r="N96" s="1007"/>
      <c r="O96" s="967"/>
      <c r="P96" s="967"/>
      <c r="Q96" s="967"/>
      <c r="R96" s="967"/>
      <c r="S96" s="967"/>
      <c r="T96" s="967"/>
      <c r="U96" s="967"/>
      <c r="V96" s="1008"/>
      <c r="W96" s="967"/>
      <c r="X96" s="967"/>
      <c r="Y96" s="967"/>
      <c r="Z96" s="1006"/>
      <c r="AA96" s="1006"/>
      <c r="AB96" s="964"/>
      <c r="AC96" s="964"/>
      <c r="AD96" s="979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617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007"/>
      <c r="O97" s="967"/>
      <c r="P97" s="967"/>
      <c r="Q97" s="967"/>
      <c r="R97" s="967"/>
      <c r="S97" s="967"/>
      <c r="T97" s="967"/>
      <c r="U97" s="967"/>
      <c r="V97" s="1008"/>
      <c r="W97" s="967"/>
      <c r="X97" s="967"/>
      <c r="Y97" s="967"/>
      <c r="Z97" s="1006"/>
      <c r="AA97" s="1006"/>
      <c r="AB97" s="964"/>
      <c r="AC97" s="964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007"/>
      <c r="O98" s="967"/>
      <c r="P98" s="967"/>
      <c r="Q98" s="967"/>
      <c r="R98" s="967"/>
      <c r="S98" s="967"/>
      <c r="T98" s="967"/>
      <c r="U98" s="967"/>
      <c r="V98" s="1008"/>
      <c r="W98" s="967"/>
      <c r="X98" s="967"/>
      <c r="Y98" s="967"/>
      <c r="Z98" s="1006"/>
      <c r="AA98" s="1006"/>
      <c r="AB98" s="964"/>
      <c r="AC98" s="964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007"/>
      <c r="O99" s="967"/>
      <c r="P99" s="967"/>
      <c r="Q99" s="967"/>
      <c r="R99" s="967"/>
      <c r="S99" s="967"/>
      <c r="T99" s="967"/>
      <c r="U99" s="967"/>
      <c r="V99" s="1008"/>
      <c r="W99" s="967"/>
      <c r="X99" s="967"/>
      <c r="Y99" s="967"/>
      <c r="Z99" s="1006"/>
      <c r="AA99" s="1006"/>
      <c r="AB99" s="964"/>
      <c r="AC99" s="964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618" t="s">
        <v>152</v>
      </c>
      <c r="B100" s="2618"/>
      <c r="C100" s="179">
        <f t="shared" ref="C100:M100" si="10">SUM(C97:C99)</f>
        <v>0</v>
      </c>
      <c r="D100" s="180">
        <f t="shared" si="10"/>
        <v>0</v>
      </c>
      <c r="E100" s="985">
        <f t="shared" si="10"/>
        <v>0</v>
      </c>
      <c r="F100" s="179">
        <f t="shared" si="10"/>
        <v>0</v>
      </c>
      <c r="G100" s="985">
        <f t="shared" si="10"/>
        <v>0</v>
      </c>
      <c r="H100" s="179">
        <f t="shared" si="10"/>
        <v>0</v>
      </c>
      <c r="I100" s="985">
        <f t="shared" si="10"/>
        <v>0</v>
      </c>
      <c r="J100" s="179">
        <f t="shared" si="10"/>
        <v>0</v>
      </c>
      <c r="K100" s="985">
        <f t="shared" si="10"/>
        <v>0</v>
      </c>
      <c r="L100" s="179">
        <f t="shared" si="10"/>
        <v>0</v>
      </c>
      <c r="M100" s="985">
        <f t="shared" si="10"/>
        <v>0</v>
      </c>
      <c r="N100" s="1007"/>
      <c r="O100" s="967"/>
      <c r="P100" s="967"/>
      <c r="Q100" s="967"/>
      <c r="R100" s="967"/>
      <c r="S100" s="967"/>
      <c r="T100" s="967"/>
      <c r="U100" s="967"/>
      <c r="V100" s="1008"/>
      <c r="W100" s="967"/>
      <c r="X100" s="967"/>
      <c r="Y100" s="967"/>
      <c r="Z100" s="1006"/>
      <c r="AA100" s="1006"/>
      <c r="AB100" s="964"/>
      <c r="AC100" s="964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619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007"/>
      <c r="O101" s="967"/>
      <c r="P101" s="967"/>
      <c r="Q101" s="967"/>
      <c r="R101" s="967"/>
      <c r="S101" s="967"/>
      <c r="T101" s="967"/>
      <c r="U101" s="967"/>
      <c r="V101" s="1008"/>
      <c r="W101" s="967"/>
      <c r="X101" s="1006"/>
      <c r="Y101" s="1006"/>
      <c r="Z101" s="1006"/>
      <c r="AA101" s="1006"/>
      <c r="AB101" s="964"/>
      <c r="AC101" s="964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008"/>
      <c r="V102" s="967"/>
      <c r="W102" s="967"/>
      <c r="X102" s="967"/>
      <c r="Y102" s="967"/>
      <c r="Z102" s="967"/>
      <c r="AA102" s="967"/>
      <c r="AB102" s="967"/>
      <c r="AC102" s="967"/>
      <c r="AD102" s="967"/>
      <c r="AE102" s="967"/>
      <c r="AF102" s="967"/>
      <c r="AG102" s="967"/>
      <c r="AH102" s="1008"/>
      <c r="AI102" s="967"/>
      <c r="AJ102" s="1006"/>
      <c r="AK102" s="1006"/>
      <c r="AL102" s="1006"/>
      <c r="AM102" s="1006"/>
      <c r="AN102" s="964"/>
      <c r="AO102" s="964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008"/>
      <c r="V103" s="967"/>
      <c r="W103" s="967"/>
      <c r="X103" s="967"/>
      <c r="Y103" s="967"/>
      <c r="Z103" s="967"/>
      <c r="AA103" s="967"/>
      <c r="AB103" s="967"/>
      <c r="AC103" s="967"/>
      <c r="AD103" s="967"/>
      <c r="AE103" s="967"/>
      <c r="AF103" s="967"/>
      <c r="AG103" s="967"/>
      <c r="AH103" s="1008"/>
      <c r="AI103" s="967"/>
      <c r="AJ103" s="1006"/>
      <c r="AK103" s="1006"/>
      <c r="AL103" s="1006"/>
      <c r="AM103" s="1006"/>
      <c r="AN103" s="964"/>
      <c r="AO103" s="964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967"/>
      <c r="W104" s="967"/>
      <c r="X104" s="967"/>
      <c r="Y104" s="967"/>
      <c r="Z104" s="967"/>
      <c r="AA104" s="967"/>
      <c r="AB104" s="967"/>
      <c r="AC104" s="967"/>
      <c r="AD104" s="967"/>
      <c r="AE104" s="967"/>
      <c r="AF104" s="967"/>
      <c r="AG104" s="967"/>
      <c r="AH104" s="1008"/>
      <c r="AI104" s="967"/>
      <c r="AJ104" s="1006"/>
      <c r="AK104" s="1006"/>
      <c r="AL104" s="1006"/>
      <c r="AM104" s="1006"/>
      <c r="AN104" s="964"/>
      <c r="AO104" s="964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618" t="s">
        <v>152</v>
      </c>
      <c r="B105" s="2618"/>
      <c r="C105" s="179">
        <f t="shared" ref="C105:M105" si="12">SUM(C101:C104)</f>
        <v>0</v>
      </c>
      <c r="D105" s="180">
        <f t="shared" si="12"/>
        <v>0</v>
      </c>
      <c r="E105" s="985">
        <f t="shared" si="12"/>
        <v>0</v>
      </c>
      <c r="F105" s="179">
        <f t="shared" si="12"/>
        <v>0</v>
      </c>
      <c r="G105" s="985">
        <f t="shared" si="12"/>
        <v>0</v>
      </c>
      <c r="H105" s="179">
        <f t="shared" si="12"/>
        <v>0</v>
      </c>
      <c r="I105" s="985">
        <f t="shared" si="12"/>
        <v>0</v>
      </c>
      <c r="J105" s="179">
        <f t="shared" si="12"/>
        <v>0</v>
      </c>
      <c r="K105" s="985">
        <f t="shared" si="12"/>
        <v>0</v>
      </c>
      <c r="L105" s="179">
        <f t="shared" si="12"/>
        <v>0</v>
      </c>
      <c r="M105" s="985">
        <f t="shared" si="12"/>
        <v>0</v>
      </c>
      <c r="N105" s="244"/>
      <c r="O105" s="170"/>
      <c r="P105" s="170"/>
      <c r="Q105" s="170"/>
      <c r="R105" s="170"/>
      <c r="S105" s="45"/>
      <c r="T105" s="45"/>
      <c r="U105" s="988"/>
      <c r="V105" s="967"/>
      <c r="W105" s="967"/>
      <c r="X105" s="967"/>
      <c r="Y105" s="967"/>
      <c r="Z105" s="967"/>
      <c r="AA105" s="967"/>
      <c r="AB105" s="967"/>
      <c r="AC105" s="967"/>
      <c r="AD105" s="967"/>
      <c r="AE105" s="967"/>
      <c r="AF105" s="967"/>
      <c r="AG105" s="967"/>
      <c r="AH105" s="1008"/>
      <c r="AI105" s="967"/>
      <c r="AJ105" s="1006"/>
      <c r="AK105" s="1006"/>
      <c r="AL105" s="1006"/>
      <c r="AM105" s="1006"/>
      <c r="AN105" s="964"/>
      <c r="AO105" s="964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988"/>
      <c r="V106" s="967"/>
      <c r="W106" s="967"/>
      <c r="X106" s="967"/>
      <c r="Y106" s="967"/>
      <c r="Z106" s="967"/>
      <c r="AA106" s="967"/>
      <c r="AB106" s="967"/>
      <c r="AC106" s="967"/>
      <c r="AD106" s="967"/>
      <c r="AE106" s="967"/>
      <c r="AF106" s="967"/>
      <c r="AG106" s="967"/>
      <c r="AH106" s="1008"/>
      <c r="AI106" s="967"/>
      <c r="AJ106" s="1006"/>
      <c r="AK106" s="1006"/>
      <c r="AL106" s="1006"/>
      <c r="AM106" s="1006"/>
      <c r="AN106" s="964"/>
      <c r="AO106" s="964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992"/>
      <c r="Y107" s="992"/>
      <c r="Z107" s="992"/>
      <c r="AA107" s="992"/>
      <c r="AB107" s="992"/>
      <c r="AC107" s="992"/>
      <c r="AD107" s="992"/>
      <c r="AE107" s="992"/>
      <c r="AF107" s="956"/>
      <c r="AG107" s="1009"/>
      <c r="AH107" s="1009"/>
      <c r="AI107" s="1009"/>
      <c r="AJ107" s="1010"/>
      <c r="AK107" s="1009"/>
      <c r="AL107" s="1009"/>
      <c r="AM107" s="1009"/>
      <c r="AN107" s="1009"/>
      <c r="AO107" s="1009"/>
      <c r="AP107" s="1009"/>
      <c r="AQ107" s="1009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562" t="s">
        <v>31</v>
      </c>
      <c r="B108" s="2564"/>
      <c r="C108" s="2557" t="s">
        <v>17</v>
      </c>
      <c r="D108" s="2572"/>
      <c r="E108" s="2558"/>
      <c r="F108" s="2557" t="s">
        <v>119</v>
      </c>
      <c r="G108" s="2558"/>
      <c r="H108" s="2557" t="s">
        <v>120</v>
      </c>
      <c r="I108" s="2558"/>
      <c r="J108" s="2557" t="s">
        <v>121</v>
      </c>
      <c r="K108" s="2558"/>
      <c r="L108" s="2557" t="s">
        <v>122</v>
      </c>
      <c r="M108" s="2572"/>
      <c r="N108" s="2340" t="s">
        <v>132</v>
      </c>
      <c r="O108" s="2572"/>
      <c r="P108" s="2558"/>
      <c r="Q108" s="2341"/>
      <c r="R108" s="2342"/>
      <c r="S108" s="2616"/>
      <c r="T108" s="2616"/>
      <c r="U108" s="2616"/>
      <c r="V108" s="2616"/>
      <c r="W108" s="2616"/>
      <c r="X108" s="2616"/>
      <c r="Y108" s="2616"/>
      <c r="Z108" s="2616"/>
      <c r="AA108" s="1011"/>
      <c r="AB108" s="983"/>
      <c r="AC108" s="983"/>
      <c r="AD108" s="983"/>
      <c r="AE108" s="1000"/>
      <c r="AF108" s="1006"/>
      <c r="AG108" s="1006"/>
      <c r="AH108" s="1006"/>
      <c r="AI108" s="954"/>
      <c r="AJ108" s="954"/>
      <c r="AK108" s="954"/>
      <c r="AL108" s="954"/>
      <c r="AM108" s="1012"/>
      <c r="AN108" s="955"/>
      <c r="AO108" s="955"/>
      <c r="AP108" s="955"/>
      <c r="AQ108" s="955"/>
      <c r="AR108" s="955"/>
      <c r="AS108" s="955"/>
      <c r="AT108" s="955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980" t="s">
        <v>16</v>
      </c>
      <c r="F109" s="141" t="s">
        <v>15</v>
      </c>
      <c r="G109" s="980" t="s">
        <v>16</v>
      </c>
      <c r="H109" s="141" t="s">
        <v>15</v>
      </c>
      <c r="I109" s="980" t="s">
        <v>16</v>
      </c>
      <c r="J109" s="141" t="s">
        <v>15</v>
      </c>
      <c r="K109" s="980" t="s">
        <v>16</v>
      </c>
      <c r="L109" s="141" t="s">
        <v>15</v>
      </c>
      <c r="M109" s="1013" t="s">
        <v>16</v>
      </c>
      <c r="N109" s="306" t="s">
        <v>133</v>
      </c>
      <c r="O109" s="60" t="s">
        <v>134</v>
      </c>
      <c r="P109" s="971" t="s">
        <v>135</v>
      </c>
      <c r="Q109" s="1014"/>
      <c r="R109" s="1015"/>
      <c r="S109" s="1015"/>
      <c r="T109" s="1015"/>
      <c r="U109" s="1015"/>
      <c r="V109" s="1015"/>
      <c r="W109" s="1015"/>
      <c r="X109" s="1015"/>
      <c r="Y109" s="1015"/>
      <c r="Z109" s="1015"/>
      <c r="AA109" s="1011"/>
      <c r="AB109" s="983"/>
      <c r="AC109" s="983"/>
      <c r="AD109" s="983"/>
      <c r="AE109" s="1000"/>
      <c r="AF109" s="1006"/>
      <c r="AG109" s="1006"/>
      <c r="AH109" s="1006"/>
      <c r="AI109" s="954"/>
      <c r="AJ109" s="954"/>
      <c r="AK109" s="954"/>
      <c r="AL109" s="954"/>
      <c r="AM109" s="1012"/>
      <c r="AN109" s="955"/>
      <c r="AO109" s="955"/>
      <c r="AP109" s="955"/>
      <c r="AQ109" s="955"/>
      <c r="AR109" s="955"/>
      <c r="AS109" s="955"/>
      <c r="AT109" s="955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617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016"/>
      <c r="R110" s="1017"/>
      <c r="S110" s="1017"/>
      <c r="T110" s="1017"/>
      <c r="U110" s="1017"/>
      <c r="V110" s="1017"/>
      <c r="W110" s="1017"/>
      <c r="X110" s="1017"/>
      <c r="Y110" s="1018"/>
      <c r="Z110" s="1018"/>
      <c r="AA110" s="1011"/>
      <c r="AB110" s="983"/>
      <c r="AC110" s="983"/>
      <c r="AD110" s="983"/>
      <c r="AE110" s="1000"/>
      <c r="AF110" s="1006"/>
      <c r="AG110" s="1006"/>
      <c r="AH110" s="1006"/>
      <c r="AI110" s="954"/>
      <c r="AJ110" s="954"/>
      <c r="AK110" s="954"/>
      <c r="AL110" s="954"/>
      <c r="AM110" s="954"/>
      <c r="AN110" s="955"/>
      <c r="AO110" s="955"/>
      <c r="AP110" s="967"/>
      <c r="AQ110" s="955"/>
      <c r="AR110" s="955"/>
      <c r="AS110" s="955"/>
      <c r="AT110" s="955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016"/>
      <c r="R111" s="1017"/>
      <c r="S111" s="1017"/>
      <c r="T111" s="1017"/>
      <c r="U111" s="1017"/>
      <c r="V111" s="1017"/>
      <c r="W111" s="1017"/>
      <c r="X111" s="1017"/>
      <c r="Y111" s="1018"/>
      <c r="Z111" s="1019"/>
      <c r="AA111" s="991"/>
      <c r="AB111" s="990"/>
      <c r="AC111" s="990"/>
      <c r="AD111" s="990"/>
      <c r="AE111" s="1020"/>
      <c r="AF111" s="1021"/>
      <c r="AG111" s="1021"/>
      <c r="AH111" s="1021"/>
      <c r="AI111" s="1022"/>
      <c r="AJ111" s="1022"/>
      <c r="AK111" s="1022"/>
      <c r="AL111" s="1022"/>
      <c r="AM111" s="954"/>
      <c r="AN111" s="955"/>
      <c r="AO111" s="955"/>
      <c r="AP111" s="967"/>
      <c r="AQ111" s="955"/>
      <c r="AR111" s="955"/>
      <c r="AS111" s="955"/>
      <c r="AT111" s="955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016"/>
      <c r="R112" s="1017"/>
      <c r="S112" s="1017"/>
      <c r="T112" s="1017"/>
      <c r="U112" s="1017"/>
      <c r="V112" s="1017"/>
      <c r="W112" s="1017"/>
      <c r="X112" s="1017"/>
      <c r="Y112" s="1023"/>
      <c r="Z112" s="1018"/>
      <c r="AA112" s="983"/>
      <c r="AB112" s="983"/>
      <c r="AC112" s="983"/>
      <c r="AD112" s="983"/>
      <c r="AE112" s="1000"/>
      <c r="AF112" s="1006"/>
      <c r="AG112" s="1006"/>
      <c r="AH112" s="1006"/>
      <c r="AI112" s="954"/>
      <c r="AJ112" s="954"/>
      <c r="AK112" s="954"/>
      <c r="AL112" s="954"/>
      <c r="AM112" s="954"/>
      <c r="AN112" s="955"/>
      <c r="AO112" s="955"/>
      <c r="AP112" s="967"/>
      <c r="AQ112" s="955"/>
      <c r="AR112" s="955"/>
      <c r="AS112" s="955"/>
      <c r="AT112" s="955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618" t="s">
        <v>152</v>
      </c>
      <c r="B113" s="2618"/>
      <c r="C113" s="63">
        <f t="shared" ref="C113:P113" si="15">SUM(C110:C112)</f>
        <v>0</v>
      </c>
      <c r="D113" s="64">
        <f t="shared" si="15"/>
        <v>0</v>
      </c>
      <c r="E113" s="1024">
        <f t="shared" si="15"/>
        <v>0</v>
      </c>
      <c r="F113" s="63">
        <f t="shared" si="15"/>
        <v>0</v>
      </c>
      <c r="G113" s="1024">
        <f t="shared" si="15"/>
        <v>0</v>
      </c>
      <c r="H113" s="63">
        <f t="shared" si="15"/>
        <v>0</v>
      </c>
      <c r="I113" s="1024">
        <f t="shared" si="15"/>
        <v>0</v>
      </c>
      <c r="J113" s="63">
        <f t="shared" si="15"/>
        <v>0</v>
      </c>
      <c r="K113" s="1024">
        <f t="shared" si="15"/>
        <v>0</v>
      </c>
      <c r="L113" s="63">
        <f t="shared" si="15"/>
        <v>0</v>
      </c>
      <c r="M113" s="1025">
        <f t="shared" si="15"/>
        <v>0</v>
      </c>
      <c r="N113" s="324">
        <f t="shared" si="15"/>
        <v>0</v>
      </c>
      <c r="O113" s="64">
        <f t="shared" si="15"/>
        <v>0</v>
      </c>
      <c r="P113" s="1024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983"/>
      <c r="AD113" s="983"/>
      <c r="AE113" s="1000"/>
      <c r="AF113" s="1006"/>
      <c r="AG113" s="1006"/>
      <c r="AH113" s="1006"/>
      <c r="AI113" s="954"/>
      <c r="AJ113" s="954"/>
      <c r="AK113" s="954"/>
      <c r="AL113" s="954"/>
      <c r="AM113" s="954"/>
      <c r="AN113" s="955"/>
      <c r="AO113" s="955"/>
      <c r="AP113" s="967"/>
      <c r="AQ113" s="955"/>
      <c r="AR113" s="955"/>
      <c r="AS113" s="955"/>
      <c r="AT113" s="955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619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026"/>
      <c r="R114" s="983"/>
      <c r="S114" s="983"/>
      <c r="T114" s="983"/>
      <c r="U114" s="983"/>
      <c r="V114" s="983"/>
      <c r="W114" s="983"/>
      <c r="X114" s="983"/>
      <c r="Y114" s="1003"/>
      <c r="Z114" s="983"/>
      <c r="AA114" s="983"/>
      <c r="AB114" s="983"/>
      <c r="AC114" s="983"/>
      <c r="AD114" s="983"/>
      <c r="AE114" s="983"/>
      <c r="AF114" s="967"/>
      <c r="AG114" s="967"/>
      <c r="AH114" s="967"/>
      <c r="AI114" s="967"/>
      <c r="AJ114" s="967"/>
      <c r="AK114" s="967"/>
      <c r="AL114" s="967"/>
      <c r="AM114" s="967"/>
      <c r="AN114" s="967"/>
      <c r="AO114" s="1006"/>
      <c r="AP114" s="1006"/>
      <c r="AQ114" s="1006"/>
      <c r="AR114" s="1006"/>
      <c r="AS114" s="954"/>
      <c r="AT114" s="954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983"/>
      <c r="AA115" s="983"/>
      <c r="AB115" s="983"/>
      <c r="AC115" s="983"/>
      <c r="AD115" s="983"/>
      <c r="AE115" s="983"/>
      <c r="AF115" s="967"/>
      <c r="AG115" s="967"/>
      <c r="AH115" s="967"/>
      <c r="AI115" s="967"/>
      <c r="AJ115" s="967"/>
      <c r="AK115" s="967"/>
      <c r="AL115" s="967"/>
      <c r="AM115" s="967"/>
      <c r="AN115" s="967"/>
      <c r="AO115" s="1006"/>
      <c r="AP115" s="1006"/>
      <c r="AQ115" s="1006"/>
      <c r="AR115" s="1006"/>
      <c r="AS115" s="954"/>
      <c r="AT115" s="954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983"/>
      <c r="AA116" s="983"/>
      <c r="AB116" s="983"/>
      <c r="AC116" s="983"/>
      <c r="AD116" s="983"/>
      <c r="AE116" s="983"/>
      <c r="AF116" s="967"/>
      <c r="AG116" s="967"/>
      <c r="AH116" s="967"/>
      <c r="AI116" s="967"/>
      <c r="AJ116" s="967"/>
      <c r="AK116" s="967"/>
      <c r="AL116" s="967"/>
      <c r="AM116" s="967"/>
      <c r="AN116" s="967"/>
      <c r="AO116" s="1006"/>
      <c r="AP116" s="1006"/>
      <c r="AQ116" s="1006"/>
      <c r="AR116" s="1006"/>
      <c r="AS116" s="954"/>
      <c r="AT116" s="954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983"/>
      <c r="AA117" s="983"/>
      <c r="AB117" s="983"/>
      <c r="AC117" s="983"/>
      <c r="AD117" s="983"/>
      <c r="AE117" s="983"/>
      <c r="AF117" s="967"/>
      <c r="AG117" s="967"/>
      <c r="AH117" s="967"/>
      <c r="AI117" s="967"/>
      <c r="AJ117" s="967"/>
      <c r="AK117" s="967"/>
      <c r="AL117" s="967"/>
      <c r="AM117" s="967"/>
      <c r="AN117" s="967"/>
      <c r="AO117" s="1006"/>
      <c r="AP117" s="1006"/>
      <c r="AQ117" s="1006"/>
      <c r="AR117" s="1006"/>
      <c r="AS117" s="954"/>
      <c r="AT117" s="954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618" t="s">
        <v>152</v>
      </c>
      <c r="B118" s="2618"/>
      <c r="C118" s="63">
        <f t="shared" ref="C118:P118" si="17">SUM(C114:C117)</f>
        <v>0</v>
      </c>
      <c r="D118" s="64">
        <f t="shared" si="17"/>
        <v>0</v>
      </c>
      <c r="E118" s="1024">
        <f t="shared" si="17"/>
        <v>0</v>
      </c>
      <c r="F118" s="63">
        <f t="shared" si="17"/>
        <v>0</v>
      </c>
      <c r="G118" s="1024">
        <f t="shared" si="17"/>
        <v>0</v>
      </c>
      <c r="H118" s="63">
        <f t="shared" si="17"/>
        <v>0</v>
      </c>
      <c r="I118" s="1024">
        <f t="shared" si="17"/>
        <v>0</v>
      </c>
      <c r="J118" s="63">
        <f t="shared" si="17"/>
        <v>0</v>
      </c>
      <c r="K118" s="1024">
        <f t="shared" si="17"/>
        <v>0</v>
      </c>
      <c r="L118" s="63">
        <f t="shared" si="17"/>
        <v>0</v>
      </c>
      <c r="M118" s="1025">
        <f t="shared" si="17"/>
        <v>0</v>
      </c>
      <c r="N118" s="324">
        <f t="shared" si="17"/>
        <v>0</v>
      </c>
      <c r="O118" s="64">
        <f t="shared" si="17"/>
        <v>0</v>
      </c>
      <c r="P118" s="1024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983"/>
      <c r="AD118" s="983"/>
      <c r="AE118" s="983"/>
      <c r="AF118" s="967"/>
      <c r="AG118" s="967"/>
      <c r="AH118" s="967"/>
      <c r="AI118" s="967"/>
      <c r="AJ118" s="967"/>
      <c r="AK118" s="967"/>
      <c r="AL118" s="967"/>
      <c r="AM118" s="967"/>
      <c r="AN118" s="967"/>
      <c r="AO118" s="1006"/>
      <c r="AP118" s="1006"/>
      <c r="AQ118" s="1006"/>
      <c r="AR118" s="1006"/>
      <c r="AS118" s="954"/>
      <c r="AT118" s="954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983"/>
      <c r="AA119" s="983"/>
      <c r="AB119" s="983"/>
      <c r="AC119" s="983"/>
      <c r="AD119" s="983"/>
      <c r="AE119" s="983"/>
      <c r="AF119" s="967"/>
      <c r="AG119" s="967"/>
      <c r="AH119" s="967"/>
      <c r="AI119" s="967"/>
      <c r="AJ119" s="967"/>
      <c r="AK119" s="967"/>
      <c r="AL119" s="967"/>
      <c r="AM119" s="967"/>
      <c r="AN119" s="967"/>
      <c r="AO119" s="967"/>
      <c r="AP119" s="967"/>
      <c r="AQ119" s="955"/>
      <c r="AR119" s="955"/>
      <c r="AS119" s="955"/>
      <c r="AT119" s="955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017"/>
      <c r="AC120" s="1017"/>
      <c r="AD120" s="1017"/>
      <c r="AE120" s="1017"/>
      <c r="AF120" s="1027"/>
      <c r="AG120" s="1027"/>
      <c r="AH120" s="1027"/>
      <c r="AI120" s="1027"/>
      <c r="AJ120" s="1027"/>
      <c r="AK120" s="1027"/>
      <c r="AL120" s="1027"/>
      <c r="AM120" s="1027"/>
      <c r="AN120" s="1027"/>
      <c r="AO120" s="1027"/>
      <c r="AP120" s="1027"/>
      <c r="AQ120" s="1027"/>
      <c r="AR120" s="1027"/>
      <c r="AS120" s="1028"/>
      <c r="AT120" s="1028"/>
      <c r="AU120" s="1028"/>
      <c r="AV120" s="1028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562" t="s">
        <v>31</v>
      </c>
      <c r="B121" s="2564"/>
      <c r="C121" s="2572" t="s">
        <v>17</v>
      </c>
      <c r="D121" s="2572"/>
      <c r="E121" s="2558"/>
      <c r="F121" s="2557" t="s">
        <v>118</v>
      </c>
      <c r="G121" s="2558"/>
      <c r="H121" s="2557" t="s">
        <v>119</v>
      </c>
      <c r="I121" s="2558"/>
      <c r="J121" s="2557" t="s">
        <v>120</v>
      </c>
      <c r="K121" s="2558"/>
      <c r="L121" s="2557" t="s">
        <v>121</v>
      </c>
      <c r="M121" s="2558"/>
      <c r="N121" s="2557" t="s">
        <v>122</v>
      </c>
      <c r="O121" s="2558"/>
      <c r="P121" s="45"/>
      <c r="Q121" s="145"/>
      <c r="R121" s="145"/>
      <c r="S121" s="145"/>
      <c r="T121" s="145"/>
      <c r="U121" s="145"/>
      <c r="V121" s="145"/>
      <c r="W121" s="983"/>
      <c r="X121" s="983"/>
      <c r="Y121" s="983"/>
      <c r="Z121" s="983"/>
      <c r="AA121" s="983"/>
      <c r="AB121" s="983"/>
      <c r="AC121" s="983"/>
      <c r="AD121" s="983"/>
      <c r="AE121" s="983"/>
      <c r="AF121" s="967"/>
      <c r="AG121" s="967"/>
      <c r="AH121" s="967"/>
      <c r="AI121" s="967"/>
      <c r="AJ121" s="967"/>
      <c r="AK121" s="967"/>
      <c r="AL121" s="967"/>
      <c r="AM121" s="967"/>
      <c r="AN121" s="955"/>
      <c r="AO121" s="955"/>
      <c r="AP121" s="955"/>
      <c r="AQ121" s="955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980" t="s">
        <v>16</v>
      </c>
      <c r="F122" s="141" t="s">
        <v>15</v>
      </c>
      <c r="G122" s="980" t="s">
        <v>16</v>
      </c>
      <c r="H122" s="141" t="s">
        <v>15</v>
      </c>
      <c r="I122" s="980" t="s">
        <v>16</v>
      </c>
      <c r="J122" s="141" t="s">
        <v>15</v>
      </c>
      <c r="K122" s="980" t="s">
        <v>16</v>
      </c>
      <c r="L122" s="141" t="s">
        <v>15</v>
      </c>
      <c r="M122" s="980" t="s">
        <v>16</v>
      </c>
      <c r="N122" s="1029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983"/>
      <c r="X122" s="983"/>
      <c r="Y122" s="983"/>
      <c r="Z122" s="983"/>
      <c r="AA122" s="983"/>
      <c r="AB122" s="983"/>
      <c r="AC122" s="983"/>
      <c r="AD122" s="983"/>
      <c r="AE122" s="983"/>
      <c r="AF122" s="967"/>
      <c r="AG122" s="967"/>
      <c r="AH122" s="967"/>
      <c r="AI122" s="967"/>
      <c r="AJ122" s="967"/>
      <c r="AK122" s="967"/>
      <c r="AL122" s="967"/>
      <c r="AM122" s="967"/>
      <c r="AN122" s="955"/>
      <c r="AO122" s="955"/>
      <c r="AP122" s="955"/>
      <c r="AQ122" s="955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582" t="s">
        <v>161</v>
      </c>
      <c r="B123" s="1030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983"/>
      <c r="X123" s="983"/>
      <c r="Y123" s="983"/>
      <c r="Z123" s="983"/>
      <c r="AA123" s="983"/>
      <c r="AB123" s="983"/>
      <c r="AC123" s="983"/>
      <c r="AD123" s="983"/>
      <c r="AE123" s="983"/>
      <c r="AF123" s="967"/>
      <c r="AG123" s="967"/>
      <c r="AH123" s="967"/>
      <c r="AI123" s="967"/>
      <c r="AJ123" s="967"/>
      <c r="AK123" s="967"/>
      <c r="AL123" s="967"/>
      <c r="AM123" s="967"/>
      <c r="AN123" s="955"/>
      <c r="AO123" s="955"/>
      <c r="AP123" s="955"/>
      <c r="AQ123" s="955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983"/>
      <c r="X124" s="983"/>
      <c r="Y124" s="983"/>
      <c r="Z124" s="983"/>
      <c r="AA124" s="983"/>
      <c r="AB124" s="983"/>
      <c r="AC124" s="983"/>
      <c r="AD124" s="983"/>
      <c r="AE124" s="983"/>
      <c r="AF124" s="967"/>
      <c r="AG124" s="967"/>
      <c r="AH124" s="967"/>
      <c r="AI124" s="967"/>
      <c r="AJ124" s="967"/>
      <c r="AK124" s="967"/>
      <c r="AL124" s="967"/>
      <c r="AM124" s="967"/>
      <c r="AN124" s="955"/>
      <c r="AO124" s="955"/>
      <c r="AP124" s="955"/>
      <c r="AQ124" s="1031"/>
      <c r="AR124" s="964"/>
      <c r="AS124" s="964"/>
      <c r="AT124" s="964"/>
      <c r="AU124" s="964"/>
      <c r="AV124" s="964"/>
      <c r="AW124" s="964"/>
      <c r="AX124" s="964"/>
      <c r="AY124" s="964"/>
      <c r="AZ124" s="964"/>
      <c r="BA124" s="964"/>
      <c r="BB124" s="964"/>
      <c r="BC124" s="964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983"/>
      <c r="X125" s="983"/>
      <c r="Y125" s="983"/>
      <c r="Z125" s="983"/>
      <c r="AA125" s="983"/>
      <c r="AB125" s="983"/>
      <c r="AC125" s="983"/>
      <c r="AD125" s="983"/>
      <c r="AE125" s="983"/>
      <c r="AF125" s="967"/>
      <c r="AG125" s="967"/>
      <c r="AH125" s="967"/>
      <c r="AI125" s="967"/>
      <c r="AJ125" s="967"/>
      <c r="AK125" s="967"/>
      <c r="AL125" s="967"/>
      <c r="AM125" s="967"/>
      <c r="AN125" s="955"/>
      <c r="AO125" s="955"/>
      <c r="AP125" s="955"/>
      <c r="AQ125" s="1032"/>
      <c r="AR125" s="964"/>
      <c r="AS125" s="964"/>
      <c r="AT125" s="964"/>
      <c r="AU125" s="964"/>
      <c r="AV125" s="964"/>
      <c r="AW125" s="964"/>
      <c r="AX125" s="964"/>
      <c r="AY125" s="964"/>
      <c r="AZ125" s="964"/>
      <c r="BA125" s="964"/>
      <c r="BB125" s="964"/>
      <c r="BC125" s="964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003"/>
      <c r="Q126" s="983"/>
      <c r="R126" s="983"/>
      <c r="S126" s="983"/>
      <c r="T126" s="983"/>
      <c r="U126" s="983"/>
      <c r="V126" s="983"/>
      <c r="W126" s="983"/>
      <c r="X126" s="983"/>
      <c r="Y126" s="983"/>
      <c r="Z126" s="983"/>
      <c r="AA126" s="983"/>
      <c r="AB126" s="983"/>
      <c r="AC126" s="983"/>
      <c r="AD126" s="955"/>
      <c r="AE126" s="955"/>
      <c r="AF126" s="955"/>
      <c r="AG126" s="955"/>
      <c r="AH126" s="955"/>
      <c r="AI126" s="1033"/>
      <c r="AJ126" s="1034"/>
      <c r="AK126" s="1034"/>
      <c r="AL126" s="1034"/>
      <c r="AM126" s="1034"/>
      <c r="AN126" s="1034"/>
      <c r="AO126" s="1034"/>
      <c r="AP126" s="1034"/>
      <c r="AQ126" s="1034"/>
      <c r="AR126" s="1034"/>
      <c r="AS126" s="1034"/>
      <c r="AT126" s="1034"/>
      <c r="AU126" s="1034"/>
      <c r="AV126" s="1034"/>
      <c r="AW126" s="1034"/>
      <c r="AX126" s="1034"/>
      <c r="AY126" s="1034"/>
      <c r="AZ126" s="1034"/>
      <c r="BA126" s="1034"/>
      <c r="BB126" s="1034"/>
      <c r="BC126" s="1034"/>
      <c r="BD126" s="1034"/>
      <c r="BE126" s="1034"/>
      <c r="BF126" s="1034"/>
      <c r="BG126" s="1034"/>
      <c r="BH126" s="1034"/>
      <c r="BI126" s="1034"/>
      <c r="BJ126" s="1034"/>
      <c r="BK126" s="1034"/>
      <c r="BL126" s="1034"/>
      <c r="BM126" s="1034"/>
      <c r="BN126" s="1034"/>
      <c r="BO126" s="1034"/>
      <c r="BP126" s="1034"/>
      <c r="BQ126" s="1034"/>
      <c r="BR126" s="1034"/>
      <c r="BS126" s="1034"/>
      <c r="BT126" s="1034"/>
      <c r="BU126" s="1034"/>
      <c r="BV126" s="1034"/>
      <c r="BW126" s="1034"/>
      <c r="BX126" s="1034"/>
      <c r="BY126" s="1034"/>
      <c r="BZ126" s="1035"/>
      <c r="CA126" s="1036"/>
      <c r="CB126" s="1036"/>
      <c r="CC126" s="1036"/>
      <c r="CD126" s="1036"/>
      <c r="CE126" s="1036"/>
      <c r="CF126" s="1036"/>
      <c r="CG126" s="1037"/>
      <c r="CH126" s="1037"/>
      <c r="CI126" s="1037"/>
      <c r="CJ126" s="1037"/>
      <c r="CK126" s="1037"/>
      <c r="CL126" s="1037"/>
      <c r="CM126" s="1037"/>
      <c r="CN126" s="1037"/>
      <c r="CO126" s="1036"/>
      <c r="CP126" s="1036"/>
      <c r="CQ126" s="1036"/>
      <c r="CR126" s="1036"/>
      <c r="CS126" s="1036"/>
      <c r="CT126" s="1036"/>
      <c r="CU126" s="1036"/>
      <c r="CV126" s="1036"/>
      <c r="CW126" s="1036"/>
      <c r="CX126" s="1036"/>
      <c r="CY126" s="1036"/>
      <c r="CZ126" s="1036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983"/>
      <c r="R127" s="983"/>
      <c r="S127" s="983"/>
      <c r="T127" s="983"/>
      <c r="U127" s="983"/>
      <c r="V127" s="983"/>
      <c r="W127" s="983"/>
      <c r="X127" s="983"/>
      <c r="Y127" s="983"/>
      <c r="Z127" s="983"/>
      <c r="AA127" s="983"/>
      <c r="AB127" s="983"/>
      <c r="AC127" s="983"/>
      <c r="AD127" s="955"/>
      <c r="AE127" s="955"/>
      <c r="AF127" s="955"/>
      <c r="AG127" s="955"/>
      <c r="AH127" s="955"/>
      <c r="AI127" s="1033"/>
      <c r="AJ127" s="1034"/>
      <c r="AK127" s="1034"/>
      <c r="AL127" s="1034"/>
      <c r="AM127" s="1034"/>
      <c r="AN127" s="1034"/>
      <c r="AO127" s="1034"/>
      <c r="AP127" s="1034"/>
      <c r="AQ127" s="1034"/>
      <c r="AR127" s="1034"/>
      <c r="AS127" s="1034"/>
      <c r="AT127" s="1034"/>
      <c r="AU127" s="1034"/>
      <c r="AV127" s="1034"/>
      <c r="AW127" s="1034"/>
      <c r="AX127" s="1034"/>
      <c r="AY127" s="1034"/>
      <c r="AZ127" s="1034"/>
      <c r="BA127" s="1034"/>
      <c r="BB127" s="1034"/>
      <c r="BC127" s="1034"/>
      <c r="BD127" s="1034"/>
      <c r="BE127" s="1034"/>
      <c r="BF127" s="1034"/>
      <c r="BG127" s="1034"/>
      <c r="BH127" s="1034"/>
      <c r="BI127" s="1034"/>
      <c r="BJ127" s="1034"/>
      <c r="BK127" s="1034"/>
      <c r="BL127" s="1034"/>
      <c r="BM127" s="1034"/>
      <c r="BN127" s="1034"/>
      <c r="BO127" s="1034"/>
      <c r="BP127" s="1034"/>
      <c r="BQ127" s="1034"/>
      <c r="BR127" s="1034"/>
      <c r="BS127" s="1034"/>
      <c r="BT127" s="1034"/>
      <c r="BU127" s="1034"/>
      <c r="BV127" s="1034"/>
      <c r="BW127" s="1034"/>
      <c r="BX127" s="1034"/>
      <c r="BY127" s="1034"/>
      <c r="BZ127" s="1035"/>
      <c r="CA127" s="1036"/>
      <c r="CB127" s="1036"/>
      <c r="CC127" s="1036"/>
      <c r="CD127" s="1036"/>
      <c r="CE127" s="1036"/>
      <c r="CF127" s="1036"/>
      <c r="CG127" s="1037"/>
      <c r="CH127" s="1037"/>
      <c r="CI127" s="1037"/>
      <c r="CJ127" s="1037"/>
      <c r="CK127" s="1037"/>
      <c r="CL127" s="1037"/>
      <c r="CM127" s="1037"/>
      <c r="CN127" s="1037"/>
      <c r="CO127" s="1036"/>
      <c r="CP127" s="1036"/>
      <c r="CQ127" s="1036"/>
      <c r="CR127" s="1036"/>
      <c r="CS127" s="1036"/>
      <c r="CT127" s="1036"/>
      <c r="CU127" s="1036"/>
      <c r="CV127" s="1036"/>
      <c r="CW127" s="1036"/>
      <c r="CX127" s="1036"/>
      <c r="CY127" s="1036"/>
      <c r="CZ127" s="1036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983"/>
      <c r="R128" s="983"/>
      <c r="S128" s="983"/>
      <c r="T128" s="983"/>
      <c r="U128" s="983"/>
      <c r="V128" s="983"/>
      <c r="W128" s="983"/>
      <c r="X128" s="983"/>
      <c r="Y128" s="983"/>
      <c r="Z128" s="983"/>
      <c r="AA128" s="983"/>
      <c r="AB128" s="983"/>
      <c r="AC128" s="983"/>
      <c r="AD128" s="967"/>
      <c r="AE128" s="967"/>
      <c r="AF128" s="955"/>
      <c r="AG128" s="955"/>
      <c r="AH128" s="955"/>
      <c r="AI128" s="1033"/>
      <c r="AJ128" s="964"/>
      <c r="AK128" s="964"/>
      <c r="AL128" s="964"/>
      <c r="AM128" s="964"/>
      <c r="AN128" s="964"/>
      <c r="AO128" s="964"/>
      <c r="AP128" s="964"/>
      <c r="AQ128" s="964"/>
      <c r="AR128" s="964"/>
      <c r="AS128" s="964"/>
      <c r="AT128" s="964"/>
      <c r="AU128" s="964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983"/>
      <c r="Z129" s="983"/>
      <c r="AA129" s="983"/>
      <c r="AB129" s="983"/>
      <c r="AC129" s="983"/>
      <c r="AD129" s="967"/>
      <c r="AE129" s="967"/>
      <c r="AF129" s="967"/>
      <c r="AG129" s="967"/>
      <c r="AH129" s="967"/>
      <c r="AI129" s="967"/>
      <c r="AJ129" s="967"/>
      <c r="AK129" s="967"/>
      <c r="AL129" s="967"/>
      <c r="AM129" s="967"/>
      <c r="AN129" s="955"/>
      <c r="AO129" s="1031"/>
      <c r="AP129" s="955"/>
      <c r="AQ129" s="955"/>
      <c r="AR129" s="979"/>
      <c r="AS129" s="964"/>
      <c r="AT129" s="1002"/>
      <c r="AU129" s="1002"/>
      <c r="AV129" s="1002"/>
      <c r="AW129" s="1002"/>
      <c r="AX129" s="1002"/>
      <c r="AY129" s="1002"/>
      <c r="AZ129" s="1002"/>
      <c r="BA129" s="1002"/>
      <c r="BB129" s="1002"/>
      <c r="BC129" s="1002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991"/>
      <c r="Z130" s="990"/>
      <c r="AA130" s="145"/>
      <c r="AB130" s="1038"/>
      <c r="AC130" s="990"/>
      <c r="AD130" s="210"/>
      <c r="AE130" s="1039"/>
      <c r="AF130" s="1039"/>
      <c r="AG130" s="1039"/>
      <c r="AH130" s="967"/>
      <c r="AI130" s="210"/>
      <c r="AJ130" s="1004"/>
      <c r="AK130" s="1004"/>
      <c r="AL130" s="1004"/>
      <c r="AM130" s="967"/>
      <c r="AN130" s="378"/>
      <c r="AO130" s="1031"/>
      <c r="AP130" s="955"/>
      <c r="AQ130" s="955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040"/>
      <c r="AM133" s="1041"/>
      <c r="AN133" s="1041"/>
      <c r="AO133" s="385"/>
      <c r="AP133" s="1041"/>
      <c r="AQ133" s="385"/>
      <c r="AR133" s="385"/>
      <c r="AS133" s="386"/>
      <c r="AT133" s="992"/>
      <c r="AU133" s="1017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565" t="s">
        <v>171</v>
      </c>
      <c r="B134" s="2565"/>
      <c r="C134" s="2565"/>
      <c r="D134" s="2565" t="s">
        <v>17</v>
      </c>
      <c r="E134" s="2565"/>
      <c r="F134" s="2565"/>
      <c r="G134" s="2565" t="s">
        <v>172</v>
      </c>
      <c r="H134" s="2565"/>
      <c r="I134" s="2565" t="s">
        <v>173</v>
      </c>
      <c r="J134" s="2565"/>
      <c r="K134" s="2565" t="s">
        <v>174</v>
      </c>
      <c r="L134" s="2565"/>
      <c r="M134" s="2565" t="s">
        <v>109</v>
      </c>
      <c r="N134" s="2565"/>
      <c r="O134" s="2566" t="s">
        <v>35</v>
      </c>
      <c r="P134" s="2583"/>
      <c r="Q134" s="2602" t="s">
        <v>111</v>
      </c>
      <c r="R134" s="2602"/>
      <c r="S134" s="2602" t="s">
        <v>112</v>
      </c>
      <c r="T134" s="2602"/>
      <c r="U134" s="2602" t="s">
        <v>113</v>
      </c>
      <c r="V134" s="2602"/>
      <c r="W134" s="2602" t="s">
        <v>114</v>
      </c>
      <c r="X134" s="2602"/>
      <c r="Y134" s="2602" t="s">
        <v>115</v>
      </c>
      <c r="Z134" s="2602"/>
      <c r="AA134" s="2602" t="s">
        <v>116</v>
      </c>
      <c r="AB134" s="2602"/>
      <c r="AC134" s="2602" t="s">
        <v>117</v>
      </c>
      <c r="AD134" s="2602"/>
      <c r="AE134" s="2602" t="s">
        <v>118</v>
      </c>
      <c r="AF134" s="2602"/>
      <c r="AG134" s="2602" t="s">
        <v>119</v>
      </c>
      <c r="AH134" s="2602"/>
      <c r="AI134" s="2602" t="s">
        <v>120</v>
      </c>
      <c r="AJ134" s="2602"/>
      <c r="AK134" s="2602" t="s">
        <v>121</v>
      </c>
      <c r="AL134" s="2602"/>
      <c r="AM134" s="2602" t="s">
        <v>122</v>
      </c>
      <c r="AN134" s="2557"/>
      <c r="AO134" s="2318" t="s">
        <v>175</v>
      </c>
      <c r="AP134" s="2289" t="s">
        <v>176</v>
      </c>
      <c r="AQ134" s="2608" t="s">
        <v>26</v>
      </c>
      <c r="AR134" s="2609"/>
      <c r="AS134" s="2606" t="s">
        <v>23</v>
      </c>
      <c r="AT134" s="983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565"/>
      <c r="B135" s="2565"/>
      <c r="C135" s="2565"/>
      <c r="D135" s="763" t="s">
        <v>14</v>
      </c>
      <c r="E135" s="763" t="s">
        <v>15</v>
      </c>
      <c r="F135" s="763" t="s">
        <v>16</v>
      </c>
      <c r="G135" s="387" t="s">
        <v>15</v>
      </c>
      <c r="H135" s="758" t="s">
        <v>16</v>
      </c>
      <c r="I135" s="387" t="s">
        <v>15</v>
      </c>
      <c r="J135" s="758" t="s">
        <v>16</v>
      </c>
      <c r="K135" s="387" t="s">
        <v>15</v>
      </c>
      <c r="L135" s="758" t="s">
        <v>16</v>
      </c>
      <c r="M135" s="387" t="s">
        <v>15</v>
      </c>
      <c r="N135" s="758" t="s">
        <v>16</v>
      </c>
      <c r="O135" s="387" t="s">
        <v>15</v>
      </c>
      <c r="P135" s="758" t="s">
        <v>16</v>
      </c>
      <c r="Q135" s="387" t="s">
        <v>15</v>
      </c>
      <c r="R135" s="758" t="s">
        <v>16</v>
      </c>
      <c r="S135" s="387" t="s">
        <v>15</v>
      </c>
      <c r="T135" s="758" t="s">
        <v>16</v>
      </c>
      <c r="U135" s="387" t="s">
        <v>15</v>
      </c>
      <c r="V135" s="758" t="s">
        <v>16</v>
      </c>
      <c r="W135" s="387" t="s">
        <v>15</v>
      </c>
      <c r="X135" s="758" t="s">
        <v>16</v>
      </c>
      <c r="Y135" s="387" t="s">
        <v>15</v>
      </c>
      <c r="Z135" s="758" t="s">
        <v>16</v>
      </c>
      <c r="AA135" s="387" t="s">
        <v>15</v>
      </c>
      <c r="AB135" s="758" t="s">
        <v>16</v>
      </c>
      <c r="AC135" s="387" t="s">
        <v>15</v>
      </c>
      <c r="AD135" s="758" t="s">
        <v>16</v>
      </c>
      <c r="AE135" s="387" t="s">
        <v>15</v>
      </c>
      <c r="AF135" s="758" t="s">
        <v>16</v>
      </c>
      <c r="AG135" s="387" t="s">
        <v>15</v>
      </c>
      <c r="AH135" s="758" t="s">
        <v>16</v>
      </c>
      <c r="AI135" s="387" t="s">
        <v>15</v>
      </c>
      <c r="AJ135" s="758" t="s">
        <v>16</v>
      </c>
      <c r="AK135" s="387" t="s">
        <v>15</v>
      </c>
      <c r="AL135" s="758" t="s">
        <v>16</v>
      </c>
      <c r="AM135" s="387" t="s">
        <v>15</v>
      </c>
      <c r="AN135" s="764" t="s">
        <v>16</v>
      </c>
      <c r="AO135" s="2319"/>
      <c r="AP135" s="2290"/>
      <c r="AQ135" s="390" t="s">
        <v>15</v>
      </c>
      <c r="AR135" s="391" t="s">
        <v>16</v>
      </c>
      <c r="AS135" s="2293"/>
      <c r="AT135" s="983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762"/>
      <c r="D136" s="395">
        <f>SUM(E136+F136)</f>
        <v>25</v>
      </c>
      <c r="E136" s="396">
        <f>SUM(G136+I136+K136+M136+O136+Q136+S136+U136+W136+Y136+AA136+AC136+AE136+AG136+AI136+AK136+AM136)</f>
        <v>8</v>
      </c>
      <c r="F136" s="397">
        <f>SUM(H136+J136+L136+N136+P136+R136+T136+V136+X136+Z136+AB136+AD136+AF136+AH136+AJ136+AL136+AN136)</f>
        <v>17</v>
      </c>
      <c r="G136" s="56">
        <v>2</v>
      </c>
      <c r="H136" s="398"/>
      <c r="I136" s="56"/>
      <c r="J136" s="398">
        <v>1</v>
      </c>
      <c r="K136" s="56">
        <v>1</v>
      </c>
      <c r="L136" s="398">
        <v>1</v>
      </c>
      <c r="M136" s="56">
        <v>1</v>
      </c>
      <c r="N136" s="398">
        <v>1</v>
      </c>
      <c r="O136" s="56"/>
      <c r="P136" s="398">
        <v>1</v>
      </c>
      <c r="Q136" s="56"/>
      <c r="R136" s="398">
        <v>2</v>
      </c>
      <c r="S136" s="56">
        <v>1</v>
      </c>
      <c r="T136" s="398">
        <v>2</v>
      </c>
      <c r="U136" s="56">
        <v>1</v>
      </c>
      <c r="V136" s="398">
        <v>1</v>
      </c>
      <c r="W136" s="56"/>
      <c r="X136" s="398">
        <v>2</v>
      </c>
      <c r="Y136" s="56"/>
      <c r="Z136" s="398">
        <v>1</v>
      </c>
      <c r="AA136" s="56">
        <v>2</v>
      </c>
      <c r="AB136" s="398"/>
      <c r="AC136" s="56"/>
      <c r="AD136" s="398">
        <v>1</v>
      </c>
      <c r="AE136" s="53"/>
      <c r="AF136" s="398">
        <v>3</v>
      </c>
      <c r="AG136" s="53"/>
      <c r="AH136" s="398">
        <v>1</v>
      </c>
      <c r="AI136" s="53"/>
      <c r="AJ136" s="398"/>
      <c r="AK136" s="53"/>
      <c r="AL136" s="398"/>
      <c r="AM136" s="53"/>
      <c r="AN136" s="372">
        <v>0</v>
      </c>
      <c r="AO136" s="399">
        <v>0</v>
      </c>
      <c r="AP136" s="224">
        <v>0</v>
      </c>
      <c r="AQ136" s="53">
        <v>0</v>
      </c>
      <c r="AR136" s="398">
        <v>0</v>
      </c>
      <c r="AS136" s="966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610" t="s">
        <v>178</v>
      </c>
      <c r="B137" s="2611"/>
      <c r="C137" s="2612"/>
      <c r="D137" s="2613"/>
      <c r="E137" s="2614"/>
      <c r="F137" s="2614"/>
      <c r="G137" s="2614"/>
      <c r="H137" s="2614"/>
      <c r="I137" s="2614"/>
      <c r="J137" s="2614"/>
      <c r="K137" s="2614"/>
      <c r="L137" s="2614"/>
      <c r="M137" s="2614"/>
      <c r="N137" s="2614"/>
      <c r="O137" s="2614"/>
      <c r="P137" s="2614"/>
      <c r="Q137" s="2614"/>
      <c r="R137" s="2614"/>
      <c r="S137" s="2614"/>
      <c r="T137" s="2614"/>
      <c r="U137" s="2614"/>
      <c r="V137" s="2614"/>
      <c r="W137" s="2614"/>
      <c r="X137" s="2614"/>
      <c r="Y137" s="2614"/>
      <c r="Z137" s="2614"/>
      <c r="AA137" s="2614"/>
      <c r="AB137" s="2614"/>
      <c r="AC137" s="2614"/>
      <c r="AD137" s="2614"/>
      <c r="AE137" s="2614"/>
      <c r="AF137" s="2614"/>
      <c r="AG137" s="2614"/>
      <c r="AH137" s="2614"/>
      <c r="AI137" s="2614"/>
      <c r="AJ137" s="2614"/>
      <c r="AK137" s="2614"/>
      <c r="AL137" s="2614"/>
      <c r="AM137" s="2614"/>
      <c r="AN137" s="2614"/>
      <c r="AO137" s="2614"/>
      <c r="AP137" s="2614"/>
      <c r="AQ137" s="2614"/>
      <c r="AR137" s="2614"/>
      <c r="AS137" s="2615"/>
      <c r="AT137" s="983"/>
      <c r="AU137" s="983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755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966"/>
      <c r="AS140" s="966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599" t="s">
        <v>183</v>
      </c>
      <c r="B141" s="2600"/>
      <c r="C141" s="2601"/>
      <c r="D141" s="179">
        <f t="shared" si="21"/>
        <v>25</v>
      </c>
      <c r="E141" s="180">
        <f t="shared" si="22"/>
        <v>8</v>
      </c>
      <c r="F141" s="985">
        <f t="shared" si="22"/>
        <v>17</v>
      </c>
      <c r="G141" s="56">
        <v>2</v>
      </c>
      <c r="H141" s="966"/>
      <c r="I141" s="56"/>
      <c r="J141" s="966">
        <v>1</v>
      </c>
      <c r="K141" s="56">
        <v>1</v>
      </c>
      <c r="L141" s="966">
        <v>1</v>
      </c>
      <c r="M141" s="56">
        <v>1</v>
      </c>
      <c r="N141" s="966">
        <v>1</v>
      </c>
      <c r="O141" s="56"/>
      <c r="P141" s="966">
        <v>1</v>
      </c>
      <c r="Q141" s="56"/>
      <c r="R141" s="966">
        <v>2</v>
      </c>
      <c r="S141" s="56">
        <v>1</v>
      </c>
      <c r="T141" s="966">
        <v>2</v>
      </c>
      <c r="U141" s="56">
        <v>1</v>
      </c>
      <c r="V141" s="966">
        <v>1</v>
      </c>
      <c r="W141" s="56"/>
      <c r="X141" s="966">
        <v>2</v>
      </c>
      <c r="Y141" s="56"/>
      <c r="Z141" s="966">
        <v>1</v>
      </c>
      <c r="AA141" s="56">
        <v>2</v>
      </c>
      <c r="AB141" s="966"/>
      <c r="AC141" s="56"/>
      <c r="AD141" s="966">
        <v>1</v>
      </c>
      <c r="AE141" s="56"/>
      <c r="AF141" s="966">
        <v>3</v>
      </c>
      <c r="AG141" s="56"/>
      <c r="AH141" s="966">
        <v>1</v>
      </c>
      <c r="AI141" s="56"/>
      <c r="AJ141" s="966"/>
      <c r="AK141" s="56"/>
      <c r="AL141" s="966"/>
      <c r="AM141" s="56"/>
      <c r="AN141" s="1042"/>
      <c r="AO141" s="399">
        <v>0</v>
      </c>
      <c r="AP141" s="961">
        <v>0</v>
      </c>
      <c r="AQ141" s="53">
        <v>0</v>
      </c>
      <c r="AR141" s="966">
        <v>0</v>
      </c>
      <c r="AS141" s="966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571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760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4</v>
      </c>
      <c r="E144" s="410">
        <f t="shared" si="22"/>
        <v>1</v>
      </c>
      <c r="F144" s="760">
        <f t="shared" si="22"/>
        <v>3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>
        <v>1</v>
      </c>
      <c r="U144" s="11"/>
      <c r="V144" s="28"/>
      <c r="W144" s="11"/>
      <c r="X144" s="28">
        <v>1</v>
      </c>
      <c r="Y144" s="11"/>
      <c r="Z144" s="28">
        <v>1</v>
      </c>
      <c r="AA144" s="11">
        <v>1</v>
      </c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760">
        <f>SUM(L145+N145+P145+R145+T145+V145+X145+Z145+AB145+AD145+AF145+AH145+AJ145+AL145+AN145)</f>
        <v>0</v>
      </c>
      <c r="G145" s="423"/>
      <c r="H145" s="1043"/>
      <c r="I145" s="423"/>
      <c r="J145" s="1043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3</v>
      </c>
      <c r="E146" s="414">
        <f t="shared" ref="E146:F152" si="24">SUM(G146+I146+K146+M146+O146+Q146+S146+U146+W146+Y146+AA146+AC146+AE146+AG146+AI146+AK146+AM146)</f>
        <v>0</v>
      </c>
      <c r="F146" s="760">
        <f t="shared" si="24"/>
        <v>3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>
        <v>1</v>
      </c>
      <c r="Q146" s="11"/>
      <c r="R146" s="28"/>
      <c r="S146" s="11"/>
      <c r="T146" s="28"/>
      <c r="U146" s="11"/>
      <c r="V146" s="28">
        <v>1</v>
      </c>
      <c r="W146" s="11"/>
      <c r="X146" s="28"/>
      <c r="Y146" s="11"/>
      <c r="Z146" s="28"/>
      <c r="AA146" s="11"/>
      <c r="AB146" s="28"/>
      <c r="AC146" s="11"/>
      <c r="AD146" s="28">
        <v>1</v>
      </c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>
        <v>0</v>
      </c>
      <c r="AP146" s="30">
        <v>0</v>
      </c>
      <c r="AQ146" s="11">
        <v>0</v>
      </c>
      <c r="AR146" s="28">
        <v>0</v>
      </c>
      <c r="AS146" s="28">
        <v>0</v>
      </c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0</v>
      </c>
      <c r="E147" s="418">
        <f t="shared" si="24"/>
        <v>0</v>
      </c>
      <c r="F147" s="760">
        <f t="shared" si="24"/>
        <v>0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/>
      <c r="AP147" s="30"/>
      <c r="AQ147" s="11"/>
      <c r="AR147" s="398"/>
      <c r="AS147" s="398"/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760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571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755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044"/>
      <c r="AS150" s="1044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760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571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0</v>
      </c>
      <c r="F153" s="755">
        <f t="shared" si="25"/>
        <v>1</v>
      </c>
      <c r="G153" s="4"/>
      <c r="H153" s="5"/>
      <c r="I153" s="4"/>
      <c r="J153" s="5"/>
      <c r="K153" s="4"/>
      <c r="L153" s="5">
        <v>1</v>
      </c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044">
        <v>0</v>
      </c>
      <c r="AS153" s="1044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760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760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2</v>
      </c>
      <c r="E156" s="410">
        <f t="shared" si="25"/>
        <v>1</v>
      </c>
      <c r="F156" s="411">
        <f t="shared" si="25"/>
        <v>1</v>
      </c>
      <c r="G156" s="40">
        <v>1</v>
      </c>
      <c r="H156" s="41"/>
      <c r="I156" s="40"/>
      <c r="J156" s="41">
        <v>1</v>
      </c>
      <c r="K156" s="40"/>
      <c r="L156" s="41"/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597" t="s">
        <v>202</v>
      </c>
      <c r="B157" s="2597"/>
      <c r="C157" s="2598"/>
      <c r="D157" s="1045">
        <f t="shared" si="23"/>
        <v>9</v>
      </c>
      <c r="E157" s="1046">
        <f t="shared" ref="E157:F166" si="26">SUM(G157+I157+K157+M157+O157+Q157+S157+U157+W157+Y157+AA157+AC157+AE157+AG157+AI157+AK157+AM157)</f>
        <v>4</v>
      </c>
      <c r="F157" s="1047">
        <f t="shared" si="26"/>
        <v>5</v>
      </c>
      <c r="G157" s="1048"/>
      <c r="H157" s="1044"/>
      <c r="I157" s="1048"/>
      <c r="J157" s="1044"/>
      <c r="K157" s="1048"/>
      <c r="L157" s="1044"/>
      <c r="M157" s="1048">
        <v>1</v>
      </c>
      <c r="N157" s="1044"/>
      <c r="O157" s="1048"/>
      <c r="P157" s="1044"/>
      <c r="Q157" s="1048"/>
      <c r="R157" s="1044">
        <v>2</v>
      </c>
      <c r="S157" s="1048">
        <v>1</v>
      </c>
      <c r="T157" s="1044"/>
      <c r="U157" s="1048">
        <v>1</v>
      </c>
      <c r="V157" s="1044"/>
      <c r="W157" s="1048"/>
      <c r="X157" s="1044"/>
      <c r="Y157" s="1048"/>
      <c r="Z157" s="1044"/>
      <c r="AA157" s="1048">
        <v>1</v>
      </c>
      <c r="AB157" s="1044"/>
      <c r="AC157" s="1048"/>
      <c r="AD157" s="1044"/>
      <c r="AE157" s="1048"/>
      <c r="AF157" s="1044">
        <v>3</v>
      </c>
      <c r="AG157" s="1048"/>
      <c r="AH157" s="1044"/>
      <c r="AI157" s="1048"/>
      <c r="AJ157" s="1044"/>
      <c r="AK157" s="1048"/>
      <c r="AL157" s="1044"/>
      <c r="AM157" s="1048"/>
      <c r="AN157" s="1049"/>
      <c r="AO157" s="1050">
        <v>0</v>
      </c>
      <c r="AP157" s="1051">
        <v>0</v>
      </c>
      <c r="AQ157" s="1048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571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755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052"/>
      <c r="AP158" s="434"/>
      <c r="AQ158" s="4"/>
      <c r="AR158" s="1044"/>
      <c r="AS158" s="1044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760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2</v>
      </c>
      <c r="E161" s="414">
        <f t="shared" si="26"/>
        <v>0</v>
      </c>
      <c r="F161" s="415">
        <f t="shared" si="26"/>
        <v>2</v>
      </c>
      <c r="G161" s="25"/>
      <c r="H161" s="26"/>
      <c r="I161" s="25"/>
      <c r="J161" s="26"/>
      <c r="K161" s="25"/>
      <c r="L161" s="26"/>
      <c r="M161" s="25"/>
      <c r="N161" s="26">
        <v>1</v>
      </c>
      <c r="O161" s="25"/>
      <c r="P161" s="26"/>
      <c r="Q161" s="25"/>
      <c r="R161" s="26"/>
      <c r="S161" s="25"/>
      <c r="T161" s="26">
        <v>1</v>
      </c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760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3</v>
      </c>
      <c r="E163" s="418">
        <f t="shared" si="26"/>
        <v>2</v>
      </c>
      <c r="F163" s="760">
        <f t="shared" si="26"/>
        <v>1</v>
      </c>
      <c r="G163" s="11">
        <v>1</v>
      </c>
      <c r="H163" s="28"/>
      <c r="I163" s="11"/>
      <c r="J163" s="28"/>
      <c r="K163" s="11">
        <v>1</v>
      </c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>
        <v>1</v>
      </c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1</v>
      </c>
      <c r="E164" s="418">
        <f t="shared" si="26"/>
        <v>0</v>
      </c>
      <c r="F164" s="760">
        <f t="shared" si="26"/>
        <v>1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>
        <v>1</v>
      </c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565" t="s">
        <v>17</v>
      </c>
      <c r="E168" s="2565"/>
      <c r="F168" s="2565"/>
      <c r="G168" s="2565" t="s">
        <v>172</v>
      </c>
      <c r="H168" s="2565"/>
      <c r="I168" s="2565" t="s">
        <v>173</v>
      </c>
      <c r="J168" s="2565"/>
      <c r="K168" s="2565" t="s">
        <v>174</v>
      </c>
      <c r="L168" s="2565"/>
      <c r="M168" s="2565" t="s">
        <v>109</v>
      </c>
      <c r="N168" s="2565"/>
      <c r="O168" s="2566" t="s">
        <v>35</v>
      </c>
      <c r="P168" s="2583"/>
      <c r="Q168" s="2602" t="s">
        <v>111</v>
      </c>
      <c r="R168" s="2602"/>
      <c r="S168" s="2602" t="s">
        <v>112</v>
      </c>
      <c r="T168" s="2602"/>
      <c r="U168" s="2602" t="s">
        <v>113</v>
      </c>
      <c r="V168" s="2602"/>
      <c r="W168" s="2602" t="s">
        <v>114</v>
      </c>
      <c r="X168" s="2602"/>
      <c r="Y168" s="2602" t="s">
        <v>115</v>
      </c>
      <c r="Z168" s="2602"/>
      <c r="AA168" s="2602" t="s">
        <v>116</v>
      </c>
      <c r="AB168" s="2602"/>
      <c r="AC168" s="2602" t="s">
        <v>117</v>
      </c>
      <c r="AD168" s="2602"/>
      <c r="AE168" s="2602" t="s">
        <v>118</v>
      </c>
      <c r="AF168" s="2602"/>
      <c r="AG168" s="2602" t="s">
        <v>119</v>
      </c>
      <c r="AH168" s="2602"/>
      <c r="AI168" s="2602" t="s">
        <v>120</v>
      </c>
      <c r="AJ168" s="2602"/>
      <c r="AK168" s="2602" t="s">
        <v>121</v>
      </c>
      <c r="AL168" s="2602"/>
      <c r="AM168" s="2602" t="s">
        <v>122</v>
      </c>
      <c r="AN168" s="2557"/>
      <c r="AO168" s="2284" t="s">
        <v>131</v>
      </c>
      <c r="AP168" s="2603"/>
      <c r="AQ168" s="2604"/>
      <c r="AR168" s="2287" t="s">
        <v>175</v>
      </c>
      <c r="AS168" s="2289" t="s">
        <v>215</v>
      </c>
      <c r="AT168" s="2605" t="s">
        <v>26</v>
      </c>
      <c r="AU168" s="2605"/>
      <c r="AV168" s="2606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958" t="s">
        <v>14</v>
      </c>
      <c r="E169" s="763" t="s">
        <v>15</v>
      </c>
      <c r="F169" s="763" t="s">
        <v>16</v>
      </c>
      <c r="G169" s="387" t="s">
        <v>15</v>
      </c>
      <c r="H169" s="758" t="s">
        <v>16</v>
      </c>
      <c r="I169" s="387" t="s">
        <v>15</v>
      </c>
      <c r="J169" s="758" t="s">
        <v>16</v>
      </c>
      <c r="K169" s="387" t="s">
        <v>15</v>
      </c>
      <c r="L169" s="758" t="s">
        <v>16</v>
      </c>
      <c r="M169" s="387" t="s">
        <v>15</v>
      </c>
      <c r="N169" s="758" t="s">
        <v>16</v>
      </c>
      <c r="O169" s="387" t="s">
        <v>15</v>
      </c>
      <c r="P169" s="758" t="s">
        <v>16</v>
      </c>
      <c r="Q169" s="387" t="s">
        <v>15</v>
      </c>
      <c r="R169" s="758" t="s">
        <v>16</v>
      </c>
      <c r="S169" s="387" t="s">
        <v>15</v>
      </c>
      <c r="T169" s="758" t="s">
        <v>16</v>
      </c>
      <c r="U169" s="387" t="s">
        <v>15</v>
      </c>
      <c r="V169" s="758" t="s">
        <v>16</v>
      </c>
      <c r="W169" s="387" t="s">
        <v>15</v>
      </c>
      <c r="X169" s="758" t="s">
        <v>16</v>
      </c>
      <c r="Y169" s="387" t="s">
        <v>15</v>
      </c>
      <c r="Z169" s="758" t="s">
        <v>16</v>
      </c>
      <c r="AA169" s="387" t="s">
        <v>15</v>
      </c>
      <c r="AB169" s="758" t="s">
        <v>16</v>
      </c>
      <c r="AC169" s="387" t="s">
        <v>15</v>
      </c>
      <c r="AD169" s="758" t="s">
        <v>16</v>
      </c>
      <c r="AE169" s="387" t="s">
        <v>15</v>
      </c>
      <c r="AF169" s="758" t="s">
        <v>16</v>
      </c>
      <c r="AG169" s="387" t="s">
        <v>15</v>
      </c>
      <c r="AH169" s="758" t="s">
        <v>16</v>
      </c>
      <c r="AI169" s="387" t="s">
        <v>15</v>
      </c>
      <c r="AJ169" s="758" t="s">
        <v>16</v>
      </c>
      <c r="AK169" s="387" t="s">
        <v>15</v>
      </c>
      <c r="AL169" s="758" t="s">
        <v>16</v>
      </c>
      <c r="AM169" s="387" t="s">
        <v>15</v>
      </c>
      <c r="AN169" s="764" t="s">
        <v>16</v>
      </c>
      <c r="AO169" s="454" t="s">
        <v>133</v>
      </c>
      <c r="AP169" s="1053" t="s">
        <v>135</v>
      </c>
      <c r="AQ169" s="1054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607" t="s">
        <v>217</v>
      </c>
      <c r="B170" s="2607"/>
      <c r="C170" s="2607"/>
      <c r="D170" s="395">
        <f>SUM(E170+F170)</f>
        <v>11</v>
      </c>
      <c r="E170" s="396">
        <f>SUM(G170+I170+K170+M170+O170+Q170+S170+U170+W170+Y170+AA170+AC170+AE170+AG170+AI170+AK170+AM170)</f>
        <v>8</v>
      </c>
      <c r="F170" s="397">
        <f>SUM(H170+J170+L170+N170+P170+R170+T170+V170+X170+Z170+AB170+AD170+AF170+AH170+AJ170+AL170+AN170)</f>
        <v>3</v>
      </c>
      <c r="G170" s="56"/>
      <c r="H170" s="966">
        <v>1</v>
      </c>
      <c r="I170" s="56">
        <v>5</v>
      </c>
      <c r="J170" s="966">
        <v>1</v>
      </c>
      <c r="K170" s="56">
        <v>2</v>
      </c>
      <c r="L170" s="966"/>
      <c r="M170" s="56"/>
      <c r="N170" s="966"/>
      <c r="O170" s="56"/>
      <c r="P170" s="966"/>
      <c r="Q170" s="56"/>
      <c r="R170" s="966"/>
      <c r="S170" s="56"/>
      <c r="T170" s="966"/>
      <c r="U170" s="56"/>
      <c r="V170" s="966"/>
      <c r="W170" s="56"/>
      <c r="X170" s="966"/>
      <c r="Y170" s="56"/>
      <c r="Z170" s="966"/>
      <c r="AA170" s="56"/>
      <c r="AB170" s="966">
        <v>1</v>
      </c>
      <c r="AC170" s="56">
        <v>1</v>
      </c>
      <c r="AD170" s="966"/>
      <c r="AE170" s="56"/>
      <c r="AF170" s="966"/>
      <c r="AG170" s="56"/>
      <c r="AH170" s="966"/>
      <c r="AI170" s="56"/>
      <c r="AJ170" s="966"/>
      <c r="AK170" s="56"/>
      <c r="AL170" s="966"/>
      <c r="AM170" s="56"/>
      <c r="AN170" s="1042"/>
      <c r="AO170" s="457"/>
      <c r="AP170" s="458"/>
      <c r="AQ170" s="18"/>
      <c r="AR170" s="966">
        <v>0</v>
      </c>
      <c r="AS170" s="961">
        <v>0</v>
      </c>
      <c r="AT170" s="56">
        <v>0</v>
      </c>
      <c r="AU170" s="966">
        <v>0</v>
      </c>
      <c r="AV170" s="966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055"/>
      <c r="E171" s="1056"/>
      <c r="F171" s="1056"/>
      <c r="G171" s="1056"/>
      <c r="H171" s="1056"/>
      <c r="I171" s="1056"/>
      <c r="J171" s="1056"/>
      <c r="K171" s="1056"/>
      <c r="L171" s="1056"/>
      <c r="M171" s="1056"/>
      <c r="N171" s="1056"/>
      <c r="O171" s="1056"/>
      <c r="P171" s="1056"/>
      <c r="Q171" s="1056"/>
      <c r="R171" s="1056"/>
      <c r="S171" s="1056"/>
      <c r="T171" s="1056"/>
      <c r="U171" s="1056"/>
      <c r="V171" s="1056"/>
      <c r="W171" s="1056"/>
      <c r="X171" s="1056"/>
      <c r="Y171" s="1056"/>
      <c r="Z171" s="1056"/>
      <c r="AA171" s="1056"/>
      <c r="AB171" s="1056"/>
      <c r="AC171" s="1056"/>
      <c r="AD171" s="1056"/>
      <c r="AE171" s="1056"/>
      <c r="AF171" s="1056"/>
      <c r="AG171" s="1056"/>
      <c r="AH171" s="1056"/>
      <c r="AI171" s="1056"/>
      <c r="AJ171" s="1056"/>
      <c r="AK171" s="1056"/>
      <c r="AL171" s="1056"/>
      <c r="AM171" s="1056"/>
      <c r="AN171" s="1056"/>
      <c r="AO171" s="1057"/>
      <c r="AP171" s="1058"/>
      <c r="AQ171" s="1059"/>
      <c r="AR171" s="1056"/>
      <c r="AS171" s="1056"/>
      <c r="AT171" s="1056"/>
      <c r="AU171" s="1059"/>
      <c r="AV171" s="1059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755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966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599" t="s">
        <v>183</v>
      </c>
      <c r="B175" s="2600"/>
      <c r="C175" s="2601"/>
      <c r="D175" s="179">
        <f t="shared" si="27"/>
        <v>11</v>
      </c>
      <c r="E175" s="180">
        <f t="shared" si="28"/>
        <v>8</v>
      </c>
      <c r="F175" s="985">
        <f t="shared" si="28"/>
        <v>3</v>
      </c>
      <c r="G175" s="56"/>
      <c r="H175" s="966">
        <v>1</v>
      </c>
      <c r="I175" s="56">
        <v>5</v>
      </c>
      <c r="J175" s="966">
        <v>1</v>
      </c>
      <c r="K175" s="56">
        <v>2</v>
      </c>
      <c r="L175" s="966"/>
      <c r="M175" s="56"/>
      <c r="N175" s="966"/>
      <c r="O175" s="56"/>
      <c r="P175" s="966"/>
      <c r="Q175" s="56"/>
      <c r="R175" s="966"/>
      <c r="S175" s="56"/>
      <c r="T175" s="966"/>
      <c r="U175" s="56"/>
      <c r="V175" s="966"/>
      <c r="W175" s="56"/>
      <c r="X175" s="966"/>
      <c r="Y175" s="56"/>
      <c r="Z175" s="966"/>
      <c r="AA175" s="56"/>
      <c r="AB175" s="966">
        <v>1</v>
      </c>
      <c r="AC175" s="56">
        <v>1</v>
      </c>
      <c r="AD175" s="966"/>
      <c r="AE175" s="56"/>
      <c r="AF175" s="966"/>
      <c r="AG175" s="56"/>
      <c r="AH175" s="966"/>
      <c r="AI175" s="56"/>
      <c r="AJ175" s="966"/>
      <c r="AK175" s="56"/>
      <c r="AL175" s="966"/>
      <c r="AM175" s="56"/>
      <c r="AN175" s="1042"/>
      <c r="AO175" s="466"/>
      <c r="AP175" s="1060"/>
      <c r="AQ175" s="966"/>
      <c r="AR175" s="966">
        <v>0</v>
      </c>
      <c r="AS175" s="961">
        <v>0</v>
      </c>
      <c r="AT175" s="56">
        <v>0</v>
      </c>
      <c r="AU175" s="966">
        <v>0</v>
      </c>
      <c r="AV175" s="966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588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760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760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760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760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760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760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755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048"/>
      <c r="AL184" s="1044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760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3</v>
      </c>
      <c r="E187" s="401">
        <f t="shared" ref="E187:F190" si="31">SUM(G187+I187+K187+M187+O187)</f>
        <v>2</v>
      </c>
      <c r="F187" s="755">
        <f t="shared" si="31"/>
        <v>1</v>
      </c>
      <c r="G187" s="4"/>
      <c r="H187" s="5"/>
      <c r="I187" s="4">
        <v>2</v>
      </c>
      <c r="J187" s="5">
        <v>1</v>
      </c>
      <c r="K187" s="4"/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/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1</v>
      </c>
      <c r="E188" s="418">
        <f t="shared" si="31"/>
        <v>1</v>
      </c>
      <c r="F188" s="760">
        <f t="shared" si="31"/>
        <v>0</v>
      </c>
      <c r="G188" s="11"/>
      <c r="H188" s="28"/>
      <c r="I188" s="11"/>
      <c r="J188" s="28"/>
      <c r="K188" s="11">
        <v>1</v>
      </c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>
        <v>0</v>
      </c>
      <c r="AS188" s="471"/>
      <c r="AT188" s="11">
        <v>0</v>
      </c>
      <c r="AU188" s="28">
        <v>0</v>
      </c>
      <c r="AV188" s="28">
        <v>0</v>
      </c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760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3</v>
      </c>
      <c r="E190" s="410">
        <f t="shared" si="31"/>
        <v>3</v>
      </c>
      <c r="F190" s="411">
        <f t="shared" si="31"/>
        <v>0</v>
      </c>
      <c r="G190" s="40"/>
      <c r="H190" s="41"/>
      <c r="I190" s="40">
        <v>3</v>
      </c>
      <c r="J190" s="41"/>
      <c r="K190" s="40"/>
      <c r="L190" s="41"/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597" t="s">
        <v>202</v>
      </c>
      <c r="B191" s="2597"/>
      <c r="C191" s="2598"/>
      <c r="D191" s="1045">
        <f t="shared" si="29"/>
        <v>1</v>
      </c>
      <c r="E191" s="1046">
        <f t="shared" ref="E191:F200" si="32">SUM(G191+I191+K191+M191+O191+Q191+S191+U191+W191+Y191+AA191+AC191+AE191+AG191+AI191+AK191+AM191)</f>
        <v>0</v>
      </c>
      <c r="F191" s="1047">
        <f t="shared" si="32"/>
        <v>1</v>
      </c>
      <c r="G191" s="1048"/>
      <c r="H191" s="1044"/>
      <c r="I191" s="1048"/>
      <c r="J191" s="1044"/>
      <c r="K191" s="1048"/>
      <c r="L191" s="1044"/>
      <c r="M191" s="1048"/>
      <c r="N191" s="1044"/>
      <c r="O191" s="1048"/>
      <c r="P191" s="1044"/>
      <c r="Q191" s="1048"/>
      <c r="R191" s="1044"/>
      <c r="S191" s="1048"/>
      <c r="T191" s="1044"/>
      <c r="U191" s="1048"/>
      <c r="V191" s="1044"/>
      <c r="W191" s="1048"/>
      <c r="X191" s="1044"/>
      <c r="Y191" s="1048"/>
      <c r="Z191" s="1044"/>
      <c r="AA191" s="1048"/>
      <c r="AB191" s="1044">
        <v>1</v>
      </c>
      <c r="AC191" s="1048"/>
      <c r="AD191" s="1044"/>
      <c r="AE191" s="1048"/>
      <c r="AF191" s="1044"/>
      <c r="AG191" s="1048"/>
      <c r="AH191" s="1044"/>
      <c r="AI191" s="1048"/>
      <c r="AJ191" s="1044"/>
      <c r="AK191" s="1048"/>
      <c r="AL191" s="1044"/>
      <c r="AM191" s="1048"/>
      <c r="AN191" s="1049"/>
      <c r="AO191" s="1061"/>
      <c r="AP191" s="1062"/>
      <c r="AQ191" s="966"/>
      <c r="AR191" s="966">
        <v>0</v>
      </c>
      <c r="AS191" s="961">
        <v>0</v>
      </c>
      <c r="AT191" s="1048">
        <v>0</v>
      </c>
      <c r="AU191" s="1044">
        <v>0</v>
      </c>
      <c r="AV191" s="1044"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588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755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1</v>
      </c>
      <c r="E195" s="414">
        <f t="shared" si="32"/>
        <v>1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>
        <v>1</v>
      </c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>
        <v>0</v>
      </c>
      <c r="AS195" s="163">
        <v>0</v>
      </c>
      <c r="AT195" s="25">
        <v>0</v>
      </c>
      <c r="AU195" s="26">
        <v>0</v>
      </c>
      <c r="AV195" s="26">
        <v>0</v>
      </c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760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2</v>
      </c>
      <c r="E197" s="418">
        <f t="shared" si="32"/>
        <v>1</v>
      </c>
      <c r="F197" s="760">
        <f t="shared" si="32"/>
        <v>1</v>
      </c>
      <c r="G197" s="11"/>
      <c r="H197" s="28">
        <v>1</v>
      </c>
      <c r="I197" s="11"/>
      <c r="J197" s="28"/>
      <c r="K197" s="11">
        <v>1</v>
      </c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760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760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562" t="s">
        <v>74</v>
      </c>
      <c r="B202" s="2564"/>
      <c r="C202" s="2596" t="s">
        <v>17</v>
      </c>
      <c r="D202" s="2596"/>
      <c r="E202" s="2596"/>
      <c r="F202" s="2566" t="s">
        <v>221</v>
      </c>
      <c r="G202" s="2583"/>
      <c r="H202" s="2566" t="s">
        <v>222</v>
      </c>
      <c r="I202" s="2583"/>
      <c r="J202" s="2566" t="s">
        <v>223</v>
      </c>
      <c r="K202" s="2583"/>
      <c r="L202" s="2566" t="s">
        <v>224</v>
      </c>
      <c r="M202" s="2583"/>
      <c r="N202" s="2566" t="s">
        <v>225</v>
      </c>
      <c r="O202" s="2583"/>
      <c r="P202" s="2566" t="s">
        <v>226</v>
      </c>
      <c r="Q202" s="2583"/>
      <c r="R202" s="2566" t="s">
        <v>227</v>
      </c>
      <c r="S202" s="2583"/>
      <c r="T202" s="2566" t="s">
        <v>228</v>
      </c>
      <c r="U202" s="2583"/>
      <c r="V202" s="2566" t="s">
        <v>229</v>
      </c>
      <c r="W202" s="2583"/>
      <c r="X202" s="2566" t="s">
        <v>230</v>
      </c>
      <c r="Y202" s="2583"/>
      <c r="Z202" s="2566" t="s">
        <v>231</v>
      </c>
      <c r="AA202" s="2583"/>
      <c r="AB202" s="2566" t="s">
        <v>232</v>
      </c>
      <c r="AC202" s="2583"/>
      <c r="AD202" s="2566" t="s">
        <v>233</v>
      </c>
      <c r="AE202" s="2583"/>
      <c r="AF202" s="2566" t="s">
        <v>234</v>
      </c>
      <c r="AG202" s="2583"/>
      <c r="AH202" s="2566" t="s">
        <v>235</v>
      </c>
      <c r="AI202" s="2583"/>
      <c r="AJ202" s="2566" t="s">
        <v>236</v>
      </c>
      <c r="AK202" s="2583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980" t="s">
        <v>16</v>
      </c>
      <c r="F203" s="387" t="s">
        <v>15</v>
      </c>
      <c r="G203" s="1063" t="s">
        <v>16</v>
      </c>
      <c r="H203" s="387" t="s">
        <v>15</v>
      </c>
      <c r="I203" s="1063" t="s">
        <v>16</v>
      </c>
      <c r="J203" s="387" t="s">
        <v>15</v>
      </c>
      <c r="K203" s="1063" t="s">
        <v>16</v>
      </c>
      <c r="L203" s="387" t="s">
        <v>15</v>
      </c>
      <c r="M203" s="1063" t="s">
        <v>16</v>
      </c>
      <c r="N203" s="387" t="s">
        <v>15</v>
      </c>
      <c r="O203" s="1063" t="s">
        <v>16</v>
      </c>
      <c r="P203" s="387" t="s">
        <v>15</v>
      </c>
      <c r="Q203" s="1063" t="s">
        <v>16</v>
      </c>
      <c r="R203" s="387" t="s">
        <v>15</v>
      </c>
      <c r="S203" s="1063" t="s">
        <v>16</v>
      </c>
      <c r="T203" s="387" t="s">
        <v>15</v>
      </c>
      <c r="U203" s="1063" t="s">
        <v>16</v>
      </c>
      <c r="V203" s="387" t="s">
        <v>15</v>
      </c>
      <c r="W203" s="1063" t="s">
        <v>16</v>
      </c>
      <c r="X203" s="387" t="s">
        <v>15</v>
      </c>
      <c r="Y203" s="1063" t="s">
        <v>16</v>
      </c>
      <c r="Z203" s="387" t="s">
        <v>15</v>
      </c>
      <c r="AA203" s="1063" t="s">
        <v>16</v>
      </c>
      <c r="AB203" s="387" t="s">
        <v>15</v>
      </c>
      <c r="AC203" s="1063" t="s">
        <v>16</v>
      </c>
      <c r="AD203" s="387" t="s">
        <v>15</v>
      </c>
      <c r="AE203" s="1063" t="s">
        <v>16</v>
      </c>
      <c r="AF203" s="387" t="s">
        <v>15</v>
      </c>
      <c r="AG203" s="1063" t="s">
        <v>16</v>
      </c>
      <c r="AH203" s="387" t="s">
        <v>15</v>
      </c>
      <c r="AI203" s="1063" t="s">
        <v>16</v>
      </c>
      <c r="AJ203" s="387" t="s">
        <v>15</v>
      </c>
      <c r="AK203" s="1063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561" t="s">
        <v>237</v>
      </c>
      <c r="B204" s="965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965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589" t="s">
        <v>239</v>
      </c>
      <c r="B207" s="2590" t="s">
        <v>240</v>
      </c>
      <c r="C207" s="2591" t="s">
        <v>19</v>
      </c>
      <c r="D207" s="2592"/>
      <c r="E207" s="2576"/>
      <c r="F207" s="2593" t="s">
        <v>241</v>
      </c>
      <c r="G207" s="2594"/>
      <c r="H207" s="2594"/>
      <c r="I207" s="2594"/>
      <c r="J207" s="2594"/>
      <c r="K207" s="2594"/>
      <c r="L207" s="2594"/>
      <c r="M207" s="2594"/>
      <c r="N207" s="2594"/>
      <c r="O207" s="2594"/>
      <c r="P207" s="2594"/>
      <c r="Q207" s="2594"/>
      <c r="R207" s="2594"/>
      <c r="S207" s="2594"/>
      <c r="T207" s="2594"/>
      <c r="U207" s="2594"/>
      <c r="V207" s="2594"/>
      <c r="W207" s="2594"/>
      <c r="X207" s="2594"/>
      <c r="Y207" s="2594"/>
      <c r="Z207" s="2594"/>
      <c r="AA207" s="2594"/>
      <c r="AB207" s="2594"/>
      <c r="AC207" s="2594"/>
      <c r="AD207" s="2594"/>
      <c r="AE207" s="2594"/>
      <c r="AF207" s="2594"/>
      <c r="AG207" s="2594"/>
      <c r="AH207" s="2594"/>
      <c r="AI207" s="2594"/>
      <c r="AJ207" s="2594"/>
      <c r="AK207" s="2595"/>
      <c r="AL207" s="2588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593" t="s">
        <v>173</v>
      </c>
      <c r="G208" s="2595"/>
      <c r="H208" s="2593" t="s">
        <v>174</v>
      </c>
      <c r="I208" s="2595"/>
      <c r="J208" s="2593" t="s">
        <v>109</v>
      </c>
      <c r="K208" s="2595"/>
      <c r="L208" s="2593" t="s">
        <v>35</v>
      </c>
      <c r="M208" s="2595"/>
      <c r="N208" s="2566" t="s">
        <v>2</v>
      </c>
      <c r="O208" s="2583"/>
      <c r="P208" s="2566" t="s">
        <v>3</v>
      </c>
      <c r="Q208" s="2583"/>
      <c r="R208" s="2566" t="s">
        <v>4</v>
      </c>
      <c r="S208" s="2583"/>
      <c r="T208" s="2566" t="s">
        <v>5</v>
      </c>
      <c r="U208" s="2583"/>
      <c r="V208" s="2566" t="s">
        <v>6</v>
      </c>
      <c r="W208" s="2583"/>
      <c r="X208" s="2566" t="s">
        <v>7</v>
      </c>
      <c r="Y208" s="2583"/>
      <c r="Z208" s="2566" t="s">
        <v>8</v>
      </c>
      <c r="AA208" s="2583"/>
      <c r="AB208" s="2566" t="s">
        <v>9</v>
      </c>
      <c r="AC208" s="2583"/>
      <c r="AD208" s="2566" t="s">
        <v>10</v>
      </c>
      <c r="AE208" s="2583"/>
      <c r="AF208" s="2566" t="s">
        <v>11</v>
      </c>
      <c r="AG208" s="2583"/>
      <c r="AH208" s="2566" t="s">
        <v>12</v>
      </c>
      <c r="AI208" s="2583"/>
      <c r="AJ208" s="2557" t="s">
        <v>13</v>
      </c>
      <c r="AK208" s="2558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064" t="s">
        <v>14</v>
      </c>
      <c r="D209" s="1065" t="s">
        <v>15</v>
      </c>
      <c r="E209" s="754" t="s">
        <v>16</v>
      </c>
      <c r="F209" s="1066" t="s">
        <v>15</v>
      </c>
      <c r="G209" s="1067" t="s">
        <v>16</v>
      </c>
      <c r="H209" s="1066" t="s">
        <v>15</v>
      </c>
      <c r="I209" s="1067" t="s">
        <v>16</v>
      </c>
      <c r="J209" s="1066" t="s">
        <v>15</v>
      </c>
      <c r="K209" s="1067" t="s">
        <v>16</v>
      </c>
      <c r="L209" s="1066" t="s">
        <v>15</v>
      </c>
      <c r="M209" s="1067" t="s">
        <v>16</v>
      </c>
      <c r="N209" s="1066" t="s">
        <v>15</v>
      </c>
      <c r="O209" s="1067" t="s">
        <v>16</v>
      </c>
      <c r="P209" s="1066" t="s">
        <v>15</v>
      </c>
      <c r="Q209" s="1067" t="s">
        <v>16</v>
      </c>
      <c r="R209" s="1066" t="s">
        <v>15</v>
      </c>
      <c r="S209" s="1067" t="s">
        <v>16</v>
      </c>
      <c r="T209" s="1068" t="s">
        <v>15</v>
      </c>
      <c r="U209" s="1068" t="s">
        <v>16</v>
      </c>
      <c r="V209" s="487" t="s">
        <v>15</v>
      </c>
      <c r="W209" s="1067" t="s">
        <v>16</v>
      </c>
      <c r="X209" s="1066" t="s">
        <v>15</v>
      </c>
      <c r="Y209" s="1067" t="s">
        <v>16</v>
      </c>
      <c r="Z209" s="1066" t="s">
        <v>15</v>
      </c>
      <c r="AA209" s="1067" t="s">
        <v>16</v>
      </c>
      <c r="AB209" s="1066" t="s">
        <v>15</v>
      </c>
      <c r="AC209" s="1067" t="s">
        <v>16</v>
      </c>
      <c r="AD209" s="1066" t="s">
        <v>15</v>
      </c>
      <c r="AE209" s="1067" t="s">
        <v>16</v>
      </c>
      <c r="AF209" s="1066" t="s">
        <v>15</v>
      </c>
      <c r="AG209" s="1067" t="s">
        <v>16</v>
      </c>
      <c r="AH209" s="1066" t="s">
        <v>15</v>
      </c>
      <c r="AI209" s="1067" t="s">
        <v>16</v>
      </c>
      <c r="AJ209" s="1066" t="s">
        <v>15</v>
      </c>
      <c r="AK209" s="1067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584" t="s">
        <v>242</v>
      </c>
      <c r="B210" s="1069" t="s">
        <v>75</v>
      </c>
      <c r="C210" s="1070">
        <f>SUM(D210+E210)</f>
        <v>0</v>
      </c>
      <c r="D210" s="1071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562" t="s">
        <v>245</v>
      </c>
      <c r="B215" s="2564"/>
      <c r="C215" s="2565" t="s">
        <v>246</v>
      </c>
      <c r="D215" s="2565"/>
      <c r="E215" s="2565"/>
      <c r="F215" s="2566" t="s">
        <v>247</v>
      </c>
      <c r="G215" s="2567"/>
      <c r="H215" s="2567"/>
      <c r="I215" s="2567"/>
      <c r="J215" s="2567"/>
      <c r="K215" s="2567"/>
      <c r="L215" s="2567"/>
      <c r="M215" s="2567"/>
      <c r="N215" s="2567"/>
      <c r="O215" s="2567"/>
      <c r="P215" s="2567"/>
      <c r="Q215" s="2567"/>
      <c r="R215" s="2567"/>
      <c r="S215" s="2567"/>
      <c r="T215" s="2567"/>
      <c r="U215" s="2567"/>
      <c r="V215" s="2567"/>
      <c r="W215" s="2567"/>
      <c r="X215" s="2567"/>
      <c r="Y215" s="2567"/>
      <c r="Z215" s="2567"/>
      <c r="AA215" s="2567"/>
      <c r="AB215" s="2567"/>
      <c r="AC215" s="2567"/>
      <c r="AD215" s="2567"/>
      <c r="AE215" s="2567"/>
      <c r="AF215" s="2567"/>
      <c r="AG215" s="2567"/>
      <c r="AH215" s="2567"/>
      <c r="AI215" s="2567"/>
      <c r="AJ215" s="2567"/>
      <c r="AK215" s="2567"/>
      <c r="AL215" s="2567"/>
      <c r="AM215" s="2568"/>
      <c r="AN215" s="2585" t="s">
        <v>131</v>
      </c>
      <c r="AO215" s="2585"/>
      <c r="AP215" s="2586"/>
      <c r="AQ215" s="2587" t="s">
        <v>248</v>
      </c>
      <c r="AR215" s="2570"/>
      <c r="AS215" s="2588" t="s">
        <v>21</v>
      </c>
      <c r="AT215" s="2588" t="s">
        <v>22</v>
      </c>
      <c r="AU215" s="499"/>
      <c r="AV215" s="967"/>
      <c r="AW215" s="967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565"/>
      <c r="D216" s="2565"/>
      <c r="E216" s="2565"/>
      <c r="F216" s="2557" t="s">
        <v>249</v>
      </c>
      <c r="G216" s="2572"/>
      <c r="H216" s="2557" t="s">
        <v>173</v>
      </c>
      <c r="I216" s="2572"/>
      <c r="J216" s="2557" t="s">
        <v>174</v>
      </c>
      <c r="K216" s="2572"/>
      <c r="L216" s="2557" t="s">
        <v>109</v>
      </c>
      <c r="M216" s="2572"/>
      <c r="N216" s="2557" t="s">
        <v>35</v>
      </c>
      <c r="O216" s="2572"/>
      <c r="P216" s="2557" t="s">
        <v>111</v>
      </c>
      <c r="Q216" s="2558"/>
      <c r="R216" s="2557" t="s">
        <v>112</v>
      </c>
      <c r="S216" s="2558"/>
      <c r="T216" s="2557" t="s">
        <v>113</v>
      </c>
      <c r="U216" s="2558"/>
      <c r="V216" s="2557" t="s">
        <v>114</v>
      </c>
      <c r="W216" s="2558"/>
      <c r="X216" s="2557" t="s">
        <v>115</v>
      </c>
      <c r="Y216" s="2558"/>
      <c r="Z216" s="2557" t="s">
        <v>116</v>
      </c>
      <c r="AA216" s="2558"/>
      <c r="AB216" s="2557" t="s">
        <v>117</v>
      </c>
      <c r="AC216" s="2558"/>
      <c r="AD216" s="2557" t="s">
        <v>118</v>
      </c>
      <c r="AE216" s="2558"/>
      <c r="AF216" s="2557" t="s">
        <v>119</v>
      </c>
      <c r="AG216" s="2558"/>
      <c r="AH216" s="2557" t="s">
        <v>120</v>
      </c>
      <c r="AI216" s="2558"/>
      <c r="AJ216" s="2557" t="s">
        <v>121</v>
      </c>
      <c r="AK216" s="2558"/>
      <c r="AL216" s="2557" t="s">
        <v>122</v>
      </c>
      <c r="AM216" s="2559"/>
      <c r="AN216" s="2575" t="s">
        <v>18</v>
      </c>
      <c r="AO216" s="2575" t="s">
        <v>250</v>
      </c>
      <c r="AP216" s="2576" t="s">
        <v>251</v>
      </c>
      <c r="AQ216" s="2226"/>
      <c r="AR216" s="2196"/>
      <c r="AS216" s="2228"/>
      <c r="AT216" s="2228"/>
      <c r="AU216" s="145"/>
      <c r="AV216" s="983"/>
      <c r="AW216" s="983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063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765" t="s">
        <v>254</v>
      </c>
      <c r="AS217" s="2229"/>
      <c r="AT217" s="2229"/>
      <c r="AU217" s="1072"/>
      <c r="AV217" s="983"/>
      <c r="AW217" s="983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577" t="s">
        <v>255</v>
      </c>
      <c r="B218" s="2578"/>
      <c r="C218" s="504">
        <f>SUM(D218+E218)</f>
        <v>28</v>
      </c>
      <c r="D218" s="505">
        <f>SUM(F218+H218+J218+L218+N218+P218+R218+T218+V218+X218+Z218+AB218+AD218+AF218+AH218+AJ218+AL218)</f>
        <v>0</v>
      </c>
      <c r="E218" s="1073">
        <f>SUM(G218+I218+K218+M218+O218+Q218+S218+U218+W218+Y218+AA218+AC218+AE218+AG218+AI218+AK218+AM218)</f>
        <v>28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8</v>
      </c>
      <c r="N218" s="504">
        <f>SUM(N228:N236)</f>
        <v>0</v>
      </c>
      <c r="O218" s="507">
        <f>SUM(O219:O236)</f>
        <v>6</v>
      </c>
      <c r="P218" s="504">
        <f>SUM(P228:P236)</f>
        <v>0</v>
      </c>
      <c r="Q218" s="507">
        <f>SUM(Q219:Q236)</f>
        <v>5</v>
      </c>
      <c r="R218" s="504">
        <f>SUM(R228:R236)</f>
        <v>0</v>
      </c>
      <c r="S218" s="507">
        <f>SUM(S219:S236)</f>
        <v>3</v>
      </c>
      <c r="T218" s="504">
        <f>SUM(T228:T236)</f>
        <v>0</v>
      </c>
      <c r="U218" s="507">
        <f>SUM(U219:U236)</f>
        <v>2</v>
      </c>
      <c r="V218" s="504">
        <f>SUM(V228:V236)</f>
        <v>0</v>
      </c>
      <c r="W218" s="507">
        <f>SUM(W219:W236)</f>
        <v>2</v>
      </c>
      <c r="X218" s="504">
        <f>SUM(X228:X236)</f>
        <v>0</v>
      </c>
      <c r="Y218" s="507">
        <f>SUM(Y219:Y236)</f>
        <v>1</v>
      </c>
      <c r="Z218" s="504">
        <f>SUM(Z228:Z236)</f>
        <v>0</v>
      </c>
      <c r="AA218" s="507">
        <f>SUM(AA219:AA236)</f>
        <v>0</v>
      </c>
      <c r="AB218" s="504">
        <f t="shared" ref="AB218:AM218" si="34">SUM(AB228:AB236)</f>
        <v>0</v>
      </c>
      <c r="AC218" s="507">
        <f t="shared" si="34"/>
        <v>1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074">
        <f t="shared" ref="AN218:AT218" si="35">SUM(AN219:AN236)</f>
        <v>0</v>
      </c>
      <c r="AO218" s="1074">
        <f t="shared" si="35"/>
        <v>0</v>
      </c>
      <c r="AP218" s="1075">
        <f t="shared" si="35"/>
        <v>0</v>
      </c>
      <c r="AQ218" s="504">
        <f t="shared" si="35"/>
        <v>0</v>
      </c>
      <c r="AR218" s="1075">
        <f t="shared" si="35"/>
        <v>0</v>
      </c>
      <c r="AS218" s="504">
        <f t="shared" si="35"/>
        <v>0</v>
      </c>
      <c r="AT218" s="1075">
        <f t="shared" si="35"/>
        <v>0</v>
      </c>
      <c r="AU218" s="511"/>
      <c r="AV218" s="983"/>
      <c r="AW218" s="983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1</v>
      </c>
      <c r="D219" s="514"/>
      <c r="E219" s="515">
        <f>SUM(K219+M219+O219+Q219+S219+U219+W219+Y219+AA219+AC219)</f>
        <v>1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>
        <v>1</v>
      </c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>
        <v>0</v>
      </c>
      <c r="AR219" s="26">
        <v>0</v>
      </c>
      <c r="AS219" s="25">
        <v>0</v>
      </c>
      <c r="AT219" s="26">
        <v>0</v>
      </c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1</v>
      </c>
      <c r="D221" s="514"/>
      <c r="E221" s="519">
        <f>SUM(G221+I221+K221+M221+O221+Q221+S221+U221+W221+Y221+AA221+AC221)</f>
        <v>1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>
        <v>1</v>
      </c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>
        <v>0</v>
      </c>
      <c r="AR221" s="28">
        <v>0</v>
      </c>
      <c r="AS221" s="11">
        <v>0</v>
      </c>
      <c r="AT221" s="28"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4</v>
      </c>
      <c r="D227" s="521"/>
      <c r="E227" s="522">
        <f t="shared" si="37"/>
        <v>4</v>
      </c>
      <c r="F227" s="349"/>
      <c r="G227" s="523"/>
      <c r="H227" s="349"/>
      <c r="I227" s="523"/>
      <c r="J227" s="349"/>
      <c r="K227" s="18"/>
      <c r="L227" s="349"/>
      <c r="M227" s="18">
        <v>2</v>
      </c>
      <c r="N227" s="349"/>
      <c r="O227" s="18">
        <v>2</v>
      </c>
      <c r="P227" s="349"/>
      <c r="Q227" s="18"/>
      <c r="R227" s="349"/>
      <c r="S227" s="18"/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579" t="s">
        <v>264</v>
      </c>
      <c r="B228" s="512" t="s">
        <v>52</v>
      </c>
      <c r="C228" s="513">
        <f t="shared" ref="C228:C236" si="38">SUM(D228+E228)</f>
        <v>1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1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>
        <v>1</v>
      </c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>
        <v>0</v>
      </c>
      <c r="AR228" s="26">
        <v>0</v>
      </c>
      <c r="AS228" s="25">
        <v>0</v>
      </c>
      <c r="AT228" s="26">
        <v>0</v>
      </c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14</v>
      </c>
      <c r="D230" s="218">
        <f t="shared" si="39"/>
        <v>0</v>
      </c>
      <c r="E230" s="761">
        <f t="shared" si="39"/>
        <v>14</v>
      </c>
      <c r="F230" s="11"/>
      <c r="G230" s="12"/>
      <c r="H230" s="11"/>
      <c r="I230" s="12"/>
      <c r="J230" s="11"/>
      <c r="K230" s="12"/>
      <c r="L230" s="11"/>
      <c r="M230" s="12">
        <v>5</v>
      </c>
      <c r="N230" s="11"/>
      <c r="O230" s="14"/>
      <c r="P230" s="11"/>
      <c r="Q230" s="12">
        <v>1</v>
      </c>
      <c r="R230" s="13"/>
      <c r="S230" s="14">
        <v>2</v>
      </c>
      <c r="T230" s="11"/>
      <c r="U230" s="12">
        <v>2</v>
      </c>
      <c r="V230" s="13"/>
      <c r="W230" s="14">
        <v>2</v>
      </c>
      <c r="X230" s="11"/>
      <c r="Y230" s="12">
        <v>1</v>
      </c>
      <c r="Z230" s="13"/>
      <c r="AA230" s="14"/>
      <c r="AB230" s="11"/>
      <c r="AC230" s="12">
        <v>1</v>
      </c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761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761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761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761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761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7</v>
      </c>
      <c r="D236" s="258">
        <f t="shared" si="39"/>
        <v>0</v>
      </c>
      <c r="E236" s="451">
        <f t="shared" si="39"/>
        <v>7</v>
      </c>
      <c r="F236" s="17"/>
      <c r="G236" s="19"/>
      <c r="H236" s="17"/>
      <c r="I236" s="19"/>
      <c r="J236" s="17"/>
      <c r="K236" s="19"/>
      <c r="L236" s="17"/>
      <c r="M236" s="19">
        <v>1</v>
      </c>
      <c r="N236" s="17"/>
      <c r="O236" s="21">
        <v>3</v>
      </c>
      <c r="P236" s="17"/>
      <c r="Q236" s="19">
        <v>2</v>
      </c>
      <c r="R236" s="20"/>
      <c r="S236" s="21">
        <v>1</v>
      </c>
      <c r="T236" s="17"/>
      <c r="U236" s="19"/>
      <c r="V236" s="20"/>
      <c r="W236" s="21"/>
      <c r="X236" s="17"/>
      <c r="Y236" s="19"/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562" t="s">
        <v>74</v>
      </c>
      <c r="B238" s="2564"/>
      <c r="C238" s="2580" t="s">
        <v>246</v>
      </c>
      <c r="D238" s="2581"/>
      <c r="E238" s="2582"/>
      <c r="F238" s="2566" t="s">
        <v>266</v>
      </c>
      <c r="G238" s="2567"/>
      <c r="H238" s="2567"/>
      <c r="I238" s="2567"/>
      <c r="J238" s="2567"/>
      <c r="K238" s="2567"/>
      <c r="L238" s="2567"/>
      <c r="M238" s="2567"/>
      <c r="N238" s="2567"/>
      <c r="O238" s="2567"/>
      <c r="P238" s="2567"/>
      <c r="Q238" s="2567"/>
      <c r="R238" s="2567"/>
      <c r="S238" s="2567"/>
      <c r="T238" s="2567"/>
      <c r="U238" s="2567"/>
      <c r="V238" s="2567"/>
      <c r="W238" s="2567"/>
      <c r="X238" s="2567"/>
      <c r="Y238" s="2567"/>
      <c r="Z238" s="2567"/>
      <c r="AA238" s="2567"/>
      <c r="AB238" s="2567"/>
      <c r="AC238" s="2567"/>
      <c r="AD238" s="2567"/>
      <c r="AE238" s="2567"/>
      <c r="AF238" s="2567"/>
      <c r="AG238" s="2567"/>
      <c r="AH238" s="2567"/>
      <c r="AI238" s="2567"/>
      <c r="AJ238" s="2567"/>
      <c r="AK238" s="2567"/>
      <c r="AL238" s="2567"/>
      <c r="AM238" s="2567"/>
      <c r="AN238" s="2567"/>
      <c r="AO238" s="2567"/>
      <c r="AP238" s="2567"/>
      <c r="AQ238" s="2567"/>
      <c r="AR238" s="2567"/>
      <c r="AS238" s="2583"/>
      <c r="AT238" s="2564" t="s">
        <v>267</v>
      </c>
      <c r="AU238" s="2573" t="s">
        <v>248</v>
      </c>
      <c r="AV238" s="2574"/>
      <c r="AW238" s="2562" t="s">
        <v>21</v>
      </c>
      <c r="AX238" s="2564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557" t="s">
        <v>268</v>
      </c>
      <c r="G239" s="2572"/>
      <c r="H239" s="2557" t="s">
        <v>269</v>
      </c>
      <c r="I239" s="2572"/>
      <c r="J239" s="2557" t="s">
        <v>270</v>
      </c>
      <c r="K239" s="2572"/>
      <c r="L239" s="2557" t="s">
        <v>271</v>
      </c>
      <c r="M239" s="2572"/>
      <c r="N239" s="2557" t="s">
        <v>24</v>
      </c>
      <c r="O239" s="2572"/>
      <c r="P239" s="2557" t="s">
        <v>174</v>
      </c>
      <c r="Q239" s="2572"/>
      <c r="R239" s="2557" t="s">
        <v>109</v>
      </c>
      <c r="S239" s="2572"/>
      <c r="T239" s="2557" t="s">
        <v>35</v>
      </c>
      <c r="U239" s="2572"/>
      <c r="V239" s="2557" t="s">
        <v>111</v>
      </c>
      <c r="W239" s="2558"/>
      <c r="X239" s="2557" t="s">
        <v>112</v>
      </c>
      <c r="Y239" s="2558"/>
      <c r="Z239" s="2557" t="s">
        <v>113</v>
      </c>
      <c r="AA239" s="2558"/>
      <c r="AB239" s="2557" t="s">
        <v>114</v>
      </c>
      <c r="AC239" s="2558"/>
      <c r="AD239" s="2557" t="s">
        <v>115</v>
      </c>
      <c r="AE239" s="2558"/>
      <c r="AF239" s="2557" t="s">
        <v>116</v>
      </c>
      <c r="AG239" s="2558"/>
      <c r="AH239" s="2557" t="s">
        <v>117</v>
      </c>
      <c r="AI239" s="2558"/>
      <c r="AJ239" s="2557" t="s">
        <v>118</v>
      </c>
      <c r="AK239" s="2558"/>
      <c r="AL239" s="2557" t="s">
        <v>119</v>
      </c>
      <c r="AM239" s="2558"/>
      <c r="AN239" s="2557" t="s">
        <v>120</v>
      </c>
      <c r="AO239" s="2558"/>
      <c r="AP239" s="2557" t="s">
        <v>121</v>
      </c>
      <c r="AQ239" s="2558"/>
      <c r="AR239" s="2557" t="s">
        <v>122</v>
      </c>
      <c r="AS239" s="2558"/>
      <c r="AT239" s="2188"/>
      <c r="AU239" s="2175" t="s">
        <v>253</v>
      </c>
      <c r="AV239" s="2177" t="s">
        <v>254</v>
      </c>
      <c r="AW239" s="2187"/>
      <c r="AX239" s="2188"/>
      <c r="AY239" s="1072"/>
      <c r="AZ239" s="983"/>
      <c r="BA239" s="983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605" t="s">
        <v>14</v>
      </c>
      <c r="D240" s="1076" t="s">
        <v>15</v>
      </c>
      <c r="E240" s="1077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072"/>
      <c r="AZ240" s="983"/>
      <c r="BA240" s="983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078">
        <f t="shared" ref="C241:C247" si="40">SUM(D241+E241)</f>
        <v>2</v>
      </c>
      <c r="D241" s="1078">
        <f t="shared" ref="D241:E243" si="41">SUM(F241+H241+J241+L241+N241+P241+R241+T241+V241+X241+Z241+AB241+AD241+AF241+AH241+AJ241+AL241+AN241+AP241+AR241)</f>
        <v>1</v>
      </c>
      <c r="E241" s="1078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>
        <v>1</v>
      </c>
      <c r="U241" s="7"/>
      <c r="V241" s="4"/>
      <c r="W241" s="7">
        <v>1</v>
      </c>
      <c r="X241" s="4"/>
      <c r="Y241" s="7"/>
      <c r="Z241" s="4"/>
      <c r="AA241" s="7"/>
      <c r="AB241" s="4"/>
      <c r="AC241" s="7"/>
      <c r="AD241" s="4"/>
      <c r="AE241" s="7"/>
      <c r="AF241" s="4"/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>
        <v>1</v>
      </c>
      <c r="AU241" s="4">
        <v>0</v>
      </c>
      <c r="AV241" s="5">
        <v>0</v>
      </c>
      <c r="AW241" s="4">
        <v>0</v>
      </c>
      <c r="AX241" s="5">
        <v>1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1</v>
      </c>
      <c r="D242" s="541">
        <f t="shared" si="41"/>
        <v>0</v>
      </c>
      <c r="E242" s="541">
        <f t="shared" si="41"/>
        <v>1</v>
      </c>
      <c r="F242" s="1062"/>
      <c r="G242" s="1062"/>
      <c r="H242" s="1048"/>
      <c r="I242" s="1062"/>
      <c r="J242" s="1048"/>
      <c r="K242" s="1044"/>
      <c r="L242" s="1048"/>
      <c r="M242" s="1049"/>
      <c r="N242" s="1048"/>
      <c r="O242" s="1044"/>
      <c r="P242" s="1048"/>
      <c r="Q242" s="1062"/>
      <c r="R242" s="1048"/>
      <c r="S242" s="1062"/>
      <c r="T242" s="1048"/>
      <c r="U242" s="1062"/>
      <c r="V242" s="1048"/>
      <c r="W242" s="1062"/>
      <c r="X242" s="1048"/>
      <c r="Y242" s="1062"/>
      <c r="Z242" s="1048"/>
      <c r="AA242" s="1062"/>
      <c r="AB242" s="1048"/>
      <c r="AC242" s="1062">
        <v>1</v>
      </c>
      <c r="AD242" s="1048"/>
      <c r="AE242" s="1062"/>
      <c r="AF242" s="1048"/>
      <c r="AG242" s="1062"/>
      <c r="AH242" s="1048"/>
      <c r="AI242" s="1062"/>
      <c r="AJ242" s="1048"/>
      <c r="AK242" s="1062"/>
      <c r="AL242" s="1048"/>
      <c r="AM242" s="1062"/>
      <c r="AN242" s="1048"/>
      <c r="AO242" s="1062"/>
      <c r="AP242" s="1048"/>
      <c r="AQ242" s="1062"/>
      <c r="AR242" s="1048"/>
      <c r="AS242" s="1044"/>
      <c r="AT242" s="1049"/>
      <c r="AU242" s="1048">
        <v>0</v>
      </c>
      <c r="AV242" s="1044">
        <v>0</v>
      </c>
      <c r="AW242" s="1048">
        <v>0</v>
      </c>
      <c r="AX242" s="1044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1</v>
      </c>
      <c r="D243" s="52">
        <f t="shared" si="41"/>
        <v>0</v>
      </c>
      <c r="E243" s="52">
        <f t="shared" si="41"/>
        <v>1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>
        <v>1</v>
      </c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0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965">
        <f t="shared" si="40"/>
        <v>0</v>
      </c>
      <c r="D246" s="965">
        <f t="shared" si="42"/>
        <v>0</v>
      </c>
      <c r="E246" s="965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965">
        <f t="shared" si="40"/>
        <v>0</v>
      </c>
      <c r="D247" s="965">
        <f t="shared" si="42"/>
        <v>0</v>
      </c>
      <c r="E247" s="965">
        <f t="shared" si="42"/>
        <v>0</v>
      </c>
      <c r="F247" s="1060"/>
      <c r="G247" s="1060"/>
      <c r="H247" s="56"/>
      <c r="I247" s="1060"/>
      <c r="J247" s="56"/>
      <c r="K247" s="966"/>
      <c r="L247" s="56"/>
      <c r="M247" s="1042"/>
      <c r="N247" s="56"/>
      <c r="O247" s="966"/>
      <c r="P247" s="56"/>
      <c r="Q247" s="1060"/>
      <c r="R247" s="56"/>
      <c r="S247" s="1060"/>
      <c r="T247" s="56"/>
      <c r="U247" s="1060"/>
      <c r="V247" s="56"/>
      <c r="W247" s="1060"/>
      <c r="X247" s="56"/>
      <c r="Y247" s="1060"/>
      <c r="Z247" s="56"/>
      <c r="AA247" s="1060"/>
      <c r="AB247" s="56"/>
      <c r="AC247" s="1060"/>
      <c r="AD247" s="56"/>
      <c r="AE247" s="1060"/>
      <c r="AF247" s="56"/>
      <c r="AG247" s="1060"/>
      <c r="AH247" s="56"/>
      <c r="AI247" s="1060"/>
      <c r="AJ247" s="56"/>
      <c r="AK247" s="1060"/>
      <c r="AL247" s="56"/>
      <c r="AM247" s="1060"/>
      <c r="AN247" s="56"/>
      <c r="AO247" s="1060"/>
      <c r="AP247" s="56"/>
      <c r="AQ247" s="1060"/>
      <c r="AR247" s="56"/>
      <c r="AS247" s="966"/>
      <c r="AT247" s="1042"/>
      <c r="AU247" s="56"/>
      <c r="AV247" s="966"/>
      <c r="AW247" s="56"/>
      <c r="AX247" s="966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956"/>
      <c r="AV248" s="1028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562" t="s">
        <v>74</v>
      </c>
      <c r="B249" s="2564"/>
      <c r="C249" s="2565" t="s">
        <v>246</v>
      </c>
      <c r="D249" s="2565"/>
      <c r="E249" s="2565"/>
      <c r="F249" s="2566" t="s">
        <v>241</v>
      </c>
      <c r="G249" s="2567"/>
      <c r="H249" s="2567"/>
      <c r="I249" s="2567"/>
      <c r="J249" s="2567"/>
      <c r="K249" s="2567"/>
      <c r="L249" s="2567"/>
      <c r="M249" s="2567"/>
      <c r="N249" s="2567"/>
      <c r="O249" s="2567"/>
      <c r="P249" s="2567"/>
      <c r="Q249" s="2567"/>
      <c r="R249" s="2567"/>
      <c r="S249" s="2567"/>
      <c r="T249" s="2567"/>
      <c r="U249" s="2567"/>
      <c r="V249" s="2567"/>
      <c r="W249" s="2567"/>
      <c r="X249" s="2567"/>
      <c r="Y249" s="2567"/>
      <c r="Z249" s="2567"/>
      <c r="AA249" s="2567"/>
      <c r="AB249" s="2567"/>
      <c r="AC249" s="2567"/>
      <c r="AD249" s="2567"/>
      <c r="AE249" s="2567"/>
      <c r="AF249" s="2567"/>
      <c r="AG249" s="2568"/>
      <c r="AH249" s="2569" t="s">
        <v>248</v>
      </c>
      <c r="AI249" s="2570"/>
      <c r="AJ249" s="2571" t="s">
        <v>21</v>
      </c>
      <c r="AK249" s="2564" t="s">
        <v>22</v>
      </c>
      <c r="AL249" s="145"/>
      <c r="AM249" s="983"/>
      <c r="AN249" s="983"/>
      <c r="AO249" s="983"/>
      <c r="AP249" s="983"/>
      <c r="AQ249" s="983"/>
      <c r="AR249" s="983"/>
      <c r="AS249" s="983"/>
      <c r="AT249" s="983"/>
      <c r="AU249" s="983"/>
      <c r="AV249" s="1011"/>
      <c r="AW249" s="983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565"/>
      <c r="D250" s="2565"/>
      <c r="E250" s="2565"/>
      <c r="F250" s="2557" t="s">
        <v>109</v>
      </c>
      <c r="G250" s="2572"/>
      <c r="H250" s="2557" t="s">
        <v>35</v>
      </c>
      <c r="I250" s="2572"/>
      <c r="J250" s="2557" t="s">
        <v>111</v>
      </c>
      <c r="K250" s="2558"/>
      <c r="L250" s="2557" t="s">
        <v>112</v>
      </c>
      <c r="M250" s="2558"/>
      <c r="N250" s="2557" t="s">
        <v>113</v>
      </c>
      <c r="O250" s="2558"/>
      <c r="P250" s="2557" t="s">
        <v>114</v>
      </c>
      <c r="Q250" s="2558"/>
      <c r="R250" s="2557" t="s">
        <v>115</v>
      </c>
      <c r="S250" s="2558"/>
      <c r="T250" s="2557" t="s">
        <v>116</v>
      </c>
      <c r="U250" s="2558"/>
      <c r="V250" s="2557" t="s">
        <v>117</v>
      </c>
      <c r="W250" s="2558"/>
      <c r="X250" s="2557" t="s">
        <v>118</v>
      </c>
      <c r="Y250" s="2558"/>
      <c r="Z250" s="2557" t="s">
        <v>119</v>
      </c>
      <c r="AA250" s="2558"/>
      <c r="AB250" s="2557" t="s">
        <v>120</v>
      </c>
      <c r="AC250" s="2558"/>
      <c r="AD250" s="2557" t="s">
        <v>121</v>
      </c>
      <c r="AE250" s="2558"/>
      <c r="AF250" s="2557" t="s">
        <v>122</v>
      </c>
      <c r="AG250" s="2559"/>
      <c r="AH250" s="2195"/>
      <c r="AI250" s="2196"/>
      <c r="AJ250" s="2198"/>
      <c r="AK250" s="2188"/>
      <c r="AL250" s="1072"/>
      <c r="AM250" s="983"/>
      <c r="AN250" s="983"/>
      <c r="AO250" s="983"/>
      <c r="AP250" s="983"/>
      <c r="AQ250" s="983"/>
      <c r="AR250" s="983"/>
      <c r="AS250" s="983"/>
      <c r="AT250" s="983"/>
      <c r="AU250" s="983"/>
      <c r="AV250" s="1011"/>
      <c r="AW250" s="983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063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079" t="s">
        <v>253</v>
      </c>
      <c r="AI251" s="765" t="s">
        <v>254</v>
      </c>
      <c r="AJ251" s="2199"/>
      <c r="AK251" s="2174"/>
      <c r="AL251" s="145"/>
      <c r="AM251" s="983"/>
      <c r="AN251" s="983"/>
      <c r="AO251" s="983"/>
      <c r="AP251" s="983"/>
      <c r="AQ251" s="983"/>
      <c r="AR251" s="983"/>
      <c r="AS251" s="983"/>
      <c r="AT251" s="983"/>
      <c r="AU251" s="983"/>
      <c r="AV251" s="1011"/>
      <c r="AW251" s="983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560" t="s">
        <v>177</v>
      </c>
      <c r="B252" s="2560"/>
      <c r="C252" s="1080">
        <f>SUM(D252+E252)</f>
        <v>1</v>
      </c>
      <c r="D252" s="1081">
        <f t="shared" ref="D252:E254" si="43">SUM(F252+H252+J252+L252+N252+P252+R252+T252+V252+X252+Z252+AB252+AD252+AF252)</f>
        <v>0</v>
      </c>
      <c r="E252" s="1047">
        <f t="shared" si="43"/>
        <v>1</v>
      </c>
      <c r="F252" s="1048"/>
      <c r="G252" s="1062"/>
      <c r="H252" s="1048"/>
      <c r="I252" s="1062"/>
      <c r="J252" s="1048"/>
      <c r="K252" s="1062"/>
      <c r="L252" s="1048"/>
      <c r="M252" s="1062"/>
      <c r="N252" s="1048"/>
      <c r="O252" s="1062"/>
      <c r="P252" s="1048"/>
      <c r="Q252" s="1062"/>
      <c r="R252" s="1048"/>
      <c r="S252" s="1062"/>
      <c r="T252" s="1048"/>
      <c r="U252" s="1062">
        <v>1</v>
      </c>
      <c r="V252" s="1048"/>
      <c r="W252" s="1062"/>
      <c r="X252" s="1048"/>
      <c r="Y252" s="1062"/>
      <c r="Z252" s="1048"/>
      <c r="AA252" s="1062"/>
      <c r="AB252" s="1048"/>
      <c r="AC252" s="1062"/>
      <c r="AD252" s="1048"/>
      <c r="AE252" s="1062"/>
      <c r="AF252" s="1048"/>
      <c r="AG252" s="1082"/>
      <c r="AH252" s="1062">
        <v>0</v>
      </c>
      <c r="AI252" s="1083">
        <v>0</v>
      </c>
      <c r="AJ252" s="1048">
        <v>0</v>
      </c>
      <c r="AK252" s="1044">
        <v>1</v>
      </c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5</v>
      </c>
      <c r="D254" s="226">
        <f t="shared" si="43"/>
        <v>0</v>
      </c>
      <c r="E254" s="406">
        <f t="shared" si="43"/>
        <v>5</v>
      </c>
      <c r="F254" s="198"/>
      <c r="G254" s="544"/>
      <c r="H254" s="198"/>
      <c r="I254" s="544"/>
      <c r="J254" s="198"/>
      <c r="K254" s="544">
        <v>1</v>
      </c>
      <c r="L254" s="198"/>
      <c r="M254" s="544">
        <v>2</v>
      </c>
      <c r="N254" s="198"/>
      <c r="O254" s="544"/>
      <c r="P254" s="198"/>
      <c r="Q254" s="544"/>
      <c r="R254" s="198"/>
      <c r="S254" s="544"/>
      <c r="T254" s="198"/>
      <c r="U254" s="544">
        <v>2</v>
      </c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1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992"/>
      <c r="AS255" s="992"/>
      <c r="AT255" s="992"/>
      <c r="AU255" s="992"/>
      <c r="AV255" s="992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561" t="s">
        <v>28</v>
      </c>
      <c r="B256" s="2562" t="s">
        <v>282</v>
      </c>
      <c r="C256" s="2563"/>
      <c r="D256" s="2564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000"/>
      <c r="AS256" s="1000"/>
      <c r="AT256" s="1000"/>
      <c r="AU256" s="1000"/>
      <c r="AV256" s="1000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557" t="s">
        <v>172</v>
      </c>
      <c r="F257" s="2558"/>
      <c r="G257" s="2557" t="s">
        <v>173</v>
      </c>
      <c r="H257" s="2558"/>
      <c r="I257" s="2557" t="s">
        <v>174</v>
      </c>
      <c r="J257" s="2558"/>
      <c r="K257" s="2557" t="s">
        <v>109</v>
      </c>
      <c r="L257" s="2558"/>
      <c r="M257" s="2557" t="s">
        <v>35</v>
      </c>
      <c r="N257" s="2558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756" t="s">
        <v>16</v>
      </c>
      <c r="E258" s="59" t="s">
        <v>15</v>
      </c>
      <c r="F258" s="971" t="s">
        <v>16</v>
      </c>
      <c r="G258" s="59" t="s">
        <v>15</v>
      </c>
      <c r="H258" s="971" t="s">
        <v>16</v>
      </c>
      <c r="I258" s="59" t="s">
        <v>15</v>
      </c>
      <c r="J258" s="971" t="s">
        <v>16</v>
      </c>
      <c r="K258" s="59" t="s">
        <v>15</v>
      </c>
      <c r="L258" s="971" t="s">
        <v>16</v>
      </c>
      <c r="M258" s="59" t="s">
        <v>15</v>
      </c>
      <c r="N258" s="971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753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357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00000000-0002-0000-0400-000000000000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00000000-0002-0000-0400-000001000000}">
      <formula1>0</formula1>
      <formula2>1000000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",[6]NOMBRE!B2," - ","( ",[6]NOMBRE!C2,[6]NOMBRE!D2,[6]NOMBRE!E2,[6]NOMBRE!F2,[6]NOMBRE!G2," )")</f>
        <v>COMUNA: LINARES - ( 07401 )</v>
      </c>
    </row>
    <row r="3" spans="1:104" ht="16.149999999999999" customHeight="1" x14ac:dyDescent="0.2">
      <c r="A3" s="72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",[6]NOMBRE!B6," - ","( ",[6]NOMBRE!C6,[6]NOMBRE!D6," )")</f>
        <v>MES: MAYO - ( 05 )</v>
      </c>
      <c r="AE4" s="683"/>
      <c r="AF4" s="683"/>
      <c r="AG4" s="683"/>
      <c r="AH4" s="683"/>
      <c r="AI4" s="683"/>
      <c r="AJ4" s="683"/>
      <c r="AK4" s="683"/>
      <c r="AL4" s="683"/>
      <c r="AM4" s="683"/>
      <c r="AN4" s="683"/>
      <c r="AO4" s="683"/>
      <c r="AP4" s="683"/>
      <c r="AQ4" s="683"/>
      <c r="AR4" s="683"/>
      <c r="AS4" s="683"/>
      <c r="AT4" s="683"/>
      <c r="AU4" s="683"/>
      <c r="AV4" s="683"/>
      <c r="AW4" s="683"/>
    </row>
    <row r="5" spans="1:104" ht="16.149999999999999" customHeight="1" x14ac:dyDescent="0.2">
      <c r="A5" s="72" t="str">
        <f>CONCATENATE("AÑO: ",[6]NOMBRE!B7)</f>
        <v>AÑO: 2018</v>
      </c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684"/>
      <c r="AF6" s="684"/>
      <c r="AG6" s="684"/>
      <c r="AH6" s="684"/>
      <c r="AI6" s="684"/>
      <c r="AJ6" s="684"/>
      <c r="AK6" s="684"/>
      <c r="AL6" s="684"/>
      <c r="AM6" s="684"/>
      <c r="AN6" s="684"/>
      <c r="AO6" s="684"/>
      <c r="AP6" s="684"/>
      <c r="AQ6" s="684"/>
      <c r="AR6" s="684"/>
      <c r="AS6" s="684"/>
      <c r="AT6" s="684"/>
      <c r="AU6" s="684"/>
      <c r="AV6" s="684"/>
      <c r="AW6" s="683"/>
    </row>
    <row r="7" spans="1:104" ht="15" x14ac:dyDescent="0.2">
      <c r="A7" s="932"/>
      <c r="B7" s="932"/>
      <c r="C7" s="932"/>
      <c r="D7" s="932"/>
      <c r="E7" s="932"/>
      <c r="F7" s="932"/>
      <c r="G7" s="932"/>
      <c r="H7" s="932"/>
      <c r="I7" s="932"/>
      <c r="J7" s="932"/>
      <c r="K7" s="932"/>
      <c r="L7" s="932"/>
      <c r="M7" s="932"/>
      <c r="N7" s="932"/>
      <c r="O7" s="932"/>
      <c r="P7" s="932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3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665"/>
      <c r="AF8" s="665"/>
      <c r="AG8" s="665"/>
      <c r="AH8" s="665"/>
      <c r="AI8" s="665"/>
      <c r="AJ8" s="665"/>
      <c r="AK8" s="665"/>
      <c r="AL8" s="665"/>
      <c r="AM8" s="665"/>
      <c r="AN8" s="665"/>
      <c r="AO8" s="665"/>
      <c r="AP8" s="665"/>
      <c r="AQ8" s="665"/>
      <c r="AR8" s="665"/>
      <c r="AS8" s="665"/>
      <c r="AT8" s="665"/>
      <c r="AU8" s="665"/>
      <c r="AV8" s="665"/>
      <c r="AW8" s="685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438" t="s">
        <v>31</v>
      </c>
      <c r="B9" s="2439"/>
      <c r="C9" s="2440" t="s">
        <v>19</v>
      </c>
      <c r="D9" s="2441" t="s">
        <v>20</v>
      </c>
      <c r="E9" s="2442"/>
      <c r="F9" s="2442"/>
      <c r="G9" s="2442"/>
      <c r="H9" s="2442"/>
      <c r="I9" s="2442"/>
      <c r="J9" s="2442"/>
      <c r="K9" s="2442"/>
      <c r="L9" s="2442"/>
      <c r="M9" s="2443"/>
      <c r="N9" s="2411" t="s">
        <v>32</v>
      </c>
      <c r="O9" s="2437" t="s">
        <v>21</v>
      </c>
      <c r="P9" s="243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684"/>
      <c r="AG9" s="684"/>
      <c r="AH9" s="684"/>
      <c r="AI9" s="684"/>
      <c r="AJ9" s="684"/>
      <c r="AK9" s="684"/>
      <c r="AL9" s="684"/>
      <c r="AM9" s="684"/>
      <c r="AN9" s="684"/>
      <c r="AO9" s="684"/>
      <c r="AP9" s="686"/>
      <c r="AQ9" s="686"/>
      <c r="AR9" s="686"/>
      <c r="AS9" s="686"/>
      <c r="AT9" s="686"/>
      <c r="AU9" s="686"/>
      <c r="AV9" s="686"/>
      <c r="AW9" s="686"/>
      <c r="AX9" s="683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687"/>
      <c r="AG10" s="687"/>
      <c r="AH10" s="687"/>
      <c r="AI10" s="687"/>
      <c r="AJ10" s="687"/>
      <c r="AK10" s="687"/>
      <c r="AL10" s="687"/>
      <c r="AM10" s="687"/>
      <c r="AN10" s="687"/>
      <c r="AO10" s="688"/>
      <c r="AP10" s="688"/>
      <c r="AQ10" s="688"/>
      <c r="AR10" s="688"/>
      <c r="AS10" s="688"/>
      <c r="AT10" s="688"/>
      <c r="AU10" s="688"/>
      <c r="AV10" s="688"/>
      <c r="AW10" s="688"/>
      <c r="AX10" s="683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687"/>
      <c r="AG11" s="687"/>
      <c r="AH11" s="687"/>
      <c r="AI11" s="687"/>
      <c r="AJ11" s="687"/>
      <c r="AK11" s="689"/>
      <c r="AL11" s="689"/>
      <c r="AM11" s="689"/>
      <c r="AN11" s="689"/>
      <c r="AO11" s="688"/>
      <c r="AP11" s="688"/>
      <c r="AQ11" s="688"/>
      <c r="AR11" s="688"/>
      <c r="AS11" s="688"/>
      <c r="AT11" s="688"/>
      <c r="AU11" s="688"/>
      <c r="AV11" s="688"/>
      <c r="AW11" s="688"/>
      <c r="AX11" s="683"/>
      <c r="CD11" s="75" t="str">
        <f>IF(C11&gt;=[6]A03!C77,"","*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687"/>
      <c r="AG12" s="687"/>
      <c r="AH12" s="687"/>
      <c r="AI12" s="687"/>
      <c r="AJ12" s="687"/>
      <c r="AK12" s="689"/>
      <c r="AL12" s="689"/>
      <c r="AM12" s="689"/>
      <c r="AN12" s="689"/>
      <c r="AO12" s="687"/>
      <c r="AP12" s="687"/>
      <c r="AQ12" s="689"/>
      <c r="AR12" s="688"/>
      <c r="AS12" s="688"/>
      <c r="AT12" s="688"/>
      <c r="AU12" s="688"/>
      <c r="AV12" s="688"/>
      <c r="AW12" s="688"/>
      <c r="AX12" s="683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687"/>
      <c r="AG13" s="687"/>
      <c r="AH13" s="687"/>
      <c r="AI13" s="687"/>
      <c r="AJ13" s="687"/>
      <c r="AK13" s="689"/>
      <c r="AL13" s="689"/>
      <c r="AM13" s="689"/>
      <c r="AN13" s="689"/>
      <c r="AO13" s="687"/>
      <c r="AP13" s="687"/>
      <c r="AQ13" s="687"/>
      <c r="AR13" s="688"/>
      <c r="AS13" s="688"/>
      <c r="AT13" s="688"/>
      <c r="AU13" s="688"/>
      <c r="AV13" s="688"/>
      <c r="AW13" s="688"/>
      <c r="AX13" s="683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687"/>
      <c r="AG14" s="687"/>
      <c r="AH14" s="687"/>
      <c r="AI14" s="687"/>
      <c r="AJ14" s="687"/>
      <c r="AK14" s="687"/>
      <c r="AL14" s="687"/>
      <c r="AM14" s="687"/>
      <c r="AN14" s="687"/>
      <c r="AO14" s="688"/>
      <c r="AP14" s="688"/>
      <c r="AQ14" s="688"/>
      <c r="AR14" s="688"/>
      <c r="AS14" s="688"/>
      <c r="AT14" s="688"/>
      <c r="AU14" s="688"/>
      <c r="AV14" s="688"/>
      <c r="AW14" s="688"/>
      <c r="AX14" s="683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687"/>
      <c r="AG15" s="687"/>
      <c r="AH15" s="687"/>
      <c r="AI15" s="687"/>
      <c r="AJ15" s="687"/>
      <c r="AK15" s="687"/>
      <c r="AL15" s="687"/>
      <c r="AM15" s="687"/>
      <c r="AN15" s="687"/>
      <c r="AO15" s="688"/>
      <c r="AP15" s="688"/>
      <c r="AQ15" s="688"/>
      <c r="AR15" s="688"/>
      <c r="AS15" s="688"/>
      <c r="AT15" s="688"/>
      <c r="AU15" s="688"/>
      <c r="AV15" s="688"/>
      <c r="AW15" s="688"/>
      <c r="AX15" s="683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444" t="s">
        <v>42</v>
      </c>
      <c r="B16" s="2445"/>
      <c r="C16" s="690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663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687"/>
      <c r="AG16" s="687"/>
      <c r="AH16" s="687"/>
      <c r="AI16" s="687"/>
      <c r="AJ16" s="687"/>
      <c r="AK16" s="687"/>
      <c r="AL16" s="687"/>
      <c r="AM16" s="687"/>
      <c r="AN16" s="687"/>
      <c r="AO16" s="688"/>
      <c r="AP16" s="688"/>
      <c r="AQ16" s="688"/>
      <c r="AR16" s="688"/>
      <c r="AS16" s="688"/>
      <c r="AT16" s="688"/>
      <c r="AU16" s="688"/>
      <c r="AV16" s="688"/>
      <c r="AW16" s="688"/>
      <c r="AX16" s="683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691"/>
      <c r="AF17" s="691"/>
      <c r="AG17" s="691"/>
      <c r="AH17" s="691"/>
      <c r="AI17" s="691"/>
      <c r="AJ17" s="691"/>
      <c r="AK17" s="691"/>
      <c r="AL17" s="691"/>
      <c r="AM17" s="691"/>
      <c r="AN17" s="691"/>
      <c r="AO17" s="691"/>
      <c r="AP17" s="691"/>
      <c r="AQ17" s="691"/>
      <c r="AR17" s="691"/>
      <c r="AS17" s="691"/>
      <c r="AT17" s="691"/>
      <c r="AU17" s="691"/>
      <c r="AV17" s="691"/>
      <c r="AW17" s="685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409" t="s">
        <v>44</v>
      </c>
      <c r="B18" s="2411"/>
      <c r="C18" s="2437" t="s">
        <v>45</v>
      </c>
      <c r="D18" s="2437" t="s">
        <v>46</v>
      </c>
      <c r="E18" s="2437" t="s">
        <v>21</v>
      </c>
      <c r="F18" s="243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687"/>
      <c r="AF18" s="688"/>
      <c r="AG18" s="688"/>
      <c r="AH18" s="688"/>
      <c r="AI18" s="688"/>
      <c r="AJ18" s="688"/>
      <c r="AK18" s="688"/>
      <c r="AL18" s="688"/>
      <c r="AM18" s="688"/>
      <c r="AN18" s="688"/>
      <c r="AO18" s="688"/>
      <c r="AP18" s="688"/>
      <c r="AQ18" s="688"/>
      <c r="AR18" s="688"/>
      <c r="AS18" s="688"/>
      <c r="AT18" s="688"/>
      <c r="AU18" s="688"/>
      <c r="AV18" s="688"/>
      <c r="AW18" s="683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687"/>
      <c r="AF19" s="688"/>
      <c r="AG19" s="688"/>
      <c r="AH19" s="688"/>
      <c r="AI19" s="688"/>
      <c r="AJ19" s="688"/>
      <c r="AK19" s="688"/>
      <c r="AL19" s="688"/>
      <c r="AM19" s="688"/>
      <c r="AN19" s="688"/>
      <c r="AO19" s="688"/>
      <c r="AP19" s="688"/>
      <c r="AQ19" s="688"/>
      <c r="AR19" s="688"/>
      <c r="AS19" s="688"/>
      <c r="AT19" s="688"/>
      <c r="AU19" s="688"/>
      <c r="AV19" s="688"/>
      <c r="AW19" s="683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446" t="s">
        <v>47</v>
      </c>
      <c r="B20" s="2447"/>
      <c r="C20" s="692">
        <v>89</v>
      </c>
      <c r="D20" s="692">
        <v>0</v>
      </c>
      <c r="E20" s="692">
        <v>3</v>
      </c>
      <c r="F20" s="692">
        <v>4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594"/>
      <c r="AF20" s="595"/>
      <c r="AG20" s="595"/>
      <c r="AH20" s="595"/>
      <c r="AI20" s="595"/>
      <c r="AJ20" s="595"/>
      <c r="AK20" s="595"/>
      <c r="AL20" s="595"/>
      <c r="AM20" s="595"/>
      <c r="AN20" s="595"/>
      <c r="AO20" s="595"/>
      <c r="AP20" s="595"/>
      <c r="AQ20" s="595"/>
      <c r="AR20" s="595"/>
      <c r="AS20" s="595"/>
      <c r="AT20" s="595"/>
      <c r="AU20" s="595"/>
      <c r="AV20" s="595"/>
      <c r="AW20" s="591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>
        <v>1</v>
      </c>
      <c r="D21" s="163">
        <v>0</v>
      </c>
      <c r="E21" s="163">
        <v>0</v>
      </c>
      <c r="F21" s="163"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594"/>
      <c r="AF21" s="595"/>
      <c r="AG21" s="595"/>
      <c r="AH21" s="595"/>
      <c r="AI21" s="595"/>
      <c r="AJ21" s="595"/>
      <c r="AK21" s="595"/>
      <c r="AL21" s="595"/>
      <c r="AM21" s="595"/>
      <c r="AN21" s="595"/>
      <c r="AO21" s="595"/>
      <c r="AP21" s="595"/>
      <c r="AQ21" s="595"/>
      <c r="AR21" s="595"/>
      <c r="AS21" s="595"/>
      <c r="AT21" s="595"/>
      <c r="AU21" s="595"/>
      <c r="AV21" s="595"/>
      <c r="AW21" s="591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6</v>
      </c>
      <c r="D22" s="30">
        <v>0</v>
      </c>
      <c r="E22" s="30">
        <v>0</v>
      </c>
      <c r="F22" s="30">
        <v>1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594"/>
      <c r="AF22" s="595"/>
      <c r="AG22" s="595"/>
      <c r="AH22" s="595"/>
      <c r="AI22" s="595"/>
      <c r="AJ22" s="595"/>
      <c r="AK22" s="595"/>
      <c r="AL22" s="595"/>
      <c r="AM22" s="595"/>
      <c r="AN22" s="595"/>
      <c r="AO22" s="595"/>
      <c r="AP22" s="595"/>
      <c r="AQ22" s="595"/>
      <c r="AR22" s="595"/>
      <c r="AS22" s="595"/>
      <c r="AT22" s="595"/>
      <c r="AU22" s="595"/>
      <c r="AV22" s="595"/>
      <c r="AW22" s="591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7</v>
      </c>
      <c r="D23" s="30">
        <v>0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594"/>
      <c r="AF23" s="595"/>
      <c r="AG23" s="595"/>
      <c r="AH23" s="595"/>
      <c r="AI23" s="595"/>
      <c r="AJ23" s="595"/>
      <c r="AK23" s="595"/>
      <c r="AL23" s="595"/>
      <c r="AM23" s="595"/>
      <c r="AN23" s="595"/>
      <c r="AO23" s="595"/>
      <c r="AP23" s="595"/>
      <c r="AQ23" s="595"/>
      <c r="AR23" s="595"/>
      <c r="AS23" s="595"/>
      <c r="AT23" s="595"/>
      <c r="AU23" s="595"/>
      <c r="AV23" s="595"/>
      <c r="AW23" s="591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2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594"/>
      <c r="AF24" s="595"/>
      <c r="AG24" s="595"/>
      <c r="AH24" s="595"/>
      <c r="AI24" s="595"/>
      <c r="AJ24" s="595"/>
      <c r="AK24" s="595"/>
      <c r="AL24" s="595"/>
      <c r="AM24" s="595"/>
      <c r="AN24" s="595"/>
      <c r="AO24" s="595"/>
      <c r="AP24" s="595"/>
      <c r="AQ24" s="595"/>
      <c r="AR24" s="595"/>
      <c r="AS24" s="595"/>
      <c r="AT24" s="595"/>
      <c r="AU24" s="595"/>
      <c r="AV24" s="595"/>
      <c r="AW24" s="591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594"/>
      <c r="AF25" s="595"/>
      <c r="AG25" s="595"/>
      <c r="AH25" s="595"/>
      <c r="AI25" s="595"/>
      <c r="AJ25" s="595"/>
      <c r="AK25" s="595"/>
      <c r="AL25" s="595"/>
      <c r="AM25" s="595"/>
      <c r="AN25" s="595"/>
      <c r="AO25" s="595"/>
      <c r="AP25" s="595"/>
      <c r="AQ25" s="595"/>
      <c r="AR25" s="595"/>
      <c r="AS25" s="595"/>
      <c r="AT25" s="595"/>
      <c r="AU25" s="595"/>
      <c r="AV25" s="595"/>
      <c r="AW25" s="591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>
        <v>1</v>
      </c>
      <c r="D26" s="30">
        <v>0</v>
      </c>
      <c r="E26" s="30">
        <v>0</v>
      </c>
      <c r="F26" s="30">
        <v>0</v>
      </c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594"/>
      <c r="AF26" s="595"/>
      <c r="AG26" s="595"/>
      <c r="AH26" s="595"/>
      <c r="AI26" s="595"/>
      <c r="AJ26" s="595"/>
      <c r="AK26" s="595"/>
      <c r="AL26" s="595"/>
      <c r="AM26" s="595"/>
      <c r="AN26" s="595"/>
      <c r="AO26" s="595"/>
      <c r="AP26" s="595"/>
      <c r="AQ26" s="595"/>
      <c r="AR26" s="595"/>
      <c r="AS26" s="595"/>
      <c r="AT26" s="595"/>
      <c r="AU26" s="595"/>
      <c r="AV26" s="595"/>
      <c r="AW26" s="591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12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594"/>
      <c r="AF27" s="595"/>
      <c r="AG27" s="595"/>
      <c r="AH27" s="595"/>
      <c r="AI27" s="595"/>
      <c r="AJ27" s="595"/>
      <c r="AK27" s="595"/>
      <c r="AL27" s="595"/>
      <c r="AM27" s="595"/>
      <c r="AN27" s="595"/>
      <c r="AO27" s="595"/>
      <c r="AP27" s="595"/>
      <c r="AQ27" s="595"/>
      <c r="AR27" s="595"/>
      <c r="AS27" s="595"/>
      <c r="AT27" s="595"/>
      <c r="AU27" s="595"/>
      <c r="AV27" s="595"/>
      <c r="AW27" s="591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12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594"/>
      <c r="AF28" s="595"/>
      <c r="AG28" s="595"/>
      <c r="AH28" s="595"/>
      <c r="AI28" s="595"/>
      <c r="AJ28" s="595"/>
      <c r="AK28" s="595"/>
      <c r="AL28" s="595"/>
      <c r="AM28" s="595"/>
      <c r="AN28" s="595"/>
      <c r="AO28" s="595"/>
      <c r="AP28" s="595"/>
      <c r="AQ28" s="595"/>
      <c r="AR28" s="595"/>
      <c r="AS28" s="595"/>
      <c r="AT28" s="595"/>
      <c r="AU28" s="595"/>
      <c r="AV28" s="595"/>
      <c r="AW28" s="591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1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594"/>
      <c r="AF29" s="595"/>
      <c r="AG29" s="595"/>
      <c r="AH29" s="595"/>
      <c r="AI29" s="595"/>
      <c r="AJ29" s="595"/>
      <c r="AK29" s="595"/>
      <c r="AL29" s="595"/>
      <c r="AM29" s="595"/>
      <c r="AN29" s="595"/>
      <c r="AO29" s="595"/>
      <c r="AP29" s="595"/>
      <c r="AQ29" s="595"/>
      <c r="AR29" s="595"/>
      <c r="AS29" s="595"/>
      <c r="AT29" s="595"/>
      <c r="AU29" s="595"/>
      <c r="AV29" s="595"/>
      <c r="AW29" s="591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47</v>
      </c>
      <c r="D30" s="33">
        <v>0</v>
      </c>
      <c r="E30" s="33">
        <v>3</v>
      </c>
      <c r="F30" s="33">
        <v>3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613"/>
      <c r="AF30" s="613"/>
      <c r="AG30" s="613"/>
      <c r="AH30" s="1098"/>
      <c r="AI30" s="613"/>
      <c r="AJ30" s="613"/>
      <c r="AK30" s="613"/>
      <c r="AL30" s="613"/>
      <c r="AM30" s="613"/>
      <c r="AN30" s="613"/>
      <c r="AO30" s="613"/>
      <c r="AP30" s="613"/>
      <c r="AQ30" s="613"/>
      <c r="AR30" s="613"/>
      <c r="AS30" s="613"/>
      <c r="AT30" s="613"/>
      <c r="AU30" s="613"/>
      <c r="AV30" s="613"/>
      <c r="AW30" s="946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592"/>
      <c r="AF31" s="592"/>
      <c r="AG31" s="592"/>
      <c r="AH31" s="1099"/>
      <c r="AI31" s="592"/>
      <c r="AJ31" s="592"/>
      <c r="AK31" s="592"/>
      <c r="AL31" s="592"/>
      <c r="AM31" s="592"/>
      <c r="AN31" s="592"/>
      <c r="AO31" s="592"/>
      <c r="AP31" s="592"/>
      <c r="AQ31" s="592"/>
      <c r="AR31" s="592"/>
      <c r="AS31" s="592"/>
      <c r="AT31" s="592"/>
      <c r="AU31" s="592"/>
      <c r="AV31" s="592"/>
      <c r="AW31" s="948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477" t="s">
        <v>59</v>
      </c>
      <c r="B32" s="2635"/>
      <c r="C32" s="2525" t="s">
        <v>19</v>
      </c>
      <c r="D32" s="2638" t="s">
        <v>20</v>
      </c>
      <c r="E32" s="2639"/>
      <c r="F32" s="2639"/>
      <c r="G32" s="2639"/>
      <c r="H32" s="2639"/>
      <c r="I32" s="2639"/>
      <c r="J32" s="2639"/>
      <c r="K32" s="2639"/>
      <c r="L32" s="2639"/>
      <c r="M32" s="2640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613"/>
      <c r="AF32" s="613"/>
      <c r="AG32" s="613"/>
      <c r="AH32" s="1098"/>
      <c r="AI32" s="613"/>
      <c r="AJ32" s="613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946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594"/>
      <c r="AF33" s="594"/>
      <c r="AG33" s="594"/>
      <c r="AH33" s="1100"/>
      <c r="AI33" s="594"/>
      <c r="AJ33" s="594"/>
      <c r="AK33" s="594"/>
      <c r="AL33" s="594"/>
      <c r="AM33" s="594"/>
      <c r="AN33" s="594"/>
      <c r="AO33" s="594"/>
      <c r="AP33" s="595"/>
      <c r="AQ33" s="595"/>
      <c r="AR33" s="595"/>
      <c r="AS33" s="595"/>
      <c r="AT33" s="595"/>
      <c r="AU33" s="595"/>
      <c r="AV33" s="595"/>
      <c r="AW33" s="946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641" t="s">
        <v>60</v>
      </c>
      <c r="B34" s="2641"/>
      <c r="C34" s="540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101"/>
      <c r="O34" s="1102"/>
      <c r="P34" s="1103"/>
      <c r="Q34" s="185"/>
      <c r="R34" s="185"/>
      <c r="S34" s="1103"/>
      <c r="T34" s="1104"/>
      <c r="U34" s="1104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105"/>
      <c r="AJ34" s="1105"/>
      <c r="AK34" s="1105"/>
      <c r="AL34" s="1105"/>
      <c r="AM34" s="1105"/>
      <c r="AN34" s="1105"/>
      <c r="AO34" s="1105"/>
      <c r="AP34" s="1106"/>
      <c r="AQ34" s="1106"/>
      <c r="AR34" s="1106"/>
      <c r="AS34" s="1106"/>
      <c r="AT34" s="1106"/>
      <c r="AU34" s="1106"/>
      <c r="AV34" s="1106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105"/>
      <c r="AJ35" s="1106"/>
      <c r="AK35" s="1106"/>
      <c r="AL35" s="1106"/>
      <c r="AM35" s="1106"/>
      <c r="AN35" s="1106"/>
      <c r="AO35" s="1106"/>
      <c r="AP35" s="1106"/>
      <c r="AQ35" s="1106"/>
      <c r="AR35" s="1106"/>
      <c r="AS35" s="1106"/>
      <c r="AT35" s="1106"/>
      <c r="AU35" s="1106"/>
      <c r="AV35" s="1106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105"/>
      <c r="AJ36" s="1106"/>
      <c r="AK36" s="1106"/>
      <c r="AL36" s="1106"/>
      <c r="AM36" s="1106"/>
      <c r="AN36" s="1106"/>
      <c r="AO36" s="1106"/>
      <c r="AP36" s="1106"/>
      <c r="AQ36" s="1106"/>
      <c r="AR36" s="1106"/>
      <c r="AS36" s="1106"/>
      <c r="AT36" s="1106"/>
      <c r="AU36" s="1106"/>
      <c r="AV36" s="1106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105"/>
      <c r="AJ37" s="1106"/>
      <c r="AK37" s="1106"/>
      <c r="AL37" s="1106"/>
      <c r="AM37" s="1106"/>
      <c r="AN37" s="1106"/>
      <c r="AO37" s="1106"/>
      <c r="AP37" s="1106"/>
      <c r="AQ37" s="1106"/>
      <c r="AR37" s="1106"/>
      <c r="AS37" s="1106"/>
      <c r="AT37" s="1106"/>
      <c r="AU37" s="1106"/>
      <c r="AV37" s="1106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105"/>
      <c r="AJ38" s="1106"/>
      <c r="AK38" s="1106"/>
      <c r="AL38" s="1106"/>
      <c r="AM38" s="1106"/>
      <c r="AN38" s="1106"/>
      <c r="AO38" s="1106"/>
      <c r="AP38" s="1106"/>
      <c r="AQ38" s="1106"/>
      <c r="AR38" s="1106"/>
      <c r="AS38" s="1106"/>
      <c r="AT38" s="1106"/>
      <c r="AU38" s="1106"/>
      <c r="AV38" s="1106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105"/>
      <c r="AJ39" s="1106"/>
      <c r="AK39" s="1106"/>
      <c r="AL39" s="1106"/>
      <c r="AM39" s="1106"/>
      <c r="AN39" s="1106"/>
      <c r="AO39" s="1106"/>
      <c r="AP39" s="1106"/>
      <c r="AQ39" s="1106"/>
      <c r="AR39" s="1106"/>
      <c r="AS39" s="1106"/>
      <c r="AT39" s="1106"/>
      <c r="AU39" s="1106"/>
      <c r="AV39" s="1106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105"/>
      <c r="AJ40" s="1106"/>
      <c r="AK40" s="1106"/>
      <c r="AL40" s="1106"/>
      <c r="AM40" s="1106"/>
      <c r="AN40" s="1106"/>
      <c r="AO40" s="1106"/>
      <c r="AP40" s="1106"/>
      <c r="AQ40" s="1106"/>
      <c r="AR40" s="1106"/>
      <c r="AS40" s="1106"/>
      <c r="AT40" s="1106"/>
      <c r="AU40" s="1106"/>
      <c r="AV40" s="1106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105"/>
      <c r="AJ41" s="1106"/>
      <c r="AK41" s="1106"/>
      <c r="AL41" s="1106"/>
      <c r="AM41" s="1106"/>
      <c r="AN41" s="1106"/>
      <c r="AO41" s="1106"/>
      <c r="AP41" s="1106"/>
      <c r="AQ41" s="1106"/>
      <c r="AR41" s="1106"/>
      <c r="AS41" s="1106"/>
      <c r="AT41" s="1106"/>
      <c r="AU41" s="1106"/>
      <c r="AV41" s="1106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105"/>
      <c r="AJ42" s="1106"/>
      <c r="AK42" s="1106"/>
      <c r="AL42" s="1106"/>
      <c r="AM42" s="1106"/>
      <c r="AN42" s="1106"/>
      <c r="AO42" s="1106"/>
      <c r="AP42" s="1106"/>
      <c r="AQ42" s="1106"/>
      <c r="AR42" s="1106"/>
      <c r="AS42" s="1106"/>
      <c r="AT42" s="1106"/>
      <c r="AU42" s="1106"/>
      <c r="AV42" s="1106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105"/>
      <c r="AJ43" s="1106"/>
      <c r="AK43" s="1106"/>
      <c r="AL43" s="1106"/>
      <c r="AM43" s="1106"/>
      <c r="AN43" s="1106"/>
      <c r="AO43" s="1106"/>
      <c r="AP43" s="1106"/>
      <c r="AQ43" s="1106"/>
      <c r="AR43" s="1106"/>
      <c r="AS43" s="1106"/>
      <c r="AT43" s="1106"/>
      <c r="AU43" s="1106"/>
      <c r="AV43" s="1106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105"/>
      <c r="AJ44" s="1106"/>
      <c r="AK44" s="1106"/>
      <c r="AL44" s="1106"/>
      <c r="AM44" s="1106"/>
      <c r="AN44" s="1106"/>
      <c r="AO44" s="1106"/>
      <c r="AP44" s="1106"/>
      <c r="AQ44" s="1106"/>
      <c r="AR44" s="1106"/>
      <c r="AS44" s="1106"/>
      <c r="AT44" s="1106"/>
      <c r="AU44" s="1106"/>
      <c r="AV44" s="1106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107"/>
      <c r="AJ45" s="1107"/>
      <c r="AK45" s="1107"/>
      <c r="AL45" s="1107"/>
      <c r="AM45" s="1107"/>
      <c r="AN45" s="1107"/>
      <c r="AO45" s="1107"/>
      <c r="AP45" s="1107"/>
      <c r="AQ45" s="1107"/>
      <c r="AR45" s="1107"/>
      <c r="AS45" s="1107"/>
      <c r="AT45" s="1107"/>
      <c r="AU45" s="1107"/>
      <c r="AV45" s="1107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108" t="s">
        <v>74</v>
      </c>
      <c r="B46" s="1109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110"/>
      <c r="AJ46" s="1110"/>
      <c r="AK46" s="1110"/>
      <c r="AL46" s="1110"/>
      <c r="AM46" s="1110"/>
      <c r="AN46" s="1110"/>
      <c r="AO46" s="1110"/>
      <c r="AP46" s="1110"/>
      <c r="AQ46" s="1110"/>
      <c r="AR46" s="1110"/>
      <c r="AS46" s="1110"/>
      <c r="AT46" s="1110"/>
      <c r="AU46" s="1110"/>
      <c r="AV46" s="1110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111" t="s">
        <v>75</v>
      </c>
      <c r="B47" s="111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110"/>
      <c r="AJ47" s="1110"/>
      <c r="AK47" s="1110"/>
      <c r="AL47" s="1110"/>
      <c r="AM47" s="1110"/>
      <c r="AN47" s="1110"/>
      <c r="AO47" s="1113"/>
      <c r="AP47" s="1113"/>
      <c r="AQ47" s="1113"/>
      <c r="AR47" s="1113"/>
      <c r="AS47" s="1113"/>
      <c r="AT47" s="1113"/>
      <c r="AU47" s="1113"/>
      <c r="AV47" s="1113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107"/>
      <c r="AP48" s="1107"/>
      <c r="AQ48" s="1107"/>
      <c r="AR48" s="1107"/>
      <c r="AS48" s="1107"/>
      <c r="AT48" s="1107"/>
      <c r="AU48" s="1107"/>
      <c r="AV48" s="1107"/>
      <c r="AW48" s="1114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679" t="s">
        <v>77</v>
      </c>
      <c r="B49" s="2681"/>
      <c r="C49" s="1109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105"/>
      <c r="AP49" s="1105"/>
      <c r="AQ49" s="1105"/>
      <c r="AR49" s="1105"/>
      <c r="AS49" s="1105"/>
      <c r="AT49" s="1105"/>
      <c r="AU49" s="1105"/>
      <c r="AV49" s="1105"/>
      <c r="AW49" s="1115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727" t="s">
        <v>80</v>
      </c>
      <c r="B50" s="2728"/>
      <c r="C50" s="1116">
        <f>SUM(D50:E50)</f>
        <v>0</v>
      </c>
      <c r="D50" s="56"/>
      <c r="E50" s="1117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118"/>
      <c r="AP50" s="1118"/>
      <c r="AQ50" s="1105"/>
      <c r="AR50" s="1105"/>
      <c r="AS50" s="1105"/>
      <c r="AT50" s="1105"/>
      <c r="AU50" s="1105"/>
      <c r="AV50" s="1105"/>
      <c r="AW50" s="1115"/>
      <c r="CA50" s="75" t="str">
        <f>IF(AND(([6]A01!$C18+[6]A01!$C19+[6]A01!$C20+[6]A01!$C21+[6]A01!$F31+[6]A01!$F32+[6]A01!$F33)&lt;&gt;0,D50=0,E50=""),"*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107"/>
      <c r="AP51" s="1107"/>
      <c r="AQ51" s="1107"/>
      <c r="AR51" s="1107"/>
      <c r="AS51" s="1107"/>
      <c r="AT51" s="1107"/>
      <c r="AU51" s="1107"/>
      <c r="AV51" s="1107"/>
      <c r="AW51" s="1114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666" t="s">
        <v>82</v>
      </c>
      <c r="B52" s="2663"/>
      <c r="C52" s="2666" t="s">
        <v>83</v>
      </c>
      <c r="D52" s="2729"/>
      <c r="E52" s="2663"/>
      <c r="F52" s="2668" t="s">
        <v>75</v>
      </c>
      <c r="G52" s="2668"/>
      <c r="H52" s="2668"/>
      <c r="I52" s="2668"/>
      <c r="J52" s="2668"/>
      <c r="K52" s="2668"/>
      <c r="L52" s="2668"/>
      <c r="M52" s="2668"/>
      <c r="N52" s="2668"/>
      <c r="O52" s="2668"/>
      <c r="P52" s="2668"/>
      <c r="Q52" s="2669"/>
      <c r="R52" s="2730" t="s">
        <v>84</v>
      </c>
      <c r="S52" s="2731"/>
      <c r="T52" s="2731"/>
      <c r="U52" s="2731"/>
      <c r="V52" s="2732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119"/>
      <c r="AP52" s="1119"/>
      <c r="AQ52" s="1119"/>
      <c r="AR52" s="1120"/>
      <c r="AS52" s="1120"/>
      <c r="AT52" s="1120"/>
      <c r="AU52" s="1120"/>
      <c r="AV52" s="1120"/>
      <c r="AW52" s="1115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667" t="s">
        <v>85</v>
      </c>
      <c r="G53" s="2669"/>
      <c r="H53" s="2667" t="s">
        <v>86</v>
      </c>
      <c r="I53" s="2669"/>
      <c r="J53" s="2667" t="s">
        <v>87</v>
      </c>
      <c r="K53" s="2669"/>
      <c r="L53" s="2667" t="s">
        <v>88</v>
      </c>
      <c r="M53" s="2669"/>
      <c r="N53" s="2667" t="s">
        <v>89</v>
      </c>
      <c r="O53" s="2669"/>
      <c r="P53" s="2667" t="s">
        <v>90</v>
      </c>
      <c r="Q53" s="2669"/>
      <c r="R53" s="2667" t="s">
        <v>91</v>
      </c>
      <c r="S53" s="2669"/>
      <c r="T53" s="2689" t="s">
        <v>92</v>
      </c>
      <c r="U53" s="2667" t="s">
        <v>93</v>
      </c>
      <c r="V53" s="2669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119"/>
      <c r="AP53" s="1119"/>
      <c r="AQ53" s="1119"/>
      <c r="AR53" s="1120"/>
      <c r="AS53" s="1120"/>
      <c r="AT53" s="1120"/>
      <c r="AU53" s="1120"/>
      <c r="AV53" s="1120"/>
      <c r="AW53" s="1115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924" t="s">
        <v>16</v>
      </c>
      <c r="F54" s="1121" t="s">
        <v>15</v>
      </c>
      <c r="G54" s="1122" t="s">
        <v>16</v>
      </c>
      <c r="H54" s="1121" t="s">
        <v>15</v>
      </c>
      <c r="I54" s="1122" t="s">
        <v>16</v>
      </c>
      <c r="J54" s="1121" t="s">
        <v>15</v>
      </c>
      <c r="K54" s="1122" t="s">
        <v>16</v>
      </c>
      <c r="L54" s="1121" t="s">
        <v>15</v>
      </c>
      <c r="M54" s="1122" t="s">
        <v>16</v>
      </c>
      <c r="N54" s="1121" t="s">
        <v>15</v>
      </c>
      <c r="O54" s="1122" t="s">
        <v>16</v>
      </c>
      <c r="P54" s="1121" t="s">
        <v>15</v>
      </c>
      <c r="Q54" s="1122" t="s">
        <v>16</v>
      </c>
      <c r="R54" s="1123" t="s">
        <v>94</v>
      </c>
      <c r="S54" s="1123" t="s">
        <v>27</v>
      </c>
      <c r="T54" s="2229"/>
      <c r="U54" s="1108" t="s">
        <v>95</v>
      </c>
      <c r="V54" s="1123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119"/>
      <c r="AP54" s="1119"/>
      <c r="AQ54" s="1119"/>
      <c r="AR54" s="1120"/>
      <c r="AS54" s="1120"/>
      <c r="AT54" s="1120"/>
      <c r="AU54" s="1120"/>
      <c r="AV54" s="1120"/>
      <c r="AW54" s="1115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119"/>
      <c r="AP55" s="1119"/>
      <c r="AQ55" s="1119"/>
      <c r="AR55" s="1120"/>
      <c r="AS55" s="1120"/>
      <c r="AT55" s="1120"/>
      <c r="AU55" s="1120"/>
      <c r="AV55" s="1120"/>
      <c r="AW55" s="1115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119"/>
      <c r="AP56" s="1119"/>
      <c r="AQ56" s="1119"/>
      <c r="AR56" s="1120"/>
      <c r="AS56" s="1120"/>
      <c r="AT56" s="1120"/>
      <c r="AU56" s="1120"/>
      <c r="AV56" s="1120"/>
      <c r="AW56" s="1115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119"/>
      <c r="AP57" s="1119"/>
      <c r="AQ57" s="1119"/>
      <c r="AR57" s="1120"/>
      <c r="AS57" s="1120"/>
      <c r="AT57" s="1120"/>
      <c r="AU57" s="1120"/>
      <c r="AV57" s="1120"/>
      <c r="AW57" s="1115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119"/>
      <c r="AP58" s="1119"/>
      <c r="AQ58" s="1119"/>
      <c r="AR58" s="1120"/>
      <c r="AS58" s="1120"/>
      <c r="AT58" s="1120"/>
      <c r="AU58" s="1120"/>
      <c r="AV58" s="1120"/>
      <c r="AW58" s="1115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124"/>
      <c r="V59" s="1124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119"/>
      <c r="AP59" s="1119"/>
      <c r="AQ59" s="1119"/>
      <c r="AR59" s="1120"/>
      <c r="AS59" s="1120"/>
      <c r="AT59" s="1120"/>
      <c r="AU59" s="1120"/>
      <c r="AV59" s="1120"/>
      <c r="AW59" s="1115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125"/>
      <c r="S60" s="1125"/>
      <c r="T60" s="1125"/>
      <c r="U60" s="1126"/>
      <c r="V60" s="1126"/>
      <c r="W60" s="1126"/>
      <c r="X60" s="1126"/>
      <c r="Y60" s="1126"/>
      <c r="Z60" s="1114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676" t="s">
        <v>103</v>
      </c>
      <c r="B61" s="2678"/>
      <c r="C61" s="2693" t="s">
        <v>17</v>
      </c>
      <c r="D61" s="2694"/>
      <c r="E61" s="2672"/>
      <c r="F61" s="2667" t="s">
        <v>104</v>
      </c>
      <c r="G61" s="2668"/>
      <c r="H61" s="2668"/>
      <c r="I61" s="2668"/>
      <c r="J61" s="2668"/>
      <c r="K61" s="2668"/>
      <c r="L61" s="2668"/>
      <c r="M61" s="2668"/>
      <c r="N61" s="2668"/>
      <c r="O61" s="2668"/>
      <c r="P61" s="232"/>
      <c r="Q61" s="211"/>
      <c r="R61" s="1125"/>
      <c r="S61" s="1125"/>
      <c r="T61" s="1125"/>
      <c r="U61" s="1126"/>
      <c r="V61" s="1126"/>
      <c r="W61" s="1126"/>
      <c r="X61" s="1126"/>
      <c r="Y61" s="1126"/>
      <c r="Z61" s="1127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667" t="s">
        <v>105</v>
      </c>
      <c r="G62" s="2669"/>
      <c r="H62" s="2667" t="s">
        <v>106</v>
      </c>
      <c r="I62" s="2669"/>
      <c r="J62" s="2667" t="s">
        <v>107</v>
      </c>
      <c r="K62" s="2669"/>
      <c r="L62" s="2667" t="s">
        <v>25</v>
      </c>
      <c r="M62" s="2669"/>
      <c r="N62" s="2679" t="s">
        <v>35</v>
      </c>
      <c r="O62" s="2681"/>
      <c r="P62" s="211"/>
      <c r="Q62" s="211"/>
      <c r="R62" s="1125"/>
      <c r="S62" s="1125"/>
      <c r="T62" s="1125"/>
      <c r="U62" s="1126"/>
      <c r="V62" s="1126"/>
      <c r="W62" s="1126"/>
      <c r="X62" s="1126"/>
      <c r="Y62" s="1126"/>
      <c r="Z62" s="1127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128" t="s">
        <v>14</v>
      </c>
      <c r="D63" s="60" t="s">
        <v>15</v>
      </c>
      <c r="E63" s="1122" t="s">
        <v>16</v>
      </c>
      <c r="F63" s="59" t="s">
        <v>15</v>
      </c>
      <c r="G63" s="1122" t="s">
        <v>16</v>
      </c>
      <c r="H63" s="59" t="s">
        <v>15</v>
      </c>
      <c r="I63" s="1122" t="s">
        <v>16</v>
      </c>
      <c r="J63" s="59" t="s">
        <v>15</v>
      </c>
      <c r="K63" s="1122" t="s">
        <v>16</v>
      </c>
      <c r="L63" s="59" t="s">
        <v>15</v>
      </c>
      <c r="M63" s="1122" t="s">
        <v>16</v>
      </c>
      <c r="N63" s="59" t="s">
        <v>15</v>
      </c>
      <c r="O63" s="1122" t="s">
        <v>16</v>
      </c>
      <c r="P63" s="211"/>
      <c r="Q63" s="211"/>
      <c r="R63" s="1125"/>
      <c r="S63" s="1125"/>
      <c r="T63" s="1125"/>
      <c r="U63" s="1126"/>
      <c r="V63" s="1126"/>
      <c r="W63" s="1126"/>
      <c r="X63" s="1126"/>
      <c r="Y63" s="1126"/>
      <c r="Z63" s="1115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667" t="s">
        <v>75</v>
      </c>
      <c r="B64" s="2669"/>
      <c r="C64" s="235">
        <f>SUM(D64:E64)</f>
        <v>0</v>
      </c>
      <c r="D64" s="236">
        <f>SUM(F64+H64+J64+L64+N64)</f>
        <v>0</v>
      </c>
      <c r="E64" s="1129">
        <f>SUM(G64+I64+K64+M64+O64)</f>
        <v>0</v>
      </c>
      <c r="F64" s="56"/>
      <c r="G64" s="1117"/>
      <c r="H64" s="56"/>
      <c r="I64" s="1117"/>
      <c r="J64" s="56"/>
      <c r="K64" s="110"/>
      <c r="L64" s="56"/>
      <c r="M64" s="110"/>
      <c r="N64" s="56"/>
      <c r="O64" s="110"/>
      <c r="P64" s="211"/>
      <c r="Q64" s="211"/>
      <c r="R64" s="1125"/>
      <c r="S64" s="1125"/>
      <c r="T64" s="1125"/>
      <c r="U64" s="1126"/>
      <c r="V64" s="1126"/>
      <c r="W64" s="1126"/>
      <c r="X64" s="1126"/>
      <c r="Y64" s="1126"/>
      <c r="Z64" s="1115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126"/>
      <c r="AP65" s="1126"/>
      <c r="AQ65" s="1126"/>
      <c r="AR65" s="1126"/>
      <c r="AS65" s="1126"/>
      <c r="AT65" s="1126"/>
      <c r="AU65" s="1126"/>
      <c r="AV65" s="1126"/>
      <c r="AW65" s="1114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666" t="s">
        <v>74</v>
      </c>
      <c r="B66" s="2663"/>
      <c r="C66" s="2666" t="s">
        <v>17</v>
      </c>
      <c r="D66" s="2729"/>
      <c r="E66" s="2663"/>
      <c r="F66" s="2733" t="s">
        <v>75</v>
      </c>
      <c r="G66" s="2685"/>
      <c r="H66" s="2685"/>
      <c r="I66" s="2685"/>
      <c r="J66" s="2685"/>
      <c r="K66" s="2685"/>
      <c r="L66" s="2685"/>
      <c r="M66" s="2685"/>
      <c r="N66" s="2685"/>
      <c r="O66" s="2685"/>
      <c r="P66" s="2685"/>
      <c r="Q66" s="2685"/>
      <c r="R66" s="2685"/>
      <c r="S66" s="2685"/>
      <c r="T66" s="2685"/>
      <c r="U66" s="2685"/>
      <c r="V66" s="2685"/>
      <c r="W66" s="2685"/>
      <c r="X66" s="2685"/>
      <c r="Y66" s="2685"/>
      <c r="Z66" s="2685"/>
      <c r="AA66" s="2685"/>
      <c r="AB66" s="2685"/>
      <c r="AC66" s="2685"/>
      <c r="AD66" s="2685"/>
      <c r="AE66" s="2685"/>
      <c r="AF66" s="2685"/>
      <c r="AG66" s="2686"/>
      <c r="AH66" s="244"/>
      <c r="AI66" s="45"/>
      <c r="AJ66" s="45"/>
      <c r="AK66" s="45"/>
      <c r="AL66" s="1105"/>
      <c r="AM66" s="1105"/>
      <c r="AN66" s="1105"/>
      <c r="AO66" s="1105"/>
      <c r="AP66" s="1105"/>
      <c r="AQ66" s="1105"/>
      <c r="AR66" s="1105"/>
      <c r="AS66" s="1105"/>
      <c r="AT66" s="1105"/>
      <c r="AU66" s="1130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683" t="s">
        <v>109</v>
      </c>
      <c r="G67" s="2683"/>
      <c r="H67" s="2683" t="s">
        <v>110</v>
      </c>
      <c r="I67" s="2683"/>
      <c r="J67" s="2683" t="s">
        <v>111</v>
      </c>
      <c r="K67" s="2683"/>
      <c r="L67" s="2683" t="s">
        <v>112</v>
      </c>
      <c r="M67" s="2683"/>
      <c r="N67" s="2683" t="s">
        <v>113</v>
      </c>
      <c r="O67" s="2683"/>
      <c r="P67" s="2683" t="s">
        <v>114</v>
      </c>
      <c r="Q67" s="2683"/>
      <c r="R67" s="2683" t="s">
        <v>115</v>
      </c>
      <c r="S67" s="2683"/>
      <c r="T67" s="2683" t="s">
        <v>116</v>
      </c>
      <c r="U67" s="2683"/>
      <c r="V67" s="2683" t="s">
        <v>117</v>
      </c>
      <c r="W67" s="2683"/>
      <c r="X67" s="2683" t="s">
        <v>118</v>
      </c>
      <c r="Y67" s="2683"/>
      <c r="Z67" s="2667" t="s">
        <v>119</v>
      </c>
      <c r="AA67" s="2669"/>
      <c r="AB67" s="2667" t="s">
        <v>120</v>
      </c>
      <c r="AC67" s="2669"/>
      <c r="AD67" s="2667" t="s">
        <v>121</v>
      </c>
      <c r="AE67" s="2669"/>
      <c r="AF67" s="2667" t="s">
        <v>122</v>
      </c>
      <c r="AG67" s="2669"/>
      <c r="AH67" s="45"/>
      <c r="AI67" s="45"/>
      <c r="AJ67" s="45"/>
      <c r="AK67" s="45"/>
      <c r="AL67" s="1105"/>
      <c r="AM67" s="1105"/>
      <c r="AN67" s="1105"/>
      <c r="AO67" s="1105"/>
      <c r="AP67" s="1105"/>
      <c r="AQ67" s="1105"/>
      <c r="AR67" s="1105"/>
      <c r="AS67" s="1105"/>
      <c r="AT67" s="1105"/>
      <c r="AU67" s="1130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131" t="s">
        <v>16</v>
      </c>
      <c r="F68" s="1132" t="s">
        <v>15</v>
      </c>
      <c r="G68" s="1133" t="s">
        <v>16</v>
      </c>
      <c r="H68" s="1132" t="s">
        <v>15</v>
      </c>
      <c r="I68" s="1133" t="s">
        <v>16</v>
      </c>
      <c r="J68" s="1132" t="s">
        <v>15</v>
      </c>
      <c r="K68" s="1133" t="s">
        <v>16</v>
      </c>
      <c r="L68" s="1132" t="s">
        <v>15</v>
      </c>
      <c r="M68" s="1133" t="s">
        <v>16</v>
      </c>
      <c r="N68" s="1132" t="s">
        <v>15</v>
      </c>
      <c r="O68" s="1133" t="s">
        <v>16</v>
      </c>
      <c r="P68" s="1132" t="s">
        <v>15</v>
      </c>
      <c r="Q68" s="1133" t="s">
        <v>16</v>
      </c>
      <c r="R68" s="1132" t="s">
        <v>15</v>
      </c>
      <c r="S68" s="1133" t="s">
        <v>16</v>
      </c>
      <c r="T68" s="1132" t="s">
        <v>15</v>
      </c>
      <c r="U68" s="1133" t="s">
        <v>16</v>
      </c>
      <c r="V68" s="1132" t="s">
        <v>15</v>
      </c>
      <c r="W68" s="1133" t="s">
        <v>16</v>
      </c>
      <c r="X68" s="1132" t="s">
        <v>15</v>
      </c>
      <c r="Y68" s="1133" t="s">
        <v>16</v>
      </c>
      <c r="Z68" s="1132" t="s">
        <v>15</v>
      </c>
      <c r="AA68" s="1133" t="s">
        <v>16</v>
      </c>
      <c r="AB68" s="1132" t="s">
        <v>15</v>
      </c>
      <c r="AC68" s="1133" t="s">
        <v>16</v>
      </c>
      <c r="AD68" s="1132" t="s">
        <v>15</v>
      </c>
      <c r="AE68" s="1133" t="s">
        <v>16</v>
      </c>
      <c r="AF68" s="1132" t="s">
        <v>15</v>
      </c>
      <c r="AG68" s="1133" t="s">
        <v>16</v>
      </c>
      <c r="AH68" s="45"/>
      <c r="AI68" s="45"/>
      <c r="AJ68" s="45"/>
      <c r="AK68" s="145"/>
      <c r="AL68" s="1134"/>
      <c r="AM68" s="1134"/>
      <c r="AN68" s="1134"/>
      <c r="AO68" s="1134"/>
      <c r="AP68" s="1134"/>
      <c r="AQ68" s="1134"/>
      <c r="AR68" s="1134"/>
      <c r="AS68" s="1134"/>
      <c r="AT68" s="1134"/>
      <c r="AU68" s="1135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727" t="s">
        <v>123</v>
      </c>
      <c r="B69" s="2728"/>
      <c r="C69" s="179">
        <f t="shared" ref="C69:C74" si="4">SUM(D69:E69)</f>
        <v>0</v>
      </c>
      <c r="D69" s="180">
        <f t="shared" ref="D69:E74" si="5">SUM(F69+H69+J69+L69+N69+P69+R69+T69+V69+X69+Z69+AB69+AD69+AF69)</f>
        <v>0</v>
      </c>
      <c r="E69" s="1136">
        <f t="shared" si="5"/>
        <v>0</v>
      </c>
      <c r="F69" s="4"/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/>
      <c r="Z69" s="4"/>
      <c r="AA69" s="7"/>
      <c r="AB69" s="4"/>
      <c r="AC69" s="7"/>
      <c r="AD69" s="4"/>
      <c r="AE69" s="7"/>
      <c r="AF69" s="4"/>
      <c r="AG69" s="6"/>
      <c r="AH69" s="1"/>
      <c r="AI69" s="1"/>
      <c r="AJ69" s="45"/>
      <c r="AK69" s="145"/>
      <c r="AL69" s="1134"/>
      <c r="AM69" s="1134"/>
      <c r="AN69" s="1134"/>
      <c r="AO69" s="1134"/>
      <c r="AP69" s="1134"/>
      <c r="AQ69" s="1134"/>
      <c r="AR69" s="1134"/>
      <c r="AS69" s="1134"/>
      <c r="AT69" s="1134"/>
      <c r="AU69" s="1135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729" t="s">
        <v>124</v>
      </c>
      <c r="B70" s="926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137"/>
      <c r="AL70" s="1134"/>
      <c r="AM70" s="1134"/>
      <c r="AN70" s="1134"/>
      <c r="AO70" s="1134"/>
      <c r="AP70" s="1134"/>
      <c r="AQ70" s="1134"/>
      <c r="AR70" s="1134"/>
      <c r="AS70" s="1134"/>
      <c r="AT70" s="1134"/>
      <c r="AU70" s="1135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933" t="s">
        <v>126</v>
      </c>
      <c r="C71" s="217">
        <f t="shared" si="4"/>
        <v>8</v>
      </c>
      <c r="D71" s="218">
        <f t="shared" si="5"/>
        <v>3</v>
      </c>
      <c r="E71" s="219">
        <f t="shared" si="5"/>
        <v>5</v>
      </c>
      <c r="F71" s="11">
        <v>1</v>
      </c>
      <c r="G71" s="28">
        <v>1</v>
      </c>
      <c r="H71" s="11"/>
      <c r="I71" s="28">
        <v>1</v>
      </c>
      <c r="J71" s="11">
        <v>1</v>
      </c>
      <c r="K71" s="28">
        <v>2</v>
      </c>
      <c r="L71" s="11"/>
      <c r="M71" s="28"/>
      <c r="N71" s="11"/>
      <c r="O71" s="28"/>
      <c r="P71" s="11"/>
      <c r="Q71" s="28"/>
      <c r="R71" s="11"/>
      <c r="S71" s="28"/>
      <c r="T71" s="11"/>
      <c r="U71" s="28"/>
      <c r="V71" s="11"/>
      <c r="W71" s="28"/>
      <c r="X71" s="11"/>
      <c r="Y71" s="28">
        <v>1</v>
      </c>
      <c r="Z71" s="11"/>
      <c r="AA71" s="28"/>
      <c r="AB71" s="11"/>
      <c r="AC71" s="28"/>
      <c r="AD71" s="11">
        <v>1</v>
      </c>
      <c r="AE71" s="28"/>
      <c r="AF71" s="11"/>
      <c r="AG71" s="12"/>
      <c r="AH71" s="51"/>
      <c r="AI71" s="45"/>
      <c r="AJ71" s="1138"/>
      <c r="AK71" s="1134"/>
      <c r="AL71" s="1134"/>
      <c r="AM71" s="1134"/>
      <c r="AN71" s="1134"/>
      <c r="AO71" s="1134"/>
      <c r="AP71" s="1134"/>
      <c r="AQ71" s="1134"/>
      <c r="AR71" s="1134"/>
      <c r="AS71" s="1134"/>
      <c r="AT71" s="1134"/>
      <c r="AU71" s="1135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933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1139"/>
      <c r="AK72" s="145"/>
      <c r="AL72" s="1134"/>
      <c r="AM72" s="1134"/>
      <c r="AN72" s="1134"/>
      <c r="AO72" s="1134"/>
      <c r="AP72" s="1134"/>
      <c r="AQ72" s="1134"/>
      <c r="AR72" s="1134"/>
      <c r="AS72" s="1134"/>
      <c r="AT72" s="1134"/>
      <c r="AU72" s="1135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1140"/>
      <c r="AK73" s="1137"/>
      <c r="AL73" s="1134"/>
      <c r="AM73" s="1134"/>
      <c r="AN73" s="1134"/>
      <c r="AO73" s="1134"/>
      <c r="AP73" s="1134"/>
      <c r="AQ73" s="1134"/>
      <c r="AR73" s="1134"/>
      <c r="AS73" s="1134"/>
      <c r="AT73" s="1134"/>
      <c r="AU73" s="1135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1139"/>
      <c r="AK74" s="1141"/>
      <c r="AL74" s="1134"/>
      <c r="AM74" s="1134"/>
      <c r="AN74" s="1134"/>
      <c r="AO74" s="1134"/>
      <c r="AP74" s="1134"/>
      <c r="AQ74" s="1134"/>
      <c r="AR74" s="1134"/>
      <c r="AS74" s="1134"/>
      <c r="AT74" s="1134"/>
      <c r="AU74" s="1135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142"/>
      <c r="AO75" s="1142"/>
      <c r="AP75" s="1142"/>
      <c r="AQ75" s="1142"/>
      <c r="AR75" s="1142"/>
      <c r="AS75" s="1142"/>
      <c r="AT75" s="1142"/>
      <c r="AU75" s="1142"/>
      <c r="AV75" s="1142"/>
      <c r="AW75" s="1143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666" t="s">
        <v>74</v>
      </c>
      <c r="B76" s="2663"/>
      <c r="C76" s="2689" t="s">
        <v>17</v>
      </c>
      <c r="D76" s="2689"/>
      <c r="E76" s="2689"/>
      <c r="F76" s="2698" t="s">
        <v>131</v>
      </c>
      <c r="G76" s="2698"/>
      <c r="H76" s="2698"/>
      <c r="I76" s="2698"/>
      <c r="J76" s="2698"/>
      <c r="K76" s="2698"/>
      <c r="L76" s="2698"/>
      <c r="M76" s="2698"/>
      <c r="N76" s="2698"/>
      <c r="O76" s="2698"/>
      <c r="P76" s="2698"/>
      <c r="Q76" s="2698"/>
      <c r="R76" s="2698"/>
      <c r="S76" s="2698"/>
      <c r="T76" s="2698"/>
      <c r="U76" s="2698"/>
      <c r="V76" s="2698"/>
      <c r="W76" s="2698"/>
      <c r="X76" s="2698"/>
      <c r="Y76" s="2698"/>
      <c r="Z76" s="2698"/>
      <c r="AA76" s="2698"/>
      <c r="AB76" s="2698"/>
      <c r="AC76" s="2698"/>
      <c r="AD76" s="2698"/>
      <c r="AE76" s="2698"/>
      <c r="AF76" s="2698"/>
      <c r="AG76" s="2359"/>
      <c r="AH76" s="2724" t="s">
        <v>132</v>
      </c>
      <c r="AI76" s="2725"/>
      <c r="AJ76" s="2725"/>
      <c r="AK76" s="266"/>
      <c r="AL76" s="1134"/>
      <c r="AM76" s="1134"/>
      <c r="AN76" s="1134"/>
      <c r="AO76" s="1134"/>
      <c r="AP76" s="1134"/>
      <c r="AQ76" s="1134"/>
      <c r="AR76" s="1134"/>
      <c r="AS76" s="1134"/>
      <c r="AT76" s="1134"/>
      <c r="AU76" s="1135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683" t="s">
        <v>109</v>
      </c>
      <c r="G77" s="2683"/>
      <c r="H77" s="2683" t="s">
        <v>110</v>
      </c>
      <c r="I77" s="2683"/>
      <c r="J77" s="2704" t="s">
        <v>111</v>
      </c>
      <c r="K77" s="2704"/>
      <c r="L77" s="2704" t="s">
        <v>112</v>
      </c>
      <c r="M77" s="2704"/>
      <c r="N77" s="2704" t="s">
        <v>113</v>
      </c>
      <c r="O77" s="2704"/>
      <c r="P77" s="2704" t="s">
        <v>114</v>
      </c>
      <c r="Q77" s="2704"/>
      <c r="R77" s="2683" t="s">
        <v>115</v>
      </c>
      <c r="S77" s="2683"/>
      <c r="T77" s="2704" t="s">
        <v>116</v>
      </c>
      <c r="U77" s="2704"/>
      <c r="V77" s="2704" t="s">
        <v>117</v>
      </c>
      <c r="W77" s="2704"/>
      <c r="X77" s="2704" t="s">
        <v>118</v>
      </c>
      <c r="Y77" s="2704"/>
      <c r="Z77" s="2704" t="s">
        <v>119</v>
      </c>
      <c r="AA77" s="2704"/>
      <c r="AB77" s="2704" t="s">
        <v>120</v>
      </c>
      <c r="AC77" s="2704"/>
      <c r="AD77" s="2704" t="s">
        <v>121</v>
      </c>
      <c r="AE77" s="2704"/>
      <c r="AF77" s="2704" t="s">
        <v>122</v>
      </c>
      <c r="AG77" s="2353"/>
      <c r="AH77" s="2672" t="s">
        <v>133</v>
      </c>
      <c r="AI77" s="2726" t="s">
        <v>134</v>
      </c>
      <c r="AJ77" s="2726" t="s">
        <v>135</v>
      </c>
      <c r="AK77" s="1144"/>
      <c r="AL77" s="1134"/>
      <c r="AM77" s="1134"/>
      <c r="AN77" s="1134"/>
      <c r="AO77" s="1134"/>
      <c r="AP77" s="1134"/>
      <c r="AQ77" s="1134"/>
      <c r="AR77" s="1134"/>
      <c r="AS77" s="1134"/>
      <c r="AT77" s="1134"/>
      <c r="AU77" s="1135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131" t="s">
        <v>16</v>
      </c>
      <c r="F78" s="1132" t="s">
        <v>15</v>
      </c>
      <c r="G78" s="1145" t="s">
        <v>16</v>
      </c>
      <c r="H78" s="1132" t="s">
        <v>15</v>
      </c>
      <c r="I78" s="1145" t="s">
        <v>16</v>
      </c>
      <c r="J78" s="1132" t="s">
        <v>15</v>
      </c>
      <c r="K78" s="1145" t="s">
        <v>16</v>
      </c>
      <c r="L78" s="1132" t="s">
        <v>15</v>
      </c>
      <c r="M78" s="1145" t="s">
        <v>16</v>
      </c>
      <c r="N78" s="1132" t="s">
        <v>15</v>
      </c>
      <c r="O78" s="1145" t="s">
        <v>16</v>
      </c>
      <c r="P78" s="1132" t="s">
        <v>15</v>
      </c>
      <c r="Q78" s="1145" t="s">
        <v>16</v>
      </c>
      <c r="R78" s="1132" t="s">
        <v>15</v>
      </c>
      <c r="S78" s="1145" t="s">
        <v>16</v>
      </c>
      <c r="T78" s="1132" t="s">
        <v>15</v>
      </c>
      <c r="U78" s="1145" t="s">
        <v>16</v>
      </c>
      <c r="V78" s="1132" t="s">
        <v>15</v>
      </c>
      <c r="W78" s="1145" t="s">
        <v>16</v>
      </c>
      <c r="X78" s="1132" t="s">
        <v>15</v>
      </c>
      <c r="Y78" s="1145" t="s">
        <v>16</v>
      </c>
      <c r="Z78" s="1132" t="s">
        <v>15</v>
      </c>
      <c r="AA78" s="1145" t="s">
        <v>16</v>
      </c>
      <c r="AB78" s="1132" t="s">
        <v>15</v>
      </c>
      <c r="AC78" s="1145" t="s">
        <v>16</v>
      </c>
      <c r="AD78" s="1132" t="s">
        <v>15</v>
      </c>
      <c r="AE78" s="1145" t="s">
        <v>16</v>
      </c>
      <c r="AF78" s="1132" t="s">
        <v>15</v>
      </c>
      <c r="AG78" s="1146" t="s">
        <v>16</v>
      </c>
      <c r="AH78" s="2206"/>
      <c r="AI78" s="2352"/>
      <c r="AJ78" s="2352"/>
      <c r="AK78" s="1147"/>
      <c r="AL78" s="1134"/>
      <c r="AM78" s="1134"/>
      <c r="AN78" s="1134"/>
      <c r="AO78" s="1134"/>
      <c r="AP78" s="1134"/>
      <c r="AQ78" s="1134"/>
      <c r="AR78" s="1134"/>
      <c r="AS78" s="1134"/>
      <c r="AT78" s="1134"/>
      <c r="AU78" s="1135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727" t="s">
        <v>136</v>
      </c>
      <c r="B79" s="2728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1136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729" t="s">
        <v>124</v>
      </c>
      <c r="B80" s="926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933" t="s">
        <v>126</v>
      </c>
      <c r="C81" s="217">
        <f t="shared" si="6"/>
        <v>10</v>
      </c>
      <c r="D81" s="218">
        <f t="shared" si="7"/>
        <v>1</v>
      </c>
      <c r="E81" s="219">
        <f t="shared" si="7"/>
        <v>9</v>
      </c>
      <c r="F81" s="11"/>
      <c r="G81" s="28"/>
      <c r="H81" s="11"/>
      <c r="I81" s="28"/>
      <c r="J81" s="11"/>
      <c r="K81" s="28">
        <v>1</v>
      </c>
      <c r="L81" s="11"/>
      <c r="M81" s="28">
        <v>2</v>
      </c>
      <c r="N81" s="11"/>
      <c r="O81" s="28">
        <v>1</v>
      </c>
      <c r="P81" s="11"/>
      <c r="Q81" s="28"/>
      <c r="R81" s="11"/>
      <c r="S81" s="28">
        <v>1</v>
      </c>
      <c r="T81" s="11"/>
      <c r="U81" s="28">
        <v>2</v>
      </c>
      <c r="V81" s="11"/>
      <c r="W81" s="28">
        <v>1</v>
      </c>
      <c r="X81" s="11"/>
      <c r="Y81" s="28">
        <v>1</v>
      </c>
      <c r="Z81" s="11">
        <v>1</v>
      </c>
      <c r="AA81" s="28"/>
      <c r="AB81" s="11"/>
      <c r="AC81" s="28"/>
      <c r="AD81" s="11"/>
      <c r="AE81" s="28"/>
      <c r="AF81" s="11"/>
      <c r="AG81" s="271"/>
      <c r="AH81" s="28">
        <v>10</v>
      </c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933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142"/>
      <c r="AO85" s="1142"/>
      <c r="AP85" s="1142"/>
      <c r="AQ85" s="1142"/>
      <c r="AR85" s="1142"/>
      <c r="AS85" s="1142"/>
      <c r="AT85" s="1142"/>
      <c r="AU85" s="1148"/>
      <c r="AV85" s="1148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729" t="s">
        <v>74</v>
      </c>
      <c r="B86" s="2729"/>
      <c r="C86" s="2666" t="s">
        <v>17</v>
      </c>
      <c r="D86" s="2729"/>
      <c r="E86" s="2663"/>
      <c r="F86" s="2733" t="s">
        <v>75</v>
      </c>
      <c r="G86" s="2685"/>
      <c r="H86" s="2685"/>
      <c r="I86" s="2685"/>
      <c r="J86" s="2685"/>
      <c r="K86" s="2685"/>
      <c r="L86" s="2685"/>
      <c r="M86" s="2685"/>
      <c r="N86" s="2685"/>
      <c r="O86" s="2685"/>
      <c r="P86" s="2685"/>
      <c r="Q86" s="2685"/>
      <c r="R86" s="2685"/>
      <c r="S86" s="2685"/>
      <c r="T86" s="2685"/>
      <c r="U86" s="2685"/>
      <c r="V86" s="2685"/>
      <c r="W86" s="2685"/>
      <c r="X86" s="2685"/>
      <c r="Y86" s="2685"/>
      <c r="Z86" s="2685"/>
      <c r="AA86" s="2685"/>
      <c r="AB86" s="2685"/>
      <c r="AC86" s="2685"/>
      <c r="AD86" s="2685"/>
      <c r="AE86" s="2685"/>
      <c r="AF86" s="2685"/>
      <c r="AG86" s="2734"/>
      <c r="AH86" s="2724" t="s">
        <v>132</v>
      </c>
      <c r="AI86" s="2725"/>
      <c r="AJ86" s="2725"/>
      <c r="AK86" s="139"/>
      <c r="AL86" s="1149"/>
      <c r="AM86" s="1149"/>
      <c r="AN86" s="1149"/>
      <c r="AO86" s="1149"/>
      <c r="AP86" s="1149"/>
      <c r="AQ86" s="1149"/>
      <c r="AR86" s="1150"/>
      <c r="AS86" s="1149"/>
      <c r="AT86" s="1149"/>
      <c r="AU86" s="1151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679" t="s">
        <v>138</v>
      </c>
      <c r="G87" s="2681"/>
      <c r="H87" s="2679" t="s">
        <v>110</v>
      </c>
      <c r="I87" s="2681"/>
      <c r="J87" s="2679" t="s">
        <v>111</v>
      </c>
      <c r="K87" s="2681"/>
      <c r="L87" s="2679" t="s">
        <v>112</v>
      </c>
      <c r="M87" s="2681"/>
      <c r="N87" s="2679" t="s">
        <v>113</v>
      </c>
      <c r="O87" s="2681"/>
      <c r="P87" s="2679" t="s">
        <v>114</v>
      </c>
      <c r="Q87" s="2681"/>
      <c r="R87" s="2679" t="s">
        <v>115</v>
      </c>
      <c r="S87" s="2681"/>
      <c r="T87" s="2679" t="s">
        <v>116</v>
      </c>
      <c r="U87" s="2681"/>
      <c r="V87" s="2679" t="s">
        <v>117</v>
      </c>
      <c r="W87" s="2681"/>
      <c r="X87" s="2679" t="s">
        <v>118</v>
      </c>
      <c r="Y87" s="2681"/>
      <c r="Z87" s="2667" t="s">
        <v>119</v>
      </c>
      <c r="AA87" s="2669"/>
      <c r="AB87" s="2667" t="s">
        <v>120</v>
      </c>
      <c r="AC87" s="2669"/>
      <c r="AD87" s="2667" t="s">
        <v>121</v>
      </c>
      <c r="AE87" s="2669"/>
      <c r="AF87" s="2667" t="s">
        <v>122</v>
      </c>
      <c r="AG87" s="2670"/>
      <c r="AH87" s="2672" t="s">
        <v>139</v>
      </c>
      <c r="AI87" s="2726" t="s">
        <v>140</v>
      </c>
      <c r="AJ87" s="2726" t="s">
        <v>135</v>
      </c>
      <c r="AK87" s="145"/>
      <c r="AL87" s="1134"/>
      <c r="AM87" s="1134"/>
      <c r="AN87" s="1134"/>
      <c r="AO87" s="1134"/>
      <c r="AP87" s="1134"/>
      <c r="AQ87" s="1134"/>
      <c r="AR87" s="1152"/>
      <c r="AS87" s="1134"/>
      <c r="AT87" s="1134"/>
      <c r="AU87" s="1151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131" t="s">
        <v>16</v>
      </c>
      <c r="F88" s="1132" t="s">
        <v>15</v>
      </c>
      <c r="G88" s="1145" t="s">
        <v>16</v>
      </c>
      <c r="H88" s="1132" t="s">
        <v>15</v>
      </c>
      <c r="I88" s="1145" t="s">
        <v>16</v>
      </c>
      <c r="J88" s="1132" t="s">
        <v>15</v>
      </c>
      <c r="K88" s="1145" t="s">
        <v>16</v>
      </c>
      <c r="L88" s="1132" t="s">
        <v>15</v>
      </c>
      <c r="M88" s="1145" t="s">
        <v>16</v>
      </c>
      <c r="N88" s="1132" t="s">
        <v>15</v>
      </c>
      <c r="O88" s="1145" t="s">
        <v>16</v>
      </c>
      <c r="P88" s="1132" t="s">
        <v>15</v>
      </c>
      <c r="Q88" s="1145" t="s">
        <v>16</v>
      </c>
      <c r="R88" s="1132" t="s">
        <v>15</v>
      </c>
      <c r="S88" s="1145" t="s">
        <v>16</v>
      </c>
      <c r="T88" s="1132" t="s">
        <v>15</v>
      </c>
      <c r="U88" s="1145" t="s">
        <v>16</v>
      </c>
      <c r="V88" s="1132" t="s">
        <v>15</v>
      </c>
      <c r="W88" s="1145" t="s">
        <v>16</v>
      </c>
      <c r="X88" s="1132" t="s">
        <v>15</v>
      </c>
      <c r="Y88" s="1145" t="s">
        <v>16</v>
      </c>
      <c r="Z88" s="1132" t="s">
        <v>15</v>
      </c>
      <c r="AA88" s="1145" t="s">
        <v>16</v>
      </c>
      <c r="AB88" s="1132" t="s">
        <v>15</v>
      </c>
      <c r="AC88" s="1145" t="s">
        <v>16</v>
      </c>
      <c r="AD88" s="1132" t="s">
        <v>15</v>
      </c>
      <c r="AE88" s="1145" t="s">
        <v>16</v>
      </c>
      <c r="AF88" s="1132" t="s">
        <v>15</v>
      </c>
      <c r="AG88" s="1146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134"/>
      <c r="AT88" s="1134"/>
      <c r="AU88" s="1151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134"/>
      <c r="AT89" s="1134"/>
      <c r="AU89" s="1151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134"/>
      <c r="AT90" s="1134"/>
      <c r="AU90" s="1151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723" t="s">
        <v>143</v>
      </c>
      <c r="B91" s="926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134"/>
      <c r="AT91" s="1134"/>
      <c r="AU91" s="1151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137"/>
      <c r="AT92" s="1137"/>
      <c r="AU92" s="1151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142"/>
      <c r="AO94" s="1142"/>
      <c r="AP94" s="1142"/>
      <c r="AQ94" s="1142"/>
      <c r="AR94" s="1142"/>
      <c r="AS94" s="1142"/>
      <c r="AT94" s="1142"/>
      <c r="AU94" s="1142"/>
      <c r="AV94" s="1142"/>
      <c r="AW94" s="1143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666" t="s">
        <v>31</v>
      </c>
      <c r="B95" s="2663"/>
      <c r="C95" s="2667" t="s">
        <v>17</v>
      </c>
      <c r="D95" s="2668"/>
      <c r="E95" s="2669"/>
      <c r="F95" s="2667" t="s">
        <v>119</v>
      </c>
      <c r="G95" s="2669"/>
      <c r="H95" s="2667" t="s">
        <v>120</v>
      </c>
      <c r="I95" s="2669"/>
      <c r="J95" s="2667" t="s">
        <v>121</v>
      </c>
      <c r="K95" s="2669"/>
      <c r="L95" s="2667" t="s">
        <v>122</v>
      </c>
      <c r="M95" s="2669"/>
      <c r="N95" s="286"/>
      <c r="O95" s="287"/>
      <c r="P95" s="288"/>
      <c r="Q95" s="289"/>
      <c r="R95" s="289"/>
      <c r="S95" s="1153"/>
      <c r="T95" s="1118"/>
      <c r="U95" s="1154"/>
      <c r="V95" s="1118"/>
      <c r="W95" s="1118"/>
      <c r="X95" s="1118"/>
      <c r="Y95" s="1118"/>
      <c r="Z95" s="1155"/>
      <c r="AA95" s="1155"/>
      <c r="AB95" s="1115"/>
      <c r="AC95" s="1115"/>
      <c r="AD95" s="1130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131" t="s">
        <v>16</v>
      </c>
      <c r="F96" s="141" t="s">
        <v>15</v>
      </c>
      <c r="G96" s="1131" t="s">
        <v>16</v>
      </c>
      <c r="H96" s="141" t="s">
        <v>15</v>
      </c>
      <c r="I96" s="1131" t="s">
        <v>16</v>
      </c>
      <c r="J96" s="141" t="s">
        <v>15</v>
      </c>
      <c r="K96" s="1131" t="s">
        <v>16</v>
      </c>
      <c r="L96" s="141" t="s">
        <v>15</v>
      </c>
      <c r="M96" s="1131" t="s">
        <v>16</v>
      </c>
      <c r="N96" s="1156"/>
      <c r="O96" s="1118"/>
      <c r="P96" s="1118"/>
      <c r="Q96" s="1118"/>
      <c r="R96" s="1118"/>
      <c r="S96" s="1118"/>
      <c r="T96" s="1118"/>
      <c r="U96" s="1118"/>
      <c r="V96" s="1157"/>
      <c r="W96" s="1118"/>
      <c r="X96" s="1118"/>
      <c r="Y96" s="1118"/>
      <c r="Z96" s="1155"/>
      <c r="AA96" s="1155"/>
      <c r="AB96" s="1115"/>
      <c r="AC96" s="1115"/>
      <c r="AD96" s="1130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720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156"/>
      <c r="O97" s="1118"/>
      <c r="P97" s="1118"/>
      <c r="Q97" s="1118"/>
      <c r="R97" s="1118"/>
      <c r="S97" s="1118"/>
      <c r="T97" s="1118"/>
      <c r="U97" s="1118"/>
      <c r="V97" s="1157"/>
      <c r="W97" s="1118"/>
      <c r="X97" s="1118"/>
      <c r="Y97" s="1118"/>
      <c r="Z97" s="1155"/>
      <c r="AA97" s="1155"/>
      <c r="AB97" s="1115"/>
      <c r="AC97" s="1115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156"/>
      <c r="O98" s="1118"/>
      <c r="P98" s="1118"/>
      <c r="Q98" s="1118"/>
      <c r="R98" s="1118"/>
      <c r="S98" s="1118"/>
      <c r="T98" s="1118"/>
      <c r="U98" s="1118"/>
      <c r="V98" s="1157"/>
      <c r="W98" s="1118"/>
      <c r="X98" s="1118"/>
      <c r="Y98" s="1118"/>
      <c r="Z98" s="1155"/>
      <c r="AA98" s="1155"/>
      <c r="AB98" s="1115"/>
      <c r="AC98" s="1115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156"/>
      <c r="O99" s="1118"/>
      <c r="P99" s="1118"/>
      <c r="Q99" s="1118"/>
      <c r="R99" s="1118"/>
      <c r="S99" s="1118"/>
      <c r="T99" s="1118"/>
      <c r="U99" s="1118"/>
      <c r="V99" s="1157"/>
      <c r="W99" s="1118"/>
      <c r="X99" s="1118"/>
      <c r="Y99" s="1118"/>
      <c r="Z99" s="1155"/>
      <c r="AA99" s="1155"/>
      <c r="AB99" s="1115"/>
      <c r="AC99" s="1115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721" t="s">
        <v>152</v>
      </c>
      <c r="B100" s="2721"/>
      <c r="C100" s="179">
        <f t="shared" ref="C100:M100" si="10">SUM(C97:C99)</f>
        <v>0</v>
      </c>
      <c r="D100" s="180">
        <f t="shared" si="10"/>
        <v>0</v>
      </c>
      <c r="E100" s="1136">
        <f t="shared" si="10"/>
        <v>0</v>
      </c>
      <c r="F100" s="179">
        <f t="shared" si="10"/>
        <v>0</v>
      </c>
      <c r="G100" s="1136">
        <f t="shared" si="10"/>
        <v>0</v>
      </c>
      <c r="H100" s="179">
        <f t="shared" si="10"/>
        <v>0</v>
      </c>
      <c r="I100" s="1136">
        <f t="shared" si="10"/>
        <v>0</v>
      </c>
      <c r="J100" s="179">
        <f t="shared" si="10"/>
        <v>0</v>
      </c>
      <c r="K100" s="1136">
        <f t="shared" si="10"/>
        <v>0</v>
      </c>
      <c r="L100" s="179">
        <f t="shared" si="10"/>
        <v>0</v>
      </c>
      <c r="M100" s="1136">
        <f t="shared" si="10"/>
        <v>0</v>
      </c>
      <c r="N100" s="1156"/>
      <c r="O100" s="1118"/>
      <c r="P100" s="1118"/>
      <c r="Q100" s="1118"/>
      <c r="R100" s="1118"/>
      <c r="S100" s="1118"/>
      <c r="T100" s="1118"/>
      <c r="U100" s="1118"/>
      <c r="V100" s="1157"/>
      <c r="W100" s="1118"/>
      <c r="X100" s="1118"/>
      <c r="Y100" s="1118"/>
      <c r="Z100" s="1155"/>
      <c r="AA100" s="1155"/>
      <c r="AB100" s="1115"/>
      <c r="AC100" s="1115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722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156"/>
      <c r="O101" s="1118"/>
      <c r="P101" s="1118"/>
      <c r="Q101" s="1118"/>
      <c r="R101" s="1118"/>
      <c r="S101" s="1118"/>
      <c r="T101" s="1118"/>
      <c r="U101" s="1118"/>
      <c r="V101" s="1157"/>
      <c r="W101" s="1118"/>
      <c r="X101" s="1155"/>
      <c r="Y101" s="1155"/>
      <c r="Z101" s="1155"/>
      <c r="AA101" s="1155"/>
      <c r="AB101" s="1115"/>
      <c r="AC101" s="1115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157"/>
      <c r="V102" s="1118"/>
      <c r="W102" s="1118"/>
      <c r="X102" s="1118"/>
      <c r="Y102" s="1118"/>
      <c r="Z102" s="1118"/>
      <c r="AA102" s="1118"/>
      <c r="AB102" s="1118"/>
      <c r="AC102" s="1118"/>
      <c r="AD102" s="1118"/>
      <c r="AE102" s="1118"/>
      <c r="AF102" s="1118"/>
      <c r="AG102" s="1118"/>
      <c r="AH102" s="1157"/>
      <c r="AI102" s="1118"/>
      <c r="AJ102" s="1155"/>
      <c r="AK102" s="1155"/>
      <c r="AL102" s="1155"/>
      <c r="AM102" s="1155"/>
      <c r="AN102" s="1115"/>
      <c r="AO102" s="1115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157"/>
      <c r="V103" s="1118"/>
      <c r="W103" s="1118"/>
      <c r="X103" s="1118"/>
      <c r="Y103" s="1118"/>
      <c r="Z103" s="1118"/>
      <c r="AA103" s="1118"/>
      <c r="AB103" s="1118"/>
      <c r="AC103" s="1118"/>
      <c r="AD103" s="1118"/>
      <c r="AE103" s="1118"/>
      <c r="AF103" s="1118"/>
      <c r="AG103" s="1118"/>
      <c r="AH103" s="1157"/>
      <c r="AI103" s="1118"/>
      <c r="AJ103" s="1155"/>
      <c r="AK103" s="1155"/>
      <c r="AL103" s="1155"/>
      <c r="AM103" s="1155"/>
      <c r="AN103" s="1115"/>
      <c r="AO103" s="1115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57"/>
      <c r="AI104" s="1118"/>
      <c r="AJ104" s="1155"/>
      <c r="AK104" s="1155"/>
      <c r="AL104" s="1155"/>
      <c r="AM104" s="1155"/>
      <c r="AN104" s="1115"/>
      <c r="AO104" s="1115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721" t="s">
        <v>152</v>
      </c>
      <c r="B105" s="2721"/>
      <c r="C105" s="179">
        <f t="shared" ref="C105:M105" si="12">SUM(C101:C104)</f>
        <v>0</v>
      </c>
      <c r="D105" s="180">
        <f t="shared" si="12"/>
        <v>0</v>
      </c>
      <c r="E105" s="1136">
        <f t="shared" si="12"/>
        <v>0</v>
      </c>
      <c r="F105" s="179">
        <f t="shared" si="12"/>
        <v>0</v>
      </c>
      <c r="G105" s="1136">
        <f t="shared" si="12"/>
        <v>0</v>
      </c>
      <c r="H105" s="179">
        <f t="shared" si="12"/>
        <v>0</v>
      </c>
      <c r="I105" s="1136">
        <f t="shared" si="12"/>
        <v>0</v>
      </c>
      <c r="J105" s="179">
        <f t="shared" si="12"/>
        <v>0</v>
      </c>
      <c r="K105" s="1136">
        <f t="shared" si="12"/>
        <v>0</v>
      </c>
      <c r="L105" s="179">
        <f t="shared" si="12"/>
        <v>0</v>
      </c>
      <c r="M105" s="1136">
        <f t="shared" si="12"/>
        <v>0</v>
      </c>
      <c r="N105" s="244"/>
      <c r="O105" s="170"/>
      <c r="P105" s="170"/>
      <c r="Q105" s="170"/>
      <c r="R105" s="170"/>
      <c r="S105" s="45"/>
      <c r="T105" s="45"/>
      <c r="U105" s="1139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57"/>
      <c r="AI105" s="1118"/>
      <c r="AJ105" s="1155"/>
      <c r="AK105" s="1155"/>
      <c r="AL105" s="1155"/>
      <c r="AM105" s="1155"/>
      <c r="AN105" s="1115"/>
      <c r="AO105" s="1115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1139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57"/>
      <c r="AI106" s="1118"/>
      <c r="AJ106" s="1155"/>
      <c r="AK106" s="1155"/>
      <c r="AL106" s="1155"/>
      <c r="AM106" s="1155"/>
      <c r="AN106" s="1115"/>
      <c r="AO106" s="1115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142"/>
      <c r="Y107" s="1142"/>
      <c r="Z107" s="1142"/>
      <c r="AA107" s="1142"/>
      <c r="AB107" s="1142"/>
      <c r="AC107" s="1142"/>
      <c r="AD107" s="1142"/>
      <c r="AE107" s="1142"/>
      <c r="AF107" s="1107"/>
      <c r="AG107" s="1158"/>
      <c r="AH107" s="1158"/>
      <c r="AI107" s="1158"/>
      <c r="AJ107" s="1159"/>
      <c r="AK107" s="1158"/>
      <c r="AL107" s="1158"/>
      <c r="AM107" s="1158"/>
      <c r="AN107" s="1158"/>
      <c r="AO107" s="1158"/>
      <c r="AP107" s="1158"/>
      <c r="AQ107" s="1158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666" t="s">
        <v>31</v>
      </c>
      <c r="B108" s="2663"/>
      <c r="C108" s="2667" t="s">
        <v>17</v>
      </c>
      <c r="D108" s="2668"/>
      <c r="E108" s="2669"/>
      <c r="F108" s="2667" t="s">
        <v>119</v>
      </c>
      <c r="G108" s="2669"/>
      <c r="H108" s="2667" t="s">
        <v>120</v>
      </c>
      <c r="I108" s="2669"/>
      <c r="J108" s="2667" t="s">
        <v>121</v>
      </c>
      <c r="K108" s="2669"/>
      <c r="L108" s="2667" t="s">
        <v>122</v>
      </c>
      <c r="M108" s="2668"/>
      <c r="N108" s="2340" t="s">
        <v>132</v>
      </c>
      <c r="O108" s="2668"/>
      <c r="P108" s="2669"/>
      <c r="Q108" s="2341"/>
      <c r="R108" s="2342"/>
      <c r="S108" s="2719"/>
      <c r="T108" s="2719"/>
      <c r="U108" s="2719"/>
      <c r="V108" s="2719"/>
      <c r="W108" s="2719"/>
      <c r="X108" s="2719"/>
      <c r="Y108" s="2719"/>
      <c r="Z108" s="2719"/>
      <c r="AA108" s="1160"/>
      <c r="AB108" s="1134"/>
      <c r="AC108" s="1134"/>
      <c r="AD108" s="1134"/>
      <c r="AE108" s="1149"/>
      <c r="AF108" s="1155"/>
      <c r="AG108" s="1155"/>
      <c r="AH108" s="1155"/>
      <c r="AI108" s="1105"/>
      <c r="AJ108" s="1105"/>
      <c r="AK108" s="1105"/>
      <c r="AL108" s="1105"/>
      <c r="AM108" s="1161"/>
      <c r="AN108" s="1106"/>
      <c r="AO108" s="1106"/>
      <c r="AP108" s="1106"/>
      <c r="AQ108" s="1106"/>
      <c r="AR108" s="1106"/>
      <c r="AS108" s="1106"/>
      <c r="AT108" s="1106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131" t="s">
        <v>16</v>
      </c>
      <c r="F109" s="141" t="s">
        <v>15</v>
      </c>
      <c r="G109" s="1131" t="s">
        <v>16</v>
      </c>
      <c r="H109" s="141" t="s">
        <v>15</v>
      </c>
      <c r="I109" s="1131" t="s">
        <v>16</v>
      </c>
      <c r="J109" s="141" t="s">
        <v>15</v>
      </c>
      <c r="K109" s="1131" t="s">
        <v>16</v>
      </c>
      <c r="L109" s="141" t="s">
        <v>15</v>
      </c>
      <c r="M109" s="1162" t="s">
        <v>16</v>
      </c>
      <c r="N109" s="306" t="s">
        <v>133</v>
      </c>
      <c r="O109" s="60" t="s">
        <v>134</v>
      </c>
      <c r="P109" s="1122" t="s">
        <v>135</v>
      </c>
      <c r="Q109" s="1163"/>
      <c r="R109" s="1164"/>
      <c r="S109" s="1164"/>
      <c r="T109" s="1164"/>
      <c r="U109" s="1164"/>
      <c r="V109" s="1164"/>
      <c r="W109" s="1164"/>
      <c r="X109" s="1164"/>
      <c r="Y109" s="1164"/>
      <c r="Z109" s="1164"/>
      <c r="AA109" s="1160"/>
      <c r="AB109" s="1134"/>
      <c r="AC109" s="1134"/>
      <c r="AD109" s="1134"/>
      <c r="AE109" s="1149"/>
      <c r="AF109" s="1155"/>
      <c r="AG109" s="1155"/>
      <c r="AH109" s="1155"/>
      <c r="AI109" s="1105"/>
      <c r="AJ109" s="1105"/>
      <c r="AK109" s="1105"/>
      <c r="AL109" s="1105"/>
      <c r="AM109" s="1161"/>
      <c r="AN109" s="1106"/>
      <c r="AO109" s="1106"/>
      <c r="AP109" s="1106"/>
      <c r="AQ109" s="1106"/>
      <c r="AR109" s="1106"/>
      <c r="AS109" s="1106"/>
      <c r="AT109" s="1106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720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165"/>
      <c r="R110" s="1166"/>
      <c r="S110" s="1166"/>
      <c r="T110" s="1166"/>
      <c r="U110" s="1166"/>
      <c r="V110" s="1166"/>
      <c r="W110" s="1166"/>
      <c r="X110" s="1166"/>
      <c r="Y110" s="1167"/>
      <c r="Z110" s="1167"/>
      <c r="AA110" s="1160"/>
      <c r="AB110" s="1134"/>
      <c r="AC110" s="1134"/>
      <c r="AD110" s="1134"/>
      <c r="AE110" s="1149"/>
      <c r="AF110" s="1155"/>
      <c r="AG110" s="1155"/>
      <c r="AH110" s="1155"/>
      <c r="AI110" s="1105"/>
      <c r="AJ110" s="1105"/>
      <c r="AK110" s="1105"/>
      <c r="AL110" s="1105"/>
      <c r="AM110" s="1105"/>
      <c r="AN110" s="1106"/>
      <c r="AO110" s="1106"/>
      <c r="AP110" s="1118"/>
      <c r="AQ110" s="1106"/>
      <c r="AR110" s="1106"/>
      <c r="AS110" s="1106"/>
      <c r="AT110" s="1106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165"/>
      <c r="R111" s="1166"/>
      <c r="S111" s="1166"/>
      <c r="T111" s="1166"/>
      <c r="U111" s="1166"/>
      <c r="V111" s="1166"/>
      <c r="W111" s="1166"/>
      <c r="X111" s="1166"/>
      <c r="Y111" s="1167"/>
      <c r="Z111" s="1168"/>
      <c r="AA111" s="1141"/>
      <c r="AB111" s="1137"/>
      <c r="AC111" s="1137"/>
      <c r="AD111" s="1137"/>
      <c r="AE111" s="1169"/>
      <c r="AF111" s="1170"/>
      <c r="AG111" s="1170"/>
      <c r="AH111" s="1170"/>
      <c r="AI111" s="1171"/>
      <c r="AJ111" s="1171"/>
      <c r="AK111" s="1171"/>
      <c r="AL111" s="1171"/>
      <c r="AM111" s="1105"/>
      <c r="AN111" s="1106"/>
      <c r="AO111" s="1106"/>
      <c r="AP111" s="1118"/>
      <c r="AQ111" s="1106"/>
      <c r="AR111" s="1106"/>
      <c r="AS111" s="1106"/>
      <c r="AT111" s="1106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165"/>
      <c r="R112" s="1166"/>
      <c r="S112" s="1166"/>
      <c r="T112" s="1166"/>
      <c r="U112" s="1166"/>
      <c r="V112" s="1166"/>
      <c r="W112" s="1166"/>
      <c r="X112" s="1166"/>
      <c r="Y112" s="1172"/>
      <c r="Z112" s="1167"/>
      <c r="AA112" s="1134"/>
      <c r="AB112" s="1134"/>
      <c r="AC112" s="1134"/>
      <c r="AD112" s="1134"/>
      <c r="AE112" s="1149"/>
      <c r="AF112" s="1155"/>
      <c r="AG112" s="1155"/>
      <c r="AH112" s="1155"/>
      <c r="AI112" s="1105"/>
      <c r="AJ112" s="1105"/>
      <c r="AK112" s="1105"/>
      <c r="AL112" s="1105"/>
      <c r="AM112" s="1105"/>
      <c r="AN112" s="1106"/>
      <c r="AO112" s="1106"/>
      <c r="AP112" s="1118"/>
      <c r="AQ112" s="1106"/>
      <c r="AR112" s="1106"/>
      <c r="AS112" s="1106"/>
      <c r="AT112" s="1106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721" t="s">
        <v>152</v>
      </c>
      <c r="B113" s="2721"/>
      <c r="C113" s="63">
        <f t="shared" ref="C113:P113" si="15">SUM(C110:C112)</f>
        <v>0</v>
      </c>
      <c r="D113" s="64">
        <f t="shared" si="15"/>
        <v>0</v>
      </c>
      <c r="E113" s="1173">
        <f t="shared" si="15"/>
        <v>0</v>
      </c>
      <c r="F113" s="63">
        <f t="shared" si="15"/>
        <v>0</v>
      </c>
      <c r="G113" s="1173">
        <f t="shared" si="15"/>
        <v>0</v>
      </c>
      <c r="H113" s="63">
        <f t="shared" si="15"/>
        <v>0</v>
      </c>
      <c r="I113" s="1173">
        <f t="shared" si="15"/>
        <v>0</v>
      </c>
      <c r="J113" s="63">
        <f t="shared" si="15"/>
        <v>0</v>
      </c>
      <c r="K113" s="1173">
        <f t="shared" si="15"/>
        <v>0</v>
      </c>
      <c r="L113" s="63">
        <f t="shared" si="15"/>
        <v>0</v>
      </c>
      <c r="M113" s="1174">
        <f t="shared" si="15"/>
        <v>0</v>
      </c>
      <c r="N113" s="324">
        <f t="shared" si="15"/>
        <v>0</v>
      </c>
      <c r="O113" s="64">
        <f t="shared" si="15"/>
        <v>0</v>
      </c>
      <c r="P113" s="1173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134"/>
      <c r="AD113" s="1134"/>
      <c r="AE113" s="1149"/>
      <c r="AF113" s="1155"/>
      <c r="AG113" s="1155"/>
      <c r="AH113" s="1155"/>
      <c r="AI113" s="1105"/>
      <c r="AJ113" s="1105"/>
      <c r="AK113" s="1105"/>
      <c r="AL113" s="1105"/>
      <c r="AM113" s="1105"/>
      <c r="AN113" s="1106"/>
      <c r="AO113" s="1106"/>
      <c r="AP113" s="1118"/>
      <c r="AQ113" s="1106"/>
      <c r="AR113" s="1106"/>
      <c r="AS113" s="1106"/>
      <c r="AT113" s="1106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722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175"/>
      <c r="R114" s="1134"/>
      <c r="S114" s="1134"/>
      <c r="T114" s="1134"/>
      <c r="U114" s="1134"/>
      <c r="V114" s="1134"/>
      <c r="W114" s="1134"/>
      <c r="X114" s="1134"/>
      <c r="Y114" s="1152"/>
      <c r="Z114" s="1134"/>
      <c r="AA114" s="1134"/>
      <c r="AB114" s="1134"/>
      <c r="AC114" s="1134"/>
      <c r="AD114" s="1134"/>
      <c r="AE114" s="1134"/>
      <c r="AF114" s="1118"/>
      <c r="AG114" s="1118"/>
      <c r="AH114" s="1118"/>
      <c r="AI114" s="1118"/>
      <c r="AJ114" s="1118"/>
      <c r="AK114" s="1118"/>
      <c r="AL114" s="1118"/>
      <c r="AM114" s="1118"/>
      <c r="AN114" s="1118"/>
      <c r="AO114" s="1155"/>
      <c r="AP114" s="1155"/>
      <c r="AQ114" s="1155"/>
      <c r="AR114" s="1155"/>
      <c r="AS114" s="1105"/>
      <c r="AT114" s="1105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134"/>
      <c r="AA115" s="1134"/>
      <c r="AB115" s="1134"/>
      <c r="AC115" s="1134"/>
      <c r="AD115" s="1134"/>
      <c r="AE115" s="1134"/>
      <c r="AF115" s="1118"/>
      <c r="AG115" s="1118"/>
      <c r="AH115" s="1118"/>
      <c r="AI115" s="1118"/>
      <c r="AJ115" s="1118"/>
      <c r="AK115" s="1118"/>
      <c r="AL115" s="1118"/>
      <c r="AM115" s="1118"/>
      <c r="AN115" s="1118"/>
      <c r="AO115" s="1155"/>
      <c r="AP115" s="1155"/>
      <c r="AQ115" s="1155"/>
      <c r="AR115" s="1155"/>
      <c r="AS115" s="1105"/>
      <c r="AT115" s="1105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134"/>
      <c r="AA116" s="1134"/>
      <c r="AB116" s="1134"/>
      <c r="AC116" s="1134"/>
      <c r="AD116" s="1134"/>
      <c r="AE116" s="1134"/>
      <c r="AF116" s="1118"/>
      <c r="AG116" s="1118"/>
      <c r="AH116" s="1118"/>
      <c r="AI116" s="1118"/>
      <c r="AJ116" s="1118"/>
      <c r="AK116" s="1118"/>
      <c r="AL116" s="1118"/>
      <c r="AM116" s="1118"/>
      <c r="AN116" s="1118"/>
      <c r="AO116" s="1155"/>
      <c r="AP116" s="1155"/>
      <c r="AQ116" s="1155"/>
      <c r="AR116" s="1155"/>
      <c r="AS116" s="1105"/>
      <c r="AT116" s="1105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134"/>
      <c r="AA117" s="1134"/>
      <c r="AB117" s="1134"/>
      <c r="AC117" s="1134"/>
      <c r="AD117" s="1134"/>
      <c r="AE117" s="1134"/>
      <c r="AF117" s="1118"/>
      <c r="AG117" s="1118"/>
      <c r="AH117" s="1118"/>
      <c r="AI117" s="1118"/>
      <c r="AJ117" s="1118"/>
      <c r="AK117" s="1118"/>
      <c r="AL117" s="1118"/>
      <c r="AM117" s="1118"/>
      <c r="AN117" s="1118"/>
      <c r="AO117" s="1155"/>
      <c r="AP117" s="1155"/>
      <c r="AQ117" s="1155"/>
      <c r="AR117" s="1155"/>
      <c r="AS117" s="1105"/>
      <c r="AT117" s="1105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721" t="s">
        <v>152</v>
      </c>
      <c r="B118" s="2721"/>
      <c r="C118" s="63">
        <f t="shared" ref="C118:P118" si="17">SUM(C114:C117)</f>
        <v>0</v>
      </c>
      <c r="D118" s="64">
        <f t="shared" si="17"/>
        <v>0</v>
      </c>
      <c r="E118" s="1173">
        <f t="shared" si="17"/>
        <v>0</v>
      </c>
      <c r="F118" s="63">
        <f t="shared" si="17"/>
        <v>0</v>
      </c>
      <c r="G118" s="1173">
        <f t="shared" si="17"/>
        <v>0</v>
      </c>
      <c r="H118" s="63">
        <f t="shared" si="17"/>
        <v>0</v>
      </c>
      <c r="I118" s="1173">
        <f t="shared" si="17"/>
        <v>0</v>
      </c>
      <c r="J118" s="63">
        <f t="shared" si="17"/>
        <v>0</v>
      </c>
      <c r="K118" s="1173">
        <f t="shared" si="17"/>
        <v>0</v>
      </c>
      <c r="L118" s="63">
        <f t="shared" si="17"/>
        <v>0</v>
      </c>
      <c r="M118" s="1174">
        <f t="shared" si="17"/>
        <v>0</v>
      </c>
      <c r="N118" s="324">
        <f t="shared" si="17"/>
        <v>0</v>
      </c>
      <c r="O118" s="64">
        <f t="shared" si="17"/>
        <v>0</v>
      </c>
      <c r="P118" s="1173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134"/>
      <c r="AD118" s="1134"/>
      <c r="AE118" s="1134"/>
      <c r="AF118" s="1118"/>
      <c r="AG118" s="1118"/>
      <c r="AH118" s="1118"/>
      <c r="AI118" s="1118"/>
      <c r="AJ118" s="1118"/>
      <c r="AK118" s="1118"/>
      <c r="AL118" s="1118"/>
      <c r="AM118" s="1118"/>
      <c r="AN118" s="1118"/>
      <c r="AO118" s="1155"/>
      <c r="AP118" s="1155"/>
      <c r="AQ118" s="1155"/>
      <c r="AR118" s="1155"/>
      <c r="AS118" s="1105"/>
      <c r="AT118" s="1105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134"/>
      <c r="AA119" s="1134"/>
      <c r="AB119" s="1134"/>
      <c r="AC119" s="1134"/>
      <c r="AD119" s="1134"/>
      <c r="AE119" s="1134"/>
      <c r="AF119" s="1118"/>
      <c r="AG119" s="1118"/>
      <c r="AH119" s="1118"/>
      <c r="AI119" s="1118"/>
      <c r="AJ119" s="1118"/>
      <c r="AK119" s="1118"/>
      <c r="AL119" s="1118"/>
      <c r="AM119" s="1118"/>
      <c r="AN119" s="1118"/>
      <c r="AO119" s="1118"/>
      <c r="AP119" s="1118"/>
      <c r="AQ119" s="1106"/>
      <c r="AR119" s="1106"/>
      <c r="AS119" s="1106"/>
      <c r="AT119" s="1106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166"/>
      <c r="AC120" s="1166"/>
      <c r="AD120" s="1166"/>
      <c r="AE120" s="1166"/>
      <c r="AF120" s="1176"/>
      <c r="AG120" s="1176"/>
      <c r="AH120" s="1176"/>
      <c r="AI120" s="1176"/>
      <c r="AJ120" s="1176"/>
      <c r="AK120" s="1176"/>
      <c r="AL120" s="1176"/>
      <c r="AM120" s="1176"/>
      <c r="AN120" s="1176"/>
      <c r="AO120" s="1176"/>
      <c r="AP120" s="1176"/>
      <c r="AQ120" s="1176"/>
      <c r="AR120" s="1176"/>
      <c r="AS120" s="1177"/>
      <c r="AT120" s="1177"/>
      <c r="AU120" s="1177"/>
      <c r="AV120" s="1177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666" t="s">
        <v>31</v>
      </c>
      <c r="B121" s="2663"/>
      <c r="C121" s="2668" t="s">
        <v>17</v>
      </c>
      <c r="D121" s="2668"/>
      <c r="E121" s="2669"/>
      <c r="F121" s="2667" t="s">
        <v>118</v>
      </c>
      <c r="G121" s="2669"/>
      <c r="H121" s="2667" t="s">
        <v>119</v>
      </c>
      <c r="I121" s="2669"/>
      <c r="J121" s="2667" t="s">
        <v>120</v>
      </c>
      <c r="K121" s="2669"/>
      <c r="L121" s="2667" t="s">
        <v>121</v>
      </c>
      <c r="M121" s="2669"/>
      <c r="N121" s="2667" t="s">
        <v>122</v>
      </c>
      <c r="O121" s="2669"/>
      <c r="P121" s="45"/>
      <c r="Q121" s="145"/>
      <c r="R121" s="145"/>
      <c r="S121" s="145"/>
      <c r="T121" s="145"/>
      <c r="U121" s="145"/>
      <c r="V121" s="145"/>
      <c r="W121" s="1134"/>
      <c r="X121" s="1134"/>
      <c r="Y121" s="1134"/>
      <c r="Z121" s="1134"/>
      <c r="AA121" s="1134"/>
      <c r="AB121" s="1134"/>
      <c r="AC121" s="1134"/>
      <c r="AD121" s="1134"/>
      <c r="AE121" s="1134"/>
      <c r="AF121" s="1118"/>
      <c r="AG121" s="1118"/>
      <c r="AH121" s="1118"/>
      <c r="AI121" s="1118"/>
      <c r="AJ121" s="1118"/>
      <c r="AK121" s="1118"/>
      <c r="AL121" s="1118"/>
      <c r="AM121" s="1118"/>
      <c r="AN121" s="1106"/>
      <c r="AO121" s="1106"/>
      <c r="AP121" s="1106"/>
      <c r="AQ121" s="1106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131" t="s">
        <v>16</v>
      </c>
      <c r="F122" s="141" t="s">
        <v>15</v>
      </c>
      <c r="G122" s="1131" t="s">
        <v>16</v>
      </c>
      <c r="H122" s="141" t="s">
        <v>15</v>
      </c>
      <c r="I122" s="1131" t="s">
        <v>16</v>
      </c>
      <c r="J122" s="141" t="s">
        <v>15</v>
      </c>
      <c r="K122" s="1131" t="s">
        <v>16</v>
      </c>
      <c r="L122" s="141" t="s">
        <v>15</v>
      </c>
      <c r="M122" s="1131" t="s">
        <v>16</v>
      </c>
      <c r="N122" s="1178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134"/>
      <c r="X122" s="1134"/>
      <c r="Y122" s="1134"/>
      <c r="Z122" s="1134"/>
      <c r="AA122" s="1134"/>
      <c r="AB122" s="1134"/>
      <c r="AC122" s="1134"/>
      <c r="AD122" s="1134"/>
      <c r="AE122" s="1134"/>
      <c r="AF122" s="1118"/>
      <c r="AG122" s="1118"/>
      <c r="AH122" s="1118"/>
      <c r="AI122" s="1118"/>
      <c r="AJ122" s="1118"/>
      <c r="AK122" s="1118"/>
      <c r="AL122" s="1118"/>
      <c r="AM122" s="1118"/>
      <c r="AN122" s="1106"/>
      <c r="AO122" s="1106"/>
      <c r="AP122" s="1106"/>
      <c r="AQ122" s="1106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678" t="s">
        <v>161</v>
      </c>
      <c r="B123" s="1179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134"/>
      <c r="X123" s="1134"/>
      <c r="Y123" s="1134"/>
      <c r="Z123" s="1134"/>
      <c r="AA123" s="1134"/>
      <c r="AB123" s="1134"/>
      <c r="AC123" s="1134"/>
      <c r="AD123" s="1134"/>
      <c r="AE123" s="1134"/>
      <c r="AF123" s="1118"/>
      <c r="AG123" s="1118"/>
      <c r="AH123" s="1118"/>
      <c r="AI123" s="1118"/>
      <c r="AJ123" s="1118"/>
      <c r="AK123" s="1118"/>
      <c r="AL123" s="1118"/>
      <c r="AM123" s="1118"/>
      <c r="AN123" s="1106"/>
      <c r="AO123" s="1106"/>
      <c r="AP123" s="1106"/>
      <c r="AQ123" s="1106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134"/>
      <c r="X124" s="1134"/>
      <c r="Y124" s="1134"/>
      <c r="Z124" s="1134"/>
      <c r="AA124" s="1134"/>
      <c r="AB124" s="1134"/>
      <c r="AC124" s="1134"/>
      <c r="AD124" s="1134"/>
      <c r="AE124" s="1134"/>
      <c r="AF124" s="1118"/>
      <c r="AG124" s="1118"/>
      <c r="AH124" s="1118"/>
      <c r="AI124" s="1118"/>
      <c r="AJ124" s="1118"/>
      <c r="AK124" s="1118"/>
      <c r="AL124" s="1118"/>
      <c r="AM124" s="1118"/>
      <c r="AN124" s="1106"/>
      <c r="AO124" s="1106"/>
      <c r="AP124" s="1106"/>
      <c r="AQ124" s="1180"/>
      <c r="AR124" s="1115"/>
      <c r="AS124" s="1115"/>
      <c r="AT124" s="1115"/>
      <c r="AU124" s="1115"/>
      <c r="AV124" s="1115"/>
      <c r="AW124" s="1115"/>
      <c r="AX124" s="1115"/>
      <c r="AY124" s="1115"/>
      <c r="AZ124" s="1115"/>
      <c r="BA124" s="1115"/>
      <c r="BB124" s="1115"/>
      <c r="BC124" s="1115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134"/>
      <c r="X125" s="1134"/>
      <c r="Y125" s="1134"/>
      <c r="Z125" s="1134"/>
      <c r="AA125" s="1134"/>
      <c r="AB125" s="1134"/>
      <c r="AC125" s="1134"/>
      <c r="AD125" s="1134"/>
      <c r="AE125" s="1134"/>
      <c r="AF125" s="1118"/>
      <c r="AG125" s="1118"/>
      <c r="AH125" s="1118"/>
      <c r="AI125" s="1118"/>
      <c r="AJ125" s="1118"/>
      <c r="AK125" s="1118"/>
      <c r="AL125" s="1118"/>
      <c r="AM125" s="1118"/>
      <c r="AN125" s="1106"/>
      <c r="AO125" s="1106"/>
      <c r="AP125" s="1106"/>
      <c r="AQ125" s="1181"/>
      <c r="AR125" s="1115"/>
      <c r="AS125" s="1115"/>
      <c r="AT125" s="1115"/>
      <c r="AU125" s="1115"/>
      <c r="AV125" s="1115"/>
      <c r="AW125" s="1115"/>
      <c r="AX125" s="1115"/>
      <c r="AY125" s="1115"/>
      <c r="AZ125" s="1115"/>
      <c r="BA125" s="1115"/>
      <c r="BB125" s="1115"/>
      <c r="BC125" s="1115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152"/>
      <c r="Q126" s="1134"/>
      <c r="R126" s="1134"/>
      <c r="S126" s="1134"/>
      <c r="T126" s="1134"/>
      <c r="U126" s="1134"/>
      <c r="V126" s="1134"/>
      <c r="W126" s="1134"/>
      <c r="X126" s="1134"/>
      <c r="Y126" s="1134"/>
      <c r="Z126" s="1134"/>
      <c r="AA126" s="1134"/>
      <c r="AB126" s="1134"/>
      <c r="AC126" s="1134"/>
      <c r="AD126" s="1106"/>
      <c r="AE126" s="1106"/>
      <c r="AF126" s="1106"/>
      <c r="AG126" s="1106"/>
      <c r="AH126" s="1106"/>
      <c r="AI126" s="1182"/>
      <c r="AJ126" s="1183"/>
      <c r="AK126" s="1183"/>
      <c r="AL126" s="1183"/>
      <c r="AM126" s="1183"/>
      <c r="AN126" s="1183"/>
      <c r="AO126" s="1183"/>
      <c r="AP126" s="1183"/>
      <c r="AQ126" s="1183"/>
      <c r="AR126" s="1183"/>
      <c r="AS126" s="1183"/>
      <c r="AT126" s="1183"/>
      <c r="AU126" s="1183"/>
      <c r="AV126" s="1183"/>
      <c r="AW126" s="1183"/>
      <c r="AX126" s="1183"/>
      <c r="AY126" s="1183"/>
      <c r="AZ126" s="1183"/>
      <c r="BA126" s="1183"/>
      <c r="BB126" s="1183"/>
      <c r="BC126" s="1183"/>
      <c r="BD126" s="1183"/>
      <c r="BE126" s="1183"/>
      <c r="BF126" s="1183"/>
      <c r="BG126" s="1183"/>
      <c r="BH126" s="1183"/>
      <c r="BI126" s="1183"/>
      <c r="BJ126" s="1183"/>
      <c r="BK126" s="1183"/>
      <c r="BL126" s="1183"/>
      <c r="BM126" s="1183"/>
      <c r="BN126" s="1183"/>
      <c r="BO126" s="1183"/>
      <c r="BP126" s="1183"/>
      <c r="BQ126" s="1183"/>
      <c r="BR126" s="1183"/>
      <c r="BS126" s="1183"/>
      <c r="BT126" s="1183"/>
      <c r="BU126" s="1183"/>
      <c r="BV126" s="1183"/>
      <c r="BW126" s="1183"/>
      <c r="BX126" s="1183"/>
      <c r="BY126" s="1183"/>
      <c r="BZ126" s="1184"/>
      <c r="CA126" s="1185"/>
      <c r="CB126" s="1185"/>
      <c r="CC126" s="1185"/>
      <c r="CD126" s="1185"/>
      <c r="CE126" s="1185"/>
      <c r="CF126" s="1185"/>
      <c r="CG126" s="1186"/>
      <c r="CH126" s="1186"/>
      <c r="CI126" s="1186"/>
      <c r="CJ126" s="1186"/>
      <c r="CK126" s="1186"/>
      <c r="CL126" s="1186"/>
      <c r="CM126" s="1186"/>
      <c r="CN126" s="1186"/>
      <c r="CO126" s="1185"/>
      <c r="CP126" s="1185"/>
      <c r="CQ126" s="1185"/>
      <c r="CR126" s="1185"/>
      <c r="CS126" s="1185"/>
      <c r="CT126" s="1185"/>
      <c r="CU126" s="1185"/>
      <c r="CV126" s="1185"/>
      <c r="CW126" s="1185"/>
      <c r="CX126" s="1185"/>
      <c r="CY126" s="1185"/>
      <c r="CZ126" s="1185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134"/>
      <c r="R127" s="1134"/>
      <c r="S127" s="1134"/>
      <c r="T127" s="1134"/>
      <c r="U127" s="1134"/>
      <c r="V127" s="1134"/>
      <c r="W127" s="1134"/>
      <c r="X127" s="1134"/>
      <c r="Y127" s="1134"/>
      <c r="Z127" s="1134"/>
      <c r="AA127" s="1134"/>
      <c r="AB127" s="1134"/>
      <c r="AC127" s="1134"/>
      <c r="AD127" s="1106"/>
      <c r="AE127" s="1106"/>
      <c r="AF127" s="1106"/>
      <c r="AG127" s="1106"/>
      <c r="AH127" s="1106"/>
      <c r="AI127" s="1182"/>
      <c r="AJ127" s="1183"/>
      <c r="AK127" s="1183"/>
      <c r="AL127" s="1183"/>
      <c r="AM127" s="1183"/>
      <c r="AN127" s="1183"/>
      <c r="AO127" s="1183"/>
      <c r="AP127" s="1183"/>
      <c r="AQ127" s="1183"/>
      <c r="AR127" s="1183"/>
      <c r="AS127" s="1183"/>
      <c r="AT127" s="1183"/>
      <c r="AU127" s="1183"/>
      <c r="AV127" s="1183"/>
      <c r="AW127" s="1183"/>
      <c r="AX127" s="1183"/>
      <c r="AY127" s="1183"/>
      <c r="AZ127" s="1183"/>
      <c r="BA127" s="1183"/>
      <c r="BB127" s="1183"/>
      <c r="BC127" s="1183"/>
      <c r="BD127" s="1183"/>
      <c r="BE127" s="1183"/>
      <c r="BF127" s="1183"/>
      <c r="BG127" s="1183"/>
      <c r="BH127" s="1183"/>
      <c r="BI127" s="1183"/>
      <c r="BJ127" s="1183"/>
      <c r="BK127" s="1183"/>
      <c r="BL127" s="1183"/>
      <c r="BM127" s="1183"/>
      <c r="BN127" s="1183"/>
      <c r="BO127" s="1183"/>
      <c r="BP127" s="1183"/>
      <c r="BQ127" s="1183"/>
      <c r="BR127" s="1183"/>
      <c r="BS127" s="1183"/>
      <c r="BT127" s="1183"/>
      <c r="BU127" s="1183"/>
      <c r="BV127" s="1183"/>
      <c r="BW127" s="1183"/>
      <c r="BX127" s="1183"/>
      <c r="BY127" s="1183"/>
      <c r="BZ127" s="1184"/>
      <c r="CA127" s="1185"/>
      <c r="CB127" s="1185"/>
      <c r="CC127" s="1185"/>
      <c r="CD127" s="1185"/>
      <c r="CE127" s="1185"/>
      <c r="CF127" s="1185"/>
      <c r="CG127" s="1186"/>
      <c r="CH127" s="1186"/>
      <c r="CI127" s="1186"/>
      <c r="CJ127" s="1186"/>
      <c r="CK127" s="1186"/>
      <c r="CL127" s="1186"/>
      <c r="CM127" s="1186"/>
      <c r="CN127" s="1186"/>
      <c r="CO127" s="1185"/>
      <c r="CP127" s="1185"/>
      <c r="CQ127" s="1185"/>
      <c r="CR127" s="1185"/>
      <c r="CS127" s="1185"/>
      <c r="CT127" s="1185"/>
      <c r="CU127" s="1185"/>
      <c r="CV127" s="1185"/>
      <c r="CW127" s="1185"/>
      <c r="CX127" s="1185"/>
      <c r="CY127" s="1185"/>
      <c r="CZ127" s="1185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134"/>
      <c r="R128" s="1134"/>
      <c r="S128" s="1134"/>
      <c r="T128" s="1134"/>
      <c r="U128" s="1134"/>
      <c r="V128" s="1134"/>
      <c r="W128" s="1134"/>
      <c r="X128" s="1134"/>
      <c r="Y128" s="1134"/>
      <c r="Z128" s="1134"/>
      <c r="AA128" s="1134"/>
      <c r="AB128" s="1134"/>
      <c r="AC128" s="1134"/>
      <c r="AD128" s="1118"/>
      <c r="AE128" s="1118"/>
      <c r="AF128" s="1106"/>
      <c r="AG128" s="1106"/>
      <c r="AH128" s="1106"/>
      <c r="AI128" s="1182"/>
      <c r="AJ128" s="1115"/>
      <c r="AK128" s="1115"/>
      <c r="AL128" s="1115"/>
      <c r="AM128" s="1115"/>
      <c r="AN128" s="1115"/>
      <c r="AO128" s="1115"/>
      <c r="AP128" s="1115"/>
      <c r="AQ128" s="1115"/>
      <c r="AR128" s="1115"/>
      <c r="AS128" s="1115"/>
      <c r="AT128" s="1115"/>
      <c r="AU128" s="1115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134"/>
      <c r="Z129" s="1134"/>
      <c r="AA129" s="1134"/>
      <c r="AB129" s="1134"/>
      <c r="AC129" s="1134"/>
      <c r="AD129" s="1118"/>
      <c r="AE129" s="1118"/>
      <c r="AF129" s="1118"/>
      <c r="AG129" s="1118"/>
      <c r="AH129" s="1118"/>
      <c r="AI129" s="1118"/>
      <c r="AJ129" s="1118"/>
      <c r="AK129" s="1118"/>
      <c r="AL129" s="1118"/>
      <c r="AM129" s="1118"/>
      <c r="AN129" s="1106"/>
      <c r="AO129" s="1180"/>
      <c r="AP129" s="1106"/>
      <c r="AQ129" s="1106"/>
      <c r="AR129" s="1130"/>
      <c r="AS129" s="1115"/>
      <c r="AT129" s="1151"/>
      <c r="AU129" s="1151"/>
      <c r="AV129" s="1151"/>
      <c r="AW129" s="1151"/>
      <c r="AX129" s="1151"/>
      <c r="AY129" s="1151"/>
      <c r="AZ129" s="1151"/>
      <c r="BA129" s="1151"/>
      <c r="BB129" s="1151"/>
      <c r="BC129" s="1151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1141"/>
      <c r="Z130" s="1137"/>
      <c r="AA130" s="145"/>
      <c r="AB130" s="1187"/>
      <c r="AC130" s="1188"/>
      <c r="AD130" s="210"/>
      <c r="AE130" s="1189"/>
      <c r="AF130" s="1189"/>
      <c r="AG130" s="1189"/>
      <c r="AH130" s="1118"/>
      <c r="AI130" s="210"/>
      <c r="AJ130" s="1153"/>
      <c r="AK130" s="1153"/>
      <c r="AL130" s="1153"/>
      <c r="AM130" s="1118"/>
      <c r="AN130" s="378"/>
      <c r="AO130" s="1180"/>
      <c r="AP130" s="1106"/>
      <c r="AQ130" s="1106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190"/>
      <c r="AM133" s="1191"/>
      <c r="AN133" s="1191"/>
      <c r="AO133" s="385"/>
      <c r="AP133" s="1191"/>
      <c r="AQ133" s="385"/>
      <c r="AR133" s="385"/>
      <c r="AS133" s="386"/>
      <c r="AT133" s="1142"/>
      <c r="AU133" s="1166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683" t="s">
        <v>171</v>
      </c>
      <c r="B134" s="2683"/>
      <c r="C134" s="2683"/>
      <c r="D134" s="2683" t="s">
        <v>17</v>
      </c>
      <c r="E134" s="2683"/>
      <c r="F134" s="2683"/>
      <c r="G134" s="2683" t="s">
        <v>172</v>
      </c>
      <c r="H134" s="2683"/>
      <c r="I134" s="2683" t="s">
        <v>173</v>
      </c>
      <c r="J134" s="2683"/>
      <c r="K134" s="2683" t="s">
        <v>174</v>
      </c>
      <c r="L134" s="2683"/>
      <c r="M134" s="2683" t="s">
        <v>109</v>
      </c>
      <c r="N134" s="2683"/>
      <c r="O134" s="2679" t="s">
        <v>35</v>
      </c>
      <c r="P134" s="2681"/>
      <c r="Q134" s="2704" t="s">
        <v>111</v>
      </c>
      <c r="R134" s="2704"/>
      <c r="S134" s="2704" t="s">
        <v>112</v>
      </c>
      <c r="T134" s="2704"/>
      <c r="U134" s="2704" t="s">
        <v>113</v>
      </c>
      <c r="V134" s="2704"/>
      <c r="W134" s="2704" t="s">
        <v>114</v>
      </c>
      <c r="X134" s="2704"/>
      <c r="Y134" s="2704" t="s">
        <v>115</v>
      </c>
      <c r="Z134" s="2704"/>
      <c r="AA134" s="2704" t="s">
        <v>116</v>
      </c>
      <c r="AB134" s="2704"/>
      <c r="AC134" s="2704" t="s">
        <v>117</v>
      </c>
      <c r="AD134" s="2704"/>
      <c r="AE134" s="2704" t="s">
        <v>118</v>
      </c>
      <c r="AF134" s="2704"/>
      <c r="AG134" s="2704" t="s">
        <v>119</v>
      </c>
      <c r="AH134" s="2704"/>
      <c r="AI134" s="2704" t="s">
        <v>120</v>
      </c>
      <c r="AJ134" s="2704"/>
      <c r="AK134" s="2704" t="s">
        <v>121</v>
      </c>
      <c r="AL134" s="2704"/>
      <c r="AM134" s="2704" t="s">
        <v>122</v>
      </c>
      <c r="AN134" s="2667"/>
      <c r="AO134" s="2318" t="s">
        <v>175</v>
      </c>
      <c r="AP134" s="2289" t="s">
        <v>176</v>
      </c>
      <c r="AQ134" s="2711" t="s">
        <v>26</v>
      </c>
      <c r="AR134" s="2712"/>
      <c r="AS134" s="2708" t="s">
        <v>23</v>
      </c>
      <c r="AT134" s="1134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683"/>
      <c r="B135" s="2683"/>
      <c r="C135" s="2683"/>
      <c r="D135" s="923" t="s">
        <v>14</v>
      </c>
      <c r="E135" s="923" t="s">
        <v>15</v>
      </c>
      <c r="F135" s="923" t="s">
        <v>16</v>
      </c>
      <c r="G135" s="387" t="s">
        <v>15</v>
      </c>
      <c r="H135" s="928" t="s">
        <v>16</v>
      </c>
      <c r="I135" s="387" t="s">
        <v>15</v>
      </c>
      <c r="J135" s="928" t="s">
        <v>16</v>
      </c>
      <c r="K135" s="387" t="s">
        <v>15</v>
      </c>
      <c r="L135" s="928" t="s">
        <v>16</v>
      </c>
      <c r="M135" s="387" t="s">
        <v>15</v>
      </c>
      <c r="N135" s="928" t="s">
        <v>16</v>
      </c>
      <c r="O135" s="387" t="s">
        <v>15</v>
      </c>
      <c r="P135" s="928" t="s">
        <v>16</v>
      </c>
      <c r="Q135" s="387" t="s">
        <v>15</v>
      </c>
      <c r="R135" s="928" t="s">
        <v>16</v>
      </c>
      <c r="S135" s="387" t="s">
        <v>15</v>
      </c>
      <c r="T135" s="928" t="s">
        <v>16</v>
      </c>
      <c r="U135" s="387" t="s">
        <v>15</v>
      </c>
      <c r="V135" s="928" t="s">
        <v>16</v>
      </c>
      <c r="W135" s="387" t="s">
        <v>15</v>
      </c>
      <c r="X135" s="928" t="s">
        <v>16</v>
      </c>
      <c r="Y135" s="387" t="s">
        <v>15</v>
      </c>
      <c r="Z135" s="928" t="s">
        <v>16</v>
      </c>
      <c r="AA135" s="387" t="s">
        <v>15</v>
      </c>
      <c r="AB135" s="928" t="s">
        <v>16</v>
      </c>
      <c r="AC135" s="387" t="s">
        <v>15</v>
      </c>
      <c r="AD135" s="928" t="s">
        <v>16</v>
      </c>
      <c r="AE135" s="387" t="s">
        <v>15</v>
      </c>
      <c r="AF135" s="928" t="s">
        <v>16</v>
      </c>
      <c r="AG135" s="387" t="s">
        <v>15</v>
      </c>
      <c r="AH135" s="928" t="s">
        <v>16</v>
      </c>
      <c r="AI135" s="387" t="s">
        <v>15</v>
      </c>
      <c r="AJ135" s="928" t="s">
        <v>16</v>
      </c>
      <c r="AK135" s="387" t="s">
        <v>15</v>
      </c>
      <c r="AL135" s="928" t="s">
        <v>16</v>
      </c>
      <c r="AM135" s="387" t="s">
        <v>15</v>
      </c>
      <c r="AN135" s="927" t="s">
        <v>16</v>
      </c>
      <c r="AO135" s="2319"/>
      <c r="AP135" s="2290"/>
      <c r="AQ135" s="390" t="s">
        <v>15</v>
      </c>
      <c r="AR135" s="391" t="s">
        <v>16</v>
      </c>
      <c r="AS135" s="2293"/>
      <c r="AT135" s="1134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930"/>
      <c r="D136" s="395">
        <f>SUM(E136+F136)</f>
        <v>17</v>
      </c>
      <c r="E136" s="396">
        <f>SUM(G136+I136+K136+M136+O136+Q136+S136+U136+W136+Y136+AA136+AC136+AE136+AG136+AI136+AK136+AM136)</f>
        <v>9</v>
      </c>
      <c r="F136" s="397">
        <f>SUM(H136+J136+L136+N136+P136+R136+T136+V136+X136+Z136+AB136+AD136+AF136+AH136+AJ136+AL136+AN136)</f>
        <v>8</v>
      </c>
      <c r="G136" s="56">
        <v>1</v>
      </c>
      <c r="H136" s="398"/>
      <c r="I136" s="56">
        <v>3</v>
      </c>
      <c r="J136" s="398">
        <v>1</v>
      </c>
      <c r="K136" s="56">
        <v>3</v>
      </c>
      <c r="L136" s="398">
        <v>1</v>
      </c>
      <c r="M136" s="56">
        <v>1</v>
      </c>
      <c r="N136" s="398">
        <v>1</v>
      </c>
      <c r="O136" s="56"/>
      <c r="P136" s="398"/>
      <c r="Q136" s="56">
        <v>1</v>
      </c>
      <c r="R136" s="398">
        <v>1</v>
      </c>
      <c r="S136" s="56"/>
      <c r="T136" s="398"/>
      <c r="U136" s="56"/>
      <c r="V136" s="398"/>
      <c r="W136" s="56"/>
      <c r="X136" s="398"/>
      <c r="Y136" s="56"/>
      <c r="Z136" s="398">
        <v>1</v>
      </c>
      <c r="AA136" s="56"/>
      <c r="AB136" s="398">
        <v>1</v>
      </c>
      <c r="AC136" s="56"/>
      <c r="AD136" s="398">
        <v>1</v>
      </c>
      <c r="AE136" s="53"/>
      <c r="AF136" s="398"/>
      <c r="AG136" s="53"/>
      <c r="AH136" s="398"/>
      <c r="AI136" s="53"/>
      <c r="AJ136" s="398"/>
      <c r="AK136" s="53"/>
      <c r="AL136" s="398">
        <v>1</v>
      </c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117">
        <v>0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713" t="s">
        <v>178</v>
      </c>
      <c r="B137" s="2714"/>
      <c r="C137" s="2715"/>
      <c r="D137" s="2716"/>
      <c r="E137" s="2717"/>
      <c r="F137" s="2717"/>
      <c r="G137" s="2717"/>
      <c r="H137" s="2717"/>
      <c r="I137" s="2717"/>
      <c r="J137" s="2717"/>
      <c r="K137" s="2717"/>
      <c r="L137" s="2717"/>
      <c r="M137" s="2717"/>
      <c r="N137" s="2717"/>
      <c r="O137" s="2717"/>
      <c r="P137" s="2717"/>
      <c r="Q137" s="2717"/>
      <c r="R137" s="2717"/>
      <c r="S137" s="2717"/>
      <c r="T137" s="2717"/>
      <c r="U137" s="2717"/>
      <c r="V137" s="2717"/>
      <c r="W137" s="2717"/>
      <c r="X137" s="2717"/>
      <c r="Y137" s="2717"/>
      <c r="Z137" s="2717"/>
      <c r="AA137" s="2717"/>
      <c r="AB137" s="2717"/>
      <c r="AC137" s="2717"/>
      <c r="AD137" s="2717"/>
      <c r="AE137" s="2717"/>
      <c r="AF137" s="2717"/>
      <c r="AG137" s="2717"/>
      <c r="AH137" s="2717"/>
      <c r="AI137" s="2717"/>
      <c r="AJ137" s="2717"/>
      <c r="AK137" s="2717"/>
      <c r="AL137" s="2717"/>
      <c r="AM137" s="2717"/>
      <c r="AN137" s="2717"/>
      <c r="AO137" s="2717"/>
      <c r="AP137" s="2717"/>
      <c r="AQ137" s="2717"/>
      <c r="AR137" s="2717"/>
      <c r="AS137" s="2718"/>
      <c r="AT137" s="1134"/>
      <c r="AU137" s="1134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936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117"/>
      <c r="AS140" s="1117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701" t="s">
        <v>183</v>
      </c>
      <c r="B141" s="2702"/>
      <c r="C141" s="2703"/>
      <c r="D141" s="179">
        <f t="shared" si="21"/>
        <v>17</v>
      </c>
      <c r="E141" s="180">
        <f t="shared" si="22"/>
        <v>9</v>
      </c>
      <c r="F141" s="1136">
        <f t="shared" si="22"/>
        <v>8</v>
      </c>
      <c r="G141" s="56">
        <v>1</v>
      </c>
      <c r="H141" s="1117"/>
      <c r="I141" s="56">
        <v>3</v>
      </c>
      <c r="J141" s="1117">
        <v>1</v>
      </c>
      <c r="K141" s="56">
        <v>3</v>
      </c>
      <c r="L141" s="1117">
        <v>1</v>
      </c>
      <c r="M141" s="56">
        <v>1</v>
      </c>
      <c r="N141" s="1117">
        <v>1</v>
      </c>
      <c r="O141" s="56"/>
      <c r="P141" s="1117"/>
      <c r="Q141" s="56">
        <v>1</v>
      </c>
      <c r="R141" s="1117">
        <v>1</v>
      </c>
      <c r="S141" s="56"/>
      <c r="T141" s="1117"/>
      <c r="U141" s="56"/>
      <c r="V141" s="1117"/>
      <c r="W141" s="56"/>
      <c r="X141" s="1117"/>
      <c r="Y141" s="56"/>
      <c r="Z141" s="1117">
        <v>1</v>
      </c>
      <c r="AA141" s="56"/>
      <c r="AB141" s="1117">
        <v>1</v>
      </c>
      <c r="AC141" s="56"/>
      <c r="AD141" s="1117">
        <v>1</v>
      </c>
      <c r="AE141" s="56"/>
      <c r="AF141" s="1117"/>
      <c r="AG141" s="56"/>
      <c r="AH141" s="1117"/>
      <c r="AI141" s="56"/>
      <c r="AJ141" s="1117"/>
      <c r="AK141" s="56"/>
      <c r="AL141" s="1117">
        <v>1</v>
      </c>
      <c r="AM141" s="56"/>
      <c r="AN141" s="1192"/>
      <c r="AO141" s="399">
        <v>0</v>
      </c>
      <c r="AP141" s="1112">
        <v>0</v>
      </c>
      <c r="AQ141" s="53">
        <v>0</v>
      </c>
      <c r="AR141" s="1117">
        <v>0</v>
      </c>
      <c r="AS141" s="1117">
        <v>0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710" t="s">
        <v>184</v>
      </c>
      <c r="B142" s="2310" t="s">
        <v>185</v>
      </c>
      <c r="C142" s="2311"/>
      <c r="D142" s="413">
        <f t="shared" si="21"/>
        <v>1</v>
      </c>
      <c r="E142" s="414">
        <f t="shared" si="22"/>
        <v>0</v>
      </c>
      <c r="F142" s="415">
        <f t="shared" si="22"/>
        <v>1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>
        <v>1</v>
      </c>
      <c r="AM142" s="25"/>
      <c r="AN142" s="116"/>
      <c r="AO142" s="416">
        <v>0</v>
      </c>
      <c r="AP142" s="163">
        <v>0</v>
      </c>
      <c r="AQ142" s="25">
        <v>0</v>
      </c>
      <c r="AR142" s="398">
        <v>0</v>
      </c>
      <c r="AS142" s="398">
        <v>0</v>
      </c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934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0</v>
      </c>
      <c r="E144" s="410">
        <f t="shared" si="22"/>
        <v>0</v>
      </c>
      <c r="F144" s="934">
        <f t="shared" si="22"/>
        <v>0</v>
      </c>
      <c r="G144" s="11"/>
      <c r="H144" s="28"/>
      <c r="I144" s="11"/>
      <c r="J144" s="28"/>
      <c r="K144" s="11"/>
      <c r="L144" s="28"/>
      <c r="M144" s="11"/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/>
      <c r="AP144" s="30"/>
      <c r="AQ144" s="11"/>
      <c r="AR144" s="28"/>
      <c r="AS144" s="28"/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934">
        <f>SUM(L145+N145+P145+R145+T145+V145+X145+Z145+AB145+AD145+AF145+AH145+AJ145+AL145+AN145)</f>
        <v>0</v>
      </c>
      <c r="G145" s="423"/>
      <c r="H145" s="1193"/>
      <c r="I145" s="423"/>
      <c r="J145" s="1193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934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0</v>
      </c>
      <c r="E147" s="418">
        <f t="shared" si="24"/>
        <v>0</v>
      </c>
      <c r="F147" s="934">
        <f t="shared" si="24"/>
        <v>0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/>
      <c r="AP147" s="30"/>
      <c r="AQ147" s="11"/>
      <c r="AR147" s="398"/>
      <c r="AS147" s="398"/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934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710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936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194"/>
      <c r="AS150" s="1194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934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710" t="s">
        <v>197</v>
      </c>
      <c r="B153" s="2308" t="s">
        <v>198</v>
      </c>
      <c r="C153" s="2266"/>
      <c r="D153" s="400">
        <f t="shared" si="23"/>
        <v>2</v>
      </c>
      <c r="E153" s="401">
        <f t="shared" ref="E153:F156" si="25">SUM(G153+I153+K153+M153+O153)</f>
        <v>2</v>
      </c>
      <c r="F153" s="936">
        <f t="shared" si="25"/>
        <v>0</v>
      </c>
      <c r="G153" s="4"/>
      <c r="H153" s="5"/>
      <c r="I153" s="4">
        <v>2</v>
      </c>
      <c r="J153" s="5"/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194">
        <v>0</v>
      </c>
      <c r="AS153" s="1194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934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934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7</v>
      </c>
      <c r="E156" s="410">
        <f t="shared" si="25"/>
        <v>4</v>
      </c>
      <c r="F156" s="411">
        <f t="shared" si="25"/>
        <v>3</v>
      </c>
      <c r="G156" s="40"/>
      <c r="H156" s="41"/>
      <c r="I156" s="40">
        <v>1</v>
      </c>
      <c r="J156" s="41">
        <v>1</v>
      </c>
      <c r="K156" s="40">
        <v>3</v>
      </c>
      <c r="L156" s="41">
        <v>1</v>
      </c>
      <c r="M156" s="40"/>
      <c r="N156" s="41">
        <v>1</v>
      </c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699" t="s">
        <v>202</v>
      </c>
      <c r="B157" s="2699"/>
      <c r="C157" s="2700"/>
      <c r="D157" s="1195">
        <f t="shared" si="23"/>
        <v>5</v>
      </c>
      <c r="E157" s="1196">
        <f t="shared" ref="E157:F166" si="26">SUM(G157+I157+K157+M157+O157+Q157+S157+U157+W157+Y157+AA157+AC157+AE157+AG157+AI157+AK157+AM157)</f>
        <v>1</v>
      </c>
      <c r="F157" s="1197">
        <f t="shared" si="26"/>
        <v>4</v>
      </c>
      <c r="G157" s="1198"/>
      <c r="H157" s="1194"/>
      <c r="I157" s="1198"/>
      <c r="J157" s="1194"/>
      <c r="K157" s="1198"/>
      <c r="L157" s="1194"/>
      <c r="M157" s="1198"/>
      <c r="N157" s="1194"/>
      <c r="O157" s="1198"/>
      <c r="P157" s="1194"/>
      <c r="Q157" s="1198">
        <v>1</v>
      </c>
      <c r="R157" s="1194">
        <v>1</v>
      </c>
      <c r="S157" s="1198"/>
      <c r="T157" s="1194"/>
      <c r="U157" s="1198"/>
      <c r="V157" s="1194"/>
      <c r="W157" s="1198"/>
      <c r="X157" s="1194"/>
      <c r="Y157" s="1198"/>
      <c r="Z157" s="1194">
        <v>1</v>
      </c>
      <c r="AA157" s="1198"/>
      <c r="AB157" s="1194">
        <v>1</v>
      </c>
      <c r="AC157" s="1198"/>
      <c r="AD157" s="1194">
        <v>1</v>
      </c>
      <c r="AE157" s="1198"/>
      <c r="AF157" s="1194"/>
      <c r="AG157" s="1198"/>
      <c r="AH157" s="1194"/>
      <c r="AI157" s="1198"/>
      <c r="AJ157" s="1194"/>
      <c r="AK157" s="1198"/>
      <c r="AL157" s="1194"/>
      <c r="AM157" s="1198"/>
      <c r="AN157" s="1199"/>
      <c r="AO157" s="1200">
        <v>0</v>
      </c>
      <c r="AP157" s="1201">
        <v>0</v>
      </c>
      <c r="AQ157" s="1198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710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936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202"/>
      <c r="AP158" s="434"/>
      <c r="AQ158" s="4"/>
      <c r="AR158" s="1194"/>
      <c r="AS158" s="1194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934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</v>
      </c>
      <c r="E161" s="414">
        <f t="shared" si="26"/>
        <v>1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>
        <v>1</v>
      </c>
      <c r="N161" s="26"/>
      <c r="O161" s="25"/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934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1</v>
      </c>
      <c r="E163" s="418">
        <f t="shared" si="26"/>
        <v>1</v>
      </c>
      <c r="F163" s="934">
        <f t="shared" si="26"/>
        <v>0</v>
      </c>
      <c r="G163" s="11">
        <v>1</v>
      </c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0</v>
      </c>
      <c r="E164" s="418">
        <f t="shared" si="26"/>
        <v>0</v>
      </c>
      <c r="F164" s="934">
        <f t="shared" si="26"/>
        <v>0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/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/>
      <c r="AP164" s="30"/>
      <c r="AQ164" s="11"/>
      <c r="AR164" s="41"/>
      <c r="AS164" s="41"/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683" t="s">
        <v>17</v>
      </c>
      <c r="E168" s="2683"/>
      <c r="F168" s="2683"/>
      <c r="G168" s="2683" t="s">
        <v>172</v>
      </c>
      <c r="H168" s="2683"/>
      <c r="I168" s="2683" t="s">
        <v>173</v>
      </c>
      <c r="J168" s="2683"/>
      <c r="K168" s="2683" t="s">
        <v>174</v>
      </c>
      <c r="L168" s="2683"/>
      <c r="M168" s="2683" t="s">
        <v>109</v>
      </c>
      <c r="N168" s="2683"/>
      <c r="O168" s="2679" t="s">
        <v>35</v>
      </c>
      <c r="P168" s="2681"/>
      <c r="Q168" s="2704" t="s">
        <v>111</v>
      </c>
      <c r="R168" s="2704"/>
      <c r="S168" s="2704" t="s">
        <v>112</v>
      </c>
      <c r="T168" s="2704"/>
      <c r="U168" s="2704" t="s">
        <v>113</v>
      </c>
      <c r="V168" s="2704"/>
      <c r="W168" s="2704" t="s">
        <v>114</v>
      </c>
      <c r="X168" s="2704"/>
      <c r="Y168" s="2704" t="s">
        <v>115</v>
      </c>
      <c r="Z168" s="2704"/>
      <c r="AA168" s="2704" t="s">
        <v>116</v>
      </c>
      <c r="AB168" s="2704"/>
      <c r="AC168" s="2704" t="s">
        <v>117</v>
      </c>
      <c r="AD168" s="2704"/>
      <c r="AE168" s="2704" t="s">
        <v>118</v>
      </c>
      <c r="AF168" s="2704"/>
      <c r="AG168" s="2704" t="s">
        <v>119</v>
      </c>
      <c r="AH168" s="2704"/>
      <c r="AI168" s="2704" t="s">
        <v>120</v>
      </c>
      <c r="AJ168" s="2704"/>
      <c r="AK168" s="2704" t="s">
        <v>121</v>
      </c>
      <c r="AL168" s="2704"/>
      <c r="AM168" s="2704" t="s">
        <v>122</v>
      </c>
      <c r="AN168" s="2667"/>
      <c r="AO168" s="2284" t="s">
        <v>131</v>
      </c>
      <c r="AP168" s="2705"/>
      <c r="AQ168" s="2706"/>
      <c r="AR168" s="2287" t="s">
        <v>175</v>
      </c>
      <c r="AS168" s="2289" t="s">
        <v>215</v>
      </c>
      <c r="AT168" s="2707" t="s">
        <v>26</v>
      </c>
      <c r="AU168" s="2707"/>
      <c r="AV168" s="2708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109" t="s">
        <v>14</v>
      </c>
      <c r="E169" s="923" t="s">
        <v>15</v>
      </c>
      <c r="F169" s="923" t="s">
        <v>16</v>
      </c>
      <c r="G169" s="387" t="s">
        <v>15</v>
      </c>
      <c r="H169" s="928" t="s">
        <v>16</v>
      </c>
      <c r="I169" s="387" t="s">
        <v>15</v>
      </c>
      <c r="J169" s="928" t="s">
        <v>16</v>
      </c>
      <c r="K169" s="387" t="s">
        <v>15</v>
      </c>
      <c r="L169" s="928" t="s">
        <v>16</v>
      </c>
      <c r="M169" s="387" t="s">
        <v>15</v>
      </c>
      <c r="N169" s="928" t="s">
        <v>16</v>
      </c>
      <c r="O169" s="387" t="s">
        <v>15</v>
      </c>
      <c r="P169" s="928" t="s">
        <v>16</v>
      </c>
      <c r="Q169" s="387" t="s">
        <v>15</v>
      </c>
      <c r="R169" s="928" t="s">
        <v>16</v>
      </c>
      <c r="S169" s="387" t="s">
        <v>15</v>
      </c>
      <c r="T169" s="928" t="s">
        <v>16</v>
      </c>
      <c r="U169" s="387" t="s">
        <v>15</v>
      </c>
      <c r="V169" s="928" t="s">
        <v>16</v>
      </c>
      <c r="W169" s="387" t="s">
        <v>15</v>
      </c>
      <c r="X169" s="928" t="s">
        <v>16</v>
      </c>
      <c r="Y169" s="387" t="s">
        <v>15</v>
      </c>
      <c r="Z169" s="928" t="s">
        <v>16</v>
      </c>
      <c r="AA169" s="387" t="s">
        <v>15</v>
      </c>
      <c r="AB169" s="928" t="s">
        <v>16</v>
      </c>
      <c r="AC169" s="387" t="s">
        <v>15</v>
      </c>
      <c r="AD169" s="928" t="s">
        <v>16</v>
      </c>
      <c r="AE169" s="387" t="s">
        <v>15</v>
      </c>
      <c r="AF169" s="928" t="s">
        <v>16</v>
      </c>
      <c r="AG169" s="387" t="s">
        <v>15</v>
      </c>
      <c r="AH169" s="928" t="s">
        <v>16</v>
      </c>
      <c r="AI169" s="387" t="s">
        <v>15</v>
      </c>
      <c r="AJ169" s="928" t="s">
        <v>16</v>
      </c>
      <c r="AK169" s="387" t="s">
        <v>15</v>
      </c>
      <c r="AL169" s="928" t="s">
        <v>16</v>
      </c>
      <c r="AM169" s="387" t="s">
        <v>15</v>
      </c>
      <c r="AN169" s="927" t="s">
        <v>16</v>
      </c>
      <c r="AO169" s="454" t="s">
        <v>133</v>
      </c>
      <c r="AP169" s="1203" t="s">
        <v>135</v>
      </c>
      <c r="AQ169" s="1204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709" t="s">
        <v>217</v>
      </c>
      <c r="B170" s="2709"/>
      <c r="C170" s="2709"/>
      <c r="D170" s="395">
        <f>SUM(E170+F170)</f>
        <v>19</v>
      </c>
      <c r="E170" s="396">
        <f>SUM(G170+I170+K170+M170+O170+Q170+S170+U170+W170+Y170+AA170+AC170+AE170+AG170+AI170+AK170+AM170)</f>
        <v>15</v>
      </c>
      <c r="F170" s="397">
        <f>SUM(H170+J170+L170+N170+P170+R170+T170+V170+X170+Z170+AB170+AD170+AF170+AH170+AJ170+AL170+AN170)</f>
        <v>4</v>
      </c>
      <c r="G170" s="56">
        <v>3</v>
      </c>
      <c r="H170" s="1117">
        <v>1</v>
      </c>
      <c r="I170" s="56">
        <v>6</v>
      </c>
      <c r="J170" s="1117">
        <v>1</v>
      </c>
      <c r="K170" s="56">
        <v>5</v>
      </c>
      <c r="L170" s="1117">
        <v>1</v>
      </c>
      <c r="M170" s="56"/>
      <c r="N170" s="1117"/>
      <c r="O170" s="56">
        <v>1</v>
      </c>
      <c r="P170" s="1117"/>
      <c r="Q170" s="56"/>
      <c r="R170" s="1117"/>
      <c r="S170" s="56"/>
      <c r="T170" s="1117"/>
      <c r="U170" s="56"/>
      <c r="V170" s="1117"/>
      <c r="W170" s="56"/>
      <c r="X170" s="1117"/>
      <c r="Y170" s="56"/>
      <c r="Z170" s="1117">
        <v>1</v>
      </c>
      <c r="AA170" s="56"/>
      <c r="AB170" s="1117"/>
      <c r="AC170" s="56"/>
      <c r="AD170" s="1117"/>
      <c r="AE170" s="56"/>
      <c r="AF170" s="1117"/>
      <c r="AG170" s="56"/>
      <c r="AH170" s="1117"/>
      <c r="AI170" s="56"/>
      <c r="AJ170" s="1117"/>
      <c r="AK170" s="56"/>
      <c r="AL170" s="1117"/>
      <c r="AM170" s="56"/>
      <c r="AN170" s="1192"/>
      <c r="AO170" s="457">
        <v>5</v>
      </c>
      <c r="AP170" s="458">
        <v>1</v>
      </c>
      <c r="AQ170" s="18">
        <v>1</v>
      </c>
      <c r="AR170" s="1117">
        <v>0</v>
      </c>
      <c r="AS170" s="1112">
        <v>0</v>
      </c>
      <c r="AT170" s="56">
        <v>0</v>
      </c>
      <c r="AU170" s="1117">
        <v>0</v>
      </c>
      <c r="AV170" s="1117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205"/>
      <c r="E171" s="1206"/>
      <c r="F171" s="1206"/>
      <c r="G171" s="1206"/>
      <c r="H171" s="1206"/>
      <c r="I171" s="1206"/>
      <c r="J171" s="1206"/>
      <c r="K171" s="1206"/>
      <c r="L171" s="1206"/>
      <c r="M171" s="1206"/>
      <c r="N171" s="1206"/>
      <c r="O171" s="1206"/>
      <c r="P171" s="1206"/>
      <c r="Q171" s="1206"/>
      <c r="R171" s="1206"/>
      <c r="S171" s="1206"/>
      <c r="T171" s="1206"/>
      <c r="U171" s="1206"/>
      <c r="V171" s="1206"/>
      <c r="W171" s="1206"/>
      <c r="X171" s="1206"/>
      <c r="Y171" s="1206"/>
      <c r="Z171" s="1206"/>
      <c r="AA171" s="1206"/>
      <c r="AB171" s="1206"/>
      <c r="AC171" s="1206"/>
      <c r="AD171" s="1206"/>
      <c r="AE171" s="1206"/>
      <c r="AF171" s="1206"/>
      <c r="AG171" s="1206"/>
      <c r="AH171" s="1206"/>
      <c r="AI171" s="1206"/>
      <c r="AJ171" s="1206"/>
      <c r="AK171" s="1206"/>
      <c r="AL171" s="1206"/>
      <c r="AM171" s="1206"/>
      <c r="AN171" s="1206"/>
      <c r="AO171" s="1207"/>
      <c r="AP171" s="1208"/>
      <c r="AQ171" s="1209"/>
      <c r="AR171" s="1206"/>
      <c r="AS171" s="1206"/>
      <c r="AT171" s="1206"/>
      <c r="AU171" s="1209"/>
      <c r="AV171" s="1209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936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117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701" t="s">
        <v>183</v>
      </c>
      <c r="B175" s="2702"/>
      <c r="C175" s="2703"/>
      <c r="D175" s="179">
        <f t="shared" si="27"/>
        <v>19</v>
      </c>
      <c r="E175" s="180">
        <f t="shared" si="28"/>
        <v>15</v>
      </c>
      <c r="F175" s="1136">
        <f t="shared" si="28"/>
        <v>4</v>
      </c>
      <c r="G175" s="56">
        <v>3</v>
      </c>
      <c r="H175" s="1117">
        <v>1</v>
      </c>
      <c r="I175" s="56">
        <v>6</v>
      </c>
      <c r="J175" s="1117">
        <v>1</v>
      </c>
      <c r="K175" s="56">
        <v>5</v>
      </c>
      <c r="L175" s="1117">
        <v>1</v>
      </c>
      <c r="M175" s="56"/>
      <c r="N175" s="1117"/>
      <c r="O175" s="56">
        <v>1</v>
      </c>
      <c r="P175" s="1117"/>
      <c r="Q175" s="56"/>
      <c r="R175" s="1117"/>
      <c r="S175" s="56"/>
      <c r="T175" s="1117"/>
      <c r="U175" s="56"/>
      <c r="V175" s="1117"/>
      <c r="W175" s="56"/>
      <c r="X175" s="1117"/>
      <c r="Y175" s="56"/>
      <c r="Z175" s="1117">
        <v>1</v>
      </c>
      <c r="AA175" s="56"/>
      <c r="AB175" s="1117"/>
      <c r="AC175" s="56"/>
      <c r="AD175" s="1117"/>
      <c r="AE175" s="56"/>
      <c r="AF175" s="1117"/>
      <c r="AG175" s="56"/>
      <c r="AH175" s="1117"/>
      <c r="AI175" s="56"/>
      <c r="AJ175" s="1117"/>
      <c r="AK175" s="56"/>
      <c r="AL175" s="1117"/>
      <c r="AM175" s="56"/>
      <c r="AN175" s="1192"/>
      <c r="AO175" s="466">
        <v>5</v>
      </c>
      <c r="AP175" s="1210">
        <v>1</v>
      </c>
      <c r="AQ175" s="1117">
        <v>1</v>
      </c>
      <c r="AR175" s="1117">
        <v>0</v>
      </c>
      <c r="AS175" s="1112">
        <v>0</v>
      </c>
      <c r="AT175" s="56">
        <v>0</v>
      </c>
      <c r="AU175" s="1117">
        <v>0</v>
      </c>
      <c r="AV175" s="1117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689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934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934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>
        <v>1</v>
      </c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934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934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934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934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936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198"/>
      <c r="AL184" s="1194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934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8</v>
      </c>
      <c r="E187" s="401">
        <f t="shared" ref="E187:F190" si="31">SUM(G187+I187+K187+M187+O187)</f>
        <v>7</v>
      </c>
      <c r="F187" s="936">
        <f t="shared" si="31"/>
        <v>1</v>
      </c>
      <c r="G187" s="4"/>
      <c r="H187" s="5"/>
      <c r="I187" s="4">
        <v>2</v>
      </c>
      <c r="J187" s="5">
        <v>1</v>
      </c>
      <c r="K187" s="4">
        <v>5</v>
      </c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/>
      <c r="AP187" s="115"/>
      <c r="AQ187" s="26">
        <v>1</v>
      </c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934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934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9</v>
      </c>
      <c r="E190" s="410">
        <f t="shared" si="31"/>
        <v>7</v>
      </c>
      <c r="F190" s="411">
        <f t="shared" si="31"/>
        <v>2</v>
      </c>
      <c r="G190" s="40">
        <v>3</v>
      </c>
      <c r="H190" s="41">
        <v>1</v>
      </c>
      <c r="I190" s="40">
        <v>4</v>
      </c>
      <c r="J190" s="41"/>
      <c r="K190" s="40"/>
      <c r="L190" s="41">
        <v>1</v>
      </c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>
        <v>5</v>
      </c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699" t="s">
        <v>202</v>
      </c>
      <c r="B191" s="2699"/>
      <c r="C191" s="2700"/>
      <c r="D191" s="1195">
        <f t="shared" si="29"/>
        <v>0</v>
      </c>
      <c r="E191" s="1196">
        <f t="shared" ref="E191:F200" si="32">SUM(G191+I191+K191+M191+O191+Q191+S191+U191+W191+Y191+AA191+AC191+AE191+AG191+AI191+AK191+AM191)</f>
        <v>0</v>
      </c>
      <c r="F191" s="1197">
        <f t="shared" si="32"/>
        <v>0</v>
      </c>
      <c r="G191" s="1198"/>
      <c r="H191" s="1194"/>
      <c r="I191" s="1198"/>
      <c r="J191" s="1194"/>
      <c r="K191" s="1198"/>
      <c r="L191" s="1194"/>
      <c r="M191" s="1198"/>
      <c r="N191" s="1194"/>
      <c r="O191" s="1198"/>
      <c r="P191" s="1194"/>
      <c r="Q191" s="1198"/>
      <c r="R191" s="1194"/>
      <c r="S191" s="1198"/>
      <c r="T191" s="1194"/>
      <c r="U191" s="1198"/>
      <c r="V191" s="1194"/>
      <c r="W191" s="1198"/>
      <c r="X191" s="1194"/>
      <c r="Y191" s="1198"/>
      <c r="Z191" s="1194"/>
      <c r="AA191" s="1198"/>
      <c r="AB191" s="1194"/>
      <c r="AC191" s="1198"/>
      <c r="AD191" s="1194"/>
      <c r="AE191" s="1198"/>
      <c r="AF191" s="1194"/>
      <c r="AG191" s="1198"/>
      <c r="AH191" s="1194"/>
      <c r="AI191" s="1198"/>
      <c r="AJ191" s="1194"/>
      <c r="AK191" s="1198"/>
      <c r="AL191" s="1194"/>
      <c r="AM191" s="1198"/>
      <c r="AN191" s="1199"/>
      <c r="AO191" s="1211"/>
      <c r="AP191" s="1212"/>
      <c r="AQ191" s="1117"/>
      <c r="AR191" s="1117"/>
      <c r="AS191" s="1112"/>
      <c r="AT191" s="1198"/>
      <c r="AU191" s="1194"/>
      <c r="AV191" s="1194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689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936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934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2</v>
      </c>
      <c r="E197" s="418">
        <f t="shared" si="32"/>
        <v>1</v>
      </c>
      <c r="F197" s="934">
        <f t="shared" si="32"/>
        <v>1</v>
      </c>
      <c r="G197" s="11"/>
      <c r="H197" s="28"/>
      <c r="I197" s="11"/>
      <c r="J197" s="28"/>
      <c r="K197" s="11"/>
      <c r="L197" s="28"/>
      <c r="M197" s="11"/>
      <c r="N197" s="28"/>
      <c r="O197" s="11">
        <v>1</v>
      </c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>
        <v>1</v>
      </c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934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934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666" t="s">
        <v>74</v>
      </c>
      <c r="B202" s="2663"/>
      <c r="C202" s="2698" t="s">
        <v>17</v>
      </c>
      <c r="D202" s="2698"/>
      <c r="E202" s="2698"/>
      <c r="F202" s="2679" t="s">
        <v>221</v>
      </c>
      <c r="G202" s="2681"/>
      <c r="H202" s="2679" t="s">
        <v>222</v>
      </c>
      <c r="I202" s="2681"/>
      <c r="J202" s="2679" t="s">
        <v>223</v>
      </c>
      <c r="K202" s="2681"/>
      <c r="L202" s="2679" t="s">
        <v>224</v>
      </c>
      <c r="M202" s="2681"/>
      <c r="N202" s="2679" t="s">
        <v>225</v>
      </c>
      <c r="O202" s="2681"/>
      <c r="P202" s="2679" t="s">
        <v>226</v>
      </c>
      <c r="Q202" s="2681"/>
      <c r="R202" s="2679" t="s">
        <v>227</v>
      </c>
      <c r="S202" s="2681"/>
      <c r="T202" s="2679" t="s">
        <v>228</v>
      </c>
      <c r="U202" s="2681"/>
      <c r="V202" s="2679" t="s">
        <v>229</v>
      </c>
      <c r="W202" s="2681"/>
      <c r="X202" s="2679" t="s">
        <v>230</v>
      </c>
      <c r="Y202" s="2681"/>
      <c r="Z202" s="2679" t="s">
        <v>231</v>
      </c>
      <c r="AA202" s="2681"/>
      <c r="AB202" s="2679" t="s">
        <v>232</v>
      </c>
      <c r="AC202" s="2681"/>
      <c r="AD202" s="2679" t="s">
        <v>233</v>
      </c>
      <c r="AE202" s="2681"/>
      <c r="AF202" s="2679" t="s">
        <v>234</v>
      </c>
      <c r="AG202" s="2681"/>
      <c r="AH202" s="2679" t="s">
        <v>235</v>
      </c>
      <c r="AI202" s="2681"/>
      <c r="AJ202" s="2679" t="s">
        <v>236</v>
      </c>
      <c r="AK202" s="2681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131" t="s">
        <v>16</v>
      </c>
      <c r="F203" s="387" t="s">
        <v>15</v>
      </c>
      <c r="G203" s="1213" t="s">
        <v>16</v>
      </c>
      <c r="H203" s="387" t="s">
        <v>15</v>
      </c>
      <c r="I203" s="1213" t="s">
        <v>16</v>
      </c>
      <c r="J203" s="387" t="s">
        <v>15</v>
      </c>
      <c r="K203" s="1213" t="s">
        <v>16</v>
      </c>
      <c r="L203" s="387" t="s">
        <v>15</v>
      </c>
      <c r="M203" s="1213" t="s">
        <v>16</v>
      </c>
      <c r="N203" s="387" t="s">
        <v>15</v>
      </c>
      <c r="O203" s="1213" t="s">
        <v>16</v>
      </c>
      <c r="P203" s="387" t="s">
        <v>15</v>
      </c>
      <c r="Q203" s="1213" t="s">
        <v>16</v>
      </c>
      <c r="R203" s="387" t="s">
        <v>15</v>
      </c>
      <c r="S203" s="1213" t="s">
        <v>16</v>
      </c>
      <c r="T203" s="387" t="s">
        <v>15</v>
      </c>
      <c r="U203" s="1213" t="s">
        <v>16</v>
      </c>
      <c r="V203" s="387" t="s">
        <v>15</v>
      </c>
      <c r="W203" s="1213" t="s">
        <v>16</v>
      </c>
      <c r="X203" s="387" t="s">
        <v>15</v>
      </c>
      <c r="Y203" s="1213" t="s">
        <v>16</v>
      </c>
      <c r="Z203" s="387" t="s">
        <v>15</v>
      </c>
      <c r="AA203" s="1213" t="s">
        <v>16</v>
      </c>
      <c r="AB203" s="387" t="s">
        <v>15</v>
      </c>
      <c r="AC203" s="1213" t="s">
        <v>16</v>
      </c>
      <c r="AD203" s="387" t="s">
        <v>15</v>
      </c>
      <c r="AE203" s="1213" t="s">
        <v>16</v>
      </c>
      <c r="AF203" s="387" t="s">
        <v>15</v>
      </c>
      <c r="AG203" s="1213" t="s">
        <v>16</v>
      </c>
      <c r="AH203" s="387" t="s">
        <v>15</v>
      </c>
      <c r="AI203" s="1213" t="s">
        <v>16</v>
      </c>
      <c r="AJ203" s="387" t="s">
        <v>15</v>
      </c>
      <c r="AK203" s="1213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690" t="s">
        <v>237</v>
      </c>
      <c r="B204" s="1116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116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691" t="s">
        <v>239</v>
      </c>
      <c r="B207" s="2692" t="s">
        <v>240</v>
      </c>
      <c r="C207" s="2693" t="s">
        <v>19</v>
      </c>
      <c r="D207" s="2694"/>
      <c r="E207" s="2672"/>
      <c r="F207" s="2695" t="s">
        <v>241</v>
      </c>
      <c r="G207" s="2696"/>
      <c r="H207" s="2696"/>
      <c r="I207" s="2696"/>
      <c r="J207" s="2696"/>
      <c r="K207" s="2696"/>
      <c r="L207" s="2696"/>
      <c r="M207" s="2696"/>
      <c r="N207" s="2696"/>
      <c r="O207" s="2696"/>
      <c r="P207" s="2696"/>
      <c r="Q207" s="2696"/>
      <c r="R207" s="2696"/>
      <c r="S207" s="2696"/>
      <c r="T207" s="2696"/>
      <c r="U207" s="2696"/>
      <c r="V207" s="2696"/>
      <c r="W207" s="2696"/>
      <c r="X207" s="2696"/>
      <c r="Y207" s="2696"/>
      <c r="Z207" s="2696"/>
      <c r="AA207" s="2696"/>
      <c r="AB207" s="2696"/>
      <c r="AC207" s="2696"/>
      <c r="AD207" s="2696"/>
      <c r="AE207" s="2696"/>
      <c r="AF207" s="2696"/>
      <c r="AG207" s="2696"/>
      <c r="AH207" s="2696"/>
      <c r="AI207" s="2696"/>
      <c r="AJ207" s="2696"/>
      <c r="AK207" s="2697"/>
      <c r="AL207" s="2689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695" t="s">
        <v>173</v>
      </c>
      <c r="G208" s="2697"/>
      <c r="H208" s="2695" t="s">
        <v>174</v>
      </c>
      <c r="I208" s="2697"/>
      <c r="J208" s="2695" t="s">
        <v>109</v>
      </c>
      <c r="K208" s="2697"/>
      <c r="L208" s="2695" t="s">
        <v>35</v>
      </c>
      <c r="M208" s="2697"/>
      <c r="N208" s="2679" t="s">
        <v>2</v>
      </c>
      <c r="O208" s="2681"/>
      <c r="P208" s="2679" t="s">
        <v>3</v>
      </c>
      <c r="Q208" s="2681"/>
      <c r="R208" s="2679" t="s">
        <v>4</v>
      </c>
      <c r="S208" s="2681"/>
      <c r="T208" s="2679" t="s">
        <v>5</v>
      </c>
      <c r="U208" s="2681"/>
      <c r="V208" s="2679" t="s">
        <v>6</v>
      </c>
      <c r="W208" s="2681"/>
      <c r="X208" s="2679" t="s">
        <v>7</v>
      </c>
      <c r="Y208" s="2681"/>
      <c r="Z208" s="2679" t="s">
        <v>8</v>
      </c>
      <c r="AA208" s="2681"/>
      <c r="AB208" s="2679" t="s">
        <v>9</v>
      </c>
      <c r="AC208" s="2681"/>
      <c r="AD208" s="2679" t="s">
        <v>10</v>
      </c>
      <c r="AE208" s="2681"/>
      <c r="AF208" s="2679" t="s">
        <v>11</v>
      </c>
      <c r="AG208" s="2681"/>
      <c r="AH208" s="2679" t="s">
        <v>12</v>
      </c>
      <c r="AI208" s="2681"/>
      <c r="AJ208" s="2667" t="s">
        <v>13</v>
      </c>
      <c r="AK208" s="2669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214" t="s">
        <v>14</v>
      </c>
      <c r="D209" s="1215" t="s">
        <v>15</v>
      </c>
      <c r="E209" s="931" t="s">
        <v>16</v>
      </c>
      <c r="F209" s="1216" t="s">
        <v>15</v>
      </c>
      <c r="G209" s="1217" t="s">
        <v>16</v>
      </c>
      <c r="H209" s="1216" t="s">
        <v>15</v>
      </c>
      <c r="I209" s="1217" t="s">
        <v>16</v>
      </c>
      <c r="J209" s="1216" t="s">
        <v>15</v>
      </c>
      <c r="K209" s="1217" t="s">
        <v>16</v>
      </c>
      <c r="L209" s="1216" t="s">
        <v>15</v>
      </c>
      <c r="M209" s="1217" t="s">
        <v>16</v>
      </c>
      <c r="N209" s="1216" t="s">
        <v>15</v>
      </c>
      <c r="O209" s="1217" t="s">
        <v>16</v>
      </c>
      <c r="P209" s="1216" t="s">
        <v>15</v>
      </c>
      <c r="Q209" s="1217" t="s">
        <v>16</v>
      </c>
      <c r="R209" s="1216" t="s">
        <v>15</v>
      </c>
      <c r="S209" s="1217" t="s">
        <v>16</v>
      </c>
      <c r="T209" s="1218" t="s">
        <v>15</v>
      </c>
      <c r="U209" s="1218" t="s">
        <v>16</v>
      </c>
      <c r="V209" s="487" t="s">
        <v>15</v>
      </c>
      <c r="W209" s="1217" t="s">
        <v>16</v>
      </c>
      <c r="X209" s="1216" t="s">
        <v>15</v>
      </c>
      <c r="Y209" s="1217" t="s">
        <v>16</v>
      </c>
      <c r="Z209" s="1216" t="s">
        <v>15</v>
      </c>
      <c r="AA209" s="1217" t="s">
        <v>16</v>
      </c>
      <c r="AB209" s="1216" t="s">
        <v>15</v>
      </c>
      <c r="AC209" s="1217" t="s">
        <v>16</v>
      </c>
      <c r="AD209" s="1216" t="s">
        <v>15</v>
      </c>
      <c r="AE209" s="1217" t="s">
        <v>16</v>
      </c>
      <c r="AF209" s="1216" t="s">
        <v>15</v>
      </c>
      <c r="AG209" s="1217" t="s">
        <v>16</v>
      </c>
      <c r="AH209" s="1216" t="s">
        <v>15</v>
      </c>
      <c r="AI209" s="1217" t="s">
        <v>16</v>
      </c>
      <c r="AJ209" s="1216" t="s">
        <v>15</v>
      </c>
      <c r="AK209" s="1217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682" t="s">
        <v>242</v>
      </c>
      <c r="B210" s="1219" t="s">
        <v>75</v>
      </c>
      <c r="C210" s="1220">
        <f>SUM(D210+E210)</f>
        <v>0</v>
      </c>
      <c r="D210" s="1221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666" t="s">
        <v>245</v>
      </c>
      <c r="B215" s="2663"/>
      <c r="C215" s="2683" t="s">
        <v>246</v>
      </c>
      <c r="D215" s="2683"/>
      <c r="E215" s="2683"/>
      <c r="F215" s="2679" t="s">
        <v>247</v>
      </c>
      <c r="G215" s="2680"/>
      <c r="H215" s="2680"/>
      <c r="I215" s="2680"/>
      <c r="J215" s="2680"/>
      <c r="K215" s="2680"/>
      <c r="L215" s="2680"/>
      <c r="M215" s="2680"/>
      <c r="N215" s="2680"/>
      <c r="O215" s="2680"/>
      <c r="P215" s="2680"/>
      <c r="Q215" s="2680"/>
      <c r="R215" s="2680"/>
      <c r="S215" s="2680"/>
      <c r="T215" s="2680"/>
      <c r="U215" s="2680"/>
      <c r="V215" s="2680"/>
      <c r="W215" s="2680"/>
      <c r="X215" s="2680"/>
      <c r="Y215" s="2680"/>
      <c r="Z215" s="2680"/>
      <c r="AA215" s="2680"/>
      <c r="AB215" s="2680"/>
      <c r="AC215" s="2680"/>
      <c r="AD215" s="2680"/>
      <c r="AE215" s="2680"/>
      <c r="AF215" s="2680"/>
      <c r="AG215" s="2680"/>
      <c r="AH215" s="2680"/>
      <c r="AI215" s="2680"/>
      <c r="AJ215" s="2680"/>
      <c r="AK215" s="2680"/>
      <c r="AL215" s="2680"/>
      <c r="AM215" s="2684"/>
      <c r="AN215" s="2685" t="s">
        <v>131</v>
      </c>
      <c r="AO215" s="2685"/>
      <c r="AP215" s="2686"/>
      <c r="AQ215" s="2687" t="s">
        <v>248</v>
      </c>
      <c r="AR215" s="2688"/>
      <c r="AS215" s="2689" t="s">
        <v>21</v>
      </c>
      <c r="AT215" s="2689" t="s">
        <v>22</v>
      </c>
      <c r="AU215" s="499"/>
      <c r="AV215" s="1118"/>
      <c r="AW215" s="1118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683"/>
      <c r="D216" s="2683"/>
      <c r="E216" s="2683"/>
      <c r="F216" s="2667" t="s">
        <v>249</v>
      </c>
      <c r="G216" s="2668"/>
      <c r="H216" s="2667" t="s">
        <v>173</v>
      </c>
      <c r="I216" s="2668"/>
      <c r="J216" s="2667" t="s">
        <v>174</v>
      </c>
      <c r="K216" s="2668"/>
      <c r="L216" s="2667" t="s">
        <v>109</v>
      </c>
      <c r="M216" s="2668"/>
      <c r="N216" s="2667" t="s">
        <v>35</v>
      </c>
      <c r="O216" s="2668"/>
      <c r="P216" s="2667" t="s">
        <v>111</v>
      </c>
      <c r="Q216" s="2669"/>
      <c r="R216" s="2667" t="s">
        <v>112</v>
      </c>
      <c r="S216" s="2669"/>
      <c r="T216" s="2667" t="s">
        <v>113</v>
      </c>
      <c r="U216" s="2669"/>
      <c r="V216" s="2667" t="s">
        <v>114</v>
      </c>
      <c r="W216" s="2669"/>
      <c r="X216" s="2667" t="s">
        <v>115</v>
      </c>
      <c r="Y216" s="2669"/>
      <c r="Z216" s="2667" t="s">
        <v>116</v>
      </c>
      <c r="AA216" s="2669"/>
      <c r="AB216" s="2667" t="s">
        <v>117</v>
      </c>
      <c r="AC216" s="2669"/>
      <c r="AD216" s="2667" t="s">
        <v>118</v>
      </c>
      <c r="AE216" s="2669"/>
      <c r="AF216" s="2667" t="s">
        <v>119</v>
      </c>
      <c r="AG216" s="2669"/>
      <c r="AH216" s="2667" t="s">
        <v>120</v>
      </c>
      <c r="AI216" s="2669"/>
      <c r="AJ216" s="2667" t="s">
        <v>121</v>
      </c>
      <c r="AK216" s="2669"/>
      <c r="AL216" s="2667" t="s">
        <v>122</v>
      </c>
      <c r="AM216" s="2670"/>
      <c r="AN216" s="2671" t="s">
        <v>18</v>
      </c>
      <c r="AO216" s="2671" t="s">
        <v>250</v>
      </c>
      <c r="AP216" s="2672" t="s">
        <v>251</v>
      </c>
      <c r="AQ216" s="2226"/>
      <c r="AR216" s="2196"/>
      <c r="AS216" s="2228"/>
      <c r="AT216" s="2228"/>
      <c r="AU216" s="145"/>
      <c r="AV216" s="1134"/>
      <c r="AW216" s="1134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213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925" t="s">
        <v>254</v>
      </c>
      <c r="AS217" s="2229"/>
      <c r="AT217" s="2229"/>
      <c r="AU217" s="1222"/>
      <c r="AV217" s="1134"/>
      <c r="AW217" s="1134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673" t="s">
        <v>255</v>
      </c>
      <c r="B218" s="2674"/>
      <c r="C218" s="504">
        <f>SUM(D218+E218)</f>
        <v>27</v>
      </c>
      <c r="D218" s="505">
        <f>SUM(F218+H218+J218+L218+N218+P218+R218+T218+V218+X218+Z218+AB218+AD218+AF218+AH218+AJ218+AL218)</f>
        <v>0</v>
      </c>
      <c r="E218" s="1223">
        <f>SUM(G218+I218+K218+M218+O218+Q218+S218+U218+W218+Y218+AA218+AC218+AE218+AG218+AI218+AK218+AM218)</f>
        <v>27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4</v>
      </c>
      <c r="N218" s="504">
        <f>SUM(N228:N236)</f>
        <v>0</v>
      </c>
      <c r="O218" s="507">
        <f>SUM(O219:O236)</f>
        <v>7</v>
      </c>
      <c r="P218" s="504">
        <f>SUM(P228:P236)</f>
        <v>0</v>
      </c>
      <c r="Q218" s="507">
        <f>SUM(Q219:Q236)</f>
        <v>5</v>
      </c>
      <c r="R218" s="504">
        <f>SUM(R228:R236)</f>
        <v>0</v>
      </c>
      <c r="S218" s="507">
        <f>SUM(S219:S236)</f>
        <v>2</v>
      </c>
      <c r="T218" s="504">
        <f>SUM(T228:T236)</f>
        <v>0</v>
      </c>
      <c r="U218" s="507">
        <f>SUM(U219:U236)</f>
        <v>3</v>
      </c>
      <c r="V218" s="504">
        <f>SUM(V228:V236)</f>
        <v>0</v>
      </c>
      <c r="W218" s="507">
        <f>SUM(W219:W236)</f>
        <v>1</v>
      </c>
      <c r="X218" s="504">
        <f>SUM(X228:X236)</f>
        <v>0</v>
      </c>
      <c r="Y218" s="507">
        <f>SUM(Y219:Y236)</f>
        <v>3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1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224">
        <f t="shared" ref="AN218:AT218" si="35">SUM(AN219:AN236)</f>
        <v>0</v>
      </c>
      <c r="AO218" s="1224">
        <f t="shared" si="35"/>
        <v>0</v>
      </c>
      <c r="AP218" s="1225">
        <f t="shared" si="35"/>
        <v>0</v>
      </c>
      <c r="AQ218" s="504">
        <f t="shared" si="35"/>
        <v>0</v>
      </c>
      <c r="AR218" s="1225">
        <f t="shared" si="35"/>
        <v>0</v>
      </c>
      <c r="AS218" s="504">
        <f t="shared" si="35"/>
        <v>0</v>
      </c>
      <c r="AT218" s="1225">
        <f t="shared" si="35"/>
        <v>0</v>
      </c>
      <c r="AU218" s="511"/>
      <c r="AV218" s="1134"/>
      <c r="AW218" s="1134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1</v>
      </c>
      <c r="D221" s="514"/>
      <c r="E221" s="519">
        <f>SUM(G221+I221+K221+M221+O221+Q221+S221+U221+W221+Y221+AA221+AC221)</f>
        <v>1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>
        <v>1</v>
      </c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>
        <v>0</v>
      </c>
      <c r="AR221" s="28">
        <v>0</v>
      </c>
      <c r="AS221" s="11">
        <v>0</v>
      </c>
      <c r="AT221" s="28">
        <v>0</v>
      </c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3</v>
      </c>
      <c r="D227" s="521"/>
      <c r="E227" s="522">
        <f t="shared" si="37"/>
        <v>3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>
        <v>1</v>
      </c>
      <c r="P227" s="349"/>
      <c r="Q227" s="18">
        <v>1</v>
      </c>
      <c r="R227" s="349"/>
      <c r="S227" s="18">
        <v>1</v>
      </c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675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10</v>
      </c>
      <c r="D230" s="218">
        <f t="shared" si="39"/>
        <v>0</v>
      </c>
      <c r="E230" s="935">
        <f t="shared" si="39"/>
        <v>10</v>
      </c>
      <c r="F230" s="11"/>
      <c r="G230" s="12"/>
      <c r="H230" s="11"/>
      <c r="I230" s="12"/>
      <c r="J230" s="11"/>
      <c r="K230" s="12"/>
      <c r="L230" s="11"/>
      <c r="M230" s="12">
        <v>2</v>
      </c>
      <c r="N230" s="11"/>
      <c r="O230" s="14">
        <v>1</v>
      </c>
      <c r="P230" s="11"/>
      <c r="Q230" s="12">
        <v>1</v>
      </c>
      <c r="R230" s="13"/>
      <c r="S230" s="14">
        <v>1</v>
      </c>
      <c r="T230" s="11"/>
      <c r="U230" s="12"/>
      <c r="V230" s="13"/>
      <c r="W230" s="14">
        <v>1</v>
      </c>
      <c r="X230" s="11"/>
      <c r="Y230" s="12">
        <v>2</v>
      </c>
      <c r="Z230" s="13"/>
      <c r="AA230" s="14">
        <v>1</v>
      </c>
      <c r="AB230" s="11"/>
      <c r="AC230" s="12"/>
      <c r="AD230" s="13"/>
      <c r="AE230" s="14"/>
      <c r="AF230" s="11"/>
      <c r="AG230" s="12"/>
      <c r="AH230" s="13"/>
      <c r="AI230" s="14">
        <v>1</v>
      </c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935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935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935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935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935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13</v>
      </c>
      <c r="D236" s="258">
        <f t="shared" si="39"/>
        <v>0</v>
      </c>
      <c r="E236" s="451">
        <f t="shared" si="39"/>
        <v>13</v>
      </c>
      <c r="F236" s="17"/>
      <c r="G236" s="19"/>
      <c r="H236" s="17"/>
      <c r="I236" s="19"/>
      <c r="J236" s="17"/>
      <c r="K236" s="19"/>
      <c r="L236" s="17"/>
      <c r="M236" s="19">
        <v>2</v>
      </c>
      <c r="N236" s="17"/>
      <c r="O236" s="21">
        <v>4</v>
      </c>
      <c r="P236" s="17"/>
      <c r="Q236" s="19">
        <v>3</v>
      </c>
      <c r="R236" s="20"/>
      <c r="S236" s="21"/>
      <c r="T236" s="17"/>
      <c r="U236" s="19">
        <v>3</v>
      </c>
      <c r="V236" s="20"/>
      <c r="W236" s="21"/>
      <c r="X236" s="17"/>
      <c r="Y236" s="19">
        <v>1</v>
      </c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666" t="s">
        <v>74</v>
      </c>
      <c r="B238" s="2663"/>
      <c r="C238" s="2676" t="s">
        <v>246</v>
      </c>
      <c r="D238" s="2677"/>
      <c r="E238" s="2678"/>
      <c r="F238" s="2679" t="s">
        <v>266</v>
      </c>
      <c r="G238" s="2680"/>
      <c r="H238" s="2680"/>
      <c r="I238" s="2680"/>
      <c r="J238" s="2680"/>
      <c r="K238" s="2680"/>
      <c r="L238" s="2680"/>
      <c r="M238" s="2680"/>
      <c r="N238" s="2680"/>
      <c r="O238" s="2680"/>
      <c r="P238" s="2680"/>
      <c r="Q238" s="2680"/>
      <c r="R238" s="2680"/>
      <c r="S238" s="2680"/>
      <c r="T238" s="2680"/>
      <c r="U238" s="2680"/>
      <c r="V238" s="2680"/>
      <c r="W238" s="2680"/>
      <c r="X238" s="2680"/>
      <c r="Y238" s="2680"/>
      <c r="Z238" s="2680"/>
      <c r="AA238" s="2680"/>
      <c r="AB238" s="2680"/>
      <c r="AC238" s="2680"/>
      <c r="AD238" s="2680"/>
      <c r="AE238" s="2680"/>
      <c r="AF238" s="2680"/>
      <c r="AG238" s="2680"/>
      <c r="AH238" s="2680"/>
      <c r="AI238" s="2680"/>
      <c r="AJ238" s="2680"/>
      <c r="AK238" s="2680"/>
      <c r="AL238" s="2680"/>
      <c r="AM238" s="2680"/>
      <c r="AN238" s="2680"/>
      <c r="AO238" s="2680"/>
      <c r="AP238" s="2680"/>
      <c r="AQ238" s="2680"/>
      <c r="AR238" s="2680"/>
      <c r="AS238" s="2681"/>
      <c r="AT238" s="2663" t="s">
        <v>267</v>
      </c>
      <c r="AU238" s="2664" t="s">
        <v>248</v>
      </c>
      <c r="AV238" s="2665"/>
      <c r="AW238" s="2666" t="s">
        <v>21</v>
      </c>
      <c r="AX238" s="2663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667" t="s">
        <v>268</v>
      </c>
      <c r="G239" s="2668"/>
      <c r="H239" s="2667" t="s">
        <v>269</v>
      </c>
      <c r="I239" s="2668"/>
      <c r="J239" s="2667" t="s">
        <v>270</v>
      </c>
      <c r="K239" s="2668"/>
      <c r="L239" s="2667" t="s">
        <v>271</v>
      </c>
      <c r="M239" s="2668"/>
      <c r="N239" s="2667" t="s">
        <v>24</v>
      </c>
      <c r="O239" s="2668"/>
      <c r="P239" s="2667" t="s">
        <v>174</v>
      </c>
      <c r="Q239" s="2668"/>
      <c r="R239" s="2667" t="s">
        <v>109</v>
      </c>
      <c r="S239" s="2668"/>
      <c r="T239" s="2667" t="s">
        <v>35</v>
      </c>
      <c r="U239" s="2668"/>
      <c r="V239" s="2667" t="s">
        <v>111</v>
      </c>
      <c r="W239" s="2669"/>
      <c r="X239" s="2667" t="s">
        <v>112</v>
      </c>
      <c r="Y239" s="2669"/>
      <c r="Z239" s="2667" t="s">
        <v>113</v>
      </c>
      <c r="AA239" s="2669"/>
      <c r="AB239" s="2667" t="s">
        <v>114</v>
      </c>
      <c r="AC239" s="2669"/>
      <c r="AD239" s="2667" t="s">
        <v>115</v>
      </c>
      <c r="AE239" s="2669"/>
      <c r="AF239" s="2667" t="s">
        <v>116</v>
      </c>
      <c r="AG239" s="2669"/>
      <c r="AH239" s="2667" t="s">
        <v>117</v>
      </c>
      <c r="AI239" s="2669"/>
      <c r="AJ239" s="2667" t="s">
        <v>118</v>
      </c>
      <c r="AK239" s="2669"/>
      <c r="AL239" s="2667" t="s">
        <v>119</v>
      </c>
      <c r="AM239" s="2669"/>
      <c r="AN239" s="2667" t="s">
        <v>120</v>
      </c>
      <c r="AO239" s="2669"/>
      <c r="AP239" s="2667" t="s">
        <v>121</v>
      </c>
      <c r="AQ239" s="2669"/>
      <c r="AR239" s="2667" t="s">
        <v>122</v>
      </c>
      <c r="AS239" s="2669"/>
      <c r="AT239" s="2188"/>
      <c r="AU239" s="2175" t="s">
        <v>253</v>
      </c>
      <c r="AV239" s="2177" t="s">
        <v>254</v>
      </c>
      <c r="AW239" s="2187"/>
      <c r="AX239" s="2188"/>
      <c r="AY239" s="1222"/>
      <c r="AZ239" s="1134"/>
      <c r="BA239" s="1134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605" t="s">
        <v>14</v>
      </c>
      <c r="D240" s="1226" t="s">
        <v>15</v>
      </c>
      <c r="E240" s="1227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222"/>
      <c r="AZ240" s="1134"/>
      <c r="BA240" s="1134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228">
        <f t="shared" ref="C241:C247" si="40">SUM(D241+E241)</f>
        <v>11</v>
      </c>
      <c r="D241" s="1228">
        <f t="shared" ref="D241:E243" si="41">SUM(F241+H241+J241+L241+N241+P241+R241+T241+V241+X241+Z241+AB241+AD241+AF241+AH241+AJ241+AL241+AN241+AP241+AR241)</f>
        <v>10</v>
      </c>
      <c r="E241" s="1228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>
        <v>1</v>
      </c>
      <c r="U241" s="7"/>
      <c r="V241" s="4">
        <v>1</v>
      </c>
      <c r="W241" s="7"/>
      <c r="X241" s="4">
        <v>1</v>
      </c>
      <c r="Y241" s="7"/>
      <c r="Z241" s="4">
        <v>1</v>
      </c>
      <c r="AA241" s="7"/>
      <c r="AB241" s="4">
        <v>1</v>
      </c>
      <c r="AC241" s="7">
        <v>1</v>
      </c>
      <c r="AD241" s="4">
        <v>1</v>
      </c>
      <c r="AE241" s="7"/>
      <c r="AF241" s="4">
        <v>4</v>
      </c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1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4</v>
      </c>
      <c r="D242" s="541">
        <f t="shared" si="41"/>
        <v>3</v>
      </c>
      <c r="E242" s="541">
        <f t="shared" si="41"/>
        <v>1</v>
      </c>
      <c r="F242" s="1212"/>
      <c r="G242" s="1212"/>
      <c r="H242" s="1198"/>
      <c r="I242" s="1212"/>
      <c r="J242" s="1198"/>
      <c r="K242" s="1194"/>
      <c r="L242" s="1198"/>
      <c r="M242" s="1199"/>
      <c r="N242" s="1198"/>
      <c r="O242" s="1194"/>
      <c r="P242" s="1198"/>
      <c r="Q242" s="1212"/>
      <c r="R242" s="1198"/>
      <c r="S242" s="1212"/>
      <c r="T242" s="1198">
        <v>1</v>
      </c>
      <c r="U242" s="1212"/>
      <c r="V242" s="1198">
        <v>1</v>
      </c>
      <c r="W242" s="1212"/>
      <c r="X242" s="1198"/>
      <c r="Y242" s="1212"/>
      <c r="Z242" s="1198"/>
      <c r="AA242" s="1212"/>
      <c r="AB242" s="1198"/>
      <c r="AC242" s="1212"/>
      <c r="AD242" s="1198">
        <v>1</v>
      </c>
      <c r="AE242" s="1212"/>
      <c r="AF242" s="1198"/>
      <c r="AG242" s="1212"/>
      <c r="AH242" s="1198"/>
      <c r="AI242" s="1212"/>
      <c r="AJ242" s="1198"/>
      <c r="AK242" s="1212">
        <v>1</v>
      </c>
      <c r="AL242" s="1198"/>
      <c r="AM242" s="1212"/>
      <c r="AN242" s="1198"/>
      <c r="AO242" s="1212"/>
      <c r="AP242" s="1198"/>
      <c r="AQ242" s="1212"/>
      <c r="AR242" s="1198"/>
      <c r="AS242" s="1194"/>
      <c r="AT242" s="1199"/>
      <c r="AU242" s="1198">
        <v>0</v>
      </c>
      <c r="AV242" s="1194">
        <v>0</v>
      </c>
      <c r="AW242" s="1198">
        <v>0</v>
      </c>
      <c r="AX242" s="1194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2</v>
      </c>
      <c r="D243" s="52">
        <f t="shared" si="41"/>
        <v>1</v>
      </c>
      <c r="E243" s="52">
        <f t="shared" si="41"/>
        <v>1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>
        <v>1</v>
      </c>
      <c r="AE243" s="544"/>
      <c r="AF243" s="198"/>
      <c r="AG243" s="544"/>
      <c r="AH243" s="198"/>
      <c r="AI243" s="544"/>
      <c r="AJ243" s="198"/>
      <c r="AK243" s="544">
        <v>1</v>
      </c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0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228">
        <f t="shared" si="40"/>
        <v>0</v>
      </c>
      <c r="D246" s="1228">
        <f t="shared" si="42"/>
        <v>0</v>
      </c>
      <c r="E246" s="1228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228">
        <f t="shared" si="40"/>
        <v>0</v>
      </c>
      <c r="D247" s="1228">
        <f t="shared" si="42"/>
        <v>0</v>
      </c>
      <c r="E247" s="1228">
        <f t="shared" si="42"/>
        <v>0</v>
      </c>
      <c r="F247" s="1229"/>
      <c r="G247" s="1229"/>
      <c r="H247" s="56"/>
      <c r="I247" s="1229"/>
      <c r="J247" s="56"/>
      <c r="K247" s="1230"/>
      <c r="L247" s="56"/>
      <c r="M247" s="1231"/>
      <c r="N247" s="56"/>
      <c r="O247" s="1230"/>
      <c r="P247" s="56"/>
      <c r="Q247" s="1229"/>
      <c r="R247" s="56"/>
      <c r="S247" s="1229"/>
      <c r="T247" s="56"/>
      <c r="U247" s="1229"/>
      <c r="V247" s="56"/>
      <c r="W247" s="1229"/>
      <c r="X247" s="56"/>
      <c r="Y247" s="1229"/>
      <c r="Z247" s="56"/>
      <c r="AA247" s="1229"/>
      <c r="AB247" s="56"/>
      <c r="AC247" s="1229"/>
      <c r="AD247" s="56"/>
      <c r="AE247" s="1229"/>
      <c r="AF247" s="56"/>
      <c r="AG247" s="1229"/>
      <c r="AH247" s="56"/>
      <c r="AI247" s="1229"/>
      <c r="AJ247" s="56"/>
      <c r="AK247" s="1229"/>
      <c r="AL247" s="56"/>
      <c r="AM247" s="1229"/>
      <c r="AN247" s="56"/>
      <c r="AO247" s="1229"/>
      <c r="AP247" s="56"/>
      <c r="AQ247" s="1229"/>
      <c r="AR247" s="56"/>
      <c r="AS247" s="1230"/>
      <c r="AT247" s="1231"/>
      <c r="AU247" s="56"/>
      <c r="AV247" s="1230"/>
      <c r="AW247" s="56"/>
      <c r="AX247" s="1230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232"/>
      <c r="AV248" s="1233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652" t="s">
        <v>74</v>
      </c>
      <c r="B249" s="2654"/>
      <c r="C249" s="2655" t="s">
        <v>246</v>
      </c>
      <c r="D249" s="2655"/>
      <c r="E249" s="2655"/>
      <c r="F249" s="2656" t="s">
        <v>241</v>
      </c>
      <c r="G249" s="2657"/>
      <c r="H249" s="2657"/>
      <c r="I249" s="2657"/>
      <c r="J249" s="2657"/>
      <c r="K249" s="2657"/>
      <c r="L249" s="2657"/>
      <c r="M249" s="2657"/>
      <c r="N249" s="2657"/>
      <c r="O249" s="2657"/>
      <c r="P249" s="2657"/>
      <c r="Q249" s="2657"/>
      <c r="R249" s="2657"/>
      <c r="S249" s="2657"/>
      <c r="T249" s="2657"/>
      <c r="U249" s="2657"/>
      <c r="V249" s="2657"/>
      <c r="W249" s="2657"/>
      <c r="X249" s="2657"/>
      <c r="Y249" s="2657"/>
      <c r="Z249" s="2657"/>
      <c r="AA249" s="2657"/>
      <c r="AB249" s="2657"/>
      <c r="AC249" s="2657"/>
      <c r="AD249" s="2657"/>
      <c r="AE249" s="2657"/>
      <c r="AF249" s="2657"/>
      <c r="AG249" s="2658"/>
      <c r="AH249" s="2659" t="s">
        <v>248</v>
      </c>
      <c r="AI249" s="2660"/>
      <c r="AJ249" s="2661" t="s">
        <v>21</v>
      </c>
      <c r="AK249" s="2654" t="s">
        <v>22</v>
      </c>
      <c r="AL249" s="145"/>
      <c r="AM249" s="1234"/>
      <c r="AN249" s="1234"/>
      <c r="AO249" s="1234"/>
      <c r="AP249" s="1234"/>
      <c r="AQ249" s="1234"/>
      <c r="AR249" s="1234"/>
      <c r="AS249" s="1234"/>
      <c r="AT249" s="1234"/>
      <c r="AU249" s="1234"/>
      <c r="AV249" s="1235"/>
      <c r="AW249" s="1234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655"/>
      <c r="D250" s="2655"/>
      <c r="E250" s="2655"/>
      <c r="F250" s="2647" t="s">
        <v>109</v>
      </c>
      <c r="G250" s="2662"/>
      <c r="H250" s="2647" t="s">
        <v>35</v>
      </c>
      <c r="I250" s="2662"/>
      <c r="J250" s="2647" t="s">
        <v>111</v>
      </c>
      <c r="K250" s="2648"/>
      <c r="L250" s="2647" t="s">
        <v>112</v>
      </c>
      <c r="M250" s="2648"/>
      <c r="N250" s="2647" t="s">
        <v>113</v>
      </c>
      <c r="O250" s="2648"/>
      <c r="P250" s="2647" t="s">
        <v>114</v>
      </c>
      <c r="Q250" s="2648"/>
      <c r="R250" s="2647" t="s">
        <v>115</v>
      </c>
      <c r="S250" s="2648"/>
      <c r="T250" s="2647" t="s">
        <v>116</v>
      </c>
      <c r="U250" s="2648"/>
      <c r="V250" s="2647" t="s">
        <v>117</v>
      </c>
      <c r="W250" s="2648"/>
      <c r="X250" s="2647" t="s">
        <v>118</v>
      </c>
      <c r="Y250" s="2648"/>
      <c r="Z250" s="2647" t="s">
        <v>119</v>
      </c>
      <c r="AA250" s="2648"/>
      <c r="AB250" s="2647" t="s">
        <v>120</v>
      </c>
      <c r="AC250" s="2648"/>
      <c r="AD250" s="2647" t="s">
        <v>121</v>
      </c>
      <c r="AE250" s="2648"/>
      <c r="AF250" s="2647" t="s">
        <v>122</v>
      </c>
      <c r="AG250" s="2649"/>
      <c r="AH250" s="2195"/>
      <c r="AI250" s="2196"/>
      <c r="AJ250" s="2198"/>
      <c r="AK250" s="2188"/>
      <c r="AL250" s="1236"/>
      <c r="AM250" s="1234"/>
      <c r="AN250" s="1234"/>
      <c r="AO250" s="1234"/>
      <c r="AP250" s="1234"/>
      <c r="AQ250" s="1234"/>
      <c r="AR250" s="1234"/>
      <c r="AS250" s="1234"/>
      <c r="AT250" s="1234"/>
      <c r="AU250" s="1234"/>
      <c r="AV250" s="1235"/>
      <c r="AW250" s="1234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237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238" t="s">
        <v>253</v>
      </c>
      <c r="AI251" s="925" t="s">
        <v>254</v>
      </c>
      <c r="AJ251" s="2199"/>
      <c r="AK251" s="2174"/>
      <c r="AL251" s="145"/>
      <c r="AM251" s="1234"/>
      <c r="AN251" s="1234"/>
      <c r="AO251" s="1234"/>
      <c r="AP251" s="1234"/>
      <c r="AQ251" s="1234"/>
      <c r="AR251" s="1234"/>
      <c r="AS251" s="1234"/>
      <c r="AT251" s="1234"/>
      <c r="AU251" s="1234"/>
      <c r="AV251" s="1235"/>
      <c r="AW251" s="1234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650" t="s">
        <v>177</v>
      </c>
      <c r="B252" s="2650"/>
      <c r="C252" s="1239">
        <f>SUM(D252+E252)</f>
        <v>4</v>
      </c>
      <c r="D252" s="1240">
        <f t="shared" ref="D252:E254" si="43">SUM(F252+H252+J252+L252+N252+P252+R252+T252+V252+X252+Z252+AB252+AD252+AF252)</f>
        <v>1</v>
      </c>
      <c r="E252" s="1241">
        <f t="shared" si="43"/>
        <v>3</v>
      </c>
      <c r="F252" s="1242"/>
      <c r="G252" s="1243"/>
      <c r="H252" s="1242"/>
      <c r="I252" s="1243"/>
      <c r="J252" s="1242"/>
      <c r="K252" s="1243">
        <v>2</v>
      </c>
      <c r="L252" s="1242"/>
      <c r="M252" s="1243"/>
      <c r="N252" s="1242"/>
      <c r="O252" s="1243"/>
      <c r="P252" s="1242">
        <v>1</v>
      </c>
      <c r="Q252" s="1243"/>
      <c r="R252" s="1242"/>
      <c r="S252" s="1243"/>
      <c r="T252" s="1242"/>
      <c r="U252" s="1243">
        <v>1</v>
      </c>
      <c r="V252" s="1242"/>
      <c r="W252" s="1243"/>
      <c r="X252" s="1242"/>
      <c r="Y252" s="1243"/>
      <c r="Z252" s="1242"/>
      <c r="AA252" s="1243"/>
      <c r="AB252" s="1242"/>
      <c r="AC252" s="1243"/>
      <c r="AD252" s="1242"/>
      <c r="AE252" s="1243"/>
      <c r="AF252" s="1242"/>
      <c r="AG252" s="1244"/>
      <c r="AH252" s="1243">
        <v>0</v>
      </c>
      <c r="AI252" s="1245">
        <v>0</v>
      </c>
      <c r="AJ252" s="1242">
        <v>0</v>
      </c>
      <c r="AK252" s="1246">
        <v>1</v>
      </c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3</v>
      </c>
      <c r="D254" s="226">
        <f t="shared" si="43"/>
        <v>0</v>
      </c>
      <c r="E254" s="406">
        <f t="shared" si="43"/>
        <v>3</v>
      </c>
      <c r="F254" s="198"/>
      <c r="G254" s="544"/>
      <c r="H254" s="198"/>
      <c r="I254" s="544"/>
      <c r="J254" s="198"/>
      <c r="K254" s="544">
        <v>1</v>
      </c>
      <c r="L254" s="198"/>
      <c r="M254" s="544"/>
      <c r="N254" s="198"/>
      <c r="O254" s="544"/>
      <c r="P254" s="198"/>
      <c r="Q254" s="544"/>
      <c r="R254" s="198"/>
      <c r="S254" s="544"/>
      <c r="T254" s="198"/>
      <c r="U254" s="544">
        <v>1</v>
      </c>
      <c r="V254" s="198"/>
      <c r="W254" s="544">
        <v>1</v>
      </c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247"/>
      <c r="AS255" s="1247"/>
      <c r="AT255" s="1247"/>
      <c r="AU255" s="1247"/>
      <c r="AV255" s="1247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651" t="s">
        <v>28</v>
      </c>
      <c r="B256" s="2652" t="s">
        <v>282</v>
      </c>
      <c r="C256" s="2653"/>
      <c r="D256" s="2654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248"/>
      <c r="AS256" s="1248"/>
      <c r="AT256" s="1248"/>
      <c r="AU256" s="1248"/>
      <c r="AV256" s="1248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647" t="s">
        <v>172</v>
      </c>
      <c r="F257" s="2648"/>
      <c r="G257" s="2647" t="s">
        <v>173</v>
      </c>
      <c r="H257" s="2648"/>
      <c r="I257" s="2647" t="s">
        <v>174</v>
      </c>
      <c r="J257" s="2648"/>
      <c r="K257" s="2647" t="s">
        <v>109</v>
      </c>
      <c r="L257" s="2648"/>
      <c r="M257" s="2647" t="s">
        <v>35</v>
      </c>
      <c r="N257" s="2648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924" t="s">
        <v>16</v>
      </c>
      <c r="E258" s="59" t="s">
        <v>15</v>
      </c>
      <c r="F258" s="1249" t="s">
        <v>16</v>
      </c>
      <c r="G258" s="59" t="s">
        <v>15</v>
      </c>
      <c r="H258" s="1249" t="s">
        <v>16</v>
      </c>
      <c r="I258" s="59" t="s">
        <v>15</v>
      </c>
      <c r="J258" s="1249" t="s">
        <v>16</v>
      </c>
      <c r="K258" s="59" t="s">
        <v>15</v>
      </c>
      <c r="L258" s="1249" t="s">
        <v>16</v>
      </c>
      <c r="M258" s="59" t="s">
        <v>15</v>
      </c>
      <c r="N258" s="1249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929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382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00000000-0002-0000-0500-000000000000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00000000-0002-0000-0500-000001000000}">
      <formula1>0</formula1>
      <formula2>1000000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",[7]NOMBRE!B2," - ","( ",[7]NOMBRE!C2,[7]NOMBRE!D2,[7]NOMBRE!E2,[7]NOMBRE!F2,[7]NOMBRE!G2," )")</f>
        <v>COMUNA: LINARES - ( 07401 )</v>
      </c>
    </row>
    <row r="3" spans="1:104" ht="16.149999999999999" customHeight="1" x14ac:dyDescent="0.2">
      <c r="A3" s="72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",[7]NOMBRE!B6," - ","( ",[7]NOMBRE!C6,[7]NOMBRE!D6," )")</f>
        <v>MES: JUNIO - ( 06 )</v>
      </c>
      <c r="AE4" s="1264"/>
      <c r="AF4" s="1264"/>
      <c r="AG4" s="1264"/>
      <c r="AH4" s="1264"/>
      <c r="AI4" s="1264"/>
      <c r="AJ4" s="1264"/>
      <c r="AK4" s="1264"/>
      <c r="AL4" s="1264"/>
      <c r="AM4" s="1264"/>
      <c r="AN4" s="1264"/>
      <c r="AO4" s="1264"/>
      <c r="AP4" s="1264"/>
      <c r="AQ4" s="1264"/>
      <c r="AR4" s="1264"/>
      <c r="AS4" s="1264"/>
      <c r="AT4" s="1264"/>
      <c r="AU4" s="1264"/>
      <c r="AV4" s="1264"/>
      <c r="AW4" s="1264"/>
    </row>
    <row r="5" spans="1:104" ht="16.149999999999999" customHeight="1" x14ac:dyDescent="0.2">
      <c r="A5" s="72" t="str">
        <f>CONCATENATE("AÑO: ",[7]NOMBRE!B7)</f>
        <v>AÑO: 2018</v>
      </c>
      <c r="AE5" s="1264"/>
      <c r="AF5" s="1264"/>
      <c r="AG5" s="1264"/>
      <c r="AH5" s="1264"/>
      <c r="AI5" s="1264"/>
      <c r="AJ5" s="1264"/>
      <c r="AK5" s="1264"/>
      <c r="AL5" s="1264"/>
      <c r="AM5" s="1264"/>
      <c r="AN5" s="1264"/>
      <c r="AO5" s="1264"/>
      <c r="AP5" s="1264"/>
      <c r="AQ5" s="1264"/>
      <c r="AR5" s="1264"/>
      <c r="AS5" s="1264"/>
      <c r="AT5" s="1264"/>
      <c r="AU5" s="1264"/>
      <c r="AV5" s="1264"/>
      <c r="AW5" s="1264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1265"/>
      <c r="AF6" s="1265"/>
      <c r="AG6" s="1265"/>
      <c r="AH6" s="1265"/>
      <c r="AI6" s="1265"/>
      <c r="AJ6" s="1265"/>
      <c r="AK6" s="1265"/>
      <c r="AL6" s="1265"/>
      <c r="AM6" s="1265"/>
      <c r="AN6" s="1265"/>
      <c r="AO6" s="1265"/>
      <c r="AP6" s="1265"/>
      <c r="AQ6" s="1265"/>
      <c r="AR6" s="1265"/>
      <c r="AS6" s="1265"/>
      <c r="AT6" s="1265"/>
      <c r="AU6" s="1265"/>
      <c r="AV6" s="1265"/>
      <c r="AW6" s="1264"/>
    </row>
    <row r="7" spans="1:104" ht="15" x14ac:dyDescent="0.2">
      <c r="A7" s="1092"/>
      <c r="B7" s="1092"/>
      <c r="C7" s="1092"/>
      <c r="D7" s="1092"/>
      <c r="E7" s="1092"/>
      <c r="F7" s="1092"/>
      <c r="G7" s="1092"/>
      <c r="H7" s="1092"/>
      <c r="I7" s="1092"/>
      <c r="J7" s="1092"/>
      <c r="K7" s="1092"/>
      <c r="L7" s="1092"/>
      <c r="M7" s="1092"/>
      <c r="N7" s="1092"/>
      <c r="O7" s="1092"/>
      <c r="P7" s="1092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1265"/>
      <c r="AF7" s="1265"/>
      <c r="AG7" s="1265"/>
      <c r="AH7" s="1265"/>
      <c r="AI7" s="1265"/>
      <c r="AJ7" s="1265"/>
      <c r="AK7" s="1265"/>
      <c r="AL7" s="1265"/>
      <c r="AM7" s="1265"/>
      <c r="AN7" s="1265"/>
      <c r="AO7" s="1265"/>
      <c r="AP7" s="1265"/>
      <c r="AQ7" s="1265"/>
      <c r="AR7" s="1265"/>
      <c r="AS7" s="1265"/>
      <c r="AT7" s="1265"/>
      <c r="AU7" s="1265"/>
      <c r="AV7" s="1265"/>
      <c r="AW7" s="1264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1232"/>
      <c r="AF8" s="1232"/>
      <c r="AG8" s="1232"/>
      <c r="AH8" s="1232"/>
      <c r="AI8" s="1232"/>
      <c r="AJ8" s="1232"/>
      <c r="AK8" s="1232"/>
      <c r="AL8" s="1232"/>
      <c r="AM8" s="1232"/>
      <c r="AN8" s="1232"/>
      <c r="AO8" s="1232"/>
      <c r="AP8" s="1232"/>
      <c r="AQ8" s="1232"/>
      <c r="AR8" s="1232"/>
      <c r="AS8" s="1232"/>
      <c r="AT8" s="1232"/>
      <c r="AU8" s="1232"/>
      <c r="AV8" s="1232"/>
      <c r="AW8" s="1266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805" t="s">
        <v>31</v>
      </c>
      <c r="B9" s="2806"/>
      <c r="C9" s="2807" t="s">
        <v>19</v>
      </c>
      <c r="D9" s="2808" t="s">
        <v>20</v>
      </c>
      <c r="E9" s="2809"/>
      <c r="F9" s="2809"/>
      <c r="G9" s="2809"/>
      <c r="H9" s="2809"/>
      <c r="I9" s="2809"/>
      <c r="J9" s="2809"/>
      <c r="K9" s="2809"/>
      <c r="L9" s="2809"/>
      <c r="M9" s="2810"/>
      <c r="N9" s="2654" t="s">
        <v>32</v>
      </c>
      <c r="O9" s="2804" t="s">
        <v>21</v>
      </c>
      <c r="P9" s="2804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1265"/>
      <c r="AG9" s="1265"/>
      <c r="AH9" s="1265"/>
      <c r="AI9" s="1265"/>
      <c r="AJ9" s="1265"/>
      <c r="AK9" s="1265"/>
      <c r="AL9" s="1265"/>
      <c r="AM9" s="1265"/>
      <c r="AN9" s="1265"/>
      <c r="AO9" s="1265"/>
      <c r="AP9" s="1267"/>
      <c r="AQ9" s="1267"/>
      <c r="AR9" s="1267"/>
      <c r="AS9" s="1267"/>
      <c r="AT9" s="1267"/>
      <c r="AU9" s="1267"/>
      <c r="AV9" s="1267"/>
      <c r="AW9" s="1267"/>
      <c r="AX9" s="1264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1268"/>
      <c r="AG10" s="1268"/>
      <c r="AH10" s="1268"/>
      <c r="AI10" s="1268"/>
      <c r="AJ10" s="1268"/>
      <c r="AK10" s="1268"/>
      <c r="AL10" s="1268"/>
      <c r="AM10" s="1268"/>
      <c r="AN10" s="1268"/>
      <c r="AO10" s="1269"/>
      <c r="AP10" s="1269"/>
      <c r="AQ10" s="1269"/>
      <c r="AR10" s="1269"/>
      <c r="AS10" s="1269"/>
      <c r="AT10" s="1269"/>
      <c r="AU10" s="1269"/>
      <c r="AV10" s="1269"/>
      <c r="AW10" s="1269"/>
      <c r="AX10" s="1264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1268"/>
      <c r="AG11" s="1268"/>
      <c r="AH11" s="1268"/>
      <c r="AI11" s="1268"/>
      <c r="AJ11" s="1268"/>
      <c r="AK11" s="1270"/>
      <c r="AL11" s="1270"/>
      <c r="AM11" s="1270"/>
      <c r="AN11" s="1270"/>
      <c r="AO11" s="1269"/>
      <c r="AP11" s="1269"/>
      <c r="AQ11" s="1269"/>
      <c r="AR11" s="1269"/>
      <c r="AS11" s="1269"/>
      <c r="AT11" s="1269"/>
      <c r="AU11" s="1269"/>
      <c r="AV11" s="1269"/>
      <c r="AW11" s="1269"/>
      <c r="AX11" s="1264"/>
      <c r="CD11" s="75" t="str">
        <f>IF(C11&gt;=[7]A03!C77,"","*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1268"/>
      <c r="AG12" s="1268"/>
      <c r="AH12" s="1268"/>
      <c r="AI12" s="1268"/>
      <c r="AJ12" s="1268"/>
      <c r="AK12" s="1270"/>
      <c r="AL12" s="1270"/>
      <c r="AM12" s="1270"/>
      <c r="AN12" s="1270"/>
      <c r="AO12" s="1268"/>
      <c r="AP12" s="1268"/>
      <c r="AQ12" s="1270"/>
      <c r="AR12" s="1269"/>
      <c r="AS12" s="1269"/>
      <c r="AT12" s="1269"/>
      <c r="AU12" s="1269"/>
      <c r="AV12" s="1269"/>
      <c r="AW12" s="1269"/>
      <c r="AX12" s="1264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1268"/>
      <c r="AG13" s="1268"/>
      <c r="AH13" s="1268"/>
      <c r="AI13" s="1268"/>
      <c r="AJ13" s="1268"/>
      <c r="AK13" s="1270"/>
      <c r="AL13" s="1270"/>
      <c r="AM13" s="1270"/>
      <c r="AN13" s="1270"/>
      <c r="AO13" s="1268"/>
      <c r="AP13" s="1268"/>
      <c r="AQ13" s="1268"/>
      <c r="AR13" s="1269"/>
      <c r="AS13" s="1269"/>
      <c r="AT13" s="1269"/>
      <c r="AU13" s="1269"/>
      <c r="AV13" s="1269"/>
      <c r="AW13" s="1269"/>
      <c r="AX13" s="1264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1268"/>
      <c r="AG14" s="1268"/>
      <c r="AH14" s="1268"/>
      <c r="AI14" s="1268"/>
      <c r="AJ14" s="1268"/>
      <c r="AK14" s="1268"/>
      <c r="AL14" s="1268"/>
      <c r="AM14" s="1268"/>
      <c r="AN14" s="1268"/>
      <c r="AO14" s="1269"/>
      <c r="AP14" s="1269"/>
      <c r="AQ14" s="1269"/>
      <c r="AR14" s="1269"/>
      <c r="AS14" s="1269"/>
      <c r="AT14" s="1269"/>
      <c r="AU14" s="1269"/>
      <c r="AV14" s="1269"/>
      <c r="AW14" s="1269"/>
      <c r="AX14" s="1264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1268"/>
      <c r="AG15" s="1268"/>
      <c r="AH15" s="1268"/>
      <c r="AI15" s="1268"/>
      <c r="AJ15" s="1268"/>
      <c r="AK15" s="1268"/>
      <c r="AL15" s="1268"/>
      <c r="AM15" s="1268"/>
      <c r="AN15" s="1268"/>
      <c r="AO15" s="1269"/>
      <c r="AP15" s="1269"/>
      <c r="AQ15" s="1269"/>
      <c r="AR15" s="1269"/>
      <c r="AS15" s="1269"/>
      <c r="AT15" s="1269"/>
      <c r="AU15" s="1269"/>
      <c r="AV15" s="1269"/>
      <c r="AW15" s="1269"/>
      <c r="AX15" s="1264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811" t="s">
        <v>42</v>
      </c>
      <c r="B16" s="2812"/>
      <c r="C16" s="578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1230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1268"/>
      <c r="AG16" s="1268"/>
      <c r="AH16" s="1268"/>
      <c r="AI16" s="1268"/>
      <c r="AJ16" s="1268"/>
      <c r="AK16" s="1268"/>
      <c r="AL16" s="1268"/>
      <c r="AM16" s="1268"/>
      <c r="AN16" s="1268"/>
      <c r="AO16" s="1269"/>
      <c r="AP16" s="1269"/>
      <c r="AQ16" s="1269"/>
      <c r="AR16" s="1269"/>
      <c r="AS16" s="1269"/>
      <c r="AT16" s="1269"/>
      <c r="AU16" s="1269"/>
      <c r="AV16" s="1269"/>
      <c r="AW16" s="1269"/>
      <c r="AX16" s="1264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1271"/>
      <c r="AF17" s="1271"/>
      <c r="AG17" s="1271"/>
      <c r="AH17" s="1271"/>
      <c r="AI17" s="1271"/>
      <c r="AJ17" s="1271"/>
      <c r="AK17" s="1271"/>
      <c r="AL17" s="1271"/>
      <c r="AM17" s="1271"/>
      <c r="AN17" s="1271"/>
      <c r="AO17" s="1271"/>
      <c r="AP17" s="1271"/>
      <c r="AQ17" s="1271"/>
      <c r="AR17" s="1271"/>
      <c r="AS17" s="1271"/>
      <c r="AT17" s="1271"/>
      <c r="AU17" s="1271"/>
      <c r="AV17" s="1271"/>
      <c r="AW17" s="1266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652" t="s">
        <v>44</v>
      </c>
      <c r="B18" s="2654"/>
      <c r="C18" s="2804" t="s">
        <v>45</v>
      </c>
      <c r="D18" s="2804" t="s">
        <v>46</v>
      </c>
      <c r="E18" s="2804" t="s">
        <v>21</v>
      </c>
      <c r="F18" s="2804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1268"/>
      <c r="AF18" s="1269"/>
      <c r="AG18" s="1269"/>
      <c r="AH18" s="1269"/>
      <c r="AI18" s="1269"/>
      <c r="AJ18" s="1269"/>
      <c r="AK18" s="1269"/>
      <c r="AL18" s="1269"/>
      <c r="AM18" s="1269"/>
      <c r="AN18" s="1269"/>
      <c r="AO18" s="1269"/>
      <c r="AP18" s="1269"/>
      <c r="AQ18" s="1269"/>
      <c r="AR18" s="1269"/>
      <c r="AS18" s="1269"/>
      <c r="AT18" s="1269"/>
      <c r="AU18" s="1269"/>
      <c r="AV18" s="1269"/>
      <c r="AW18" s="1264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1268"/>
      <c r="AF19" s="1269"/>
      <c r="AG19" s="1269"/>
      <c r="AH19" s="1269"/>
      <c r="AI19" s="1269"/>
      <c r="AJ19" s="1269"/>
      <c r="AK19" s="1269"/>
      <c r="AL19" s="1269"/>
      <c r="AM19" s="1269"/>
      <c r="AN19" s="1269"/>
      <c r="AO19" s="1269"/>
      <c r="AP19" s="1269"/>
      <c r="AQ19" s="1269"/>
      <c r="AR19" s="1269"/>
      <c r="AS19" s="1269"/>
      <c r="AT19" s="1269"/>
      <c r="AU19" s="1269"/>
      <c r="AV19" s="1269"/>
      <c r="AW19" s="1264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813" t="s">
        <v>47</v>
      </c>
      <c r="B20" s="2814"/>
      <c r="C20" s="579">
        <v>60</v>
      </c>
      <c r="D20" s="579">
        <v>0</v>
      </c>
      <c r="E20" s="579">
        <v>0</v>
      </c>
      <c r="F20" s="579">
        <v>7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1268"/>
      <c r="AF20" s="1269"/>
      <c r="AG20" s="1269"/>
      <c r="AH20" s="1269"/>
      <c r="AI20" s="1269"/>
      <c r="AJ20" s="1269"/>
      <c r="AK20" s="1269"/>
      <c r="AL20" s="1269"/>
      <c r="AM20" s="1269"/>
      <c r="AN20" s="1269"/>
      <c r="AO20" s="1269"/>
      <c r="AP20" s="1269"/>
      <c r="AQ20" s="1269"/>
      <c r="AR20" s="1269"/>
      <c r="AS20" s="1269"/>
      <c r="AT20" s="1269"/>
      <c r="AU20" s="1269"/>
      <c r="AV20" s="1269"/>
      <c r="AW20" s="1264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>
        <v>1</v>
      </c>
      <c r="D21" s="163">
        <v>0</v>
      </c>
      <c r="E21" s="163">
        <v>0</v>
      </c>
      <c r="F21" s="163">
        <v>0</v>
      </c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1268"/>
      <c r="AF21" s="1269"/>
      <c r="AG21" s="1269"/>
      <c r="AH21" s="1269"/>
      <c r="AI21" s="1269"/>
      <c r="AJ21" s="1269"/>
      <c r="AK21" s="1269"/>
      <c r="AL21" s="1269"/>
      <c r="AM21" s="1269"/>
      <c r="AN21" s="1269"/>
      <c r="AO21" s="1269"/>
      <c r="AP21" s="1269"/>
      <c r="AQ21" s="1269"/>
      <c r="AR21" s="1269"/>
      <c r="AS21" s="1269"/>
      <c r="AT21" s="1269"/>
      <c r="AU21" s="1269"/>
      <c r="AV21" s="1269"/>
      <c r="AW21" s="1264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3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1268"/>
      <c r="AF22" s="1269"/>
      <c r="AG22" s="1269"/>
      <c r="AH22" s="1269"/>
      <c r="AI22" s="1269"/>
      <c r="AJ22" s="1269"/>
      <c r="AK22" s="1269"/>
      <c r="AL22" s="1269"/>
      <c r="AM22" s="1269"/>
      <c r="AN22" s="1269"/>
      <c r="AO22" s="1269"/>
      <c r="AP22" s="1269"/>
      <c r="AQ22" s="1269"/>
      <c r="AR22" s="1269"/>
      <c r="AS22" s="1269"/>
      <c r="AT22" s="1269"/>
      <c r="AU22" s="1269"/>
      <c r="AV22" s="1269"/>
      <c r="AW22" s="1264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5</v>
      </c>
      <c r="D23" s="30">
        <v>0</v>
      </c>
      <c r="E23" s="30">
        <v>0</v>
      </c>
      <c r="F23" s="30">
        <v>0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1268"/>
      <c r="AF23" s="1269"/>
      <c r="AG23" s="1269"/>
      <c r="AH23" s="1269"/>
      <c r="AI23" s="1269"/>
      <c r="AJ23" s="1269"/>
      <c r="AK23" s="1269"/>
      <c r="AL23" s="1269"/>
      <c r="AM23" s="1269"/>
      <c r="AN23" s="1269"/>
      <c r="AO23" s="1269"/>
      <c r="AP23" s="1269"/>
      <c r="AQ23" s="1269"/>
      <c r="AR23" s="1269"/>
      <c r="AS23" s="1269"/>
      <c r="AT23" s="1269"/>
      <c r="AU23" s="1269"/>
      <c r="AV23" s="1269"/>
      <c r="AW23" s="1264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1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1268"/>
      <c r="AF24" s="1269"/>
      <c r="AG24" s="1269"/>
      <c r="AH24" s="1269"/>
      <c r="AI24" s="1269"/>
      <c r="AJ24" s="1269"/>
      <c r="AK24" s="1269"/>
      <c r="AL24" s="1269"/>
      <c r="AM24" s="1269"/>
      <c r="AN24" s="1269"/>
      <c r="AO24" s="1269"/>
      <c r="AP24" s="1269"/>
      <c r="AQ24" s="1269"/>
      <c r="AR24" s="1269"/>
      <c r="AS24" s="1269"/>
      <c r="AT24" s="1269"/>
      <c r="AU24" s="1269"/>
      <c r="AV24" s="1269"/>
      <c r="AW24" s="1264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1268"/>
      <c r="AF25" s="1269"/>
      <c r="AG25" s="1269"/>
      <c r="AH25" s="1269"/>
      <c r="AI25" s="1269"/>
      <c r="AJ25" s="1269"/>
      <c r="AK25" s="1269"/>
      <c r="AL25" s="1269"/>
      <c r="AM25" s="1269"/>
      <c r="AN25" s="1269"/>
      <c r="AO25" s="1269"/>
      <c r="AP25" s="1269"/>
      <c r="AQ25" s="1269"/>
      <c r="AR25" s="1269"/>
      <c r="AS25" s="1269"/>
      <c r="AT25" s="1269"/>
      <c r="AU25" s="1269"/>
      <c r="AV25" s="1269"/>
      <c r="AW25" s="1264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1268"/>
      <c r="AF26" s="1269"/>
      <c r="AG26" s="1269"/>
      <c r="AH26" s="1269"/>
      <c r="AI26" s="1269"/>
      <c r="AJ26" s="1269"/>
      <c r="AK26" s="1269"/>
      <c r="AL26" s="1269"/>
      <c r="AM26" s="1269"/>
      <c r="AN26" s="1269"/>
      <c r="AO26" s="1269"/>
      <c r="AP26" s="1269"/>
      <c r="AQ26" s="1269"/>
      <c r="AR26" s="1269"/>
      <c r="AS26" s="1269"/>
      <c r="AT26" s="1269"/>
      <c r="AU26" s="1269"/>
      <c r="AV26" s="1269"/>
      <c r="AW26" s="1264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8</v>
      </c>
      <c r="D27" s="30">
        <v>0</v>
      </c>
      <c r="E27" s="30">
        <v>0</v>
      </c>
      <c r="F27" s="30">
        <v>1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1268"/>
      <c r="AF27" s="1269"/>
      <c r="AG27" s="1269"/>
      <c r="AH27" s="1269"/>
      <c r="AI27" s="1269"/>
      <c r="AJ27" s="1269"/>
      <c r="AK27" s="1269"/>
      <c r="AL27" s="1269"/>
      <c r="AM27" s="1269"/>
      <c r="AN27" s="1269"/>
      <c r="AO27" s="1269"/>
      <c r="AP27" s="1269"/>
      <c r="AQ27" s="1269"/>
      <c r="AR27" s="1269"/>
      <c r="AS27" s="1269"/>
      <c r="AT27" s="1269"/>
      <c r="AU27" s="1269"/>
      <c r="AV27" s="1269"/>
      <c r="AW27" s="1264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6</v>
      </c>
      <c r="D28" s="30">
        <v>0</v>
      </c>
      <c r="E28" s="30">
        <v>0</v>
      </c>
      <c r="F28" s="30">
        <v>2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1268"/>
      <c r="AF28" s="1269"/>
      <c r="AG28" s="1269"/>
      <c r="AH28" s="1269"/>
      <c r="AI28" s="1269"/>
      <c r="AJ28" s="1269"/>
      <c r="AK28" s="1269"/>
      <c r="AL28" s="1269"/>
      <c r="AM28" s="1269"/>
      <c r="AN28" s="1269"/>
      <c r="AO28" s="1269"/>
      <c r="AP28" s="1269"/>
      <c r="AQ28" s="1269"/>
      <c r="AR28" s="1269"/>
      <c r="AS28" s="1269"/>
      <c r="AT28" s="1269"/>
      <c r="AU28" s="1269"/>
      <c r="AV28" s="1269"/>
      <c r="AW28" s="1264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/>
      <c r="D29" s="30"/>
      <c r="E29" s="30"/>
      <c r="F29" s="30"/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1268"/>
      <c r="AF29" s="1269"/>
      <c r="AG29" s="1269"/>
      <c r="AH29" s="1269"/>
      <c r="AI29" s="1269"/>
      <c r="AJ29" s="1269"/>
      <c r="AK29" s="1269"/>
      <c r="AL29" s="1269"/>
      <c r="AM29" s="1269"/>
      <c r="AN29" s="1269"/>
      <c r="AO29" s="1269"/>
      <c r="AP29" s="1269"/>
      <c r="AQ29" s="1269"/>
      <c r="AR29" s="1269"/>
      <c r="AS29" s="1269"/>
      <c r="AT29" s="1269"/>
      <c r="AU29" s="1269"/>
      <c r="AV29" s="1269"/>
      <c r="AW29" s="1264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36</v>
      </c>
      <c r="D30" s="33">
        <v>0</v>
      </c>
      <c r="E30" s="33">
        <v>0</v>
      </c>
      <c r="F30" s="33">
        <v>4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265"/>
      <c r="AF30" s="1265"/>
      <c r="AG30" s="1265"/>
      <c r="AH30" s="1272"/>
      <c r="AI30" s="1265"/>
      <c r="AJ30" s="1265"/>
      <c r="AK30" s="1265"/>
      <c r="AL30" s="1265"/>
      <c r="AM30" s="1265"/>
      <c r="AN30" s="1265"/>
      <c r="AO30" s="1265"/>
      <c r="AP30" s="1265"/>
      <c r="AQ30" s="1265"/>
      <c r="AR30" s="1265"/>
      <c r="AS30" s="1265"/>
      <c r="AT30" s="1265"/>
      <c r="AU30" s="1265"/>
      <c r="AV30" s="1265"/>
      <c r="AW30" s="1273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232"/>
      <c r="AF31" s="1232"/>
      <c r="AG31" s="1232"/>
      <c r="AH31" s="1274"/>
      <c r="AI31" s="1232"/>
      <c r="AJ31" s="1232"/>
      <c r="AK31" s="1232"/>
      <c r="AL31" s="1232"/>
      <c r="AM31" s="1232"/>
      <c r="AN31" s="1232"/>
      <c r="AO31" s="1232"/>
      <c r="AP31" s="1232"/>
      <c r="AQ31" s="1232"/>
      <c r="AR31" s="1232"/>
      <c r="AS31" s="1232"/>
      <c r="AT31" s="1232"/>
      <c r="AU31" s="1232"/>
      <c r="AV31" s="1232"/>
      <c r="AW31" s="1275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805" t="s">
        <v>59</v>
      </c>
      <c r="B32" s="2806"/>
      <c r="C32" s="2807" t="s">
        <v>19</v>
      </c>
      <c r="D32" s="2808" t="s">
        <v>20</v>
      </c>
      <c r="E32" s="2809"/>
      <c r="F32" s="2809"/>
      <c r="G32" s="2809"/>
      <c r="H32" s="2809"/>
      <c r="I32" s="2809"/>
      <c r="J32" s="2809"/>
      <c r="K32" s="2809"/>
      <c r="L32" s="2809"/>
      <c r="M32" s="2815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65"/>
      <c r="AF32" s="1265"/>
      <c r="AG32" s="1265"/>
      <c r="AH32" s="1272"/>
      <c r="AI32" s="1265"/>
      <c r="AJ32" s="1265"/>
      <c r="AK32" s="1267"/>
      <c r="AL32" s="1267"/>
      <c r="AM32" s="1267"/>
      <c r="AN32" s="1267"/>
      <c r="AO32" s="1267"/>
      <c r="AP32" s="1267"/>
      <c r="AQ32" s="1267"/>
      <c r="AR32" s="1267"/>
      <c r="AS32" s="1267"/>
      <c r="AT32" s="1267"/>
      <c r="AU32" s="1267"/>
      <c r="AV32" s="1267"/>
      <c r="AW32" s="1273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1268"/>
      <c r="AF33" s="1268"/>
      <c r="AG33" s="1268"/>
      <c r="AH33" s="1276"/>
      <c r="AI33" s="1268"/>
      <c r="AJ33" s="1268"/>
      <c r="AK33" s="1268"/>
      <c r="AL33" s="1268"/>
      <c r="AM33" s="1268"/>
      <c r="AN33" s="1268"/>
      <c r="AO33" s="1268"/>
      <c r="AP33" s="1269"/>
      <c r="AQ33" s="1269"/>
      <c r="AR33" s="1269"/>
      <c r="AS33" s="1269"/>
      <c r="AT33" s="1269"/>
      <c r="AU33" s="1269"/>
      <c r="AV33" s="1269"/>
      <c r="AW33" s="1273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641" t="s">
        <v>60</v>
      </c>
      <c r="B34" s="2641"/>
      <c r="C34" s="540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277"/>
      <c r="O34" s="1278"/>
      <c r="P34" s="1279"/>
      <c r="Q34" s="185"/>
      <c r="R34" s="185"/>
      <c r="S34" s="1279"/>
      <c r="T34" s="1280"/>
      <c r="U34" s="1280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281"/>
      <c r="AJ34" s="1281"/>
      <c r="AK34" s="1281"/>
      <c r="AL34" s="1281"/>
      <c r="AM34" s="1281"/>
      <c r="AN34" s="1281"/>
      <c r="AO34" s="1281"/>
      <c r="AP34" s="1282"/>
      <c r="AQ34" s="1282"/>
      <c r="AR34" s="1282"/>
      <c r="AS34" s="1282"/>
      <c r="AT34" s="1282"/>
      <c r="AU34" s="1282"/>
      <c r="AV34" s="1282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281"/>
      <c r="AJ35" s="1282"/>
      <c r="AK35" s="1282"/>
      <c r="AL35" s="1282"/>
      <c r="AM35" s="1282"/>
      <c r="AN35" s="1282"/>
      <c r="AO35" s="1282"/>
      <c r="AP35" s="1282"/>
      <c r="AQ35" s="1282"/>
      <c r="AR35" s="1282"/>
      <c r="AS35" s="1282"/>
      <c r="AT35" s="1282"/>
      <c r="AU35" s="1282"/>
      <c r="AV35" s="1282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281"/>
      <c r="AJ36" s="1282"/>
      <c r="AK36" s="1282"/>
      <c r="AL36" s="1282"/>
      <c r="AM36" s="1282"/>
      <c r="AN36" s="1282"/>
      <c r="AO36" s="1282"/>
      <c r="AP36" s="1282"/>
      <c r="AQ36" s="1282"/>
      <c r="AR36" s="1282"/>
      <c r="AS36" s="1282"/>
      <c r="AT36" s="1282"/>
      <c r="AU36" s="1282"/>
      <c r="AV36" s="1282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281"/>
      <c r="AJ37" s="1282"/>
      <c r="AK37" s="1282"/>
      <c r="AL37" s="1282"/>
      <c r="AM37" s="1282"/>
      <c r="AN37" s="1282"/>
      <c r="AO37" s="1282"/>
      <c r="AP37" s="1282"/>
      <c r="AQ37" s="1282"/>
      <c r="AR37" s="1282"/>
      <c r="AS37" s="1282"/>
      <c r="AT37" s="1282"/>
      <c r="AU37" s="1282"/>
      <c r="AV37" s="1282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281"/>
      <c r="AJ38" s="1282"/>
      <c r="AK38" s="1282"/>
      <c r="AL38" s="1282"/>
      <c r="AM38" s="1282"/>
      <c r="AN38" s="1282"/>
      <c r="AO38" s="1282"/>
      <c r="AP38" s="1282"/>
      <c r="AQ38" s="1282"/>
      <c r="AR38" s="1282"/>
      <c r="AS38" s="1282"/>
      <c r="AT38" s="1282"/>
      <c r="AU38" s="1282"/>
      <c r="AV38" s="1282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281"/>
      <c r="AJ39" s="1282"/>
      <c r="AK39" s="1282"/>
      <c r="AL39" s="1282"/>
      <c r="AM39" s="1282"/>
      <c r="AN39" s="1282"/>
      <c r="AO39" s="1282"/>
      <c r="AP39" s="1282"/>
      <c r="AQ39" s="1282"/>
      <c r="AR39" s="1282"/>
      <c r="AS39" s="1282"/>
      <c r="AT39" s="1282"/>
      <c r="AU39" s="1282"/>
      <c r="AV39" s="1282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281"/>
      <c r="AJ40" s="1282"/>
      <c r="AK40" s="1282"/>
      <c r="AL40" s="1282"/>
      <c r="AM40" s="1282"/>
      <c r="AN40" s="1282"/>
      <c r="AO40" s="1282"/>
      <c r="AP40" s="1282"/>
      <c r="AQ40" s="1282"/>
      <c r="AR40" s="1282"/>
      <c r="AS40" s="1282"/>
      <c r="AT40" s="1282"/>
      <c r="AU40" s="1282"/>
      <c r="AV40" s="1282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281"/>
      <c r="AJ41" s="1282"/>
      <c r="AK41" s="1282"/>
      <c r="AL41" s="1282"/>
      <c r="AM41" s="1282"/>
      <c r="AN41" s="1282"/>
      <c r="AO41" s="1282"/>
      <c r="AP41" s="1282"/>
      <c r="AQ41" s="1282"/>
      <c r="AR41" s="1282"/>
      <c r="AS41" s="1282"/>
      <c r="AT41" s="1282"/>
      <c r="AU41" s="1282"/>
      <c r="AV41" s="1282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281"/>
      <c r="AJ42" s="1282"/>
      <c r="AK42" s="1282"/>
      <c r="AL42" s="1282"/>
      <c r="AM42" s="1282"/>
      <c r="AN42" s="1282"/>
      <c r="AO42" s="1282"/>
      <c r="AP42" s="1282"/>
      <c r="AQ42" s="1282"/>
      <c r="AR42" s="1282"/>
      <c r="AS42" s="1282"/>
      <c r="AT42" s="1282"/>
      <c r="AU42" s="1282"/>
      <c r="AV42" s="1282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281"/>
      <c r="AJ43" s="1282"/>
      <c r="AK43" s="1282"/>
      <c r="AL43" s="1282"/>
      <c r="AM43" s="1282"/>
      <c r="AN43" s="1282"/>
      <c r="AO43" s="1282"/>
      <c r="AP43" s="1282"/>
      <c r="AQ43" s="1282"/>
      <c r="AR43" s="1282"/>
      <c r="AS43" s="1282"/>
      <c r="AT43" s="1282"/>
      <c r="AU43" s="1282"/>
      <c r="AV43" s="1282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281"/>
      <c r="AJ44" s="1282"/>
      <c r="AK44" s="1282"/>
      <c r="AL44" s="1282"/>
      <c r="AM44" s="1282"/>
      <c r="AN44" s="1282"/>
      <c r="AO44" s="1282"/>
      <c r="AP44" s="1282"/>
      <c r="AQ44" s="1282"/>
      <c r="AR44" s="1282"/>
      <c r="AS44" s="1282"/>
      <c r="AT44" s="1282"/>
      <c r="AU44" s="1282"/>
      <c r="AV44" s="1282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283"/>
      <c r="AJ45" s="1283"/>
      <c r="AK45" s="1283"/>
      <c r="AL45" s="1283"/>
      <c r="AM45" s="1283"/>
      <c r="AN45" s="1283"/>
      <c r="AO45" s="1283"/>
      <c r="AP45" s="1283"/>
      <c r="AQ45" s="1283"/>
      <c r="AR45" s="1283"/>
      <c r="AS45" s="1283"/>
      <c r="AT45" s="1283"/>
      <c r="AU45" s="1283"/>
      <c r="AV45" s="1283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284" t="s">
        <v>74</v>
      </c>
      <c r="B46" s="1285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86"/>
      <c r="AJ46" s="1286"/>
      <c r="AK46" s="1286"/>
      <c r="AL46" s="1286"/>
      <c r="AM46" s="1286"/>
      <c r="AN46" s="1286"/>
      <c r="AO46" s="1286"/>
      <c r="AP46" s="1286"/>
      <c r="AQ46" s="1286"/>
      <c r="AR46" s="1286"/>
      <c r="AS46" s="1286"/>
      <c r="AT46" s="1286"/>
      <c r="AU46" s="1286"/>
      <c r="AV46" s="1286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287" t="s">
        <v>75</v>
      </c>
      <c r="B47" s="1288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86"/>
      <c r="AJ47" s="1286"/>
      <c r="AK47" s="1286"/>
      <c r="AL47" s="1286"/>
      <c r="AM47" s="1286"/>
      <c r="AN47" s="1286"/>
      <c r="AO47" s="1289"/>
      <c r="AP47" s="1289"/>
      <c r="AQ47" s="1289"/>
      <c r="AR47" s="1289"/>
      <c r="AS47" s="1289"/>
      <c r="AT47" s="1289"/>
      <c r="AU47" s="1289"/>
      <c r="AV47" s="1289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283"/>
      <c r="AP48" s="1283"/>
      <c r="AQ48" s="1283"/>
      <c r="AR48" s="1283"/>
      <c r="AS48" s="1283"/>
      <c r="AT48" s="1283"/>
      <c r="AU48" s="1283"/>
      <c r="AV48" s="1283"/>
      <c r="AW48" s="1290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744" t="s">
        <v>77</v>
      </c>
      <c r="B49" s="2761"/>
      <c r="C49" s="1285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281"/>
      <c r="AP49" s="1281"/>
      <c r="AQ49" s="1281"/>
      <c r="AR49" s="1281"/>
      <c r="AS49" s="1281"/>
      <c r="AT49" s="1281"/>
      <c r="AU49" s="1281"/>
      <c r="AV49" s="1281"/>
      <c r="AW49" s="1291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802" t="s">
        <v>80</v>
      </c>
      <c r="B50" s="2803"/>
      <c r="C50" s="1292">
        <f>SUM(D50:E50)</f>
        <v>0</v>
      </c>
      <c r="D50" s="56"/>
      <c r="E50" s="1293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294"/>
      <c r="AP50" s="1294"/>
      <c r="AQ50" s="1281"/>
      <c r="AR50" s="1281"/>
      <c r="AS50" s="1281"/>
      <c r="AT50" s="1281"/>
      <c r="AU50" s="1281"/>
      <c r="AV50" s="1281"/>
      <c r="AW50" s="1291"/>
      <c r="CA50" s="75" t="str">
        <f>IF(AND(([7]A01!$C18+[7]A01!$C19+[7]A01!$C20+[7]A01!$C21+[7]A01!$F31+[7]A01!$F32+[7]A01!$F33)&lt;&gt;0,D50=0,E50=""),"*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283"/>
      <c r="AP51" s="1283"/>
      <c r="AQ51" s="1283"/>
      <c r="AR51" s="1283"/>
      <c r="AS51" s="1283"/>
      <c r="AT51" s="1283"/>
      <c r="AU51" s="1283"/>
      <c r="AV51" s="1283"/>
      <c r="AW51" s="1290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740" t="s">
        <v>82</v>
      </c>
      <c r="B52" s="2742"/>
      <c r="C52" s="2740" t="s">
        <v>83</v>
      </c>
      <c r="D52" s="2741"/>
      <c r="E52" s="2742"/>
      <c r="F52" s="2750" t="s">
        <v>75</v>
      </c>
      <c r="G52" s="2750"/>
      <c r="H52" s="2750"/>
      <c r="I52" s="2750"/>
      <c r="J52" s="2750"/>
      <c r="K52" s="2750"/>
      <c r="L52" s="2750"/>
      <c r="M52" s="2750"/>
      <c r="N52" s="2750"/>
      <c r="O52" s="2750"/>
      <c r="P52" s="2750"/>
      <c r="Q52" s="2736"/>
      <c r="R52" s="2816" t="s">
        <v>84</v>
      </c>
      <c r="S52" s="2817"/>
      <c r="T52" s="2817"/>
      <c r="U52" s="2817"/>
      <c r="V52" s="2818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295"/>
      <c r="AP52" s="1295"/>
      <c r="AQ52" s="1295"/>
      <c r="AR52" s="1296"/>
      <c r="AS52" s="1296"/>
      <c r="AT52" s="1296"/>
      <c r="AU52" s="1296"/>
      <c r="AV52" s="1296"/>
      <c r="AW52" s="1291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735" t="s">
        <v>85</v>
      </c>
      <c r="G53" s="2736"/>
      <c r="H53" s="2735" t="s">
        <v>86</v>
      </c>
      <c r="I53" s="2736"/>
      <c r="J53" s="2735" t="s">
        <v>87</v>
      </c>
      <c r="K53" s="2736"/>
      <c r="L53" s="2735" t="s">
        <v>88</v>
      </c>
      <c r="M53" s="2736"/>
      <c r="N53" s="2735" t="s">
        <v>89</v>
      </c>
      <c r="O53" s="2736"/>
      <c r="P53" s="2735" t="s">
        <v>90</v>
      </c>
      <c r="Q53" s="2736"/>
      <c r="R53" s="2735" t="s">
        <v>91</v>
      </c>
      <c r="S53" s="2736"/>
      <c r="T53" s="2766" t="s">
        <v>92</v>
      </c>
      <c r="U53" s="2735" t="s">
        <v>93</v>
      </c>
      <c r="V53" s="2736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295"/>
      <c r="AP53" s="1295"/>
      <c r="AQ53" s="1295"/>
      <c r="AR53" s="1296"/>
      <c r="AS53" s="1296"/>
      <c r="AT53" s="1296"/>
      <c r="AU53" s="1296"/>
      <c r="AV53" s="1296"/>
      <c r="AW53" s="1291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089" t="s">
        <v>16</v>
      </c>
      <c r="F54" s="1297" t="s">
        <v>15</v>
      </c>
      <c r="G54" s="1298" t="s">
        <v>16</v>
      </c>
      <c r="H54" s="1297" t="s">
        <v>15</v>
      </c>
      <c r="I54" s="1298" t="s">
        <v>16</v>
      </c>
      <c r="J54" s="1297" t="s">
        <v>15</v>
      </c>
      <c r="K54" s="1298" t="s">
        <v>16</v>
      </c>
      <c r="L54" s="1297" t="s">
        <v>15</v>
      </c>
      <c r="M54" s="1298" t="s">
        <v>16</v>
      </c>
      <c r="N54" s="1297" t="s">
        <v>15</v>
      </c>
      <c r="O54" s="1298" t="s">
        <v>16</v>
      </c>
      <c r="P54" s="1297" t="s">
        <v>15</v>
      </c>
      <c r="Q54" s="1298" t="s">
        <v>16</v>
      </c>
      <c r="R54" s="1299" t="s">
        <v>94</v>
      </c>
      <c r="S54" s="1299" t="s">
        <v>27</v>
      </c>
      <c r="T54" s="2229"/>
      <c r="U54" s="1284" t="s">
        <v>95</v>
      </c>
      <c r="V54" s="1299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295"/>
      <c r="AP54" s="1295"/>
      <c r="AQ54" s="1295"/>
      <c r="AR54" s="1296"/>
      <c r="AS54" s="1296"/>
      <c r="AT54" s="1296"/>
      <c r="AU54" s="1296"/>
      <c r="AV54" s="1296"/>
      <c r="AW54" s="1291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295"/>
      <c r="AP55" s="1295"/>
      <c r="AQ55" s="1295"/>
      <c r="AR55" s="1296"/>
      <c r="AS55" s="1296"/>
      <c r="AT55" s="1296"/>
      <c r="AU55" s="1296"/>
      <c r="AV55" s="1296"/>
      <c r="AW55" s="1291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295"/>
      <c r="AP56" s="1295"/>
      <c r="AQ56" s="1295"/>
      <c r="AR56" s="1296"/>
      <c r="AS56" s="1296"/>
      <c r="AT56" s="1296"/>
      <c r="AU56" s="1296"/>
      <c r="AV56" s="1296"/>
      <c r="AW56" s="1291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295"/>
      <c r="AP57" s="1295"/>
      <c r="AQ57" s="1295"/>
      <c r="AR57" s="1296"/>
      <c r="AS57" s="1296"/>
      <c r="AT57" s="1296"/>
      <c r="AU57" s="1296"/>
      <c r="AV57" s="1296"/>
      <c r="AW57" s="1291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295"/>
      <c r="AP58" s="1295"/>
      <c r="AQ58" s="1295"/>
      <c r="AR58" s="1296"/>
      <c r="AS58" s="1296"/>
      <c r="AT58" s="1296"/>
      <c r="AU58" s="1296"/>
      <c r="AV58" s="1296"/>
      <c r="AW58" s="1291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300"/>
      <c r="V59" s="1300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295"/>
      <c r="AP59" s="1295"/>
      <c r="AQ59" s="1295"/>
      <c r="AR59" s="1296"/>
      <c r="AS59" s="1296"/>
      <c r="AT59" s="1296"/>
      <c r="AU59" s="1296"/>
      <c r="AV59" s="1296"/>
      <c r="AW59" s="1291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301"/>
      <c r="S60" s="1301"/>
      <c r="T60" s="1301"/>
      <c r="U60" s="1302"/>
      <c r="V60" s="1302"/>
      <c r="W60" s="1302"/>
      <c r="X60" s="1302"/>
      <c r="Y60" s="1302"/>
      <c r="Z60" s="1290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758" t="s">
        <v>103</v>
      </c>
      <c r="B61" s="2760"/>
      <c r="C61" s="2769" t="s">
        <v>17</v>
      </c>
      <c r="D61" s="2770"/>
      <c r="E61" s="2754"/>
      <c r="F61" s="2735" t="s">
        <v>104</v>
      </c>
      <c r="G61" s="2750"/>
      <c r="H61" s="2750"/>
      <c r="I61" s="2750"/>
      <c r="J61" s="2750"/>
      <c r="K61" s="2750"/>
      <c r="L61" s="2750"/>
      <c r="M61" s="2750"/>
      <c r="N61" s="2750"/>
      <c r="O61" s="2750"/>
      <c r="P61" s="232"/>
      <c r="Q61" s="211"/>
      <c r="R61" s="1301"/>
      <c r="S61" s="1301"/>
      <c r="T61" s="1301"/>
      <c r="U61" s="1302"/>
      <c r="V61" s="1302"/>
      <c r="W61" s="1302"/>
      <c r="X61" s="1302"/>
      <c r="Y61" s="1302"/>
      <c r="Z61" s="1303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735" t="s">
        <v>105</v>
      </c>
      <c r="G62" s="2736"/>
      <c r="H62" s="2735" t="s">
        <v>106</v>
      </c>
      <c r="I62" s="2736"/>
      <c r="J62" s="2735" t="s">
        <v>107</v>
      </c>
      <c r="K62" s="2736"/>
      <c r="L62" s="2735" t="s">
        <v>25</v>
      </c>
      <c r="M62" s="2736"/>
      <c r="N62" s="2744" t="s">
        <v>35</v>
      </c>
      <c r="O62" s="2761"/>
      <c r="P62" s="211"/>
      <c r="Q62" s="211"/>
      <c r="R62" s="1301"/>
      <c r="S62" s="1301"/>
      <c r="T62" s="1301"/>
      <c r="U62" s="1302"/>
      <c r="V62" s="1302"/>
      <c r="W62" s="1302"/>
      <c r="X62" s="1302"/>
      <c r="Y62" s="1302"/>
      <c r="Z62" s="1303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304" t="s">
        <v>14</v>
      </c>
      <c r="D63" s="60" t="s">
        <v>15</v>
      </c>
      <c r="E63" s="1298" t="s">
        <v>16</v>
      </c>
      <c r="F63" s="59" t="s">
        <v>15</v>
      </c>
      <c r="G63" s="1298" t="s">
        <v>16</v>
      </c>
      <c r="H63" s="59" t="s">
        <v>15</v>
      </c>
      <c r="I63" s="1298" t="s">
        <v>16</v>
      </c>
      <c r="J63" s="59" t="s">
        <v>15</v>
      </c>
      <c r="K63" s="1298" t="s">
        <v>16</v>
      </c>
      <c r="L63" s="59" t="s">
        <v>15</v>
      </c>
      <c r="M63" s="1298" t="s">
        <v>16</v>
      </c>
      <c r="N63" s="59" t="s">
        <v>15</v>
      </c>
      <c r="O63" s="1298" t="s">
        <v>16</v>
      </c>
      <c r="P63" s="211"/>
      <c r="Q63" s="211"/>
      <c r="R63" s="1301"/>
      <c r="S63" s="1301"/>
      <c r="T63" s="1301"/>
      <c r="U63" s="1302"/>
      <c r="V63" s="1302"/>
      <c r="W63" s="1302"/>
      <c r="X63" s="1302"/>
      <c r="Y63" s="1302"/>
      <c r="Z63" s="1291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735" t="s">
        <v>75</v>
      </c>
      <c r="B64" s="2736"/>
      <c r="C64" s="235">
        <f>SUM(D64:E64)</f>
        <v>0</v>
      </c>
      <c r="D64" s="236">
        <f>SUM(F64+H64+J64+L64+N64)</f>
        <v>0</v>
      </c>
      <c r="E64" s="1305">
        <f>SUM(G64+I64+K64+M64+O64)</f>
        <v>0</v>
      </c>
      <c r="F64" s="56"/>
      <c r="G64" s="1293"/>
      <c r="H64" s="56"/>
      <c r="I64" s="1293"/>
      <c r="J64" s="56"/>
      <c r="K64" s="110"/>
      <c r="L64" s="56"/>
      <c r="M64" s="110"/>
      <c r="N64" s="56"/>
      <c r="O64" s="110"/>
      <c r="P64" s="211"/>
      <c r="Q64" s="211"/>
      <c r="R64" s="1301"/>
      <c r="S64" s="1301"/>
      <c r="T64" s="1301"/>
      <c r="U64" s="1302"/>
      <c r="V64" s="1302"/>
      <c r="W64" s="1302"/>
      <c r="X64" s="1302"/>
      <c r="Y64" s="1302"/>
      <c r="Z64" s="1291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302"/>
      <c r="AP65" s="1302"/>
      <c r="AQ65" s="1302"/>
      <c r="AR65" s="1302"/>
      <c r="AS65" s="1302"/>
      <c r="AT65" s="1302"/>
      <c r="AU65" s="1302"/>
      <c r="AV65" s="1302"/>
      <c r="AW65" s="1290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740" t="s">
        <v>74</v>
      </c>
      <c r="B66" s="2742"/>
      <c r="C66" s="2740" t="s">
        <v>17</v>
      </c>
      <c r="D66" s="2741"/>
      <c r="E66" s="2742"/>
      <c r="F66" s="2819" t="s">
        <v>75</v>
      </c>
      <c r="G66" s="2763"/>
      <c r="H66" s="2763"/>
      <c r="I66" s="2763"/>
      <c r="J66" s="2763"/>
      <c r="K66" s="2763"/>
      <c r="L66" s="2763"/>
      <c r="M66" s="2763"/>
      <c r="N66" s="2763"/>
      <c r="O66" s="2763"/>
      <c r="P66" s="2763"/>
      <c r="Q66" s="2763"/>
      <c r="R66" s="2763"/>
      <c r="S66" s="2763"/>
      <c r="T66" s="2763"/>
      <c r="U66" s="2763"/>
      <c r="V66" s="2763"/>
      <c r="W66" s="2763"/>
      <c r="X66" s="2763"/>
      <c r="Y66" s="2763"/>
      <c r="Z66" s="2763"/>
      <c r="AA66" s="2763"/>
      <c r="AB66" s="2763"/>
      <c r="AC66" s="2763"/>
      <c r="AD66" s="2763"/>
      <c r="AE66" s="2763"/>
      <c r="AF66" s="2763"/>
      <c r="AG66" s="2764"/>
      <c r="AH66" s="244"/>
      <c r="AI66" s="45"/>
      <c r="AJ66" s="45"/>
      <c r="AK66" s="45"/>
      <c r="AL66" s="1281"/>
      <c r="AM66" s="1281"/>
      <c r="AN66" s="1281"/>
      <c r="AO66" s="1281"/>
      <c r="AP66" s="1281"/>
      <c r="AQ66" s="1281"/>
      <c r="AR66" s="1281"/>
      <c r="AS66" s="1281"/>
      <c r="AT66" s="1281"/>
      <c r="AU66" s="1306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743" t="s">
        <v>109</v>
      </c>
      <c r="G67" s="2743"/>
      <c r="H67" s="2743" t="s">
        <v>110</v>
      </c>
      <c r="I67" s="2743"/>
      <c r="J67" s="2743" t="s">
        <v>111</v>
      </c>
      <c r="K67" s="2743"/>
      <c r="L67" s="2743" t="s">
        <v>112</v>
      </c>
      <c r="M67" s="2743"/>
      <c r="N67" s="2743" t="s">
        <v>113</v>
      </c>
      <c r="O67" s="2743"/>
      <c r="P67" s="2743" t="s">
        <v>114</v>
      </c>
      <c r="Q67" s="2743"/>
      <c r="R67" s="2743" t="s">
        <v>115</v>
      </c>
      <c r="S67" s="2743"/>
      <c r="T67" s="2743" t="s">
        <v>116</v>
      </c>
      <c r="U67" s="2743"/>
      <c r="V67" s="2743" t="s">
        <v>117</v>
      </c>
      <c r="W67" s="2743"/>
      <c r="X67" s="2743" t="s">
        <v>118</v>
      </c>
      <c r="Y67" s="2743"/>
      <c r="Z67" s="2735" t="s">
        <v>119</v>
      </c>
      <c r="AA67" s="2736"/>
      <c r="AB67" s="2735" t="s">
        <v>120</v>
      </c>
      <c r="AC67" s="2736"/>
      <c r="AD67" s="2735" t="s">
        <v>121</v>
      </c>
      <c r="AE67" s="2736"/>
      <c r="AF67" s="2735" t="s">
        <v>122</v>
      </c>
      <c r="AG67" s="2736"/>
      <c r="AH67" s="45"/>
      <c r="AI67" s="45"/>
      <c r="AJ67" s="45"/>
      <c r="AK67" s="45"/>
      <c r="AL67" s="1281"/>
      <c r="AM67" s="1281"/>
      <c r="AN67" s="1281"/>
      <c r="AO67" s="1281"/>
      <c r="AP67" s="1281"/>
      <c r="AQ67" s="1281"/>
      <c r="AR67" s="1281"/>
      <c r="AS67" s="1281"/>
      <c r="AT67" s="1281"/>
      <c r="AU67" s="1306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307" t="s">
        <v>16</v>
      </c>
      <c r="F68" s="1308" t="s">
        <v>15</v>
      </c>
      <c r="G68" s="1309" t="s">
        <v>16</v>
      </c>
      <c r="H68" s="1308" t="s">
        <v>15</v>
      </c>
      <c r="I68" s="1309" t="s">
        <v>16</v>
      </c>
      <c r="J68" s="1308" t="s">
        <v>15</v>
      </c>
      <c r="K68" s="1309" t="s">
        <v>16</v>
      </c>
      <c r="L68" s="1308" t="s">
        <v>15</v>
      </c>
      <c r="M68" s="1309" t="s">
        <v>16</v>
      </c>
      <c r="N68" s="1308" t="s">
        <v>15</v>
      </c>
      <c r="O68" s="1309" t="s">
        <v>16</v>
      </c>
      <c r="P68" s="1308" t="s">
        <v>15</v>
      </c>
      <c r="Q68" s="1309" t="s">
        <v>16</v>
      </c>
      <c r="R68" s="1308" t="s">
        <v>15</v>
      </c>
      <c r="S68" s="1309" t="s">
        <v>16</v>
      </c>
      <c r="T68" s="1308" t="s">
        <v>15</v>
      </c>
      <c r="U68" s="1309" t="s">
        <v>16</v>
      </c>
      <c r="V68" s="1308" t="s">
        <v>15</v>
      </c>
      <c r="W68" s="1309" t="s">
        <v>16</v>
      </c>
      <c r="X68" s="1308" t="s">
        <v>15</v>
      </c>
      <c r="Y68" s="1309" t="s">
        <v>16</v>
      </c>
      <c r="Z68" s="1308" t="s">
        <v>15</v>
      </c>
      <c r="AA68" s="1309" t="s">
        <v>16</v>
      </c>
      <c r="AB68" s="1308" t="s">
        <v>15</v>
      </c>
      <c r="AC68" s="1309" t="s">
        <v>16</v>
      </c>
      <c r="AD68" s="1308" t="s">
        <v>15</v>
      </c>
      <c r="AE68" s="1309" t="s">
        <v>16</v>
      </c>
      <c r="AF68" s="1308" t="s">
        <v>15</v>
      </c>
      <c r="AG68" s="1309" t="s">
        <v>16</v>
      </c>
      <c r="AH68" s="45"/>
      <c r="AI68" s="45"/>
      <c r="AJ68" s="45"/>
      <c r="AK68" s="145"/>
      <c r="AL68" s="1310"/>
      <c r="AM68" s="1310"/>
      <c r="AN68" s="1310"/>
      <c r="AO68" s="1310"/>
      <c r="AP68" s="1310"/>
      <c r="AQ68" s="1310"/>
      <c r="AR68" s="1310"/>
      <c r="AS68" s="1310"/>
      <c r="AT68" s="1310"/>
      <c r="AU68" s="1311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802" t="s">
        <v>123</v>
      </c>
      <c r="B69" s="2803"/>
      <c r="C69" s="179">
        <f t="shared" ref="C69:C74" si="4">SUM(D69:E69)</f>
        <v>0</v>
      </c>
      <c r="D69" s="180">
        <f t="shared" ref="D69:E74" si="5">SUM(F69+H69+J69+L69+N69+P69+R69+T69+V69+X69+Z69+AB69+AD69+AF69)</f>
        <v>0</v>
      </c>
      <c r="E69" s="1312">
        <f t="shared" si="5"/>
        <v>0</v>
      </c>
      <c r="F69" s="4"/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/>
      <c r="Z69" s="4"/>
      <c r="AA69" s="7"/>
      <c r="AB69" s="4"/>
      <c r="AC69" s="7"/>
      <c r="AD69" s="4"/>
      <c r="AE69" s="7"/>
      <c r="AF69" s="4"/>
      <c r="AG69" s="6"/>
      <c r="AH69" s="1"/>
      <c r="AI69" s="1"/>
      <c r="AJ69" s="45"/>
      <c r="AK69" s="145"/>
      <c r="AL69" s="1310"/>
      <c r="AM69" s="1310"/>
      <c r="AN69" s="1310"/>
      <c r="AO69" s="1310"/>
      <c r="AP69" s="1310"/>
      <c r="AQ69" s="1310"/>
      <c r="AR69" s="1310"/>
      <c r="AS69" s="1310"/>
      <c r="AT69" s="1310"/>
      <c r="AU69" s="1311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741" t="s">
        <v>124</v>
      </c>
      <c r="B70" s="1097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313"/>
      <c r="AL70" s="1310"/>
      <c r="AM70" s="1310"/>
      <c r="AN70" s="1310"/>
      <c r="AO70" s="1310"/>
      <c r="AP70" s="1310"/>
      <c r="AQ70" s="1310"/>
      <c r="AR70" s="1310"/>
      <c r="AS70" s="1310"/>
      <c r="AT70" s="1310"/>
      <c r="AU70" s="1311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093" t="s">
        <v>126</v>
      </c>
      <c r="C71" s="217">
        <f t="shared" si="4"/>
        <v>4</v>
      </c>
      <c r="D71" s="218">
        <f t="shared" si="5"/>
        <v>3</v>
      </c>
      <c r="E71" s="219">
        <f t="shared" si="5"/>
        <v>1</v>
      </c>
      <c r="F71" s="11"/>
      <c r="G71" s="28"/>
      <c r="H71" s="11"/>
      <c r="I71" s="28"/>
      <c r="J71" s="11"/>
      <c r="K71" s="28"/>
      <c r="L71" s="11"/>
      <c r="M71" s="28"/>
      <c r="N71" s="11"/>
      <c r="O71" s="28"/>
      <c r="P71" s="11"/>
      <c r="Q71" s="28"/>
      <c r="R71" s="11"/>
      <c r="S71" s="28"/>
      <c r="T71" s="11"/>
      <c r="U71" s="28"/>
      <c r="V71" s="11"/>
      <c r="W71" s="28"/>
      <c r="X71" s="11"/>
      <c r="Y71" s="28">
        <v>1</v>
      </c>
      <c r="Z71" s="11">
        <v>1</v>
      </c>
      <c r="AA71" s="28"/>
      <c r="AB71" s="11">
        <v>1</v>
      </c>
      <c r="AC71" s="28"/>
      <c r="AD71" s="11">
        <v>1</v>
      </c>
      <c r="AE71" s="28"/>
      <c r="AF71" s="11"/>
      <c r="AG71" s="12"/>
      <c r="AH71" s="51"/>
      <c r="AI71" s="45"/>
      <c r="AJ71" s="1314"/>
      <c r="AK71" s="1310"/>
      <c r="AL71" s="1310"/>
      <c r="AM71" s="1310"/>
      <c r="AN71" s="1310"/>
      <c r="AO71" s="1310"/>
      <c r="AP71" s="1310"/>
      <c r="AQ71" s="1310"/>
      <c r="AR71" s="1310"/>
      <c r="AS71" s="1310"/>
      <c r="AT71" s="1310"/>
      <c r="AU71" s="1311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093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1315"/>
      <c r="AK72" s="145"/>
      <c r="AL72" s="1310"/>
      <c r="AM72" s="1310"/>
      <c r="AN72" s="1310"/>
      <c r="AO72" s="1310"/>
      <c r="AP72" s="1310"/>
      <c r="AQ72" s="1310"/>
      <c r="AR72" s="1310"/>
      <c r="AS72" s="1310"/>
      <c r="AT72" s="1310"/>
      <c r="AU72" s="1311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1313"/>
      <c r="AL73" s="1310"/>
      <c r="AM73" s="1310"/>
      <c r="AN73" s="1310"/>
      <c r="AO73" s="1310"/>
      <c r="AP73" s="1310"/>
      <c r="AQ73" s="1310"/>
      <c r="AR73" s="1310"/>
      <c r="AS73" s="1310"/>
      <c r="AT73" s="1310"/>
      <c r="AU73" s="1311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1315"/>
      <c r="AK74" s="1316"/>
      <c r="AL74" s="1310"/>
      <c r="AM74" s="1310"/>
      <c r="AN74" s="1310"/>
      <c r="AO74" s="1310"/>
      <c r="AP74" s="1310"/>
      <c r="AQ74" s="1310"/>
      <c r="AR74" s="1310"/>
      <c r="AS74" s="1310"/>
      <c r="AT74" s="1310"/>
      <c r="AU74" s="1311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317"/>
      <c r="AO75" s="1317"/>
      <c r="AP75" s="1317"/>
      <c r="AQ75" s="1317"/>
      <c r="AR75" s="1317"/>
      <c r="AS75" s="1317"/>
      <c r="AT75" s="1317"/>
      <c r="AU75" s="1317"/>
      <c r="AV75" s="1317"/>
      <c r="AW75" s="1318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740" t="s">
        <v>74</v>
      </c>
      <c r="B76" s="2742"/>
      <c r="C76" s="2766" t="s">
        <v>17</v>
      </c>
      <c r="D76" s="2766"/>
      <c r="E76" s="2766"/>
      <c r="F76" s="2774" t="s">
        <v>131</v>
      </c>
      <c r="G76" s="2774"/>
      <c r="H76" s="2774"/>
      <c r="I76" s="2774"/>
      <c r="J76" s="2774"/>
      <c r="K76" s="2774"/>
      <c r="L76" s="2774"/>
      <c r="M76" s="2774"/>
      <c r="N76" s="2774"/>
      <c r="O76" s="2774"/>
      <c r="P76" s="2774"/>
      <c r="Q76" s="2774"/>
      <c r="R76" s="2774"/>
      <c r="S76" s="2774"/>
      <c r="T76" s="2774"/>
      <c r="U76" s="2774"/>
      <c r="V76" s="2774"/>
      <c r="W76" s="2774"/>
      <c r="X76" s="2774"/>
      <c r="Y76" s="2774"/>
      <c r="Z76" s="2774"/>
      <c r="AA76" s="2774"/>
      <c r="AB76" s="2774"/>
      <c r="AC76" s="2774"/>
      <c r="AD76" s="2774"/>
      <c r="AE76" s="2774"/>
      <c r="AF76" s="2774"/>
      <c r="AG76" s="2359"/>
      <c r="AH76" s="2799" t="s">
        <v>132</v>
      </c>
      <c r="AI76" s="2800"/>
      <c r="AJ76" s="2800"/>
      <c r="AK76" s="266"/>
      <c r="AL76" s="1310"/>
      <c r="AM76" s="1310"/>
      <c r="AN76" s="1310"/>
      <c r="AO76" s="1310"/>
      <c r="AP76" s="1310"/>
      <c r="AQ76" s="1310"/>
      <c r="AR76" s="1310"/>
      <c r="AS76" s="1310"/>
      <c r="AT76" s="1310"/>
      <c r="AU76" s="1311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743" t="s">
        <v>109</v>
      </c>
      <c r="G77" s="2743"/>
      <c r="H77" s="2743" t="s">
        <v>110</v>
      </c>
      <c r="I77" s="2743"/>
      <c r="J77" s="2780" t="s">
        <v>111</v>
      </c>
      <c r="K77" s="2780"/>
      <c r="L77" s="2780" t="s">
        <v>112</v>
      </c>
      <c r="M77" s="2780"/>
      <c r="N77" s="2780" t="s">
        <v>113</v>
      </c>
      <c r="O77" s="2780"/>
      <c r="P77" s="2780" t="s">
        <v>114</v>
      </c>
      <c r="Q77" s="2780"/>
      <c r="R77" s="2743" t="s">
        <v>115</v>
      </c>
      <c r="S77" s="2743"/>
      <c r="T77" s="2780" t="s">
        <v>116</v>
      </c>
      <c r="U77" s="2780"/>
      <c r="V77" s="2780" t="s">
        <v>117</v>
      </c>
      <c r="W77" s="2780"/>
      <c r="X77" s="2780" t="s">
        <v>118</v>
      </c>
      <c r="Y77" s="2780"/>
      <c r="Z77" s="2780" t="s">
        <v>119</v>
      </c>
      <c r="AA77" s="2780"/>
      <c r="AB77" s="2780" t="s">
        <v>120</v>
      </c>
      <c r="AC77" s="2780"/>
      <c r="AD77" s="2780" t="s">
        <v>121</v>
      </c>
      <c r="AE77" s="2780"/>
      <c r="AF77" s="2780" t="s">
        <v>122</v>
      </c>
      <c r="AG77" s="2353"/>
      <c r="AH77" s="2754" t="s">
        <v>133</v>
      </c>
      <c r="AI77" s="2801" t="s">
        <v>134</v>
      </c>
      <c r="AJ77" s="2801" t="s">
        <v>135</v>
      </c>
      <c r="AK77" s="1319"/>
      <c r="AL77" s="1310"/>
      <c r="AM77" s="1310"/>
      <c r="AN77" s="1310"/>
      <c r="AO77" s="1310"/>
      <c r="AP77" s="1310"/>
      <c r="AQ77" s="1310"/>
      <c r="AR77" s="1310"/>
      <c r="AS77" s="1310"/>
      <c r="AT77" s="1310"/>
      <c r="AU77" s="1311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307" t="s">
        <v>16</v>
      </c>
      <c r="F78" s="1308" t="s">
        <v>15</v>
      </c>
      <c r="G78" s="1320" t="s">
        <v>16</v>
      </c>
      <c r="H78" s="1308" t="s">
        <v>15</v>
      </c>
      <c r="I78" s="1320" t="s">
        <v>16</v>
      </c>
      <c r="J78" s="1308" t="s">
        <v>15</v>
      </c>
      <c r="K78" s="1320" t="s">
        <v>16</v>
      </c>
      <c r="L78" s="1308" t="s">
        <v>15</v>
      </c>
      <c r="M78" s="1320" t="s">
        <v>16</v>
      </c>
      <c r="N78" s="1308" t="s">
        <v>15</v>
      </c>
      <c r="O78" s="1320" t="s">
        <v>16</v>
      </c>
      <c r="P78" s="1308" t="s">
        <v>15</v>
      </c>
      <c r="Q78" s="1320" t="s">
        <v>16</v>
      </c>
      <c r="R78" s="1308" t="s">
        <v>15</v>
      </c>
      <c r="S78" s="1320" t="s">
        <v>16</v>
      </c>
      <c r="T78" s="1308" t="s">
        <v>15</v>
      </c>
      <c r="U78" s="1320" t="s">
        <v>16</v>
      </c>
      <c r="V78" s="1308" t="s">
        <v>15</v>
      </c>
      <c r="W78" s="1320" t="s">
        <v>16</v>
      </c>
      <c r="X78" s="1308" t="s">
        <v>15</v>
      </c>
      <c r="Y78" s="1320" t="s">
        <v>16</v>
      </c>
      <c r="Z78" s="1308" t="s">
        <v>15</v>
      </c>
      <c r="AA78" s="1320" t="s">
        <v>16</v>
      </c>
      <c r="AB78" s="1308" t="s">
        <v>15</v>
      </c>
      <c r="AC78" s="1320" t="s">
        <v>16</v>
      </c>
      <c r="AD78" s="1308" t="s">
        <v>15</v>
      </c>
      <c r="AE78" s="1320" t="s">
        <v>16</v>
      </c>
      <c r="AF78" s="1308" t="s">
        <v>15</v>
      </c>
      <c r="AG78" s="1321" t="s">
        <v>16</v>
      </c>
      <c r="AH78" s="2206"/>
      <c r="AI78" s="2352"/>
      <c r="AJ78" s="2352"/>
      <c r="AK78" s="1322"/>
      <c r="AL78" s="1310"/>
      <c r="AM78" s="1310"/>
      <c r="AN78" s="1310"/>
      <c r="AO78" s="1310"/>
      <c r="AP78" s="1310"/>
      <c r="AQ78" s="1310"/>
      <c r="AR78" s="1310"/>
      <c r="AS78" s="1310"/>
      <c r="AT78" s="1310"/>
      <c r="AU78" s="1311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802" t="s">
        <v>136</v>
      </c>
      <c r="B79" s="2803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1312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741" t="s">
        <v>124</v>
      </c>
      <c r="B80" s="1097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093" t="s">
        <v>126</v>
      </c>
      <c r="C81" s="217">
        <f t="shared" si="6"/>
        <v>2</v>
      </c>
      <c r="D81" s="218">
        <f t="shared" si="7"/>
        <v>1</v>
      </c>
      <c r="E81" s="219">
        <f t="shared" si="7"/>
        <v>1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>
        <v>1</v>
      </c>
      <c r="U81" s="28"/>
      <c r="V81" s="11"/>
      <c r="W81" s="28">
        <v>1</v>
      </c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>
        <v>2</v>
      </c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093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317"/>
      <c r="AO85" s="1317"/>
      <c r="AP85" s="1317"/>
      <c r="AQ85" s="1317"/>
      <c r="AR85" s="1317"/>
      <c r="AS85" s="1317"/>
      <c r="AT85" s="1317"/>
      <c r="AU85" s="1323"/>
      <c r="AV85" s="1323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741" t="s">
        <v>74</v>
      </c>
      <c r="B86" s="2741"/>
      <c r="C86" s="2740" t="s">
        <v>17</v>
      </c>
      <c r="D86" s="2741"/>
      <c r="E86" s="2742"/>
      <c r="F86" s="2819" t="s">
        <v>75</v>
      </c>
      <c r="G86" s="2763"/>
      <c r="H86" s="2763"/>
      <c r="I86" s="2763"/>
      <c r="J86" s="2763"/>
      <c r="K86" s="2763"/>
      <c r="L86" s="2763"/>
      <c r="M86" s="2763"/>
      <c r="N86" s="2763"/>
      <c r="O86" s="2763"/>
      <c r="P86" s="2763"/>
      <c r="Q86" s="2763"/>
      <c r="R86" s="2763"/>
      <c r="S86" s="2763"/>
      <c r="T86" s="2763"/>
      <c r="U86" s="2763"/>
      <c r="V86" s="2763"/>
      <c r="W86" s="2763"/>
      <c r="X86" s="2763"/>
      <c r="Y86" s="2763"/>
      <c r="Z86" s="2763"/>
      <c r="AA86" s="2763"/>
      <c r="AB86" s="2763"/>
      <c r="AC86" s="2763"/>
      <c r="AD86" s="2763"/>
      <c r="AE86" s="2763"/>
      <c r="AF86" s="2763"/>
      <c r="AG86" s="2820"/>
      <c r="AH86" s="2799" t="s">
        <v>132</v>
      </c>
      <c r="AI86" s="2800"/>
      <c r="AJ86" s="2800"/>
      <c r="AK86" s="139"/>
      <c r="AL86" s="1324"/>
      <c r="AM86" s="1324"/>
      <c r="AN86" s="1324"/>
      <c r="AO86" s="1324"/>
      <c r="AP86" s="1324"/>
      <c r="AQ86" s="1324"/>
      <c r="AR86" s="1325"/>
      <c r="AS86" s="1324"/>
      <c r="AT86" s="1324"/>
      <c r="AU86" s="1326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744" t="s">
        <v>138</v>
      </c>
      <c r="G87" s="2761"/>
      <c r="H87" s="2744" t="s">
        <v>110</v>
      </c>
      <c r="I87" s="2761"/>
      <c r="J87" s="2744" t="s">
        <v>111</v>
      </c>
      <c r="K87" s="2761"/>
      <c r="L87" s="2744" t="s">
        <v>112</v>
      </c>
      <c r="M87" s="2761"/>
      <c r="N87" s="2744" t="s">
        <v>113</v>
      </c>
      <c r="O87" s="2761"/>
      <c r="P87" s="2744" t="s">
        <v>114</v>
      </c>
      <c r="Q87" s="2761"/>
      <c r="R87" s="2744" t="s">
        <v>115</v>
      </c>
      <c r="S87" s="2761"/>
      <c r="T87" s="2744" t="s">
        <v>116</v>
      </c>
      <c r="U87" s="2761"/>
      <c r="V87" s="2744" t="s">
        <v>117</v>
      </c>
      <c r="W87" s="2761"/>
      <c r="X87" s="2744" t="s">
        <v>118</v>
      </c>
      <c r="Y87" s="2761"/>
      <c r="Z87" s="2735" t="s">
        <v>119</v>
      </c>
      <c r="AA87" s="2736"/>
      <c r="AB87" s="2735" t="s">
        <v>120</v>
      </c>
      <c r="AC87" s="2736"/>
      <c r="AD87" s="2735" t="s">
        <v>121</v>
      </c>
      <c r="AE87" s="2736"/>
      <c r="AF87" s="2735" t="s">
        <v>122</v>
      </c>
      <c r="AG87" s="2737"/>
      <c r="AH87" s="2754" t="s">
        <v>139</v>
      </c>
      <c r="AI87" s="2801" t="s">
        <v>140</v>
      </c>
      <c r="AJ87" s="2801" t="s">
        <v>135</v>
      </c>
      <c r="AK87" s="145"/>
      <c r="AL87" s="1310"/>
      <c r="AM87" s="1310"/>
      <c r="AN87" s="1310"/>
      <c r="AO87" s="1310"/>
      <c r="AP87" s="1310"/>
      <c r="AQ87" s="1310"/>
      <c r="AR87" s="1327"/>
      <c r="AS87" s="1310"/>
      <c r="AT87" s="1310"/>
      <c r="AU87" s="1326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307" t="s">
        <v>16</v>
      </c>
      <c r="F88" s="1308" t="s">
        <v>15</v>
      </c>
      <c r="G88" s="1320" t="s">
        <v>16</v>
      </c>
      <c r="H88" s="1308" t="s">
        <v>15</v>
      </c>
      <c r="I88" s="1320" t="s">
        <v>16</v>
      </c>
      <c r="J88" s="1308" t="s">
        <v>15</v>
      </c>
      <c r="K88" s="1320" t="s">
        <v>16</v>
      </c>
      <c r="L88" s="1308" t="s">
        <v>15</v>
      </c>
      <c r="M88" s="1320" t="s">
        <v>16</v>
      </c>
      <c r="N88" s="1308" t="s">
        <v>15</v>
      </c>
      <c r="O88" s="1320" t="s">
        <v>16</v>
      </c>
      <c r="P88" s="1308" t="s">
        <v>15</v>
      </c>
      <c r="Q88" s="1320" t="s">
        <v>16</v>
      </c>
      <c r="R88" s="1308" t="s">
        <v>15</v>
      </c>
      <c r="S88" s="1320" t="s">
        <v>16</v>
      </c>
      <c r="T88" s="1308" t="s">
        <v>15</v>
      </c>
      <c r="U88" s="1320" t="s">
        <v>16</v>
      </c>
      <c r="V88" s="1308" t="s">
        <v>15</v>
      </c>
      <c r="W88" s="1320" t="s">
        <v>16</v>
      </c>
      <c r="X88" s="1308" t="s">
        <v>15</v>
      </c>
      <c r="Y88" s="1320" t="s">
        <v>16</v>
      </c>
      <c r="Z88" s="1308" t="s">
        <v>15</v>
      </c>
      <c r="AA88" s="1320" t="s">
        <v>16</v>
      </c>
      <c r="AB88" s="1308" t="s">
        <v>15</v>
      </c>
      <c r="AC88" s="1320" t="s">
        <v>16</v>
      </c>
      <c r="AD88" s="1308" t="s">
        <v>15</v>
      </c>
      <c r="AE88" s="1320" t="s">
        <v>16</v>
      </c>
      <c r="AF88" s="1308" t="s">
        <v>15</v>
      </c>
      <c r="AG88" s="1321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310"/>
      <c r="AT88" s="1310"/>
      <c r="AU88" s="1326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310"/>
      <c r="AT89" s="1310"/>
      <c r="AU89" s="1326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310"/>
      <c r="AT90" s="1310"/>
      <c r="AU90" s="1326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798" t="s">
        <v>143</v>
      </c>
      <c r="B91" s="1097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310"/>
      <c r="AT91" s="1310"/>
      <c r="AU91" s="1326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313"/>
      <c r="AT92" s="1313"/>
      <c r="AU92" s="1326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317"/>
      <c r="AO94" s="1317"/>
      <c r="AP94" s="1317"/>
      <c r="AQ94" s="1317"/>
      <c r="AR94" s="1317"/>
      <c r="AS94" s="1317"/>
      <c r="AT94" s="1317"/>
      <c r="AU94" s="1317"/>
      <c r="AV94" s="1317"/>
      <c r="AW94" s="1318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740" t="s">
        <v>31</v>
      </c>
      <c r="B95" s="2742"/>
      <c r="C95" s="2735" t="s">
        <v>17</v>
      </c>
      <c r="D95" s="2750"/>
      <c r="E95" s="2736"/>
      <c r="F95" s="2735" t="s">
        <v>119</v>
      </c>
      <c r="G95" s="2736"/>
      <c r="H95" s="2735" t="s">
        <v>120</v>
      </c>
      <c r="I95" s="2736"/>
      <c r="J95" s="2735" t="s">
        <v>121</v>
      </c>
      <c r="K95" s="2736"/>
      <c r="L95" s="2735" t="s">
        <v>122</v>
      </c>
      <c r="M95" s="2736"/>
      <c r="N95" s="286"/>
      <c r="O95" s="287"/>
      <c r="P95" s="288"/>
      <c r="Q95" s="289"/>
      <c r="R95" s="289"/>
      <c r="S95" s="1328"/>
      <c r="T95" s="1294"/>
      <c r="U95" s="1329"/>
      <c r="V95" s="1294"/>
      <c r="W95" s="1294"/>
      <c r="X95" s="1294"/>
      <c r="Y95" s="1294"/>
      <c r="Z95" s="1330"/>
      <c r="AA95" s="1330"/>
      <c r="AB95" s="1291"/>
      <c r="AC95" s="1291"/>
      <c r="AD95" s="1306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307" t="s">
        <v>16</v>
      </c>
      <c r="F96" s="141" t="s">
        <v>15</v>
      </c>
      <c r="G96" s="1307" t="s">
        <v>16</v>
      </c>
      <c r="H96" s="141" t="s">
        <v>15</v>
      </c>
      <c r="I96" s="1307" t="s">
        <v>16</v>
      </c>
      <c r="J96" s="141" t="s">
        <v>15</v>
      </c>
      <c r="K96" s="1307" t="s">
        <v>16</v>
      </c>
      <c r="L96" s="141" t="s">
        <v>15</v>
      </c>
      <c r="M96" s="1307" t="s">
        <v>16</v>
      </c>
      <c r="N96" s="1331"/>
      <c r="O96" s="1294"/>
      <c r="P96" s="1294"/>
      <c r="Q96" s="1294"/>
      <c r="R96" s="1294"/>
      <c r="S96" s="1294"/>
      <c r="T96" s="1294"/>
      <c r="U96" s="1294"/>
      <c r="V96" s="1332"/>
      <c r="W96" s="1294"/>
      <c r="X96" s="1294"/>
      <c r="Y96" s="1294"/>
      <c r="Z96" s="1330"/>
      <c r="AA96" s="1330"/>
      <c r="AB96" s="1291"/>
      <c r="AC96" s="1291"/>
      <c r="AD96" s="1306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795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331"/>
      <c r="O97" s="1294"/>
      <c r="P97" s="1294"/>
      <c r="Q97" s="1294"/>
      <c r="R97" s="1294"/>
      <c r="S97" s="1294"/>
      <c r="T97" s="1294"/>
      <c r="U97" s="1294"/>
      <c r="V97" s="1332"/>
      <c r="W97" s="1294"/>
      <c r="X97" s="1294"/>
      <c r="Y97" s="1294"/>
      <c r="Z97" s="1330"/>
      <c r="AA97" s="1330"/>
      <c r="AB97" s="1291"/>
      <c r="AC97" s="1291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331"/>
      <c r="O98" s="1294"/>
      <c r="P98" s="1294"/>
      <c r="Q98" s="1294"/>
      <c r="R98" s="1294"/>
      <c r="S98" s="1294"/>
      <c r="T98" s="1294"/>
      <c r="U98" s="1294"/>
      <c r="V98" s="1332"/>
      <c r="W98" s="1294"/>
      <c r="X98" s="1294"/>
      <c r="Y98" s="1294"/>
      <c r="Z98" s="1330"/>
      <c r="AA98" s="1330"/>
      <c r="AB98" s="1291"/>
      <c r="AC98" s="1291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331"/>
      <c r="O99" s="1294"/>
      <c r="P99" s="1294"/>
      <c r="Q99" s="1294"/>
      <c r="R99" s="1294"/>
      <c r="S99" s="1294"/>
      <c r="T99" s="1294"/>
      <c r="U99" s="1294"/>
      <c r="V99" s="1332"/>
      <c r="W99" s="1294"/>
      <c r="X99" s="1294"/>
      <c r="Y99" s="1294"/>
      <c r="Z99" s="1330"/>
      <c r="AA99" s="1330"/>
      <c r="AB99" s="1291"/>
      <c r="AC99" s="1291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796" t="s">
        <v>152</v>
      </c>
      <c r="B100" s="2796"/>
      <c r="C100" s="179">
        <f t="shared" ref="C100:M100" si="10">SUM(C97:C99)</f>
        <v>0</v>
      </c>
      <c r="D100" s="180">
        <f t="shared" si="10"/>
        <v>0</v>
      </c>
      <c r="E100" s="1312">
        <f t="shared" si="10"/>
        <v>0</v>
      </c>
      <c r="F100" s="179">
        <f t="shared" si="10"/>
        <v>0</v>
      </c>
      <c r="G100" s="1312">
        <f t="shared" si="10"/>
        <v>0</v>
      </c>
      <c r="H100" s="179">
        <f t="shared" si="10"/>
        <v>0</v>
      </c>
      <c r="I100" s="1312">
        <f t="shared" si="10"/>
        <v>0</v>
      </c>
      <c r="J100" s="179">
        <f t="shared" si="10"/>
        <v>0</v>
      </c>
      <c r="K100" s="1312">
        <f t="shared" si="10"/>
        <v>0</v>
      </c>
      <c r="L100" s="179">
        <f t="shared" si="10"/>
        <v>0</v>
      </c>
      <c r="M100" s="1312">
        <f t="shared" si="10"/>
        <v>0</v>
      </c>
      <c r="N100" s="1331"/>
      <c r="O100" s="1294"/>
      <c r="P100" s="1294"/>
      <c r="Q100" s="1294"/>
      <c r="R100" s="1294"/>
      <c r="S100" s="1294"/>
      <c r="T100" s="1294"/>
      <c r="U100" s="1294"/>
      <c r="V100" s="1332"/>
      <c r="W100" s="1294"/>
      <c r="X100" s="1294"/>
      <c r="Y100" s="1294"/>
      <c r="Z100" s="1330"/>
      <c r="AA100" s="1330"/>
      <c r="AB100" s="1291"/>
      <c r="AC100" s="1291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797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331"/>
      <c r="O101" s="1294"/>
      <c r="P101" s="1294"/>
      <c r="Q101" s="1294"/>
      <c r="R101" s="1294"/>
      <c r="S101" s="1294"/>
      <c r="T101" s="1294"/>
      <c r="U101" s="1294"/>
      <c r="V101" s="1332"/>
      <c r="W101" s="1294"/>
      <c r="X101" s="1330"/>
      <c r="Y101" s="1330"/>
      <c r="Z101" s="1330"/>
      <c r="AA101" s="1330"/>
      <c r="AB101" s="1291"/>
      <c r="AC101" s="1291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332"/>
      <c r="V102" s="1294"/>
      <c r="W102" s="1294"/>
      <c r="X102" s="1294"/>
      <c r="Y102" s="1294"/>
      <c r="Z102" s="1294"/>
      <c r="AA102" s="1294"/>
      <c r="AB102" s="1294"/>
      <c r="AC102" s="1294"/>
      <c r="AD102" s="1294"/>
      <c r="AE102" s="1294"/>
      <c r="AF102" s="1294"/>
      <c r="AG102" s="1294"/>
      <c r="AH102" s="1332"/>
      <c r="AI102" s="1294"/>
      <c r="AJ102" s="1330"/>
      <c r="AK102" s="1330"/>
      <c r="AL102" s="1330"/>
      <c r="AM102" s="1330"/>
      <c r="AN102" s="1291"/>
      <c r="AO102" s="1291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332"/>
      <c r="V103" s="1294"/>
      <c r="W103" s="1294"/>
      <c r="X103" s="1294"/>
      <c r="Y103" s="1294"/>
      <c r="Z103" s="1294"/>
      <c r="AA103" s="1294"/>
      <c r="AB103" s="1294"/>
      <c r="AC103" s="1294"/>
      <c r="AD103" s="1294"/>
      <c r="AE103" s="1294"/>
      <c r="AF103" s="1294"/>
      <c r="AG103" s="1294"/>
      <c r="AH103" s="1332"/>
      <c r="AI103" s="1294"/>
      <c r="AJ103" s="1330"/>
      <c r="AK103" s="1330"/>
      <c r="AL103" s="1330"/>
      <c r="AM103" s="1330"/>
      <c r="AN103" s="1291"/>
      <c r="AO103" s="1291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294"/>
      <c r="W104" s="1294"/>
      <c r="X104" s="1294"/>
      <c r="Y104" s="1294"/>
      <c r="Z104" s="1294"/>
      <c r="AA104" s="1294"/>
      <c r="AB104" s="1294"/>
      <c r="AC104" s="1294"/>
      <c r="AD104" s="1294"/>
      <c r="AE104" s="1294"/>
      <c r="AF104" s="1294"/>
      <c r="AG104" s="1294"/>
      <c r="AH104" s="1332"/>
      <c r="AI104" s="1294"/>
      <c r="AJ104" s="1330"/>
      <c r="AK104" s="1330"/>
      <c r="AL104" s="1330"/>
      <c r="AM104" s="1330"/>
      <c r="AN104" s="1291"/>
      <c r="AO104" s="1291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796" t="s">
        <v>152</v>
      </c>
      <c r="B105" s="2796"/>
      <c r="C105" s="179">
        <f t="shared" ref="C105:M105" si="12">SUM(C101:C104)</f>
        <v>0</v>
      </c>
      <c r="D105" s="180">
        <f t="shared" si="12"/>
        <v>0</v>
      </c>
      <c r="E105" s="1312">
        <f t="shared" si="12"/>
        <v>0</v>
      </c>
      <c r="F105" s="179">
        <f t="shared" si="12"/>
        <v>0</v>
      </c>
      <c r="G105" s="1312">
        <f t="shared" si="12"/>
        <v>0</v>
      </c>
      <c r="H105" s="179">
        <f t="shared" si="12"/>
        <v>0</v>
      </c>
      <c r="I105" s="1312">
        <f t="shared" si="12"/>
        <v>0</v>
      </c>
      <c r="J105" s="179">
        <f t="shared" si="12"/>
        <v>0</v>
      </c>
      <c r="K105" s="1312">
        <f t="shared" si="12"/>
        <v>0</v>
      </c>
      <c r="L105" s="179">
        <f t="shared" si="12"/>
        <v>0</v>
      </c>
      <c r="M105" s="1312">
        <f t="shared" si="12"/>
        <v>0</v>
      </c>
      <c r="N105" s="244"/>
      <c r="O105" s="170"/>
      <c r="P105" s="170"/>
      <c r="Q105" s="170"/>
      <c r="R105" s="170"/>
      <c r="S105" s="45"/>
      <c r="T105" s="45"/>
      <c r="U105" s="1315"/>
      <c r="V105" s="1294"/>
      <c r="W105" s="1294"/>
      <c r="X105" s="1294"/>
      <c r="Y105" s="1294"/>
      <c r="Z105" s="1294"/>
      <c r="AA105" s="1294"/>
      <c r="AB105" s="1294"/>
      <c r="AC105" s="1294"/>
      <c r="AD105" s="1294"/>
      <c r="AE105" s="1294"/>
      <c r="AF105" s="1294"/>
      <c r="AG105" s="1294"/>
      <c r="AH105" s="1332"/>
      <c r="AI105" s="1294"/>
      <c r="AJ105" s="1330"/>
      <c r="AK105" s="1330"/>
      <c r="AL105" s="1330"/>
      <c r="AM105" s="1330"/>
      <c r="AN105" s="1291"/>
      <c r="AO105" s="1291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1315"/>
      <c r="V106" s="1294"/>
      <c r="W106" s="1294"/>
      <c r="X106" s="1294"/>
      <c r="Y106" s="1294"/>
      <c r="Z106" s="1294"/>
      <c r="AA106" s="1294"/>
      <c r="AB106" s="1294"/>
      <c r="AC106" s="1294"/>
      <c r="AD106" s="1294"/>
      <c r="AE106" s="1294"/>
      <c r="AF106" s="1294"/>
      <c r="AG106" s="1294"/>
      <c r="AH106" s="1332"/>
      <c r="AI106" s="1294"/>
      <c r="AJ106" s="1330"/>
      <c r="AK106" s="1330"/>
      <c r="AL106" s="1330"/>
      <c r="AM106" s="1330"/>
      <c r="AN106" s="1291"/>
      <c r="AO106" s="1291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317"/>
      <c r="Y107" s="1317"/>
      <c r="Z107" s="1317"/>
      <c r="AA107" s="1317"/>
      <c r="AB107" s="1317"/>
      <c r="AC107" s="1317"/>
      <c r="AD107" s="1317"/>
      <c r="AE107" s="1317"/>
      <c r="AF107" s="1283"/>
      <c r="AG107" s="1333"/>
      <c r="AH107" s="1333"/>
      <c r="AI107" s="1333"/>
      <c r="AJ107" s="1334"/>
      <c r="AK107" s="1333"/>
      <c r="AL107" s="1333"/>
      <c r="AM107" s="1333"/>
      <c r="AN107" s="1333"/>
      <c r="AO107" s="1333"/>
      <c r="AP107" s="1333"/>
      <c r="AQ107" s="1333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740" t="s">
        <v>31</v>
      </c>
      <c r="B108" s="2742"/>
      <c r="C108" s="2735" t="s">
        <v>17</v>
      </c>
      <c r="D108" s="2750"/>
      <c r="E108" s="2736"/>
      <c r="F108" s="2735" t="s">
        <v>119</v>
      </c>
      <c r="G108" s="2736"/>
      <c r="H108" s="2735" t="s">
        <v>120</v>
      </c>
      <c r="I108" s="2736"/>
      <c r="J108" s="2735" t="s">
        <v>121</v>
      </c>
      <c r="K108" s="2736"/>
      <c r="L108" s="2735" t="s">
        <v>122</v>
      </c>
      <c r="M108" s="2750"/>
      <c r="N108" s="2340" t="s">
        <v>132</v>
      </c>
      <c r="O108" s="2750"/>
      <c r="P108" s="2736"/>
      <c r="Q108" s="2341"/>
      <c r="R108" s="2342"/>
      <c r="S108" s="2794"/>
      <c r="T108" s="2794"/>
      <c r="U108" s="2794"/>
      <c r="V108" s="2794"/>
      <c r="W108" s="2794"/>
      <c r="X108" s="2794"/>
      <c r="Y108" s="2794"/>
      <c r="Z108" s="2794"/>
      <c r="AA108" s="1335"/>
      <c r="AB108" s="1310"/>
      <c r="AC108" s="1310"/>
      <c r="AD108" s="1310"/>
      <c r="AE108" s="1324"/>
      <c r="AF108" s="1330"/>
      <c r="AG108" s="1330"/>
      <c r="AH108" s="1330"/>
      <c r="AI108" s="1281"/>
      <c r="AJ108" s="1281"/>
      <c r="AK108" s="1281"/>
      <c r="AL108" s="1281"/>
      <c r="AM108" s="1336"/>
      <c r="AN108" s="1282"/>
      <c r="AO108" s="1282"/>
      <c r="AP108" s="1282"/>
      <c r="AQ108" s="1282"/>
      <c r="AR108" s="1282"/>
      <c r="AS108" s="1282"/>
      <c r="AT108" s="1282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307" t="s">
        <v>16</v>
      </c>
      <c r="F109" s="141" t="s">
        <v>15</v>
      </c>
      <c r="G109" s="1307" t="s">
        <v>16</v>
      </c>
      <c r="H109" s="141" t="s">
        <v>15</v>
      </c>
      <c r="I109" s="1307" t="s">
        <v>16</v>
      </c>
      <c r="J109" s="141" t="s">
        <v>15</v>
      </c>
      <c r="K109" s="1307" t="s">
        <v>16</v>
      </c>
      <c r="L109" s="141" t="s">
        <v>15</v>
      </c>
      <c r="M109" s="1337" t="s">
        <v>16</v>
      </c>
      <c r="N109" s="306" t="s">
        <v>133</v>
      </c>
      <c r="O109" s="60" t="s">
        <v>134</v>
      </c>
      <c r="P109" s="1298" t="s">
        <v>135</v>
      </c>
      <c r="Q109" s="1338"/>
      <c r="R109" s="1339"/>
      <c r="S109" s="1339"/>
      <c r="T109" s="1339"/>
      <c r="U109" s="1339"/>
      <c r="V109" s="1339"/>
      <c r="W109" s="1339"/>
      <c r="X109" s="1339"/>
      <c r="Y109" s="1339"/>
      <c r="Z109" s="1339"/>
      <c r="AA109" s="1335"/>
      <c r="AB109" s="1310"/>
      <c r="AC109" s="1310"/>
      <c r="AD109" s="1310"/>
      <c r="AE109" s="1324"/>
      <c r="AF109" s="1330"/>
      <c r="AG109" s="1330"/>
      <c r="AH109" s="1330"/>
      <c r="AI109" s="1281"/>
      <c r="AJ109" s="1281"/>
      <c r="AK109" s="1281"/>
      <c r="AL109" s="1281"/>
      <c r="AM109" s="1336"/>
      <c r="AN109" s="1282"/>
      <c r="AO109" s="1282"/>
      <c r="AP109" s="1282"/>
      <c r="AQ109" s="1282"/>
      <c r="AR109" s="1282"/>
      <c r="AS109" s="1282"/>
      <c r="AT109" s="1282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795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340"/>
      <c r="R110" s="1341"/>
      <c r="S110" s="1341"/>
      <c r="T110" s="1341"/>
      <c r="U110" s="1341"/>
      <c r="V110" s="1341"/>
      <c r="W110" s="1341"/>
      <c r="X110" s="1341"/>
      <c r="Y110" s="1342"/>
      <c r="Z110" s="1342"/>
      <c r="AA110" s="1335"/>
      <c r="AB110" s="1310"/>
      <c r="AC110" s="1310"/>
      <c r="AD110" s="1310"/>
      <c r="AE110" s="1324"/>
      <c r="AF110" s="1330"/>
      <c r="AG110" s="1330"/>
      <c r="AH110" s="1330"/>
      <c r="AI110" s="1281"/>
      <c r="AJ110" s="1281"/>
      <c r="AK110" s="1281"/>
      <c r="AL110" s="1281"/>
      <c r="AM110" s="1281"/>
      <c r="AN110" s="1282"/>
      <c r="AO110" s="1282"/>
      <c r="AP110" s="1294"/>
      <c r="AQ110" s="1282"/>
      <c r="AR110" s="1282"/>
      <c r="AS110" s="1282"/>
      <c r="AT110" s="1282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340"/>
      <c r="R111" s="1341"/>
      <c r="S111" s="1341"/>
      <c r="T111" s="1341"/>
      <c r="U111" s="1341"/>
      <c r="V111" s="1341"/>
      <c r="W111" s="1341"/>
      <c r="X111" s="1341"/>
      <c r="Y111" s="1342"/>
      <c r="Z111" s="1343"/>
      <c r="AA111" s="1316"/>
      <c r="AB111" s="1313"/>
      <c r="AC111" s="1313"/>
      <c r="AD111" s="1313"/>
      <c r="AE111" s="1344"/>
      <c r="AF111" s="1345"/>
      <c r="AG111" s="1345"/>
      <c r="AH111" s="1345"/>
      <c r="AI111" s="1346"/>
      <c r="AJ111" s="1346"/>
      <c r="AK111" s="1346"/>
      <c r="AL111" s="1346"/>
      <c r="AM111" s="1281"/>
      <c r="AN111" s="1282"/>
      <c r="AO111" s="1282"/>
      <c r="AP111" s="1294"/>
      <c r="AQ111" s="1282"/>
      <c r="AR111" s="1282"/>
      <c r="AS111" s="1282"/>
      <c r="AT111" s="1282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340"/>
      <c r="R112" s="1341"/>
      <c r="S112" s="1341"/>
      <c r="T112" s="1341"/>
      <c r="U112" s="1341"/>
      <c r="V112" s="1341"/>
      <c r="W112" s="1341"/>
      <c r="X112" s="1341"/>
      <c r="Y112" s="1347"/>
      <c r="Z112" s="1342"/>
      <c r="AA112" s="1310"/>
      <c r="AB112" s="1310"/>
      <c r="AC112" s="1310"/>
      <c r="AD112" s="1310"/>
      <c r="AE112" s="1324"/>
      <c r="AF112" s="1330"/>
      <c r="AG112" s="1330"/>
      <c r="AH112" s="1330"/>
      <c r="AI112" s="1281"/>
      <c r="AJ112" s="1281"/>
      <c r="AK112" s="1281"/>
      <c r="AL112" s="1281"/>
      <c r="AM112" s="1281"/>
      <c r="AN112" s="1282"/>
      <c r="AO112" s="1282"/>
      <c r="AP112" s="1294"/>
      <c r="AQ112" s="1282"/>
      <c r="AR112" s="1282"/>
      <c r="AS112" s="1282"/>
      <c r="AT112" s="1282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796" t="s">
        <v>152</v>
      </c>
      <c r="B113" s="2796"/>
      <c r="C113" s="63">
        <f t="shared" ref="C113:P113" si="15">SUM(C110:C112)</f>
        <v>0</v>
      </c>
      <c r="D113" s="64">
        <f t="shared" si="15"/>
        <v>0</v>
      </c>
      <c r="E113" s="1348">
        <f t="shared" si="15"/>
        <v>0</v>
      </c>
      <c r="F113" s="63">
        <f t="shared" si="15"/>
        <v>0</v>
      </c>
      <c r="G113" s="1348">
        <f t="shared" si="15"/>
        <v>0</v>
      </c>
      <c r="H113" s="63">
        <f t="shared" si="15"/>
        <v>0</v>
      </c>
      <c r="I113" s="1348">
        <f t="shared" si="15"/>
        <v>0</v>
      </c>
      <c r="J113" s="63">
        <f t="shared" si="15"/>
        <v>0</v>
      </c>
      <c r="K113" s="1348">
        <f t="shared" si="15"/>
        <v>0</v>
      </c>
      <c r="L113" s="63">
        <f t="shared" si="15"/>
        <v>0</v>
      </c>
      <c r="M113" s="1349">
        <f t="shared" si="15"/>
        <v>0</v>
      </c>
      <c r="N113" s="324">
        <f t="shared" si="15"/>
        <v>0</v>
      </c>
      <c r="O113" s="64">
        <f t="shared" si="15"/>
        <v>0</v>
      </c>
      <c r="P113" s="1348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310"/>
      <c r="AD113" s="1310"/>
      <c r="AE113" s="1324"/>
      <c r="AF113" s="1330"/>
      <c r="AG113" s="1330"/>
      <c r="AH113" s="1330"/>
      <c r="AI113" s="1281"/>
      <c r="AJ113" s="1281"/>
      <c r="AK113" s="1281"/>
      <c r="AL113" s="1281"/>
      <c r="AM113" s="1281"/>
      <c r="AN113" s="1282"/>
      <c r="AO113" s="1282"/>
      <c r="AP113" s="1294"/>
      <c r="AQ113" s="1282"/>
      <c r="AR113" s="1282"/>
      <c r="AS113" s="1282"/>
      <c r="AT113" s="1282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797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350"/>
      <c r="R114" s="1310"/>
      <c r="S114" s="1310"/>
      <c r="T114" s="1310"/>
      <c r="U114" s="1310"/>
      <c r="V114" s="1310"/>
      <c r="W114" s="1310"/>
      <c r="X114" s="1310"/>
      <c r="Y114" s="1327"/>
      <c r="Z114" s="1310"/>
      <c r="AA114" s="1310"/>
      <c r="AB114" s="1310"/>
      <c r="AC114" s="1310"/>
      <c r="AD114" s="1310"/>
      <c r="AE114" s="1310"/>
      <c r="AF114" s="1294"/>
      <c r="AG114" s="1294"/>
      <c r="AH114" s="1294"/>
      <c r="AI114" s="1294"/>
      <c r="AJ114" s="1294"/>
      <c r="AK114" s="1294"/>
      <c r="AL114" s="1294"/>
      <c r="AM114" s="1294"/>
      <c r="AN114" s="1294"/>
      <c r="AO114" s="1330"/>
      <c r="AP114" s="1330"/>
      <c r="AQ114" s="1330"/>
      <c r="AR114" s="1330"/>
      <c r="AS114" s="1281"/>
      <c r="AT114" s="1281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310"/>
      <c r="AA115" s="1310"/>
      <c r="AB115" s="1310"/>
      <c r="AC115" s="1310"/>
      <c r="AD115" s="1310"/>
      <c r="AE115" s="1310"/>
      <c r="AF115" s="1294"/>
      <c r="AG115" s="1294"/>
      <c r="AH115" s="1294"/>
      <c r="AI115" s="1294"/>
      <c r="AJ115" s="1294"/>
      <c r="AK115" s="1294"/>
      <c r="AL115" s="1294"/>
      <c r="AM115" s="1294"/>
      <c r="AN115" s="1294"/>
      <c r="AO115" s="1330"/>
      <c r="AP115" s="1330"/>
      <c r="AQ115" s="1330"/>
      <c r="AR115" s="1330"/>
      <c r="AS115" s="1281"/>
      <c r="AT115" s="1281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310"/>
      <c r="AA116" s="1310"/>
      <c r="AB116" s="1310"/>
      <c r="AC116" s="1310"/>
      <c r="AD116" s="1310"/>
      <c r="AE116" s="1310"/>
      <c r="AF116" s="1294"/>
      <c r="AG116" s="1294"/>
      <c r="AH116" s="1294"/>
      <c r="AI116" s="1294"/>
      <c r="AJ116" s="1294"/>
      <c r="AK116" s="1294"/>
      <c r="AL116" s="1294"/>
      <c r="AM116" s="1294"/>
      <c r="AN116" s="1294"/>
      <c r="AO116" s="1330"/>
      <c r="AP116" s="1330"/>
      <c r="AQ116" s="1330"/>
      <c r="AR116" s="1330"/>
      <c r="AS116" s="1281"/>
      <c r="AT116" s="1281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310"/>
      <c r="AA117" s="1310"/>
      <c r="AB117" s="1310"/>
      <c r="AC117" s="1310"/>
      <c r="AD117" s="1310"/>
      <c r="AE117" s="1310"/>
      <c r="AF117" s="1294"/>
      <c r="AG117" s="1294"/>
      <c r="AH117" s="1294"/>
      <c r="AI117" s="1294"/>
      <c r="AJ117" s="1294"/>
      <c r="AK117" s="1294"/>
      <c r="AL117" s="1294"/>
      <c r="AM117" s="1294"/>
      <c r="AN117" s="1294"/>
      <c r="AO117" s="1330"/>
      <c r="AP117" s="1330"/>
      <c r="AQ117" s="1330"/>
      <c r="AR117" s="1330"/>
      <c r="AS117" s="1281"/>
      <c r="AT117" s="1281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796" t="s">
        <v>152</v>
      </c>
      <c r="B118" s="2796"/>
      <c r="C118" s="63">
        <f t="shared" ref="C118:P118" si="17">SUM(C114:C117)</f>
        <v>0</v>
      </c>
      <c r="D118" s="64">
        <f t="shared" si="17"/>
        <v>0</v>
      </c>
      <c r="E118" s="1348">
        <f t="shared" si="17"/>
        <v>0</v>
      </c>
      <c r="F118" s="63">
        <f t="shared" si="17"/>
        <v>0</v>
      </c>
      <c r="G118" s="1348">
        <f t="shared" si="17"/>
        <v>0</v>
      </c>
      <c r="H118" s="63">
        <f t="shared" si="17"/>
        <v>0</v>
      </c>
      <c r="I118" s="1348">
        <f t="shared" si="17"/>
        <v>0</v>
      </c>
      <c r="J118" s="63">
        <f t="shared" si="17"/>
        <v>0</v>
      </c>
      <c r="K118" s="1348">
        <f t="shared" si="17"/>
        <v>0</v>
      </c>
      <c r="L118" s="63">
        <f t="shared" si="17"/>
        <v>0</v>
      </c>
      <c r="M118" s="1349">
        <f t="shared" si="17"/>
        <v>0</v>
      </c>
      <c r="N118" s="324">
        <f t="shared" si="17"/>
        <v>0</v>
      </c>
      <c r="O118" s="64">
        <f t="shared" si="17"/>
        <v>0</v>
      </c>
      <c r="P118" s="1348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310"/>
      <c r="AD118" s="1310"/>
      <c r="AE118" s="1310"/>
      <c r="AF118" s="1294"/>
      <c r="AG118" s="1294"/>
      <c r="AH118" s="1294"/>
      <c r="AI118" s="1294"/>
      <c r="AJ118" s="1294"/>
      <c r="AK118" s="1294"/>
      <c r="AL118" s="1294"/>
      <c r="AM118" s="1294"/>
      <c r="AN118" s="1294"/>
      <c r="AO118" s="1330"/>
      <c r="AP118" s="1330"/>
      <c r="AQ118" s="1330"/>
      <c r="AR118" s="1330"/>
      <c r="AS118" s="1281"/>
      <c r="AT118" s="1281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310"/>
      <c r="AA119" s="1310"/>
      <c r="AB119" s="1310"/>
      <c r="AC119" s="1310"/>
      <c r="AD119" s="1310"/>
      <c r="AE119" s="1310"/>
      <c r="AF119" s="1294"/>
      <c r="AG119" s="1294"/>
      <c r="AH119" s="1294"/>
      <c r="AI119" s="1294"/>
      <c r="AJ119" s="1294"/>
      <c r="AK119" s="1294"/>
      <c r="AL119" s="1294"/>
      <c r="AM119" s="1294"/>
      <c r="AN119" s="1294"/>
      <c r="AO119" s="1294"/>
      <c r="AP119" s="1294"/>
      <c r="AQ119" s="1282"/>
      <c r="AR119" s="1282"/>
      <c r="AS119" s="1282"/>
      <c r="AT119" s="1282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341"/>
      <c r="AC120" s="1341"/>
      <c r="AD120" s="1341"/>
      <c r="AE120" s="1341"/>
      <c r="AF120" s="1351"/>
      <c r="AG120" s="1351"/>
      <c r="AH120" s="1351"/>
      <c r="AI120" s="1351"/>
      <c r="AJ120" s="1351"/>
      <c r="AK120" s="1351"/>
      <c r="AL120" s="1351"/>
      <c r="AM120" s="1351"/>
      <c r="AN120" s="1351"/>
      <c r="AO120" s="1351"/>
      <c r="AP120" s="1351"/>
      <c r="AQ120" s="1351"/>
      <c r="AR120" s="1351"/>
      <c r="AS120" s="1352"/>
      <c r="AT120" s="1352"/>
      <c r="AU120" s="1352"/>
      <c r="AV120" s="1352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740" t="s">
        <v>31</v>
      </c>
      <c r="B121" s="2742"/>
      <c r="C121" s="2750" t="s">
        <v>17</v>
      </c>
      <c r="D121" s="2750"/>
      <c r="E121" s="2736"/>
      <c r="F121" s="2735" t="s">
        <v>118</v>
      </c>
      <c r="G121" s="2736"/>
      <c r="H121" s="2735" t="s">
        <v>119</v>
      </c>
      <c r="I121" s="2736"/>
      <c r="J121" s="2735" t="s">
        <v>120</v>
      </c>
      <c r="K121" s="2736"/>
      <c r="L121" s="2735" t="s">
        <v>121</v>
      </c>
      <c r="M121" s="2736"/>
      <c r="N121" s="2735" t="s">
        <v>122</v>
      </c>
      <c r="O121" s="2736"/>
      <c r="P121" s="45"/>
      <c r="Q121" s="145"/>
      <c r="R121" s="145"/>
      <c r="S121" s="145"/>
      <c r="T121" s="145"/>
      <c r="U121" s="145"/>
      <c r="V121" s="145"/>
      <c r="W121" s="1310"/>
      <c r="X121" s="1310"/>
      <c r="Y121" s="1310"/>
      <c r="Z121" s="1310"/>
      <c r="AA121" s="1310"/>
      <c r="AB121" s="1310"/>
      <c r="AC121" s="1310"/>
      <c r="AD121" s="1310"/>
      <c r="AE121" s="1310"/>
      <c r="AF121" s="1294"/>
      <c r="AG121" s="1294"/>
      <c r="AH121" s="1294"/>
      <c r="AI121" s="1294"/>
      <c r="AJ121" s="1294"/>
      <c r="AK121" s="1294"/>
      <c r="AL121" s="1294"/>
      <c r="AM121" s="1294"/>
      <c r="AN121" s="1282"/>
      <c r="AO121" s="1282"/>
      <c r="AP121" s="1282"/>
      <c r="AQ121" s="1282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307" t="s">
        <v>16</v>
      </c>
      <c r="F122" s="141" t="s">
        <v>15</v>
      </c>
      <c r="G122" s="1307" t="s">
        <v>16</v>
      </c>
      <c r="H122" s="141" t="s">
        <v>15</v>
      </c>
      <c r="I122" s="1307" t="s">
        <v>16</v>
      </c>
      <c r="J122" s="141" t="s">
        <v>15</v>
      </c>
      <c r="K122" s="1307" t="s">
        <v>16</v>
      </c>
      <c r="L122" s="141" t="s">
        <v>15</v>
      </c>
      <c r="M122" s="1307" t="s">
        <v>16</v>
      </c>
      <c r="N122" s="1353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310"/>
      <c r="X122" s="1310"/>
      <c r="Y122" s="1310"/>
      <c r="Z122" s="1310"/>
      <c r="AA122" s="1310"/>
      <c r="AB122" s="1310"/>
      <c r="AC122" s="1310"/>
      <c r="AD122" s="1310"/>
      <c r="AE122" s="1310"/>
      <c r="AF122" s="1294"/>
      <c r="AG122" s="1294"/>
      <c r="AH122" s="1294"/>
      <c r="AI122" s="1294"/>
      <c r="AJ122" s="1294"/>
      <c r="AK122" s="1294"/>
      <c r="AL122" s="1294"/>
      <c r="AM122" s="1294"/>
      <c r="AN122" s="1282"/>
      <c r="AO122" s="1282"/>
      <c r="AP122" s="1282"/>
      <c r="AQ122" s="1282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760" t="s">
        <v>161</v>
      </c>
      <c r="B123" s="1354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310"/>
      <c r="X123" s="1310"/>
      <c r="Y123" s="1310"/>
      <c r="Z123" s="1310"/>
      <c r="AA123" s="1310"/>
      <c r="AB123" s="1310"/>
      <c r="AC123" s="1310"/>
      <c r="AD123" s="1310"/>
      <c r="AE123" s="1310"/>
      <c r="AF123" s="1294"/>
      <c r="AG123" s="1294"/>
      <c r="AH123" s="1294"/>
      <c r="AI123" s="1294"/>
      <c r="AJ123" s="1294"/>
      <c r="AK123" s="1294"/>
      <c r="AL123" s="1294"/>
      <c r="AM123" s="1294"/>
      <c r="AN123" s="1282"/>
      <c r="AO123" s="1282"/>
      <c r="AP123" s="1282"/>
      <c r="AQ123" s="1282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310"/>
      <c r="X124" s="1310"/>
      <c r="Y124" s="1310"/>
      <c r="Z124" s="1310"/>
      <c r="AA124" s="1310"/>
      <c r="AB124" s="1310"/>
      <c r="AC124" s="1310"/>
      <c r="AD124" s="1310"/>
      <c r="AE124" s="1310"/>
      <c r="AF124" s="1294"/>
      <c r="AG124" s="1294"/>
      <c r="AH124" s="1294"/>
      <c r="AI124" s="1294"/>
      <c r="AJ124" s="1294"/>
      <c r="AK124" s="1294"/>
      <c r="AL124" s="1294"/>
      <c r="AM124" s="1294"/>
      <c r="AN124" s="1282"/>
      <c r="AO124" s="1282"/>
      <c r="AP124" s="1282"/>
      <c r="AQ124" s="1355"/>
      <c r="AR124" s="1291"/>
      <c r="AS124" s="1291"/>
      <c r="AT124" s="1291"/>
      <c r="AU124" s="1291"/>
      <c r="AV124" s="1291"/>
      <c r="AW124" s="1291"/>
      <c r="AX124" s="1291"/>
      <c r="AY124" s="1291"/>
      <c r="AZ124" s="1291"/>
      <c r="BA124" s="1291"/>
      <c r="BB124" s="1291"/>
      <c r="BC124" s="1291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310"/>
      <c r="X125" s="1310"/>
      <c r="Y125" s="1310"/>
      <c r="Z125" s="1310"/>
      <c r="AA125" s="1310"/>
      <c r="AB125" s="1310"/>
      <c r="AC125" s="1310"/>
      <c r="AD125" s="1310"/>
      <c r="AE125" s="1310"/>
      <c r="AF125" s="1294"/>
      <c r="AG125" s="1294"/>
      <c r="AH125" s="1294"/>
      <c r="AI125" s="1294"/>
      <c r="AJ125" s="1294"/>
      <c r="AK125" s="1294"/>
      <c r="AL125" s="1294"/>
      <c r="AM125" s="1294"/>
      <c r="AN125" s="1282"/>
      <c r="AO125" s="1282"/>
      <c r="AP125" s="1282"/>
      <c r="AQ125" s="1356"/>
      <c r="AR125" s="1291"/>
      <c r="AS125" s="1291"/>
      <c r="AT125" s="1291"/>
      <c r="AU125" s="1291"/>
      <c r="AV125" s="1291"/>
      <c r="AW125" s="1291"/>
      <c r="AX125" s="1291"/>
      <c r="AY125" s="1291"/>
      <c r="AZ125" s="1291"/>
      <c r="BA125" s="1291"/>
      <c r="BB125" s="1291"/>
      <c r="BC125" s="1291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327"/>
      <c r="Q126" s="1310"/>
      <c r="R126" s="1310"/>
      <c r="S126" s="1310"/>
      <c r="T126" s="1310"/>
      <c r="U126" s="1310"/>
      <c r="V126" s="1310"/>
      <c r="W126" s="1310"/>
      <c r="X126" s="1310"/>
      <c r="Y126" s="1310"/>
      <c r="Z126" s="1310"/>
      <c r="AA126" s="1310"/>
      <c r="AB126" s="1310"/>
      <c r="AC126" s="1310"/>
      <c r="AD126" s="1282"/>
      <c r="AE126" s="1282"/>
      <c r="AF126" s="1282"/>
      <c r="AG126" s="1282"/>
      <c r="AH126" s="1282"/>
      <c r="AI126" s="1357"/>
      <c r="AJ126" s="1358"/>
      <c r="AK126" s="1358"/>
      <c r="AL126" s="1358"/>
      <c r="AM126" s="1358"/>
      <c r="AN126" s="1358"/>
      <c r="AO126" s="1358"/>
      <c r="AP126" s="1358"/>
      <c r="AQ126" s="1358"/>
      <c r="AR126" s="1358"/>
      <c r="AS126" s="1358"/>
      <c r="AT126" s="1358"/>
      <c r="AU126" s="1358"/>
      <c r="AV126" s="1358"/>
      <c r="AW126" s="1358"/>
      <c r="AX126" s="1358"/>
      <c r="AY126" s="1358"/>
      <c r="AZ126" s="1358"/>
      <c r="BA126" s="1358"/>
      <c r="BB126" s="1358"/>
      <c r="BC126" s="1358"/>
      <c r="BD126" s="1358"/>
      <c r="BE126" s="1358"/>
      <c r="BF126" s="1358"/>
      <c r="BG126" s="1358"/>
      <c r="BH126" s="1358"/>
      <c r="BI126" s="1358"/>
      <c r="BJ126" s="1358"/>
      <c r="BK126" s="1358"/>
      <c r="BL126" s="1358"/>
      <c r="BM126" s="1358"/>
      <c r="BN126" s="1358"/>
      <c r="BO126" s="1358"/>
      <c r="BP126" s="1358"/>
      <c r="BQ126" s="1358"/>
      <c r="BR126" s="1358"/>
      <c r="BS126" s="1358"/>
      <c r="BT126" s="1358"/>
      <c r="BU126" s="1358"/>
      <c r="BV126" s="1358"/>
      <c r="BW126" s="1358"/>
      <c r="BX126" s="1358"/>
      <c r="BY126" s="1358"/>
      <c r="BZ126" s="1359"/>
      <c r="CA126" s="1360"/>
      <c r="CB126" s="1360"/>
      <c r="CC126" s="1360"/>
      <c r="CD126" s="1360"/>
      <c r="CE126" s="1360"/>
      <c r="CF126" s="1360"/>
      <c r="CG126" s="1361"/>
      <c r="CH126" s="1361"/>
      <c r="CI126" s="1361"/>
      <c r="CJ126" s="1361"/>
      <c r="CK126" s="1361"/>
      <c r="CL126" s="1361"/>
      <c r="CM126" s="1361"/>
      <c r="CN126" s="1361"/>
      <c r="CO126" s="1360"/>
      <c r="CP126" s="1360"/>
      <c r="CQ126" s="1360"/>
      <c r="CR126" s="1360"/>
      <c r="CS126" s="1360"/>
      <c r="CT126" s="1360"/>
      <c r="CU126" s="1360"/>
      <c r="CV126" s="1360"/>
      <c r="CW126" s="1360"/>
      <c r="CX126" s="1360"/>
      <c r="CY126" s="1360"/>
      <c r="CZ126" s="1360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310"/>
      <c r="R127" s="1310"/>
      <c r="S127" s="1310"/>
      <c r="T127" s="1310"/>
      <c r="U127" s="1310"/>
      <c r="V127" s="1310"/>
      <c r="W127" s="1310"/>
      <c r="X127" s="1310"/>
      <c r="Y127" s="1310"/>
      <c r="Z127" s="1310"/>
      <c r="AA127" s="1310"/>
      <c r="AB127" s="1310"/>
      <c r="AC127" s="1310"/>
      <c r="AD127" s="1282"/>
      <c r="AE127" s="1282"/>
      <c r="AF127" s="1282"/>
      <c r="AG127" s="1282"/>
      <c r="AH127" s="1282"/>
      <c r="AI127" s="1357"/>
      <c r="AJ127" s="1358"/>
      <c r="AK127" s="1358"/>
      <c r="AL127" s="1358"/>
      <c r="AM127" s="1358"/>
      <c r="AN127" s="1358"/>
      <c r="AO127" s="1358"/>
      <c r="AP127" s="1358"/>
      <c r="AQ127" s="1358"/>
      <c r="AR127" s="1358"/>
      <c r="AS127" s="1358"/>
      <c r="AT127" s="1358"/>
      <c r="AU127" s="1358"/>
      <c r="AV127" s="1358"/>
      <c r="AW127" s="1358"/>
      <c r="AX127" s="1358"/>
      <c r="AY127" s="1358"/>
      <c r="AZ127" s="1358"/>
      <c r="BA127" s="1358"/>
      <c r="BB127" s="1358"/>
      <c r="BC127" s="1358"/>
      <c r="BD127" s="1358"/>
      <c r="BE127" s="1358"/>
      <c r="BF127" s="1358"/>
      <c r="BG127" s="1358"/>
      <c r="BH127" s="1358"/>
      <c r="BI127" s="1358"/>
      <c r="BJ127" s="1358"/>
      <c r="BK127" s="1358"/>
      <c r="BL127" s="1358"/>
      <c r="BM127" s="1358"/>
      <c r="BN127" s="1358"/>
      <c r="BO127" s="1358"/>
      <c r="BP127" s="1358"/>
      <c r="BQ127" s="1358"/>
      <c r="BR127" s="1358"/>
      <c r="BS127" s="1358"/>
      <c r="BT127" s="1358"/>
      <c r="BU127" s="1358"/>
      <c r="BV127" s="1358"/>
      <c r="BW127" s="1358"/>
      <c r="BX127" s="1358"/>
      <c r="BY127" s="1358"/>
      <c r="BZ127" s="1359"/>
      <c r="CA127" s="1360"/>
      <c r="CB127" s="1360"/>
      <c r="CC127" s="1360"/>
      <c r="CD127" s="1360"/>
      <c r="CE127" s="1360"/>
      <c r="CF127" s="1360"/>
      <c r="CG127" s="1361"/>
      <c r="CH127" s="1361"/>
      <c r="CI127" s="1361"/>
      <c r="CJ127" s="1361"/>
      <c r="CK127" s="1361"/>
      <c r="CL127" s="1361"/>
      <c r="CM127" s="1361"/>
      <c r="CN127" s="1361"/>
      <c r="CO127" s="1360"/>
      <c r="CP127" s="1360"/>
      <c r="CQ127" s="1360"/>
      <c r="CR127" s="1360"/>
      <c r="CS127" s="1360"/>
      <c r="CT127" s="1360"/>
      <c r="CU127" s="1360"/>
      <c r="CV127" s="1360"/>
      <c r="CW127" s="1360"/>
      <c r="CX127" s="1360"/>
      <c r="CY127" s="1360"/>
      <c r="CZ127" s="1360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310"/>
      <c r="R128" s="1310"/>
      <c r="S128" s="1310"/>
      <c r="T128" s="1310"/>
      <c r="U128" s="1310"/>
      <c r="V128" s="1310"/>
      <c r="W128" s="1310"/>
      <c r="X128" s="1310"/>
      <c r="Y128" s="1310"/>
      <c r="Z128" s="1310"/>
      <c r="AA128" s="1310"/>
      <c r="AB128" s="1310"/>
      <c r="AC128" s="1310"/>
      <c r="AD128" s="1294"/>
      <c r="AE128" s="1294"/>
      <c r="AF128" s="1282"/>
      <c r="AG128" s="1282"/>
      <c r="AH128" s="1282"/>
      <c r="AI128" s="1357"/>
      <c r="AJ128" s="1291"/>
      <c r="AK128" s="1291"/>
      <c r="AL128" s="1291"/>
      <c r="AM128" s="1291"/>
      <c r="AN128" s="1291"/>
      <c r="AO128" s="1291"/>
      <c r="AP128" s="1291"/>
      <c r="AQ128" s="1291"/>
      <c r="AR128" s="1291"/>
      <c r="AS128" s="1291"/>
      <c r="AT128" s="1291"/>
      <c r="AU128" s="1291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310"/>
      <c r="Z129" s="1310"/>
      <c r="AA129" s="1310"/>
      <c r="AB129" s="1310"/>
      <c r="AC129" s="1310"/>
      <c r="AD129" s="1294"/>
      <c r="AE129" s="1294"/>
      <c r="AF129" s="1294"/>
      <c r="AG129" s="1294"/>
      <c r="AH129" s="1294"/>
      <c r="AI129" s="1294"/>
      <c r="AJ129" s="1294"/>
      <c r="AK129" s="1294"/>
      <c r="AL129" s="1294"/>
      <c r="AM129" s="1294"/>
      <c r="AN129" s="1282"/>
      <c r="AO129" s="1355"/>
      <c r="AP129" s="1282"/>
      <c r="AQ129" s="1282"/>
      <c r="AR129" s="1306"/>
      <c r="AS129" s="1291"/>
      <c r="AT129" s="1326"/>
      <c r="AU129" s="1326"/>
      <c r="AV129" s="1326"/>
      <c r="AW129" s="1326"/>
      <c r="AX129" s="1326"/>
      <c r="AY129" s="1326"/>
      <c r="AZ129" s="1326"/>
      <c r="BA129" s="1326"/>
      <c r="BB129" s="1326"/>
      <c r="BC129" s="1326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1316"/>
      <c r="Z130" s="1313"/>
      <c r="AA130" s="145"/>
      <c r="AB130" s="1362"/>
      <c r="AC130" s="1313"/>
      <c r="AD130" s="210"/>
      <c r="AE130" s="1363"/>
      <c r="AF130" s="1363"/>
      <c r="AG130" s="1363"/>
      <c r="AH130" s="1294"/>
      <c r="AI130" s="210"/>
      <c r="AJ130" s="1328"/>
      <c r="AK130" s="1328"/>
      <c r="AL130" s="1328"/>
      <c r="AM130" s="1294"/>
      <c r="AN130" s="378"/>
      <c r="AO130" s="1355"/>
      <c r="AP130" s="1282"/>
      <c r="AQ130" s="1282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64"/>
      <c r="AM133" s="1365"/>
      <c r="AN133" s="1365"/>
      <c r="AO133" s="385"/>
      <c r="AP133" s="1365"/>
      <c r="AQ133" s="385"/>
      <c r="AR133" s="385"/>
      <c r="AS133" s="386"/>
      <c r="AT133" s="1317"/>
      <c r="AU133" s="1341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743" t="s">
        <v>171</v>
      </c>
      <c r="B134" s="2743"/>
      <c r="C134" s="2743"/>
      <c r="D134" s="2743" t="s">
        <v>17</v>
      </c>
      <c r="E134" s="2743"/>
      <c r="F134" s="2743"/>
      <c r="G134" s="2743" t="s">
        <v>172</v>
      </c>
      <c r="H134" s="2743"/>
      <c r="I134" s="2743" t="s">
        <v>173</v>
      </c>
      <c r="J134" s="2743"/>
      <c r="K134" s="2743" t="s">
        <v>174</v>
      </c>
      <c r="L134" s="2743"/>
      <c r="M134" s="2743" t="s">
        <v>109</v>
      </c>
      <c r="N134" s="2743"/>
      <c r="O134" s="2744" t="s">
        <v>35</v>
      </c>
      <c r="P134" s="2761"/>
      <c r="Q134" s="2780" t="s">
        <v>111</v>
      </c>
      <c r="R134" s="2780"/>
      <c r="S134" s="2780" t="s">
        <v>112</v>
      </c>
      <c r="T134" s="2780"/>
      <c r="U134" s="2780" t="s">
        <v>113</v>
      </c>
      <c r="V134" s="2780"/>
      <c r="W134" s="2780" t="s">
        <v>114</v>
      </c>
      <c r="X134" s="2780"/>
      <c r="Y134" s="2780" t="s">
        <v>115</v>
      </c>
      <c r="Z134" s="2780"/>
      <c r="AA134" s="2780" t="s">
        <v>116</v>
      </c>
      <c r="AB134" s="2780"/>
      <c r="AC134" s="2780" t="s">
        <v>117</v>
      </c>
      <c r="AD134" s="2780"/>
      <c r="AE134" s="2780" t="s">
        <v>118</v>
      </c>
      <c r="AF134" s="2780"/>
      <c r="AG134" s="2780" t="s">
        <v>119</v>
      </c>
      <c r="AH134" s="2780"/>
      <c r="AI134" s="2780" t="s">
        <v>120</v>
      </c>
      <c r="AJ134" s="2780"/>
      <c r="AK134" s="2780" t="s">
        <v>121</v>
      </c>
      <c r="AL134" s="2780"/>
      <c r="AM134" s="2780" t="s">
        <v>122</v>
      </c>
      <c r="AN134" s="2735"/>
      <c r="AO134" s="2318" t="s">
        <v>175</v>
      </c>
      <c r="AP134" s="2289" t="s">
        <v>176</v>
      </c>
      <c r="AQ134" s="2786" t="s">
        <v>26</v>
      </c>
      <c r="AR134" s="2787"/>
      <c r="AS134" s="2784" t="s">
        <v>23</v>
      </c>
      <c r="AT134" s="1310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743"/>
      <c r="B135" s="2743"/>
      <c r="C135" s="2743"/>
      <c r="D135" s="1094" t="s">
        <v>14</v>
      </c>
      <c r="E135" s="1094" t="s">
        <v>15</v>
      </c>
      <c r="F135" s="1094" t="s">
        <v>16</v>
      </c>
      <c r="G135" s="387" t="s">
        <v>15</v>
      </c>
      <c r="H135" s="1088" t="s">
        <v>16</v>
      </c>
      <c r="I135" s="387" t="s">
        <v>15</v>
      </c>
      <c r="J135" s="1088" t="s">
        <v>16</v>
      </c>
      <c r="K135" s="387" t="s">
        <v>15</v>
      </c>
      <c r="L135" s="1088" t="s">
        <v>16</v>
      </c>
      <c r="M135" s="387" t="s">
        <v>15</v>
      </c>
      <c r="N135" s="1088" t="s">
        <v>16</v>
      </c>
      <c r="O135" s="387" t="s">
        <v>15</v>
      </c>
      <c r="P135" s="1088" t="s">
        <v>16</v>
      </c>
      <c r="Q135" s="387" t="s">
        <v>15</v>
      </c>
      <c r="R135" s="1088" t="s">
        <v>16</v>
      </c>
      <c r="S135" s="387" t="s">
        <v>15</v>
      </c>
      <c r="T135" s="1088" t="s">
        <v>16</v>
      </c>
      <c r="U135" s="387" t="s">
        <v>15</v>
      </c>
      <c r="V135" s="1088" t="s">
        <v>16</v>
      </c>
      <c r="W135" s="387" t="s">
        <v>15</v>
      </c>
      <c r="X135" s="1088" t="s">
        <v>16</v>
      </c>
      <c r="Y135" s="387" t="s">
        <v>15</v>
      </c>
      <c r="Z135" s="1088" t="s">
        <v>16</v>
      </c>
      <c r="AA135" s="387" t="s">
        <v>15</v>
      </c>
      <c r="AB135" s="1088" t="s">
        <v>16</v>
      </c>
      <c r="AC135" s="387" t="s">
        <v>15</v>
      </c>
      <c r="AD135" s="1088" t="s">
        <v>16</v>
      </c>
      <c r="AE135" s="387" t="s">
        <v>15</v>
      </c>
      <c r="AF135" s="1088" t="s">
        <v>16</v>
      </c>
      <c r="AG135" s="387" t="s">
        <v>15</v>
      </c>
      <c r="AH135" s="1088" t="s">
        <v>16</v>
      </c>
      <c r="AI135" s="387" t="s">
        <v>15</v>
      </c>
      <c r="AJ135" s="1088" t="s">
        <v>16</v>
      </c>
      <c r="AK135" s="387" t="s">
        <v>15</v>
      </c>
      <c r="AL135" s="1088" t="s">
        <v>16</v>
      </c>
      <c r="AM135" s="387" t="s">
        <v>15</v>
      </c>
      <c r="AN135" s="1095" t="s">
        <v>16</v>
      </c>
      <c r="AO135" s="2319"/>
      <c r="AP135" s="2290"/>
      <c r="AQ135" s="390" t="s">
        <v>15</v>
      </c>
      <c r="AR135" s="391" t="s">
        <v>16</v>
      </c>
      <c r="AS135" s="2293"/>
      <c r="AT135" s="1310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087"/>
      <c r="D136" s="395">
        <f>SUM(E136+F136)</f>
        <v>32</v>
      </c>
      <c r="E136" s="396">
        <f>SUM(G136+I136+K136+M136+O136+Q136+S136+U136+W136+Y136+AA136+AC136+AE136+AG136+AI136+AK136+AM136)</f>
        <v>13</v>
      </c>
      <c r="F136" s="397">
        <f>SUM(H136+J136+L136+N136+P136+R136+T136+V136+X136+Z136+AB136+AD136+AF136+AH136+AJ136+AL136+AN136)</f>
        <v>19</v>
      </c>
      <c r="G136" s="56"/>
      <c r="H136" s="398"/>
      <c r="I136" s="56">
        <v>2</v>
      </c>
      <c r="J136" s="398"/>
      <c r="K136" s="56">
        <v>3</v>
      </c>
      <c r="L136" s="398">
        <v>5</v>
      </c>
      <c r="M136" s="56">
        <v>5</v>
      </c>
      <c r="N136" s="398">
        <v>2</v>
      </c>
      <c r="O136" s="56"/>
      <c r="P136" s="398"/>
      <c r="Q136" s="56">
        <v>2</v>
      </c>
      <c r="R136" s="398">
        <v>2</v>
      </c>
      <c r="S136" s="56"/>
      <c r="T136" s="398">
        <v>1</v>
      </c>
      <c r="U136" s="56"/>
      <c r="V136" s="398">
        <v>1</v>
      </c>
      <c r="W136" s="56"/>
      <c r="X136" s="398"/>
      <c r="Y136" s="56">
        <v>1</v>
      </c>
      <c r="Z136" s="398">
        <v>1</v>
      </c>
      <c r="AA136" s="56"/>
      <c r="AB136" s="398">
        <v>4</v>
      </c>
      <c r="AC136" s="56"/>
      <c r="AD136" s="398">
        <v>1</v>
      </c>
      <c r="AE136" s="53"/>
      <c r="AF136" s="398">
        <v>1</v>
      </c>
      <c r="AG136" s="53"/>
      <c r="AH136" s="398"/>
      <c r="AI136" s="53"/>
      <c r="AJ136" s="398"/>
      <c r="AK136" s="53"/>
      <c r="AL136" s="398">
        <v>1</v>
      </c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293">
        <v>2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788" t="s">
        <v>178</v>
      </c>
      <c r="B137" s="2789"/>
      <c r="C137" s="2790"/>
      <c r="D137" s="2791"/>
      <c r="E137" s="2792"/>
      <c r="F137" s="2792"/>
      <c r="G137" s="2792"/>
      <c r="H137" s="2792"/>
      <c r="I137" s="2792"/>
      <c r="J137" s="2792"/>
      <c r="K137" s="2792"/>
      <c r="L137" s="2792"/>
      <c r="M137" s="2792"/>
      <c r="N137" s="2792"/>
      <c r="O137" s="2792"/>
      <c r="P137" s="2792"/>
      <c r="Q137" s="2792"/>
      <c r="R137" s="2792"/>
      <c r="S137" s="2792"/>
      <c r="T137" s="2792"/>
      <c r="U137" s="2792"/>
      <c r="V137" s="2792"/>
      <c r="W137" s="2792"/>
      <c r="X137" s="2792"/>
      <c r="Y137" s="2792"/>
      <c r="Z137" s="2792"/>
      <c r="AA137" s="2792"/>
      <c r="AB137" s="2792"/>
      <c r="AC137" s="2792"/>
      <c r="AD137" s="2792"/>
      <c r="AE137" s="2792"/>
      <c r="AF137" s="2792"/>
      <c r="AG137" s="2792"/>
      <c r="AH137" s="2792"/>
      <c r="AI137" s="2792"/>
      <c r="AJ137" s="2792"/>
      <c r="AK137" s="2792"/>
      <c r="AL137" s="2792"/>
      <c r="AM137" s="2792"/>
      <c r="AN137" s="2792"/>
      <c r="AO137" s="2792"/>
      <c r="AP137" s="2792"/>
      <c r="AQ137" s="2792"/>
      <c r="AR137" s="2792"/>
      <c r="AS137" s="2793"/>
      <c r="AT137" s="1310"/>
      <c r="AU137" s="1310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086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293"/>
      <c r="AS140" s="1293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777" t="s">
        <v>183</v>
      </c>
      <c r="B141" s="2778"/>
      <c r="C141" s="2779"/>
      <c r="D141" s="179">
        <f t="shared" si="21"/>
        <v>32</v>
      </c>
      <c r="E141" s="180">
        <f t="shared" si="22"/>
        <v>13</v>
      </c>
      <c r="F141" s="1312">
        <f t="shared" si="22"/>
        <v>19</v>
      </c>
      <c r="G141" s="56"/>
      <c r="H141" s="1293"/>
      <c r="I141" s="56">
        <v>2</v>
      </c>
      <c r="J141" s="1293"/>
      <c r="K141" s="56">
        <v>3</v>
      </c>
      <c r="L141" s="1293">
        <v>5</v>
      </c>
      <c r="M141" s="56">
        <v>5</v>
      </c>
      <c r="N141" s="1293">
        <v>2</v>
      </c>
      <c r="O141" s="56"/>
      <c r="P141" s="1293"/>
      <c r="Q141" s="56">
        <v>2</v>
      </c>
      <c r="R141" s="1293">
        <v>2</v>
      </c>
      <c r="S141" s="56"/>
      <c r="T141" s="1293">
        <v>1</v>
      </c>
      <c r="U141" s="56"/>
      <c r="V141" s="1293">
        <v>1</v>
      </c>
      <c r="W141" s="56"/>
      <c r="X141" s="1293"/>
      <c r="Y141" s="56">
        <v>1</v>
      </c>
      <c r="Z141" s="1293">
        <v>1</v>
      </c>
      <c r="AA141" s="56"/>
      <c r="AB141" s="1293">
        <v>4</v>
      </c>
      <c r="AC141" s="56"/>
      <c r="AD141" s="1293">
        <v>1</v>
      </c>
      <c r="AE141" s="56"/>
      <c r="AF141" s="1293">
        <v>1</v>
      </c>
      <c r="AG141" s="56"/>
      <c r="AH141" s="1293"/>
      <c r="AI141" s="56"/>
      <c r="AJ141" s="1293"/>
      <c r="AK141" s="56"/>
      <c r="AL141" s="1293">
        <v>1</v>
      </c>
      <c r="AM141" s="56"/>
      <c r="AN141" s="1366"/>
      <c r="AO141" s="399">
        <v>0</v>
      </c>
      <c r="AP141" s="1288">
        <v>0</v>
      </c>
      <c r="AQ141" s="53">
        <v>0</v>
      </c>
      <c r="AR141" s="1293">
        <v>0</v>
      </c>
      <c r="AS141" s="1293">
        <v>2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749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2</v>
      </c>
      <c r="E143" s="418">
        <f t="shared" si="22"/>
        <v>1</v>
      </c>
      <c r="F143" s="1090">
        <f t="shared" si="22"/>
        <v>1</v>
      </c>
      <c r="G143" s="11"/>
      <c r="H143" s="28"/>
      <c r="I143" s="11"/>
      <c r="J143" s="28"/>
      <c r="K143" s="11"/>
      <c r="L143" s="28"/>
      <c r="M143" s="11">
        <v>1</v>
      </c>
      <c r="N143" s="28"/>
      <c r="O143" s="11"/>
      <c r="P143" s="28"/>
      <c r="Q143" s="11"/>
      <c r="R143" s="28">
        <v>1</v>
      </c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>
        <v>0</v>
      </c>
      <c r="AP143" s="30">
        <v>0</v>
      </c>
      <c r="AQ143" s="11">
        <v>0</v>
      </c>
      <c r="AR143" s="41">
        <v>0</v>
      </c>
      <c r="AS143" s="41">
        <v>0</v>
      </c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</v>
      </c>
      <c r="E144" s="410">
        <f t="shared" si="22"/>
        <v>0</v>
      </c>
      <c r="F144" s="1090">
        <f t="shared" si="22"/>
        <v>1</v>
      </c>
      <c r="G144" s="11"/>
      <c r="H144" s="28"/>
      <c r="I144" s="11"/>
      <c r="J144" s="28"/>
      <c r="K144" s="11"/>
      <c r="L144" s="28"/>
      <c r="M144" s="11"/>
      <c r="N144" s="28">
        <v>1</v>
      </c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090">
        <f>SUM(L145+N145+P145+R145+T145+V145+X145+Z145+AB145+AD145+AF145+AH145+AJ145+AL145+AN145)</f>
        <v>0</v>
      </c>
      <c r="G145" s="423"/>
      <c r="H145" s="1367"/>
      <c r="I145" s="423"/>
      <c r="J145" s="1367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1090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1</v>
      </c>
      <c r="E147" s="418">
        <f t="shared" si="24"/>
        <v>0</v>
      </c>
      <c r="F147" s="1090">
        <f t="shared" si="24"/>
        <v>1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>
        <v>1</v>
      </c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0</v>
      </c>
      <c r="E148" s="418">
        <f t="shared" si="24"/>
        <v>0</v>
      </c>
      <c r="F148" s="1090">
        <f t="shared" si="24"/>
        <v>0</v>
      </c>
      <c r="G148" s="11"/>
      <c r="H148" s="28"/>
      <c r="I148" s="11"/>
      <c r="J148" s="28"/>
      <c r="K148" s="11"/>
      <c r="L148" s="28"/>
      <c r="M148" s="11"/>
      <c r="N148" s="28"/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/>
      <c r="AP148" s="30"/>
      <c r="AQ148" s="11"/>
      <c r="AR148" s="41"/>
      <c r="AS148" s="41"/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749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086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368"/>
      <c r="AS150" s="1368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090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749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1</v>
      </c>
      <c r="F153" s="1086">
        <f t="shared" si="25"/>
        <v>0</v>
      </c>
      <c r="G153" s="4"/>
      <c r="H153" s="5"/>
      <c r="I153" s="4"/>
      <c r="J153" s="5"/>
      <c r="K153" s="4">
        <v>1</v>
      </c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368">
        <v>0</v>
      </c>
      <c r="AS153" s="1368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090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090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11</v>
      </c>
      <c r="E156" s="410">
        <f t="shared" si="25"/>
        <v>7</v>
      </c>
      <c r="F156" s="411">
        <f t="shared" si="25"/>
        <v>4</v>
      </c>
      <c r="G156" s="40"/>
      <c r="H156" s="41"/>
      <c r="I156" s="40">
        <v>1</v>
      </c>
      <c r="J156" s="41"/>
      <c r="K156" s="40">
        <v>2</v>
      </c>
      <c r="L156" s="41">
        <v>4</v>
      </c>
      <c r="M156" s="40">
        <v>4</v>
      </c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1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775" t="s">
        <v>202</v>
      </c>
      <c r="B157" s="2775"/>
      <c r="C157" s="2776"/>
      <c r="D157" s="1369">
        <f t="shared" si="23"/>
        <v>6</v>
      </c>
      <c r="E157" s="1370">
        <f t="shared" ref="E157:F166" si="26">SUM(G157+I157+K157+M157+O157+Q157+S157+U157+W157+Y157+AA157+AC157+AE157+AG157+AI157+AK157+AM157)</f>
        <v>1</v>
      </c>
      <c r="F157" s="1371">
        <f t="shared" si="26"/>
        <v>5</v>
      </c>
      <c r="G157" s="1372"/>
      <c r="H157" s="1368"/>
      <c r="I157" s="1372"/>
      <c r="J157" s="1368"/>
      <c r="K157" s="1372"/>
      <c r="L157" s="1368"/>
      <c r="M157" s="1372"/>
      <c r="N157" s="1368"/>
      <c r="O157" s="1372"/>
      <c r="P157" s="1368"/>
      <c r="Q157" s="1372">
        <v>1</v>
      </c>
      <c r="R157" s="1368">
        <v>1</v>
      </c>
      <c r="S157" s="1372"/>
      <c r="T157" s="1368"/>
      <c r="U157" s="1372"/>
      <c r="V157" s="1368"/>
      <c r="W157" s="1372"/>
      <c r="X157" s="1368"/>
      <c r="Y157" s="1372"/>
      <c r="Z157" s="1368">
        <v>1</v>
      </c>
      <c r="AA157" s="1372"/>
      <c r="AB157" s="1368">
        <v>2</v>
      </c>
      <c r="AC157" s="1372"/>
      <c r="AD157" s="1368">
        <v>1</v>
      </c>
      <c r="AE157" s="1372"/>
      <c r="AF157" s="1368"/>
      <c r="AG157" s="1372"/>
      <c r="AH157" s="1368"/>
      <c r="AI157" s="1372"/>
      <c r="AJ157" s="1368"/>
      <c r="AK157" s="1372"/>
      <c r="AL157" s="1368"/>
      <c r="AM157" s="1372"/>
      <c r="AN157" s="1373"/>
      <c r="AO157" s="1374">
        <v>0</v>
      </c>
      <c r="AP157" s="1375">
        <v>0</v>
      </c>
      <c r="AQ157" s="1372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749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086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376"/>
      <c r="AP158" s="434"/>
      <c r="AQ158" s="4"/>
      <c r="AR158" s="1368"/>
      <c r="AS158" s="1368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090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</v>
      </c>
      <c r="E161" s="414">
        <f t="shared" si="26"/>
        <v>1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/>
      <c r="P161" s="26"/>
      <c r="Q161" s="25">
        <v>1</v>
      </c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2</v>
      </c>
      <c r="E162" s="418">
        <f t="shared" si="26"/>
        <v>0</v>
      </c>
      <c r="F162" s="1090">
        <f t="shared" si="26"/>
        <v>2</v>
      </c>
      <c r="G162" s="11"/>
      <c r="H162" s="28"/>
      <c r="I162" s="11"/>
      <c r="J162" s="28"/>
      <c r="K162" s="11"/>
      <c r="L162" s="28">
        <v>1</v>
      </c>
      <c r="M162" s="11"/>
      <c r="N162" s="28">
        <v>1</v>
      </c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>
        <v>0</v>
      </c>
      <c r="AP162" s="30">
        <v>0</v>
      </c>
      <c r="AQ162" s="11">
        <v>0</v>
      </c>
      <c r="AR162" s="398">
        <v>0</v>
      </c>
      <c r="AS162" s="398">
        <v>0</v>
      </c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3</v>
      </c>
      <c r="E163" s="418">
        <f t="shared" si="26"/>
        <v>1</v>
      </c>
      <c r="F163" s="1090">
        <f t="shared" si="26"/>
        <v>2</v>
      </c>
      <c r="G163" s="11"/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>
        <v>1</v>
      </c>
      <c r="U163" s="11"/>
      <c r="V163" s="28"/>
      <c r="W163" s="11"/>
      <c r="X163" s="28"/>
      <c r="Y163" s="11">
        <v>1</v>
      </c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>
        <v>1</v>
      </c>
      <c r="AM163" s="11"/>
      <c r="AN163" s="15"/>
      <c r="AO163" s="420">
        <v>0</v>
      </c>
      <c r="AP163" s="30">
        <v>0</v>
      </c>
      <c r="AQ163" s="11">
        <v>0</v>
      </c>
      <c r="AR163" s="41">
        <v>0</v>
      </c>
      <c r="AS163" s="41">
        <v>0</v>
      </c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3</v>
      </c>
      <c r="E164" s="418">
        <f t="shared" si="26"/>
        <v>0</v>
      </c>
      <c r="F164" s="1090">
        <f t="shared" si="26"/>
        <v>3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>
        <v>1</v>
      </c>
      <c r="W164" s="11"/>
      <c r="X164" s="28"/>
      <c r="Y164" s="11"/>
      <c r="Z164" s="28"/>
      <c r="AA164" s="11"/>
      <c r="AB164" s="28">
        <v>1</v>
      </c>
      <c r="AC164" s="11"/>
      <c r="AD164" s="28"/>
      <c r="AE164" s="11"/>
      <c r="AF164" s="28">
        <v>1</v>
      </c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1</v>
      </c>
      <c r="E165" s="410">
        <f t="shared" si="26"/>
        <v>1</v>
      </c>
      <c r="F165" s="411">
        <f t="shared" si="26"/>
        <v>0</v>
      </c>
      <c r="G165" s="40"/>
      <c r="H165" s="41"/>
      <c r="I165" s="40">
        <v>1</v>
      </c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>
        <v>0</v>
      </c>
      <c r="AP165" s="283">
        <v>0</v>
      </c>
      <c r="AQ165" s="40">
        <v>0</v>
      </c>
      <c r="AR165" s="41">
        <v>0</v>
      </c>
      <c r="AS165" s="41">
        <v>1</v>
      </c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0</v>
      </c>
      <c r="E166" s="450">
        <f t="shared" si="26"/>
        <v>0</v>
      </c>
      <c r="F166" s="451">
        <f t="shared" si="26"/>
        <v>0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/>
      <c r="AP166" s="453"/>
      <c r="AQ166" s="17"/>
      <c r="AR166" s="18"/>
      <c r="AS166" s="18"/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743" t="s">
        <v>17</v>
      </c>
      <c r="E168" s="2743"/>
      <c r="F168" s="2743"/>
      <c r="G168" s="2743" t="s">
        <v>172</v>
      </c>
      <c r="H168" s="2743"/>
      <c r="I168" s="2743" t="s">
        <v>173</v>
      </c>
      <c r="J168" s="2743"/>
      <c r="K168" s="2743" t="s">
        <v>174</v>
      </c>
      <c r="L168" s="2743"/>
      <c r="M168" s="2743" t="s">
        <v>109</v>
      </c>
      <c r="N168" s="2743"/>
      <c r="O168" s="2744" t="s">
        <v>35</v>
      </c>
      <c r="P168" s="2761"/>
      <c r="Q168" s="2780" t="s">
        <v>111</v>
      </c>
      <c r="R168" s="2780"/>
      <c r="S168" s="2780" t="s">
        <v>112</v>
      </c>
      <c r="T168" s="2780"/>
      <c r="U168" s="2780" t="s">
        <v>113</v>
      </c>
      <c r="V168" s="2780"/>
      <c r="W168" s="2780" t="s">
        <v>114</v>
      </c>
      <c r="X168" s="2780"/>
      <c r="Y168" s="2780" t="s">
        <v>115</v>
      </c>
      <c r="Z168" s="2780"/>
      <c r="AA168" s="2780" t="s">
        <v>116</v>
      </c>
      <c r="AB168" s="2780"/>
      <c r="AC168" s="2780" t="s">
        <v>117</v>
      </c>
      <c r="AD168" s="2780"/>
      <c r="AE168" s="2780" t="s">
        <v>118</v>
      </c>
      <c r="AF168" s="2780"/>
      <c r="AG168" s="2780" t="s">
        <v>119</v>
      </c>
      <c r="AH168" s="2780"/>
      <c r="AI168" s="2780" t="s">
        <v>120</v>
      </c>
      <c r="AJ168" s="2780"/>
      <c r="AK168" s="2780" t="s">
        <v>121</v>
      </c>
      <c r="AL168" s="2780"/>
      <c r="AM168" s="2780" t="s">
        <v>122</v>
      </c>
      <c r="AN168" s="2735"/>
      <c r="AO168" s="2284" t="s">
        <v>131</v>
      </c>
      <c r="AP168" s="2781"/>
      <c r="AQ168" s="2782"/>
      <c r="AR168" s="2287" t="s">
        <v>175</v>
      </c>
      <c r="AS168" s="2289" t="s">
        <v>215</v>
      </c>
      <c r="AT168" s="2783" t="s">
        <v>26</v>
      </c>
      <c r="AU168" s="2783"/>
      <c r="AV168" s="2784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285" t="s">
        <v>14</v>
      </c>
      <c r="E169" s="1094" t="s">
        <v>15</v>
      </c>
      <c r="F169" s="1094" t="s">
        <v>16</v>
      </c>
      <c r="G169" s="387" t="s">
        <v>15</v>
      </c>
      <c r="H169" s="1088" t="s">
        <v>16</v>
      </c>
      <c r="I169" s="387" t="s">
        <v>15</v>
      </c>
      <c r="J169" s="1088" t="s">
        <v>16</v>
      </c>
      <c r="K169" s="387" t="s">
        <v>15</v>
      </c>
      <c r="L169" s="1088" t="s">
        <v>16</v>
      </c>
      <c r="M169" s="387" t="s">
        <v>15</v>
      </c>
      <c r="N169" s="1088" t="s">
        <v>16</v>
      </c>
      <c r="O169" s="387" t="s">
        <v>15</v>
      </c>
      <c r="P169" s="1088" t="s">
        <v>16</v>
      </c>
      <c r="Q169" s="387" t="s">
        <v>15</v>
      </c>
      <c r="R169" s="1088" t="s">
        <v>16</v>
      </c>
      <c r="S169" s="387" t="s">
        <v>15</v>
      </c>
      <c r="T169" s="1088" t="s">
        <v>16</v>
      </c>
      <c r="U169" s="387" t="s">
        <v>15</v>
      </c>
      <c r="V169" s="1088" t="s">
        <v>16</v>
      </c>
      <c r="W169" s="387" t="s">
        <v>15</v>
      </c>
      <c r="X169" s="1088" t="s">
        <v>16</v>
      </c>
      <c r="Y169" s="387" t="s">
        <v>15</v>
      </c>
      <c r="Z169" s="1088" t="s">
        <v>16</v>
      </c>
      <c r="AA169" s="387" t="s">
        <v>15</v>
      </c>
      <c r="AB169" s="1088" t="s">
        <v>16</v>
      </c>
      <c r="AC169" s="387" t="s">
        <v>15</v>
      </c>
      <c r="AD169" s="1088" t="s">
        <v>16</v>
      </c>
      <c r="AE169" s="387" t="s">
        <v>15</v>
      </c>
      <c r="AF169" s="1088" t="s">
        <v>16</v>
      </c>
      <c r="AG169" s="387" t="s">
        <v>15</v>
      </c>
      <c r="AH169" s="1088" t="s">
        <v>16</v>
      </c>
      <c r="AI169" s="387" t="s">
        <v>15</v>
      </c>
      <c r="AJ169" s="1088" t="s">
        <v>16</v>
      </c>
      <c r="AK169" s="387" t="s">
        <v>15</v>
      </c>
      <c r="AL169" s="1088" t="s">
        <v>16</v>
      </c>
      <c r="AM169" s="387" t="s">
        <v>15</v>
      </c>
      <c r="AN169" s="1095" t="s">
        <v>16</v>
      </c>
      <c r="AO169" s="454" t="s">
        <v>133</v>
      </c>
      <c r="AP169" s="1377" t="s">
        <v>135</v>
      </c>
      <c r="AQ169" s="1378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785" t="s">
        <v>217</v>
      </c>
      <c r="B170" s="2785"/>
      <c r="C170" s="2785"/>
      <c r="D170" s="395">
        <f>SUM(E170+F170)</f>
        <v>6</v>
      </c>
      <c r="E170" s="396">
        <f>SUM(G170+I170+K170+M170+O170+Q170+S170+U170+W170+Y170+AA170+AC170+AE170+AG170+AI170+AK170+AM170)</f>
        <v>3</v>
      </c>
      <c r="F170" s="397">
        <f>SUM(H170+J170+L170+N170+P170+R170+T170+V170+X170+Z170+AB170+AD170+AF170+AH170+AJ170+AL170+AN170)</f>
        <v>3</v>
      </c>
      <c r="G170" s="56">
        <v>1</v>
      </c>
      <c r="H170" s="1293">
        <v>1</v>
      </c>
      <c r="I170" s="56"/>
      <c r="J170" s="1293"/>
      <c r="K170" s="56">
        <v>2</v>
      </c>
      <c r="L170" s="1293"/>
      <c r="M170" s="56"/>
      <c r="N170" s="1293"/>
      <c r="O170" s="56"/>
      <c r="P170" s="1293"/>
      <c r="Q170" s="56"/>
      <c r="R170" s="1293"/>
      <c r="S170" s="56"/>
      <c r="T170" s="1293"/>
      <c r="U170" s="56"/>
      <c r="V170" s="1293"/>
      <c r="W170" s="56"/>
      <c r="X170" s="1293">
        <v>1</v>
      </c>
      <c r="Y170" s="56"/>
      <c r="Z170" s="1293"/>
      <c r="AA170" s="56"/>
      <c r="AB170" s="1293"/>
      <c r="AC170" s="56"/>
      <c r="AD170" s="1293">
        <v>1</v>
      </c>
      <c r="AE170" s="56"/>
      <c r="AF170" s="1293"/>
      <c r="AG170" s="56"/>
      <c r="AH170" s="1293"/>
      <c r="AI170" s="56"/>
      <c r="AJ170" s="1293"/>
      <c r="AK170" s="56"/>
      <c r="AL170" s="1293"/>
      <c r="AM170" s="56"/>
      <c r="AN170" s="1366"/>
      <c r="AO170" s="457">
        <v>2</v>
      </c>
      <c r="AP170" s="458">
        <v>1</v>
      </c>
      <c r="AQ170" s="18"/>
      <c r="AR170" s="1293">
        <v>0</v>
      </c>
      <c r="AS170" s="1288">
        <v>0</v>
      </c>
      <c r="AT170" s="56">
        <v>0</v>
      </c>
      <c r="AU170" s="1293">
        <v>0</v>
      </c>
      <c r="AV170" s="1293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379"/>
      <c r="E171" s="1380"/>
      <c r="F171" s="1380"/>
      <c r="G171" s="1380"/>
      <c r="H171" s="1380"/>
      <c r="I171" s="1380"/>
      <c r="J171" s="1380"/>
      <c r="K171" s="1380"/>
      <c r="L171" s="1380"/>
      <c r="M171" s="1380"/>
      <c r="N171" s="1380"/>
      <c r="O171" s="1380"/>
      <c r="P171" s="1380"/>
      <c r="Q171" s="1380"/>
      <c r="R171" s="1380"/>
      <c r="S171" s="1380"/>
      <c r="T171" s="1380"/>
      <c r="U171" s="1380"/>
      <c r="V171" s="1380"/>
      <c r="W171" s="1380"/>
      <c r="X171" s="1380"/>
      <c r="Y171" s="1380"/>
      <c r="Z171" s="1380"/>
      <c r="AA171" s="1380"/>
      <c r="AB171" s="1380"/>
      <c r="AC171" s="1380"/>
      <c r="AD171" s="1380"/>
      <c r="AE171" s="1380"/>
      <c r="AF171" s="1380"/>
      <c r="AG171" s="1380"/>
      <c r="AH171" s="1380"/>
      <c r="AI171" s="1380"/>
      <c r="AJ171" s="1380"/>
      <c r="AK171" s="1380"/>
      <c r="AL171" s="1380"/>
      <c r="AM171" s="1380"/>
      <c r="AN171" s="1380"/>
      <c r="AO171" s="1381"/>
      <c r="AP171" s="1382"/>
      <c r="AQ171" s="1383"/>
      <c r="AR171" s="1380"/>
      <c r="AS171" s="1380"/>
      <c r="AT171" s="1380"/>
      <c r="AU171" s="1383"/>
      <c r="AV171" s="1383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086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293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777" t="s">
        <v>183</v>
      </c>
      <c r="B175" s="2778"/>
      <c r="C175" s="2779"/>
      <c r="D175" s="179">
        <f t="shared" si="27"/>
        <v>6</v>
      </c>
      <c r="E175" s="180">
        <f t="shared" si="28"/>
        <v>3</v>
      </c>
      <c r="F175" s="1312">
        <f t="shared" si="28"/>
        <v>3</v>
      </c>
      <c r="G175" s="56">
        <v>1</v>
      </c>
      <c r="H175" s="1293">
        <v>1</v>
      </c>
      <c r="I175" s="56"/>
      <c r="J175" s="1293"/>
      <c r="K175" s="56">
        <v>2</v>
      </c>
      <c r="L175" s="1293"/>
      <c r="M175" s="56"/>
      <c r="N175" s="1293"/>
      <c r="O175" s="56"/>
      <c r="P175" s="1293"/>
      <c r="Q175" s="56"/>
      <c r="R175" s="1293"/>
      <c r="S175" s="56"/>
      <c r="T175" s="1293"/>
      <c r="U175" s="56"/>
      <c r="V175" s="1293"/>
      <c r="W175" s="56"/>
      <c r="X175" s="1293">
        <v>1</v>
      </c>
      <c r="Y175" s="56"/>
      <c r="Z175" s="1293"/>
      <c r="AA175" s="56"/>
      <c r="AB175" s="1293"/>
      <c r="AC175" s="56"/>
      <c r="AD175" s="1293">
        <v>1</v>
      </c>
      <c r="AE175" s="56"/>
      <c r="AF175" s="1293"/>
      <c r="AG175" s="56"/>
      <c r="AH175" s="1293"/>
      <c r="AI175" s="56"/>
      <c r="AJ175" s="1293"/>
      <c r="AK175" s="56"/>
      <c r="AL175" s="1293"/>
      <c r="AM175" s="56"/>
      <c r="AN175" s="1366"/>
      <c r="AO175" s="466">
        <v>2</v>
      </c>
      <c r="AP175" s="1384">
        <v>1</v>
      </c>
      <c r="AQ175" s="1293"/>
      <c r="AR175" s="1293">
        <v>0</v>
      </c>
      <c r="AS175" s="1288">
        <v>0</v>
      </c>
      <c r="AT175" s="56">
        <v>0</v>
      </c>
      <c r="AU175" s="1293">
        <v>0</v>
      </c>
      <c r="AV175" s="1293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766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090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1090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>
        <v>1</v>
      </c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090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090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1090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1090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086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372"/>
      <c r="AL184" s="1368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090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2</v>
      </c>
      <c r="E187" s="401">
        <f t="shared" ref="E187:F190" si="31">SUM(G187+I187+K187+M187+O187)</f>
        <v>2</v>
      </c>
      <c r="F187" s="1086">
        <f t="shared" si="31"/>
        <v>0</v>
      </c>
      <c r="G187" s="4"/>
      <c r="H187" s="5"/>
      <c r="I187" s="4"/>
      <c r="J187" s="5"/>
      <c r="K187" s="4">
        <v>2</v>
      </c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2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090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090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1</v>
      </c>
      <c r="E190" s="410">
        <f t="shared" si="31"/>
        <v>1</v>
      </c>
      <c r="F190" s="411">
        <f t="shared" si="31"/>
        <v>0</v>
      </c>
      <c r="G190" s="40">
        <v>1</v>
      </c>
      <c r="H190" s="41"/>
      <c r="I190" s="40"/>
      <c r="J190" s="41"/>
      <c r="K190" s="40"/>
      <c r="L190" s="41"/>
      <c r="M190" s="40"/>
      <c r="N190" s="41"/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775" t="s">
        <v>202</v>
      </c>
      <c r="B191" s="2775"/>
      <c r="C191" s="2776"/>
      <c r="D191" s="1369">
        <f t="shared" si="29"/>
        <v>0</v>
      </c>
      <c r="E191" s="1370">
        <f t="shared" ref="E191:F200" si="32">SUM(G191+I191+K191+M191+O191+Q191+S191+U191+W191+Y191+AA191+AC191+AE191+AG191+AI191+AK191+AM191)</f>
        <v>0</v>
      </c>
      <c r="F191" s="1371">
        <f t="shared" si="32"/>
        <v>0</v>
      </c>
      <c r="G191" s="1372"/>
      <c r="H191" s="1368"/>
      <c r="I191" s="1372"/>
      <c r="J191" s="1368"/>
      <c r="K191" s="1372"/>
      <c r="L191" s="1368"/>
      <c r="M191" s="1372"/>
      <c r="N191" s="1368"/>
      <c r="O191" s="1372"/>
      <c r="P191" s="1368"/>
      <c r="Q191" s="1372"/>
      <c r="R191" s="1368"/>
      <c r="S191" s="1372"/>
      <c r="T191" s="1368"/>
      <c r="U191" s="1372"/>
      <c r="V191" s="1368"/>
      <c r="W191" s="1372"/>
      <c r="X191" s="1368"/>
      <c r="Y191" s="1372"/>
      <c r="Z191" s="1368"/>
      <c r="AA191" s="1372"/>
      <c r="AB191" s="1368"/>
      <c r="AC191" s="1372"/>
      <c r="AD191" s="1368"/>
      <c r="AE191" s="1372"/>
      <c r="AF191" s="1368"/>
      <c r="AG191" s="1372"/>
      <c r="AH191" s="1368"/>
      <c r="AI191" s="1372"/>
      <c r="AJ191" s="1368"/>
      <c r="AK191" s="1372"/>
      <c r="AL191" s="1368"/>
      <c r="AM191" s="1372"/>
      <c r="AN191" s="1373"/>
      <c r="AO191" s="1385"/>
      <c r="AP191" s="1386"/>
      <c r="AQ191" s="1293"/>
      <c r="AR191" s="1293"/>
      <c r="AS191" s="1288"/>
      <c r="AT191" s="1372"/>
      <c r="AU191" s="1368"/>
      <c r="AV191" s="1368"/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766" t="s">
        <v>203</v>
      </c>
      <c r="B192" s="2252" t="s">
        <v>204</v>
      </c>
      <c r="C192" s="2253"/>
      <c r="D192" s="400">
        <f t="shared" si="29"/>
        <v>2</v>
      </c>
      <c r="E192" s="401">
        <f t="shared" si="32"/>
        <v>0</v>
      </c>
      <c r="F192" s="1086">
        <f t="shared" si="32"/>
        <v>2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>
        <v>1</v>
      </c>
      <c r="Y192" s="4"/>
      <c r="Z192" s="5"/>
      <c r="AA192" s="4"/>
      <c r="AB192" s="5"/>
      <c r="AC192" s="4"/>
      <c r="AD192" s="5">
        <v>1</v>
      </c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>
        <v>0</v>
      </c>
      <c r="AU192" s="5">
        <v>0</v>
      </c>
      <c r="AV192" s="5">
        <v>0</v>
      </c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090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0</v>
      </c>
      <c r="F197" s="1090">
        <f t="shared" si="32"/>
        <v>1</v>
      </c>
      <c r="G197" s="11"/>
      <c r="H197" s="28">
        <v>1</v>
      </c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/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1090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090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740" t="s">
        <v>74</v>
      </c>
      <c r="B202" s="2742"/>
      <c r="C202" s="2774" t="s">
        <v>17</v>
      </c>
      <c r="D202" s="2774"/>
      <c r="E202" s="2774"/>
      <c r="F202" s="2744" t="s">
        <v>221</v>
      </c>
      <c r="G202" s="2761"/>
      <c r="H202" s="2744" t="s">
        <v>222</v>
      </c>
      <c r="I202" s="2761"/>
      <c r="J202" s="2744" t="s">
        <v>223</v>
      </c>
      <c r="K202" s="2761"/>
      <c r="L202" s="2744" t="s">
        <v>224</v>
      </c>
      <c r="M202" s="2761"/>
      <c r="N202" s="2744" t="s">
        <v>225</v>
      </c>
      <c r="O202" s="2761"/>
      <c r="P202" s="2744" t="s">
        <v>226</v>
      </c>
      <c r="Q202" s="2761"/>
      <c r="R202" s="2744" t="s">
        <v>227</v>
      </c>
      <c r="S202" s="2761"/>
      <c r="T202" s="2744" t="s">
        <v>228</v>
      </c>
      <c r="U202" s="2761"/>
      <c r="V202" s="2744" t="s">
        <v>229</v>
      </c>
      <c r="W202" s="2761"/>
      <c r="X202" s="2744" t="s">
        <v>230</v>
      </c>
      <c r="Y202" s="2761"/>
      <c r="Z202" s="2744" t="s">
        <v>231</v>
      </c>
      <c r="AA202" s="2761"/>
      <c r="AB202" s="2744" t="s">
        <v>232</v>
      </c>
      <c r="AC202" s="2761"/>
      <c r="AD202" s="2744" t="s">
        <v>233</v>
      </c>
      <c r="AE202" s="2761"/>
      <c r="AF202" s="2744" t="s">
        <v>234</v>
      </c>
      <c r="AG202" s="2761"/>
      <c r="AH202" s="2744" t="s">
        <v>235</v>
      </c>
      <c r="AI202" s="2761"/>
      <c r="AJ202" s="2744" t="s">
        <v>236</v>
      </c>
      <c r="AK202" s="2761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307" t="s">
        <v>16</v>
      </c>
      <c r="F203" s="387" t="s">
        <v>15</v>
      </c>
      <c r="G203" s="1387" t="s">
        <v>16</v>
      </c>
      <c r="H203" s="387" t="s">
        <v>15</v>
      </c>
      <c r="I203" s="1387" t="s">
        <v>16</v>
      </c>
      <c r="J203" s="387" t="s">
        <v>15</v>
      </c>
      <c r="K203" s="1387" t="s">
        <v>16</v>
      </c>
      <c r="L203" s="387" t="s">
        <v>15</v>
      </c>
      <c r="M203" s="1387" t="s">
        <v>16</v>
      </c>
      <c r="N203" s="387" t="s">
        <v>15</v>
      </c>
      <c r="O203" s="1387" t="s">
        <v>16</v>
      </c>
      <c r="P203" s="387" t="s">
        <v>15</v>
      </c>
      <c r="Q203" s="1387" t="s">
        <v>16</v>
      </c>
      <c r="R203" s="387" t="s">
        <v>15</v>
      </c>
      <c r="S203" s="1387" t="s">
        <v>16</v>
      </c>
      <c r="T203" s="387" t="s">
        <v>15</v>
      </c>
      <c r="U203" s="1387" t="s">
        <v>16</v>
      </c>
      <c r="V203" s="387" t="s">
        <v>15</v>
      </c>
      <c r="W203" s="1387" t="s">
        <v>16</v>
      </c>
      <c r="X203" s="387" t="s">
        <v>15</v>
      </c>
      <c r="Y203" s="1387" t="s">
        <v>16</v>
      </c>
      <c r="Z203" s="387" t="s">
        <v>15</v>
      </c>
      <c r="AA203" s="1387" t="s">
        <v>16</v>
      </c>
      <c r="AB203" s="387" t="s">
        <v>15</v>
      </c>
      <c r="AC203" s="1387" t="s">
        <v>16</v>
      </c>
      <c r="AD203" s="387" t="s">
        <v>15</v>
      </c>
      <c r="AE203" s="1387" t="s">
        <v>16</v>
      </c>
      <c r="AF203" s="387" t="s">
        <v>15</v>
      </c>
      <c r="AG203" s="1387" t="s">
        <v>16</v>
      </c>
      <c r="AH203" s="387" t="s">
        <v>15</v>
      </c>
      <c r="AI203" s="1387" t="s">
        <v>16</v>
      </c>
      <c r="AJ203" s="387" t="s">
        <v>15</v>
      </c>
      <c r="AK203" s="1387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739" t="s">
        <v>237</v>
      </c>
      <c r="B204" s="1292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292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767" t="s">
        <v>239</v>
      </c>
      <c r="B207" s="2768" t="s">
        <v>240</v>
      </c>
      <c r="C207" s="2769" t="s">
        <v>19</v>
      </c>
      <c r="D207" s="2770"/>
      <c r="E207" s="2754"/>
      <c r="F207" s="2771" t="s">
        <v>241</v>
      </c>
      <c r="G207" s="2772"/>
      <c r="H207" s="2772"/>
      <c r="I207" s="2772"/>
      <c r="J207" s="2772"/>
      <c r="K207" s="2772"/>
      <c r="L207" s="2772"/>
      <c r="M207" s="2772"/>
      <c r="N207" s="2772"/>
      <c r="O207" s="2772"/>
      <c r="P207" s="2772"/>
      <c r="Q207" s="2772"/>
      <c r="R207" s="2772"/>
      <c r="S207" s="2772"/>
      <c r="T207" s="2772"/>
      <c r="U207" s="2772"/>
      <c r="V207" s="2772"/>
      <c r="W207" s="2772"/>
      <c r="X207" s="2772"/>
      <c r="Y207" s="2772"/>
      <c r="Z207" s="2772"/>
      <c r="AA207" s="2772"/>
      <c r="AB207" s="2772"/>
      <c r="AC207" s="2772"/>
      <c r="AD207" s="2772"/>
      <c r="AE207" s="2772"/>
      <c r="AF207" s="2772"/>
      <c r="AG207" s="2772"/>
      <c r="AH207" s="2772"/>
      <c r="AI207" s="2772"/>
      <c r="AJ207" s="2772"/>
      <c r="AK207" s="2773"/>
      <c r="AL207" s="2766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771" t="s">
        <v>173</v>
      </c>
      <c r="G208" s="2773"/>
      <c r="H208" s="2771" t="s">
        <v>174</v>
      </c>
      <c r="I208" s="2773"/>
      <c r="J208" s="2771" t="s">
        <v>109</v>
      </c>
      <c r="K208" s="2773"/>
      <c r="L208" s="2771" t="s">
        <v>35</v>
      </c>
      <c r="M208" s="2773"/>
      <c r="N208" s="2744" t="s">
        <v>2</v>
      </c>
      <c r="O208" s="2761"/>
      <c r="P208" s="2744" t="s">
        <v>3</v>
      </c>
      <c r="Q208" s="2761"/>
      <c r="R208" s="2744" t="s">
        <v>4</v>
      </c>
      <c r="S208" s="2761"/>
      <c r="T208" s="2744" t="s">
        <v>5</v>
      </c>
      <c r="U208" s="2761"/>
      <c r="V208" s="2744" t="s">
        <v>6</v>
      </c>
      <c r="W208" s="2761"/>
      <c r="X208" s="2744" t="s">
        <v>7</v>
      </c>
      <c r="Y208" s="2761"/>
      <c r="Z208" s="2744" t="s">
        <v>8</v>
      </c>
      <c r="AA208" s="2761"/>
      <c r="AB208" s="2744" t="s">
        <v>9</v>
      </c>
      <c r="AC208" s="2761"/>
      <c r="AD208" s="2744" t="s">
        <v>10</v>
      </c>
      <c r="AE208" s="2761"/>
      <c r="AF208" s="2744" t="s">
        <v>11</v>
      </c>
      <c r="AG208" s="2761"/>
      <c r="AH208" s="2744" t="s">
        <v>12</v>
      </c>
      <c r="AI208" s="2761"/>
      <c r="AJ208" s="2735" t="s">
        <v>13</v>
      </c>
      <c r="AK208" s="2736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388" t="s">
        <v>14</v>
      </c>
      <c r="D209" s="1389" t="s">
        <v>15</v>
      </c>
      <c r="E209" s="1085" t="s">
        <v>16</v>
      </c>
      <c r="F209" s="1390" t="s">
        <v>15</v>
      </c>
      <c r="G209" s="1391" t="s">
        <v>16</v>
      </c>
      <c r="H209" s="1390" t="s">
        <v>15</v>
      </c>
      <c r="I209" s="1391" t="s">
        <v>16</v>
      </c>
      <c r="J209" s="1390" t="s">
        <v>15</v>
      </c>
      <c r="K209" s="1391" t="s">
        <v>16</v>
      </c>
      <c r="L209" s="1390" t="s">
        <v>15</v>
      </c>
      <c r="M209" s="1391" t="s">
        <v>16</v>
      </c>
      <c r="N209" s="1390" t="s">
        <v>15</v>
      </c>
      <c r="O209" s="1391" t="s">
        <v>16</v>
      </c>
      <c r="P209" s="1390" t="s">
        <v>15</v>
      </c>
      <c r="Q209" s="1391" t="s">
        <v>16</v>
      </c>
      <c r="R209" s="1390" t="s">
        <v>15</v>
      </c>
      <c r="S209" s="1391" t="s">
        <v>16</v>
      </c>
      <c r="T209" s="1392" t="s">
        <v>15</v>
      </c>
      <c r="U209" s="1392" t="s">
        <v>16</v>
      </c>
      <c r="V209" s="487" t="s">
        <v>15</v>
      </c>
      <c r="W209" s="1391" t="s">
        <v>16</v>
      </c>
      <c r="X209" s="1390" t="s">
        <v>15</v>
      </c>
      <c r="Y209" s="1391" t="s">
        <v>16</v>
      </c>
      <c r="Z209" s="1390" t="s">
        <v>15</v>
      </c>
      <c r="AA209" s="1391" t="s">
        <v>16</v>
      </c>
      <c r="AB209" s="1390" t="s">
        <v>15</v>
      </c>
      <c r="AC209" s="1391" t="s">
        <v>16</v>
      </c>
      <c r="AD209" s="1390" t="s">
        <v>15</v>
      </c>
      <c r="AE209" s="1391" t="s">
        <v>16</v>
      </c>
      <c r="AF209" s="1390" t="s">
        <v>15</v>
      </c>
      <c r="AG209" s="1391" t="s">
        <v>16</v>
      </c>
      <c r="AH209" s="1390" t="s">
        <v>15</v>
      </c>
      <c r="AI209" s="1391" t="s">
        <v>16</v>
      </c>
      <c r="AJ209" s="1390" t="s">
        <v>15</v>
      </c>
      <c r="AK209" s="1391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762" t="s">
        <v>242</v>
      </c>
      <c r="B210" s="1393" t="s">
        <v>75</v>
      </c>
      <c r="C210" s="1394">
        <f>SUM(D210+E210)</f>
        <v>0</v>
      </c>
      <c r="D210" s="1395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740" t="s">
        <v>245</v>
      </c>
      <c r="B215" s="2742"/>
      <c r="C215" s="2743" t="s">
        <v>246</v>
      </c>
      <c r="D215" s="2743"/>
      <c r="E215" s="2743"/>
      <c r="F215" s="2744" t="s">
        <v>247</v>
      </c>
      <c r="G215" s="2745"/>
      <c r="H215" s="2745"/>
      <c r="I215" s="2745"/>
      <c r="J215" s="2745"/>
      <c r="K215" s="2745"/>
      <c r="L215" s="2745"/>
      <c r="M215" s="2745"/>
      <c r="N215" s="2745"/>
      <c r="O215" s="2745"/>
      <c r="P215" s="2745"/>
      <c r="Q215" s="2745"/>
      <c r="R215" s="2745"/>
      <c r="S215" s="2745"/>
      <c r="T215" s="2745"/>
      <c r="U215" s="2745"/>
      <c r="V215" s="2745"/>
      <c r="W215" s="2745"/>
      <c r="X215" s="2745"/>
      <c r="Y215" s="2745"/>
      <c r="Z215" s="2745"/>
      <c r="AA215" s="2745"/>
      <c r="AB215" s="2745"/>
      <c r="AC215" s="2745"/>
      <c r="AD215" s="2745"/>
      <c r="AE215" s="2745"/>
      <c r="AF215" s="2745"/>
      <c r="AG215" s="2745"/>
      <c r="AH215" s="2745"/>
      <c r="AI215" s="2745"/>
      <c r="AJ215" s="2745"/>
      <c r="AK215" s="2745"/>
      <c r="AL215" s="2745"/>
      <c r="AM215" s="2746"/>
      <c r="AN215" s="2763" t="s">
        <v>131</v>
      </c>
      <c r="AO215" s="2763"/>
      <c r="AP215" s="2764"/>
      <c r="AQ215" s="2765" t="s">
        <v>248</v>
      </c>
      <c r="AR215" s="2748"/>
      <c r="AS215" s="2766" t="s">
        <v>21</v>
      </c>
      <c r="AT215" s="2766" t="s">
        <v>22</v>
      </c>
      <c r="AU215" s="499"/>
      <c r="AV215" s="1294"/>
      <c r="AW215" s="1294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743"/>
      <c r="D216" s="2743"/>
      <c r="E216" s="2743"/>
      <c r="F216" s="2735" t="s">
        <v>249</v>
      </c>
      <c r="G216" s="2750"/>
      <c r="H216" s="2735" t="s">
        <v>173</v>
      </c>
      <c r="I216" s="2750"/>
      <c r="J216" s="2735" t="s">
        <v>174</v>
      </c>
      <c r="K216" s="2750"/>
      <c r="L216" s="2735" t="s">
        <v>109</v>
      </c>
      <c r="M216" s="2750"/>
      <c r="N216" s="2735" t="s">
        <v>35</v>
      </c>
      <c r="O216" s="2750"/>
      <c r="P216" s="2735" t="s">
        <v>111</v>
      </c>
      <c r="Q216" s="2736"/>
      <c r="R216" s="2735" t="s">
        <v>112</v>
      </c>
      <c r="S216" s="2736"/>
      <c r="T216" s="2735" t="s">
        <v>113</v>
      </c>
      <c r="U216" s="2736"/>
      <c r="V216" s="2735" t="s">
        <v>114</v>
      </c>
      <c r="W216" s="2736"/>
      <c r="X216" s="2735" t="s">
        <v>115</v>
      </c>
      <c r="Y216" s="2736"/>
      <c r="Z216" s="2735" t="s">
        <v>116</v>
      </c>
      <c r="AA216" s="2736"/>
      <c r="AB216" s="2735" t="s">
        <v>117</v>
      </c>
      <c r="AC216" s="2736"/>
      <c r="AD216" s="2735" t="s">
        <v>118</v>
      </c>
      <c r="AE216" s="2736"/>
      <c r="AF216" s="2735" t="s">
        <v>119</v>
      </c>
      <c r="AG216" s="2736"/>
      <c r="AH216" s="2735" t="s">
        <v>120</v>
      </c>
      <c r="AI216" s="2736"/>
      <c r="AJ216" s="2735" t="s">
        <v>121</v>
      </c>
      <c r="AK216" s="2736"/>
      <c r="AL216" s="2735" t="s">
        <v>122</v>
      </c>
      <c r="AM216" s="2737"/>
      <c r="AN216" s="2753" t="s">
        <v>18</v>
      </c>
      <c r="AO216" s="2753" t="s">
        <v>250</v>
      </c>
      <c r="AP216" s="2754" t="s">
        <v>251</v>
      </c>
      <c r="AQ216" s="2226"/>
      <c r="AR216" s="2196"/>
      <c r="AS216" s="2228"/>
      <c r="AT216" s="2228"/>
      <c r="AU216" s="145"/>
      <c r="AV216" s="1310"/>
      <c r="AW216" s="1310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387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096" t="s">
        <v>254</v>
      </c>
      <c r="AS217" s="2229"/>
      <c r="AT217" s="2229"/>
      <c r="AU217" s="1396"/>
      <c r="AV217" s="1310"/>
      <c r="AW217" s="1310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755" t="s">
        <v>255</v>
      </c>
      <c r="B218" s="2756"/>
      <c r="C218" s="504">
        <f>SUM(D218+E218)</f>
        <v>7</v>
      </c>
      <c r="D218" s="505">
        <f>SUM(F218+H218+J218+L218+N218+P218+R218+T218+V218+X218+Z218+AB218+AD218+AF218+AH218+AJ218+AL218)</f>
        <v>3</v>
      </c>
      <c r="E218" s="1397">
        <f>SUM(G218+I218+K218+M218+O218+Q218+S218+U218+W218+Y218+AA218+AC218+AE218+AG218+AI218+AK218+AM218)</f>
        <v>4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0</v>
      </c>
      <c r="N218" s="504">
        <f>SUM(N228:N236)</f>
        <v>3</v>
      </c>
      <c r="O218" s="507">
        <f>SUM(O219:O236)</f>
        <v>0</v>
      </c>
      <c r="P218" s="504">
        <f>SUM(P228:P236)</f>
        <v>0</v>
      </c>
      <c r="Q218" s="507">
        <f>SUM(Q219:Q236)</f>
        <v>1</v>
      </c>
      <c r="R218" s="504">
        <f>SUM(R228:R236)</f>
        <v>0</v>
      </c>
      <c r="S218" s="507">
        <f>SUM(S219:S236)</f>
        <v>1</v>
      </c>
      <c r="T218" s="504">
        <f>SUM(T228:T236)</f>
        <v>0</v>
      </c>
      <c r="U218" s="507">
        <f>SUM(U219:U236)</f>
        <v>0</v>
      </c>
      <c r="V218" s="504">
        <f>SUM(V228:V236)</f>
        <v>0</v>
      </c>
      <c r="W218" s="507">
        <f>SUM(W219:W236)</f>
        <v>0</v>
      </c>
      <c r="X218" s="504">
        <f>SUM(X228:X236)</f>
        <v>0</v>
      </c>
      <c r="Y218" s="507">
        <f>SUM(Y219:Y236)</f>
        <v>0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1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398">
        <f t="shared" ref="AN218:AT218" si="35">SUM(AN219:AN236)</f>
        <v>2</v>
      </c>
      <c r="AO218" s="1398">
        <f t="shared" si="35"/>
        <v>2</v>
      </c>
      <c r="AP218" s="1399">
        <f t="shared" si="35"/>
        <v>0</v>
      </c>
      <c r="AQ218" s="504">
        <f t="shared" si="35"/>
        <v>0</v>
      </c>
      <c r="AR218" s="1399">
        <f t="shared" si="35"/>
        <v>0</v>
      </c>
      <c r="AS218" s="504">
        <f t="shared" si="35"/>
        <v>0</v>
      </c>
      <c r="AT218" s="1399">
        <f t="shared" si="35"/>
        <v>0</v>
      </c>
      <c r="AU218" s="511"/>
      <c r="AV218" s="1310"/>
      <c r="AW218" s="1310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0</v>
      </c>
      <c r="D227" s="521"/>
      <c r="E227" s="522">
        <f t="shared" si="37"/>
        <v>0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/>
      <c r="P227" s="349"/>
      <c r="Q227" s="18"/>
      <c r="R227" s="349"/>
      <c r="S227" s="18"/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/>
      <c r="AR227" s="18"/>
      <c r="AS227" s="17"/>
      <c r="AT227" s="18"/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757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6</v>
      </c>
      <c r="D230" s="218">
        <f t="shared" si="39"/>
        <v>3</v>
      </c>
      <c r="E230" s="1091">
        <f t="shared" si="39"/>
        <v>3</v>
      </c>
      <c r="F230" s="11"/>
      <c r="G230" s="12"/>
      <c r="H230" s="11"/>
      <c r="I230" s="12"/>
      <c r="J230" s="11"/>
      <c r="K230" s="12"/>
      <c r="L230" s="11"/>
      <c r="M230" s="12"/>
      <c r="N230" s="11">
        <v>3</v>
      </c>
      <c r="O230" s="14"/>
      <c r="P230" s="11"/>
      <c r="Q230" s="12">
        <v>1</v>
      </c>
      <c r="R230" s="13"/>
      <c r="S230" s="14"/>
      <c r="T230" s="11"/>
      <c r="U230" s="12"/>
      <c r="V230" s="13"/>
      <c r="W230" s="14"/>
      <c r="X230" s="11"/>
      <c r="Y230" s="12"/>
      <c r="Z230" s="13"/>
      <c r="AA230" s="14">
        <v>1</v>
      </c>
      <c r="AB230" s="11"/>
      <c r="AC230" s="12"/>
      <c r="AD230" s="13"/>
      <c r="AE230" s="14"/>
      <c r="AF230" s="11"/>
      <c r="AG230" s="12">
        <v>1</v>
      </c>
      <c r="AH230" s="13"/>
      <c r="AI230" s="14"/>
      <c r="AJ230" s="11"/>
      <c r="AK230" s="12"/>
      <c r="AL230" s="13"/>
      <c r="AM230" s="57"/>
      <c r="AN230" s="13">
        <v>2</v>
      </c>
      <c r="AO230" s="13">
        <v>2</v>
      </c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1091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091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091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091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091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</v>
      </c>
      <c r="D236" s="258">
        <f t="shared" si="39"/>
        <v>0</v>
      </c>
      <c r="E236" s="451">
        <f t="shared" si="39"/>
        <v>1</v>
      </c>
      <c r="F236" s="17"/>
      <c r="G236" s="19"/>
      <c r="H236" s="17"/>
      <c r="I236" s="19"/>
      <c r="J236" s="17"/>
      <c r="K236" s="19"/>
      <c r="L236" s="17"/>
      <c r="M236" s="19"/>
      <c r="N236" s="17"/>
      <c r="O236" s="21"/>
      <c r="P236" s="17"/>
      <c r="Q236" s="19"/>
      <c r="R236" s="20"/>
      <c r="S236" s="21">
        <v>1</v>
      </c>
      <c r="T236" s="17"/>
      <c r="U236" s="19"/>
      <c r="V236" s="20"/>
      <c r="W236" s="21"/>
      <c r="X236" s="17"/>
      <c r="Y236" s="19"/>
      <c r="Z236" s="20"/>
      <c r="AA236" s="21"/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740" t="s">
        <v>74</v>
      </c>
      <c r="B238" s="2742"/>
      <c r="C238" s="2758" t="s">
        <v>246</v>
      </c>
      <c r="D238" s="2759"/>
      <c r="E238" s="2760"/>
      <c r="F238" s="2744" t="s">
        <v>266</v>
      </c>
      <c r="G238" s="2745"/>
      <c r="H238" s="2745"/>
      <c r="I238" s="2745"/>
      <c r="J238" s="2745"/>
      <c r="K238" s="2745"/>
      <c r="L238" s="2745"/>
      <c r="M238" s="2745"/>
      <c r="N238" s="2745"/>
      <c r="O238" s="2745"/>
      <c r="P238" s="2745"/>
      <c r="Q238" s="2745"/>
      <c r="R238" s="2745"/>
      <c r="S238" s="2745"/>
      <c r="T238" s="2745"/>
      <c r="U238" s="2745"/>
      <c r="V238" s="2745"/>
      <c r="W238" s="2745"/>
      <c r="X238" s="2745"/>
      <c r="Y238" s="2745"/>
      <c r="Z238" s="2745"/>
      <c r="AA238" s="2745"/>
      <c r="AB238" s="2745"/>
      <c r="AC238" s="2745"/>
      <c r="AD238" s="2745"/>
      <c r="AE238" s="2745"/>
      <c r="AF238" s="2745"/>
      <c r="AG238" s="2745"/>
      <c r="AH238" s="2745"/>
      <c r="AI238" s="2745"/>
      <c r="AJ238" s="2745"/>
      <c r="AK238" s="2745"/>
      <c r="AL238" s="2745"/>
      <c r="AM238" s="2745"/>
      <c r="AN238" s="2745"/>
      <c r="AO238" s="2745"/>
      <c r="AP238" s="2745"/>
      <c r="AQ238" s="2745"/>
      <c r="AR238" s="2745"/>
      <c r="AS238" s="2761"/>
      <c r="AT238" s="2742" t="s">
        <v>267</v>
      </c>
      <c r="AU238" s="2751" t="s">
        <v>248</v>
      </c>
      <c r="AV238" s="2752"/>
      <c r="AW238" s="2740" t="s">
        <v>21</v>
      </c>
      <c r="AX238" s="2742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735" t="s">
        <v>268</v>
      </c>
      <c r="G239" s="2750"/>
      <c r="H239" s="2735" t="s">
        <v>269</v>
      </c>
      <c r="I239" s="2750"/>
      <c r="J239" s="2735" t="s">
        <v>270</v>
      </c>
      <c r="K239" s="2750"/>
      <c r="L239" s="2735" t="s">
        <v>271</v>
      </c>
      <c r="M239" s="2750"/>
      <c r="N239" s="2735" t="s">
        <v>24</v>
      </c>
      <c r="O239" s="2750"/>
      <c r="P239" s="2735" t="s">
        <v>174</v>
      </c>
      <c r="Q239" s="2750"/>
      <c r="R239" s="2735" t="s">
        <v>109</v>
      </c>
      <c r="S239" s="2750"/>
      <c r="T239" s="2735" t="s">
        <v>35</v>
      </c>
      <c r="U239" s="2750"/>
      <c r="V239" s="2735" t="s">
        <v>111</v>
      </c>
      <c r="W239" s="2736"/>
      <c r="X239" s="2735" t="s">
        <v>112</v>
      </c>
      <c r="Y239" s="2736"/>
      <c r="Z239" s="2735" t="s">
        <v>113</v>
      </c>
      <c r="AA239" s="2736"/>
      <c r="AB239" s="2735" t="s">
        <v>114</v>
      </c>
      <c r="AC239" s="2736"/>
      <c r="AD239" s="2735" t="s">
        <v>115</v>
      </c>
      <c r="AE239" s="2736"/>
      <c r="AF239" s="2735" t="s">
        <v>116</v>
      </c>
      <c r="AG239" s="2736"/>
      <c r="AH239" s="2735" t="s">
        <v>117</v>
      </c>
      <c r="AI239" s="2736"/>
      <c r="AJ239" s="2735" t="s">
        <v>118</v>
      </c>
      <c r="AK239" s="2736"/>
      <c r="AL239" s="2735" t="s">
        <v>119</v>
      </c>
      <c r="AM239" s="2736"/>
      <c r="AN239" s="2735" t="s">
        <v>120</v>
      </c>
      <c r="AO239" s="2736"/>
      <c r="AP239" s="2735" t="s">
        <v>121</v>
      </c>
      <c r="AQ239" s="2736"/>
      <c r="AR239" s="2735" t="s">
        <v>122</v>
      </c>
      <c r="AS239" s="2736"/>
      <c r="AT239" s="2188"/>
      <c r="AU239" s="2175" t="s">
        <v>253</v>
      </c>
      <c r="AV239" s="2177" t="s">
        <v>254</v>
      </c>
      <c r="AW239" s="2187"/>
      <c r="AX239" s="2188"/>
      <c r="AY239" s="1396"/>
      <c r="AZ239" s="1310"/>
      <c r="BA239" s="1310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1400" t="s">
        <v>14</v>
      </c>
      <c r="D240" s="1401" t="s">
        <v>15</v>
      </c>
      <c r="E240" s="1402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396"/>
      <c r="AZ240" s="1310"/>
      <c r="BA240" s="1310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403">
        <f t="shared" ref="C241:C247" si="40">SUM(D241+E241)</f>
        <v>5</v>
      </c>
      <c r="D241" s="1403">
        <f t="shared" ref="D241:E243" si="41">SUM(F241+H241+J241+L241+N241+P241+R241+T241+V241+X241+Z241+AB241+AD241+AF241+AH241+AJ241+AL241+AN241+AP241+AR241)</f>
        <v>4</v>
      </c>
      <c r="E241" s="1403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>
        <v>1</v>
      </c>
      <c r="W241" s="7"/>
      <c r="X241" s="4">
        <v>1</v>
      </c>
      <c r="Y241" s="7"/>
      <c r="Z241" s="4">
        <v>1</v>
      </c>
      <c r="AA241" s="7"/>
      <c r="AB241" s="4">
        <v>1</v>
      </c>
      <c r="AC241" s="7"/>
      <c r="AD241" s="4"/>
      <c r="AE241" s="7"/>
      <c r="AF241" s="4"/>
      <c r="AG241" s="7"/>
      <c r="AH241" s="4"/>
      <c r="AI241" s="7"/>
      <c r="AJ241" s="4"/>
      <c r="AK241" s="7">
        <v>1</v>
      </c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1</v>
      </c>
      <c r="D242" s="541">
        <f t="shared" si="41"/>
        <v>0</v>
      </c>
      <c r="E242" s="541">
        <f t="shared" si="41"/>
        <v>1</v>
      </c>
      <c r="F242" s="1386"/>
      <c r="G242" s="1386"/>
      <c r="H242" s="1372"/>
      <c r="I242" s="1386"/>
      <c r="J242" s="1372"/>
      <c r="K242" s="1368"/>
      <c r="L242" s="1372"/>
      <c r="M242" s="1373"/>
      <c r="N242" s="1372"/>
      <c r="O242" s="1368"/>
      <c r="P242" s="1372"/>
      <c r="Q242" s="1386"/>
      <c r="R242" s="1372"/>
      <c r="S242" s="1386"/>
      <c r="T242" s="1372"/>
      <c r="U242" s="1386"/>
      <c r="V242" s="1372"/>
      <c r="W242" s="1386"/>
      <c r="X242" s="1372"/>
      <c r="Y242" s="1386"/>
      <c r="Z242" s="1372"/>
      <c r="AA242" s="1386"/>
      <c r="AB242" s="1372"/>
      <c r="AC242" s="1386"/>
      <c r="AD242" s="1372"/>
      <c r="AE242" s="1386"/>
      <c r="AF242" s="1372"/>
      <c r="AG242" s="1386"/>
      <c r="AH242" s="1372"/>
      <c r="AI242" s="1386"/>
      <c r="AJ242" s="1372"/>
      <c r="AK242" s="1386">
        <v>1</v>
      </c>
      <c r="AL242" s="1372"/>
      <c r="AM242" s="1386"/>
      <c r="AN242" s="1372"/>
      <c r="AO242" s="1386"/>
      <c r="AP242" s="1372"/>
      <c r="AQ242" s="1386"/>
      <c r="AR242" s="1372"/>
      <c r="AS242" s="1368"/>
      <c r="AT242" s="1373"/>
      <c r="AU242" s="1372">
        <v>0</v>
      </c>
      <c r="AV242" s="1368">
        <v>0</v>
      </c>
      <c r="AW242" s="1372">
        <v>0</v>
      </c>
      <c r="AX242" s="1368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1</v>
      </c>
      <c r="D243" s="52">
        <f t="shared" si="41"/>
        <v>0</v>
      </c>
      <c r="E243" s="52">
        <f t="shared" si="41"/>
        <v>1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>
        <v>1</v>
      </c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0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292">
        <f t="shared" si="40"/>
        <v>0</v>
      </c>
      <c r="D246" s="1292">
        <f t="shared" si="42"/>
        <v>0</v>
      </c>
      <c r="E246" s="1292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292">
        <f t="shared" si="40"/>
        <v>0</v>
      </c>
      <c r="D247" s="1292">
        <f t="shared" si="42"/>
        <v>0</v>
      </c>
      <c r="E247" s="1292">
        <f t="shared" si="42"/>
        <v>0</v>
      </c>
      <c r="F247" s="1384"/>
      <c r="G247" s="1384"/>
      <c r="H247" s="56"/>
      <c r="I247" s="1384"/>
      <c r="J247" s="56"/>
      <c r="K247" s="1293"/>
      <c r="L247" s="56"/>
      <c r="M247" s="1366"/>
      <c r="N247" s="56"/>
      <c r="O247" s="1293"/>
      <c r="P247" s="56"/>
      <c r="Q247" s="1384"/>
      <c r="R247" s="56"/>
      <c r="S247" s="1384"/>
      <c r="T247" s="56"/>
      <c r="U247" s="1384"/>
      <c r="V247" s="56"/>
      <c r="W247" s="1384"/>
      <c r="X247" s="56"/>
      <c r="Y247" s="1384"/>
      <c r="Z247" s="56"/>
      <c r="AA247" s="1384"/>
      <c r="AB247" s="56"/>
      <c r="AC247" s="1384"/>
      <c r="AD247" s="56"/>
      <c r="AE247" s="1384"/>
      <c r="AF247" s="56"/>
      <c r="AG247" s="1384"/>
      <c r="AH247" s="56"/>
      <c r="AI247" s="1384"/>
      <c r="AJ247" s="56"/>
      <c r="AK247" s="1384"/>
      <c r="AL247" s="56"/>
      <c r="AM247" s="1384"/>
      <c r="AN247" s="56"/>
      <c r="AO247" s="1384"/>
      <c r="AP247" s="56"/>
      <c r="AQ247" s="1384"/>
      <c r="AR247" s="56"/>
      <c r="AS247" s="1293"/>
      <c r="AT247" s="1366"/>
      <c r="AU247" s="56"/>
      <c r="AV247" s="1293"/>
      <c r="AW247" s="56"/>
      <c r="AX247" s="1293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283"/>
      <c r="AV248" s="1352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740" t="s">
        <v>74</v>
      </c>
      <c r="B249" s="2742"/>
      <c r="C249" s="2743" t="s">
        <v>246</v>
      </c>
      <c r="D249" s="2743"/>
      <c r="E249" s="2743"/>
      <c r="F249" s="2744" t="s">
        <v>241</v>
      </c>
      <c r="G249" s="2745"/>
      <c r="H249" s="2745"/>
      <c r="I249" s="2745"/>
      <c r="J249" s="2745"/>
      <c r="K249" s="2745"/>
      <c r="L249" s="2745"/>
      <c r="M249" s="2745"/>
      <c r="N249" s="2745"/>
      <c r="O249" s="2745"/>
      <c r="P249" s="2745"/>
      <c r="Q249" s="2745"/>
      <c r="R249" s="2745"/>
      <c r="S249" s="2745"/>
      <c r="T249" s="2745"/>
      <c r="U249" s="2745"/>
      <c r="V249" s="2745"/>
      <c r="W249" s="2745"/>
      <c r="X249" s="2745"/>
      <c r="Y249" s="2745"/>
      <c r="Z249" s="2745"/>
      <c r="AA249" s="2745"/>
      <c r="AB249" s="2745"/>
      <c r="AC249" s="2745"/>
      <c r="AD249" s="2745"/>
      <c r="AE249" s="2745"/>
      <c r="AF249" s="2745"/>
      <c r="AG249" s="2746"/>
      <c r="AH249" s="2747" t="s">
        <v>248</v>
      </c>
      <c r="AI249" s="2748"/>
      <c r="AJ249" s="2749" t="s">
        <v>21</v>
      </c>
      <c r="AK249" s="2742" t="s">
        <v>22</v>
      </c>
      <c r="AL249" s="145"/>
      <c r="AM249" s="1310"/>
      <c r="AN249" s="1310"/>
      <c r="AO249" s="1310"/>
      <c r="AP249" s="1310"/>
      <c r="AQ249" s="1310"/>
      <c r="AR249" s="1310"/>
      <c r="AS249" s="1310"/>
      <c r="AT249" s="1310"/>
      <c r="AU249" s="1310"/>
      <c r="AV249" s="1335"/>
      <c r="AW249" s="1310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743"/>
      <c r="D250" s="2743"/>
      <c r="E250" s="2743"/>
      <c r="F250" s="2735" t="s">
        <v>109</v>
      </c>
      <c r="G250" s="2750"/>
      <c r="H250" s="2735" t="s">
        <v>35</v>
      </c>
      <c r="I250" s="2750"/>
      <c r="J250" s="2735" t="s">
        <v>111</v>
      </c>
      <c r="K250" s="2736"/>
      <c r="L250" s="2735" t="s">
        <v>112</v>
      </c>
      <c r="M250" s="2736"/>
      <c r="N250" s="2735" t="s">
        <v>113</v>
      </c>
      <c r="O250" s="2736"/>
      <c r="P250" s="2735" t="s">
        <v>114</v>
      </c>
      <c r="Q250" s="2736"/>
      <c r="R250" s="2735" t="s">
        <v>115</v>
      </c>
      <c r="S250" s="2736"/>
      <c r="T250" s="2735" t="s">
        <v>116</v>
      </c>
      <c r="U250" s="2736"/>
      <c r="V250" s="2735" t="s">
        <v>117</v>
      </c>
      <c r="W250" s="2736"/>
      <c r="X250" s="2735" t="s">
        <v>118</v>
      </c>
      <c r="Y250" s="2736"/>
      <c r="Z250" s="2735" t="s">
        <v>119</v>
      </c>
      <c r="AA250" s="2736"/>
      <c r="AB250" s="2735" t="s">
        <v>120</v>
      </c>
      <c r="AC250" s="2736"/>
      <c r="AD250" s="2735" t="s">
        <v>121</v>
      </c>
      <c r="AE250" s="2736"/>
      <c r="AF250" s="2735" t="s">
        <v>122</v>
      </c>
      <c r="AG250" s="2737"/>
      <c r="AH250" s="2195"/>
      <c r="AI250" s="2196"/>
      <c r="AJ250" s="2198"/>
      <c r="AK250" s="2188"/>
      <c r="AL250" s="1396"/>
      <c r="AM250" s="1310"/>
      <c r="AN250" s="1310"/>
      <c r="AO250" s="1310"/>
      <c r="AP250" s="1310"/>
      <c r="AQ250" s="1310"/>
      <c r="AR250" s="1310"/>
      <c r="AS250" s="1310"/>
      <c r="AT250" s="1310"/>
      <c r="AU250" s="1310"/>
      <c r="AV250" s="1335"/>
      <c r="AW250" s="1310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387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404" t="s">
        <v>253</v>
      </c>
      <c r="AI251" s="1096" t="s">
        <v>254</v>
      </c>
      <c r="AJ251" s="2199"/>
      <c r="AK251" s="2174"/>
      <c r="AL251" s="145"/>
      <c r="AM251" s="1310"/>
      <c r="AN251" s="1310"/>
      <c r="AO251" s="1310"/>
      <c r="AP251" s="1310"/>
      <c r="AQ251" s="1310"/>
      <c r="AR251" s="1310"/>
      <c r="AS251" s="1310"/>
      <c r="AT251" s="1310"/>
      <c r="AU251" s="1310"/>
      <c r="AV251" s="1335"/>
      <c r="AW251" s="1310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738" t="s">
        <v>177</v>
      </c>
      <c r="B252" s="2738"/>
      <c r="C252" s="1405">
        <f>SUM(D252+E252)</f>
        <v>2</v>
      </c>
      <c r="D252" s="1406">
        <f t="shared" ref="D252:E254" si="43">SUM(F252+H252+J252+L252+N252+P252+R252+T252+V252+X252+Z252+AB252+AD252+AF252)</f>
        <v>0</v>
      </c>
      <c r="E252" s="1371">
        <f t="shared" si="43"/>
        <v>2</v>
      </c>
      <c r="F252" s="1372"/>
      <c r="G252" s="1386"/>
      <c r="H252" s="1372"/>
      <c r="I252" s="1386"/>
      <c r="J252" s="1372"/>
      <c r="K252" s="1386">
        <v>2</v>
      </c>
      <c r="L252" s="1372"/>
      <c r="M252" s="1386"/>
      <c r="N252" s="1372"/>
      <c r="O252" s="1386"/>
      <c r="P252" s="1372"/>
      <c r="Q252" s="1386"/>
      <c r="R252" s="1372"/>
      <c r="S252" s="1386"/>
      <c r="T252" s="1372"/>
      <c r="U252" s="1386"/>
      <c r="V252" s="1372"/>
      <c r="W252" s="1386"/>
      <c r="X252" s="1372"/>
      <c r="Y252" s="1386"/>
      <c r="Z252" s="1372"/>
      <c r="AA252" s="1386"/>
      <c r="AB252" s="1372"/>
      <c r="AC252" s="1386"/>
      <c r="AD252" s="1372"/>
      <c r="AE252" s="1386"/>
      <c r="AF252" s="1372"/>
      <c r="AG252" s="1407"/>
      <c r="AH252" s="1386">
        <v>0</v>
      </c>
      <c r="AI252" s="1408">
        <v>0</v>
      </c>
      <c r="AJ252" s="1372">
        <v>0</v>
      </c>
      <c r="AK252" s="1368">
        <v>2</v>
      </c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4</v>
      </c>
      <c r="D254" s="226">
        <f t="shared" si="43"/>
        <v>0</v>
      </c>
      <c r="E254" s="406">
        <f t="shared" si="43"/>
        <v>4</v>
      </c>
      <c r="F254" s="198"/>
      <c r="G254" s="544"/>
      <c r="H254" s="198"/>
      <c r="I254" s="544">
        <v>2</v>
      </c>
      <c r="J254" s="198"/>
      <c r="K254" s="544"/>
      <c r="L254" s="198"/>
      <c r="M254" s="544"/>
      <c r="N254" s="198"/>
      <c r="O254" s="544">
        <v>2</v>
      </c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317"/>
      <c r="AS255" s="1317"/>
      <c r="AT255" s="1317"/>
      <c r="AU255" s="1317"/>
      <c r="AV255" s="1317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739" t="s">
        <v>28</v>
      </c>
      <c r="B256" s="2740" t="s">
        <v>282</v>
      </c>
      <c r="C256" s="2741"/>
      <c r="D256" s="2742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324"/>
      <c r="AS256" s="1324"/>
      <c r="AT256" s="1324"/>
      <c r="AU256" s="1324"/>
      <c r="AV256" s="1324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735" t="s">
        <v>172</v>
      </c>
      <c r="F257" s="2736"/>
      <c r="G257" s="2735" t="s">
        <v>173</v>
      </c>
      <c r="H257" s="2736"/>
      <c r="I257" s="2735" t="s">
        <v>174</v>
      </c>
      <c r="J257" s="2736"/>
      <c r="K257" s="2735" t="s">
        <v>109</v>
      </c>
      <c r="L257" s="2736"/>
      <c r="M257" s="2735" t="s">
        <v>35</v>
      </c>
      <c r="N257" s="2736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089" t="s">
        <v>16</v>
      </c>
      <c r="E258" s="59" t="s">
        <v>15</v>
      </c>
      <c r="F258" s="1298" t="s">
        <v>16</v>
      </c>
      <c r="G258" s="59" t="s">
        <v>15</v>
      </c>
      <c r="H258" s="1298" t="s">
        <v>16</v>
      </c>
      <c r="I258" s="59" t="s">
        <v>15</v>
      </c>
      <c r="J258" s="1298" t="s">
        <v>16</v>
      </c>
      <c r="K258" s="59" t="s">
        <v>15</v>
      </c>
      <c r="L258" s="1298" t="s">
        <v>16</v>
      </c>
      <c r="M258" s="59" t="s">
        <v>15</v>
      </c>
      <c r="N258" s="1298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084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267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A4AA400B-977A-436D-9B15-DB35FF83DD21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12D0C59E-B3C1-4CFF-831A-911D64B735A1}">
      <formula1>0</formula1>
      <formula2>1000000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",[8]NOMBRE!B2," - ","( ",[8]NOMBRE!C2,[8]NOMBRE!D2,[8]NOMBRE!E2,[8]NOMBRE!F2,[8]NOMBRE!G2," )")</f>
        <v>COMUNA: LINARES - ( 07401 )</v>
      </c>
    </row>
    <row r="3" spans="1:104" ht="16.149999999999999" customHeight="1" x14ac:dyDescent="0.2">
      <c r="A3" s="72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",[8]NOMBRE!B6," - ","( ",[8]NOMBRE!C6,[8]NOMBRE!D6," )")</f>
        <v>MES: JULIO - ( 07 )</v>
      </c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</row>
    <row r="5" spans="1:104" ht="16.149999999999999" customHeight="1" x14ac:dyDescent="0.2">
      <c r="A5" s="72" t="str">
        <f>CONCATENATE("AÑO: ",[8]NOMBRE!B7)</f>
        <v>AÑO: 2018</v>
      </c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613"/>
      <c r="AF6" s="613"/>
      <c r="AG6" s="613"/>
      <c r="AH6" s="613"/>
      <c r="AI6" s="613"/>
      <c r="AJ6" s="613"/>
      <c r="AK6" s="613"/>
      <c r="AL6" s="613"/>
      <c r="AM6" s="613"/>
      <c r="AN6" s="613"/>
      <c r="AO6" s="613"/>
      <c r="AP6" s="613"/>
      <c r="AQ6" s="613"/>
      <c r="AR6" s="613"/>
      <c r="AS6" s="613"/>
      <c r="AT6" s="613"/>
      <c r="AU6" s="613"/>
      <c r="AV6" s="613"/>
      <c r="AW6" s="591"/>
    </row>
    <row r="7" spans="1:104" ht="15" x14ac:dyDescent="0.2">
      <c r="A7" s="1259"/>
      <c r="B7" s="1259"/>
      <c r="C7" s="1259"/>
      <c r="D7" s="1259"/>
      <c r="E7" s="1259"/>
      <c r="F7" s="1259"/>
      <c r="G7" s="1259"/>
      <c r="H7" s="1259"/>
      <c r="I7" s="1259"/>
      <c r="J7" s="1259"/>
      <c r="K7" s="1259"/>
      <c r="L7" s="1259"/>
      <c r="M7" s="1259"/>
      <c r="N7" s="1259"/>
      <c r="O7" s="1259"/>
      <c r="P7" s="1259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613"/>
      <c r="AF7" s="613"/>
      <c r="AG7" s="613"/>
      <c r="AH7" s="613"/>
      <c r="AI7" s="613"/>
      <c r="AJ7" s="613"/>
      <c r="AK7" s="613"/>
      <c r="AL7" s="613"/>
      <c r="AM7" s="613"/>
      <c r="AN7" s="613"/>
      <c r="AO7" s="613"/>
      <c r="AP7" s="613"/>
      <c r="AQ7" s="613"/>
      <c r="AR7" s="613"/>
      <c r="AS7" s="613"/>
      <c r="AT7" s="613"/>
      <c r="AU7" s="613"/>
      <c r="AV7" s="613"/>
      <c r="AW7" s="591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615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477" t="s">
        <v>31</v>
      </c>
      <c r="B9" s="2635"/>
      <c r="C9" s="2525" t="s">
        <v>19</v>
      </c>
      <c r="D9" s="2638" t="s">
        <v>20</v>
      </c>
      <c r="E9" s="2639"/>
      <c r="F9" s="2639"/>
      <c r="G9" s="2639"/>
      <c r="H9" s="2639"/>
      <c r="I9" s="2639"/>
      <c r="J9" s="2639"/>
      <c r="K9" s="2639"/>
      <c r="L9" s="2639"/>
      <c r="M9" s="2890"/>
      <c r="N9" s="2891" t="s">
        <v>32</v>
      </c>
      <c r="O9" s="2488" t="s">
        <v>21</v>
      </c>
      <c r="P9" s="2488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613"/>
      <c r="AG9" s="613"/>
      <c r="AH9" s="613"/>
      <c r="AI9" s="613"/>
      <c r="AJ9" s="613"/>
      <c r="AK9" s="613"/>
      <c r="AL9" s="613"/>
      <c r="AM9" s="613"/>
      <c r="AN9" s="613"/>
      <c r="AO9" s="613"/>
      <c r="AP9" s="614"/>
      <c r="AQ9" s="614"/>
      <c r="AR9" s="614"/>
      <c r="AS9" s="614"/>
      <c r="AT9" s="614"/>
      <c r="AU9" s="614"/>
      <c r="AV9" s="614"/>
      <c r="AW9" s="614"/>
      <c r="AX9" s="591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594"/>
      <c r="AG10" s="594"/>
      <c r="AH10" s="594"/>
      <c r="AI10" s="594"/>
      <c r="AJ10" s="594"/>
      <c r="AK10" s="594"/>
      <c r="AL10" s="594"/>
      <c r="AM10" s="594"/>
      <c r="AN10" s="594"/>
      <c r="AO10" s="595"/>
      <c r="AP10" s="595"/>
      <c r="AQ10" s="595"/>
      <c r="AR10" s="595"/>
      <c r="AS10" s="595"/>
      <c r="AT10" s="595"/>
      <c r="AU10" s="595"/>
      <c r="AV10" s="595"/>
      <c r="AW10" s="595"/>
      <c r="AX10" s="591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594"/>
      <c r="AG11" s="594"/>
      <c r="AH11" s="594"/>
      <c r="AI11" s="594"/>
      <c r="AJ11" s="594"/>
      <c r="AK11" s="589"/>
      <c r="AL11" s="589"/>
      <c r="AM11" s="589"/>
      <c r="AN11" s="589"/>
      <c r="AO11" s="595"/>
      <c r="AP11" s="595"/>
      <c r="AQ11" s="595"/>
      <c r="AR11" s="595"/>
      <c r="AS11" s="595"/>
      <c r="AT11" s="595"/>
      <c r="AU11" s="595"/>
      <c r="AV11" s="595"/>
      <c r="AW11" s="595"/>
      <c r="AX11" s="591"/>
      <c r="CD11" s="75" t="str">
        <f>IF(C11&gt;=[8]A03!C77,"","*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594"/>
      <c r="AG12" s="594"/>
      <c r="AH12" s="594"/>
      <c r="AI12" s="594"/>
      <c r="AJ12" s="594"/>
      <c r="AK12" s="589"/>
      <c r="AL12" s="589"/>
      <c r="AM12" s="589"/>
      <c r="AN12" s="589"/>
      <c r="AO12" s="594"/>
      <c r="AP12" s="594"/>
      <c r="AQ12" s="589"/>
      <c r="AR12" s="595"/>
      <c r="AS12" s="595"/>
      <c r="AT12" s="595"/>
      <c r="AU12" s="595"/>
      <c r="AV12" s="595"/>
      <c r="AW12" s="595"/>
      <c r="AX12" s="591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594"/>
      <c r="AG13" s="594"/>
      <c r="AH13" s="594"/>
      <c r="AI13" s="594"/>
      <c r="AJ13" s="594"/>
      <c r="AK13" s="589"/>
      <c r="AL13" s="589"/>
      <c r="AM13" s="589"/>
      <c r="AN13" s="589"/>
      <c r="AO13" s="594"/>
      <c r="AP13" s="594"/>
      <c r="AQ13" s="594"/>
      <c r="AR13" s="595"/>
      <c r="AS13" s="595"/>
      <c r="AT13" s="595"/>
      <c r="AU13" s="595"/>
      <c r="AV13" s="595"/>
      <c r="AW13" s="595"/>
      <c r="AX13" s="591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594"/>
      <c r="AG14" s="594"/>
      <c r="AH14" s="594"/>
      <c r="AI14" s="594"/>
      <c r="AJ14" s="594"/>
      <c r="AK14" s="594"/>
      <c r="AL14" s="594"/>
      <c r="AM14" s="594"/>
      <c r="AN14" s="594"/>
      <c r="AO14" s="595"/>
      <c r="AP14" s="595"/>
      <c r="AQ14" s="595"/>
      <c r="AR14" s="595"/>
      <c r="AS14" s="595"/>
      <c r="AT14" s="595"/>
      <c r="AU14" s="595"/>
      <c r="AV14" s="595"/>
      <c r="AW14" s="595"/>
      <c r="AX14" s="591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594"/>
      <c r="AG15" s="594"/>
      <c r="AH15" s="594"/>
      <c r="AI15" s="594"/>
      <c r="AJ15" s="594"/>
      <c r="AK15" s="594"/>
      <c r="AL15" s="594"/>
      <c r="AM15" s="594"/>
      <c r="AN15" s="594"/>
      <c r="AO15" s="595"/>
      <c r="AP15" s="595"/>
      <c r="AQ15" s="595"/>
      <c r="AR15" s="595"/>
      <c r="AS15" s="595"/>
      <c r="AT15" s="595"/>
      <c r="AU15" s="595"/>
      <c r="AV15" s="595"/>
      <c r="AW15" s="595"/>
      <c r="AX15" s="591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892" t="s">
        <v>42</v>
      </c>
      <c r="B16" s="2893"/>
      <c r="C16" s="578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581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594"/>
      <c r="AG16" s="594"/>
      <c r="AH16" s="594"/>
      <c r="AI16" s="594"/>
      <c r="AJ16" s="594"/>
      <c r="AK16" s="594"/>
      <c r="AL16" s="594"/>
      <c r="AM16" s="594"/>
      <c r="AN16" s="594"/>
      <c r="AO16" s="595"/>
      <c r="AP16" s="595"/>
      <c r="AQ16" s="595"/>
      <c r="AR16" s="595"/>
      <c r="AS16" s="595"/>
      <c r="AT16" s="595"/>
      <c r="AU16" s="595"/>
      <c r="AV16" s="595"/>
      <c r="AW16" s="595"/>
      <c r="AX16" s="591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649"/>
      <c r="AF17" s="649"/>
      <c r="AG17" s="649"/>
      <c r="AH17" s="649"/>
      <c r="AI17" s="649"/>
      <c r="AJ17" s="649"/>
      <c r="AK17" s="649"/>
      <c r="AL17" s="649"/>
      <c r="AM17" s="649"/>
      <c r="AN17" s="649"/>
      <c r="AO17" s="649"/>
      <c r="AP17" s="649"/>
      <c r="AQ17" s="649"/>
      <c r="AR17" s="649"/>
      <c r="AS17" s="649"/>
      <c r="AT17" s="649"/>
      <c r="AU17" s="649"/>
      <c r="AV17" s="649"/>
      <c r="AW17" s="615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467" t="s">
        <v>44</v>
      </c>
      <c r="B18" s="2891"/>
      <c r="C18" s="2488" t="s">
        <v>45</v>
      </c>
      <c r="D18" s="2488" t="s">
        <v>46</v>
      </c>
      <c r="E18" s="2488" t="s">
        <v>21</v>
      </c>
      <c r="F18" s="2488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594"/>
      <c r="AF18" s="595"/>
      <c r="AG18" s="595"/>
      <c r="AH18" s="595"/>
      <c r="AI18" s="595"/>
      <c r="AJ18" s="595"/>
      <c r="AK18" s="595"/>
      <c r="AL18" s="595"/>
      <c r="AM18" s="595"/>
      <c r="AN18" s="595"/>
      <c r="AO18" s="595"/>
      <c r="AP18" s="595"/>
      <c r="AQ18" s="595"/>
      <c r="AR18" s="595"/>
      <c r="AS18" s="595"/>
      <c r="AT18" s="595"/>
      <c r="AU18" s="595"/>
      <c r="AV18" s="595"/>
      <c r="AW18" s="591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594"/>
      <c r="AF19" s="595"/>
      <c r="AG19" s="595"/>
      <c r="AH19" s="595"/>
      <c r="AI19" s="595"/>
      <c r="AJ19" s="595"/>
      <c r="AK19" s="595"/>
      <c r="AL19" s="595"/>
      <c r="AM19" s="595"/>
      <c r="AN19" s="595"/>
      <c r="AO19" s="595"/>
      <c r="AP19" s="595"/>
      <c r="AQ19" s="595"/>
      <c r="AR19" s="595"/>
      <c r="AS19" s="595"/>
      <c r="AT19" s="595"/>
      <c r="AU19" s="595"/>
      <c r="AV19" s="595"/>
      <c r="AW19" s="591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894" t="s">
        <v>47</v>
      </c>
      <c r="B20" s="2895"/>
      <c r="C20" s="579">
        <v>107</v>
      </c>
      <c r="D20" s="579">
        <v>0</v>
      </c>
      <c r="E20" s="579">
        <v>2</v>
      </c>
      <c r="F20" s="579">
        <v>3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1423"/>
      <c r="AF20" s="1424"/>
      <c r="AG20" s="1424"/>
      <c r="AH20" s="1424"/>
      <c r="AI20" s="1424"/>
      <c r="AJ20" s="1424"/>
      <c r="AK20" s="1424"/>
      <c r="AL20" s="1424"/>
      <c r="AM20" s="1424"/>
      <c r="AN20" s="1424"/>
      <c r="AO20" s="1424"/>
      <c r="AP20" s="1424"/>
      <c r="AQ20" s="1424"/>
      <c r="AR20" s="1424"/>
      <c r="AS20" s="1424"/>
      <c r="AT20" s="1424"/>
      <c r="AU20" s="1424"/>
      <c r="AV20" s="1424"/>
      <c r="AW20" s="1425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1423"/>
      <c r="AF21" s="1424"/>
      <c r="AG21" s="1424"/>
      <c r="AH21" s="1424"/>
      <c r="AI21" s="1424"/>
      <c r="AJ21" s="1424"/>
      <c r="AK21" s="1424"/>
      <c r="AL21" s="1424"/>
      <c r="AM21" s="1424"/>
      <c r="AN21" s="1424"/>
      <c r="AO21" s="1424"/>
      <c r="AP21" s="1424"/>
      <c r="AQ21" s="1424"/>
      <c r="AR21" s="1424"/>
      <c r="AS21" s="1424"/>
      <c r="AT21" s="1424"/>
      <c r="AU21" s="1424"/>
      <c r="AV21" s="1424"/>
      <c r="AW21" s="1425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8</v>
      </c>
      <c r="D22" s="30">
        <v>0</v>
      </c>
      <c r="E22" s="30">
        <v>1</v>
      </c>
      <c r="F22" s="30">
        <v>1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1423"/>
      <c r="AF22" s="1424"/>
      <c r="AG22" s="1424"/>
      <c r="AH22" s="1424"/>
      <c r="AI22" s="1424"/>
      <c r="AJ22" s="1424"/>
      <c r="AK22" s="1424"/>
      <c r="AL22" s="1424"/>
      <c r="AM22" s="1424"/>
      <c r="AN22" s="1424"/>
      <c r="AO22" s="1424"/>
      <c r="AP22" s="1424"/>
      <c r="AQ22" s="1424"/>
      <c r="AR22" s="1424"/>
      <c r="AS22" s="1424"/>
      <c r="AT22" s="1424"/>
      <c r="AU22" s="1424"/>
      <c r="AV22" s="1424"/>
      <c r="AW22" s="1425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19</v>
      </c>
      <c r="D23" s="30">
        <v>0</v>
      </c>
      <c r="E23" s="30">
        <v>0</v>
      </c>
      <c r="F23" s="30">
        <v>1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1423"/>
      <c r="AF23" s="1424"/>
      <c r="AG23" s="1424"/>
      <c r="AH23" s="1424"/>
      <c r="AI23" s="1424"/>
      <c r="AJ23" s="1424"/>
      <c r="AK23" s="1424"/>
      <c r="AL23" s="1424"/>
      <c r="AM23" s="1424"/>
      <c r="AN23" s="1424"/>
      <c r="AO23" s="1424"/>
      <c r="AP23" s="1424"/>
      <c r="AQ23" s="1424"/>
      <c r="AR23" s="1424"/>
      <c r="AS23" s="1424"/>
      <c r="AT23" s="1424"/>
      <c r="AU23" s="1424"/>
      <c r="AV23" s="1424"/>
      <c r="AW23" s="1425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3</v>
      </c>
      <c r="D24" s="30">
        <v>0</v>
      </c>
      <c r="E24" s="30">
        <v>0</v>
      </c>
      <c r="F24" s="30">
        <v>1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1423"/>
      <c r="AF24" s="1424"/>
      <c r="AG24" s="1424"/>
      <c r="AH24" s="1424"/>
      <c r="AI24" s="1424"/>
      <c r="AJ24" s="1424"/>
      <c r="AK24" s="1424"/>
      <c r="AL24" s="1424"/>
      <c r="AM24" s="1424"/>
      <c r="AN24" s="1424"/>
      <c r="AO24" s="1424"/>
      <c r="AP24" s="1424"/>
      <c r="AQ24" s="1424"/>
      <c r="AR24" s="1424"/>
      <c r="AS24" s="1424"/>
      <c r="AT24" s="1424"/>
      <c r="AU24" s="1424"/>
      <c r="AV24" s="1424"/>
      <c r="AW24" s="1425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1423"/>
      <c r="AF25" s="1424"/>
      <c r="AG25" s="1424"/>
      <c r="AH25" s="1424"/>
      <c r="AI25" s="1424"/>
      <c r="AJ25" s="1424"/>
      <c r="AK25" s="1424"/>
      <c r="AL25" s="1424"/>
      <c r="AM25" s="1424"/>
      <c r="AN25" s="1424"/>
      <c r="AO25" s="1424"/>
      <c r="AP25" s="1424"/>
      <c r="AQ25" s="1424"/>
      <c r="AR25" s="1424"/>
      <c r="AS25" s="1424"/>
      <c r="AT25" s="1424"/>
      <c r="AU25" s="1424"/>
      <c r="AV25" s="1424"/>
      <c r="AW25" s="1425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>
        <v>1</v>
      </c>
      <c r="D26" s="30">
        <v>0</v>
      </c>
      <c r="E26" s="30">
        <v>0</v>
      </c>
      <c r="F26" s="30">
        <v>0</v>
      </c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1423"/>
      <c r="AF26" s="1424"/>
      <c r="AG26" s="1424"/>
      <c r="AH26" s="1424"/>
      <c r="AI26" s="1424"/>
      <c r="AJ26" s="1424"/>
      <c r="AK26" s="1424"/>
      <c r="AL26" s="1424"/>
      <c r="AM26" s="1424"/>
      <c r="AN26" s="1424"/>
      <c r="AO26" s="1424"/>
      <c r="AP26" s="1424"/>
      <c r="AQ26" s="1424"/>
      <c r="AR26" s="1424"/>
      <c r="AS26" s="1424"/>
      <c r="AT26" s="1424"/>
      <c r="AU26" s="1424"/>
      <c r="AV26" s="1424"/>
      <c r="AW26" s="1425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14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1423"/>
      <c r="AF27" s="1424"/>
      <c r="AG27" s="1424"/>
      <c r="AH27" s="1424"/>
      <c r="AI27" s="1424"/>
      <c r="AJ27" s="1424"/>
      <c r="AK27" s="1424"/>
      <c r="AL27" s="1424"/>
      <c r="AM27" s="1424"/>
      <c r="AN27" s="1424"/>
      <c r="AO27" s="1424"/>
      <c r="AP27" s="1424"/>
      <c r="AQ27" s="1424"/>
      <c r="AR27" s="1424"/>
      <c r="AS27" s="1424"/>
      <c r="AT27" s="1424"/>
      <c r="AU27" s="1424"/>
      <c r="AV27" s="1424"/>
      <c r="AW27" s="1425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20</v>
      </c>
      <c r="D28" s="30">
        <v>0</v>
      </c>
      <c r="E28" s="30">
        <v>0</v>
      </c>
      <c r="F28" s="30">
        <v>0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1423"/>
      <c r="AF28" s="1424"/>
      <c r="AG28" s="1424"/>
      <c r="AH28" s="1424"/>
      <c r="AI28" s="1424"/>
      <c r="AJ28" s="1424"/>
      <c r="AK28" s="1424"/>
      <c r="AL28" s="1424"/>
      <c r="AM28" s="1424"/>
      <c r="AN28" s="1424"/>
      <c r="AO28" s="1424"/>
      <c r="AP28" s="1424"/>
      <c r="AQ28" s="1424"/>
      <c r="AR28" s="1424"/>
      <c r="AS28" s="1424"/>
      <c r="AT28" s="1424"/>
      <c r="AU28" s="1424"/>
      <c r="AV28" s="1424"/>
      <c r="AW28" s="1425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1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1423"/>
      <c r="AF29" s="1424"/>
      <c r="AG29" s="1424"/>
      <c r="AH29" s="1424"/>
      <c r="AI29" s="1424"/>
      <c r="AJ29" s="1424"/>
      <c r="AK29" s="1424"/>
      <c r="AL29" s="1424"/>
      <c r="AM29" s="1424"/>
      <c r="AN29" s="1424"/>
      <c r="AO29" s="1424"/>
      <c r="AP29" s="1424"/>
      <c r="AQ29" s="1424"/>
      <c r="AR29" s="1424"/>
      <c r="AS29" s="1424"/>
      <c r="AT29" s="1424"/>
      <c r="AU29" s="1424"/>
      <c r="AV29" s="1424"/>
      <c r="AW29" s="1425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41</v>
      </c>
      <c r="D30" s="33">
        <v>0</v>
      </c>
      <c r="E30" s="33">
        <v>1</v>
      </c>
      <c r="F30" s="33">
        <v>0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426"/>
      <c r="AF30" s="1426"/>
      <c r="AG30" s="1426"/>
      <c r="AH30" s="1427"/>
      <c r="AI30" s="1426"/>
      <c r="AJ30" s="1426"/>
      <c r="AK30" s="1426"/>
      <c r="AL30" s="1426"/>
      <c r="AM30" s="1426"/>
      <c r="AN30" s="1426"/>
      <c r="AO30" s="1426"/>
      <c r="AP30" s="1426"/>
      <c r="AQ30" s="1426"/>
      <c r="AR30" s="1426"/>
      <c r="AS30" s="1426"/>
      <c r="AT30" s="1426"/>
      <c r="AU30" s="1426"/>
      <c r="AV30" s="1426"/>
      <c r="AW30" s="1428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429"/>
      <c r="AF31" s="1429"/>
      <c r="AG31" s="1429"/>
      <c r="AH31" s="1430"/>
      <c r="AI31" s="1429"/>
      <c r="AJ31" s="1429"/>
      <c r="AK31" s="1429"/>
      <c r="AL31" s="1429"/>
      <c r="AM31" s="1429"/>
      <c r="AN31" s="1429"/>
      <c r="AO31" s="1429"/>
      <c r="AP31" s="1429"/>
      <c r="AQ31" s="1429"/>
      <c r="AR31" s="1429"/>
      <c r="AS31" s="1429"/>
      <c r="AT31" s="1429"/>
      <c r="AU31" s="1429"/>
      <c r="AV31" s="1429"/>
      <c r="AW31" s="1431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844" t="s">
        <v>59</v>
      </c>
      <c r="B32" s="2846"/>
      <c r="C32" s="2887" t="s">
        <v>19</v>
      </c>
      <c r="D32" s="2896" t="s">
        <v>20</v>
      </c>
      <c r="E32" s="2897"/>
      <c r="F32" s="2897"/>
      <c r="G32" s="2897"/>
      <c r="H32" s="2897"/>
      <c r="I32" s="2897"/>
      <c r="J32" s="2897"/>
      <c r="K32" s="2897"/>
      <c r="L32" s="2897"/>
      <c r="M32" s="2898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426"/>
      <c r="AF32" s="1426"/>
      <c r="AG32" s="1426"/>
      <c r="AH32" s="1427"/>
      <c r="AI32" s="1426"/>
      <c r="AJ32" s="1426"/>
      <c r="AK32" s="1432"/>
      <c r="AL32" s="1432"/>
      <c r="AM32" s="1432"/>
      <c r="AN32" s="1432"/>
      <c r="AO32" s="1432"/>
      <c r="AP32" s="1432"/>
      <c r="AQ32" s="1432"/>
      <c r="AR32" s="1432"/>
      <c r="AS32" s="1432"/>
      <c r="AT32" s="1432"/>
      <c r="AU32" s="1432"/>
      <c r="AV32" s="1432"/>
      <c r="AW32" s="1428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1423"/>
      <c r="AF33" s="1423"/>
      <c r="AG33" s="1423"/>
      <c r="AH33" s="1433"/>
      <c r="AI33" s="1423"/>
      <c r="AJ33" s="1423"/>
      <c r="AK33" s="1423"/>
      <c r="AL33" s="1423"/>
      <c r="AM33" s="1423"/>
      <c r="AN33" s="1423"/>
      <c r="AO33" s="1423"/>
      <c r="AP33" s="1424"/>
      <c r="AQ33" s="1424"/>
      <c r="AR33" s="1424"/>
      <c r="AS33" s="1424"/>
      <c r="AT33" s="1424"/>
      <c r="AU33" s="1424"/>
      <c r="AV33" s="1424"/>
      <c r="AW33" s="1428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829" t="s">
        <v>60</v>
      </c>
      <c r="B34" s="2829"/>
      <c r="C34" s="1434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435"/>
      <c r="O34" s="1436"/>
      <c r="P34" s="1437"/>
      <c r="Q34" s="185"/>
      <c r="R34" s="185"/>
      <c r="S34" s="1437"/>
      <c r="T34" s="1438"/>
      <c r="U34" s="1438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423"/>
      <c r="AJ34" s="1423"/>
      <c r="AK34" s="1423"/>
      <c r="AL34" s="1423"/>
      <c r="AM34" s="1423"/>
      <c r="AN34" s="1423"/>
      <c r="AO34" s="1423"/>
      <c r="AP34" s="1424"/>
      <c r="AQ34" s="1424"/>
      <c r="AR34" s="1424"/>
      <c r="AS34" s="1424"/>
      <c r="AT34" s="1424"/>
      <c r="AU34" s="1424"/>
      <c r="AV34" s="1424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423"/>
      <c r="AJ35" s="1424"/>
      <c r="AK35" s="1424"/>
      <c r="AL35" s="1424"/>
      <c r="AM35" s="1424"/>
      <c r="AN35" s="1424"/>
      <c r="AO35" s="1424"/>
      <c r="AP35" s="1424"/>
      <c r="AQ35" s="1424"/>
      <c r="AR35" s="1424"/>
      <c r="AS35" s="1424"/>
      <c r="AT35" s="1424"/>
      <c r="AU35" s="1424"/>
      <c r="AV35" s="1424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423"/>
      <c r="AJ36" s="1424"/>
      <c r="AK36" s="1424"/>
      <c r="AL36" s="1424"/>
      <c r="AM36" s="1424"/>
      <c r="AN36" s="1424"/>
      <c r="AO36" s="1424"/>
      <c r="AP36" s="1424"/>
      <c r="AQ36" s="1424"/>
      <c r="AR36" s="1424"/>
      <c r="AS36" s="1424"/>
      <c r="AT36" s="1424"/>
      <c r="AU36" s="1424"/>
      <c r="AV36" s="1424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423"/>
      <c r="AJ37" s="1424"/>
      <c r="AK37" s="1424"/>
      <c r="AL37" s="1424"/>
      <c r="AM37" s="1424"/>
      <c r="AN37" s="1424"/>
      <c r="AO37" s="1424"/>
      <c r="AP37" s="1424"/>
      <c r="AQ37" s="1424"/>
      <c r="AR37" s="1424"/>
      <c r="AS37" s="1424"/>
      <c r="AT37" s="1424"/>
      <c r="AU37" s="1424"/>
      <c r="AV37" s="1424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423"/>
      <c r="AJ38" s="1424"/>
      <c r="AK38" s="1424"/>
      <c r="AL38" s="1424"/>
      <c r="AM38" s="1424"/>
      <c r="AN38" s="1424"/>
      <c r="AO38" s="1424"/>
      <c r="AP38" s="1424"/>
      <c r="AQ38" s="1424"/>
      <c r="AR38" s="1424"/>
      <c r="AS38" s="1424"/>
      <c r="AT38" s="1424"/>
      <c r="AU38" s="1424"/>
      <c r="AV38" s="1424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423"/>
      <c r="AJ39" s="1424"/>
      <c r="AK39" s="1424"/>
      <c r="AL39" s="1424"/>
      <c r="AM39" s="1424"/>
      <c r="AN39" s="1424"/>
      <c r="AO39" s="1424"/>
      <c r="AP39" s="1424"/>
      <c r="AQ39" s="1424"/>
      <c r="AR39" s="1424"/>
      <c r="AS39" s="1424"/>
      <c r="AT39" s="1424"/>
      <c r="AU39" s="1424"/>
      <c r="AV39" s="1424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423"/>
      <c r="AJ40" s="1424"/>
      <c r="AK40" s="1424"/>
      <c r="AL40" s="1424"/>
      <c r="AM40" s="1424"/>
      <c r="AN40" s="1424"/>
      <c r="AO40" s="1424"/>
      <c r="AP40" s="1424"/>
      <c r="AQ40" s="1424"/>
      <c r="AR40" s="1424"/>
      <c r="AS40" s="1424"/>
      <c r="AT40" s="1424"/>
      <c r="AU40" s="1424"/>
      <c r="AV40" s="1424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423"/>
      <c r="AJ41" s="1424"/>
      <c r="AK41" s="1424"/>
      <c r="AL41" s="1424"/>
      <c r="AM41" s="1424"/>
      <c r="AN41" s="1424"/>
      <c r="AO41" s="1424"/>
      <c r="AP41" s="1424"/>
      <c r="AQ41" s="1424"/>
      <c r="AR41" s="1424"/>
      <c r="AS41" s="1424"/>
      <c r="AT41" s="1424"/>
      <c r="AU41" s="1424"/>
      <c r="AV41" s="1424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423"/>
      <c r="AJ42" s="1424"/>
      <c r="AK42" s="1424"/>
      <c r="AL42" s="1424"/>
      <c r="AM42" s="1424"/>
      <c r="AN42" s="1424"/>
      <c r="AO42" s="1424"/>
      <c r="AP42" s="1424"/>
      <c r="AQ42" s="1424"/>
      <c r="AR42" s="1424"/>
      <c r="AS42" s="1424"/>
      <c r="AT42" s="1424"/>
      <c r="AU42" s="1424"/>
      <c r="AV42" s="1424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423"/>
      <c r="AJ43" s="1424"/>
      <c r="AK43" s="1424"/>
      <c r="AL43" s="1424"/>
      <c r="AM43" s="1424"/>
      <c r="AN43" s="1424"/>
      <c r="AO43" s="1424"/>
      <c r="AP43" s="1424"/>
      <c r="AQ43" s="1424"/>
      <c r="AR43" s="1424"/>
      <c r="AS43" s="1424"/>
      <c r="AT43" s="1424"/>
      <c r="AU43" s="1424"/>
      <c r="AV43" s="1424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423"/>
      <c r="AJ44" s="1424"/>
      <c r="AK44" s="1424"/>
      <c r="AL44" s="1424"/>
      <c r="AM44" s="1424"/>
      <c r="AN44" s="1424"/>
      <c r="AO44" s="1424"/>
      <c r="AP44" s="1424"/>
      <c r="AQ44" s="1424"/>
      <c r="AR44" s="1424"/>
      <c r="AS44" s="1424"/>
      <c r="AT44" s="1424"/>
      <c r="AU44" s="1424"/>
      <c r="AV44" s="1424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429"/>
      <c r="AJ45" s="1429"/>
      <c r="AK45" s="1429"/>
      <c r="AL45" s="1429"/>
      <c r="AM45" s="1429"/>
      <c r="AN45" s="1429"/>
      <c r="AO45" s="1429"/>
      <c r="AP45" s="1429"/>
      <c r="AQ45" s="1429"/>
      <c r="AR45" s="1429"/>
      <c r="AS45" s="1429"/>
      <c r="AT45" s="1429"/>
      <c r="AU45" s="1429"/>
      <c r="AV45" s="1429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439" t="s">
        <v>74</v>
      </c>
      <c r="B46" s="1440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426"/>
      <c r="AJ46" s="1426"/>
      <c r="AK46" s="1426"/>
      <c r="AL46" s="1426"/>
      <c r="AM46" s="1426"/>
      <c r="AN46" s="1426"/>
      <c r="AO46" s="1426"/>
      <c r="AP46" s="1426"/>
      <c r="AQ46" s="1426"/>
      <c r="AR46" s="1426"/>
      <c r="AS46" s="1426"/>
      <c r="AT46" s="1426"/>
      <c r="AU46" s="1426"/>
      <c r="AV46" s="1426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441" t="s">
        <v>75</v>
      </c>
      <c r="B47" s="1442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426"/>
      <c r="AJ47" s="1426"/>
      <c r="AK47" s="1426"/>
      <c r="AL47" s="1426"/>
      <c r="AM47" s="1426"/>
      <c r="AN47" s="1426"/>
      <c r="AO47" s="1443"/>
      <c r="AP47" s="1443"/>
      <c r="AQ47" s="1443"/>
      <c r="AR47" s="1443"/>
      <c r="AS47" s="1443"/>
      <c r="AT47" s="1443"/>
      <c r="AU47" s="1443"/>
      <c r="AV47" s="1443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429"/>
      <c r="AP48" s="1429"/>
      <c r="AQ48" s="1429"/>
      <c r="AR48" s="1429"/>
      <c r="AS48" s="1429"/>
      <c r="AT48" s="1429"/>
      <c r="AU48" s="1429"/>
      <c r="AV48" s="1429"/>
      <c r="AW48" s="1444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830" t="s">
        <v>77</v>
      </c>
      <c r="B49" s="2847"/>
      <c r="C49" s="1440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423"/>
      <c r="AP49" s="1423"/>
      <c r="AQ49" s="1423"/>
      <c r="AR49" s="1423"/>
      <c r="AS49" s="1423"/>
      <c r="AT49" s="1423"/>
      <c r="AU49" s="1423"/>
      <c r="AV49" s="1423"/>
      <c r="AW49" s="1425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888" t="s">
        <v>80</v>
      </c>
      <c r="B50" s="2889"/>
      <c r="C50" s="1434">
        <f>SUM(D50:E50)</f>
        <v>0</v>
      </c>
      <c r="D50" s="56"/>
      <c r="E50" s="1445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446"/>
      <c r="AP50" s="1446"/>
      <c r="AQ50" s="1423"/>
      <c r="AR50" s="1423"/>
      <c r="AS50" s="1423"/>
      <c r="AT50" s="1423"/>
      <c r="AU50" s="1423"/>
      <c r="AV50" s="1423"/>
      <c r="AW50" s="1425"/>
      <c r="CA50" s="75" t="str">
        <f>IF(AND(([8]A01!$C18+[8]A01!$C19+[8]A01!$C20+[8]A01!$C21+[8]A01!$F31+[8]A01!$F32+[8]A01!$F33)&lt;&gt;0,D50=0,E50=""),"*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429"/>
      <c r="AP51" s="1429"/>
      <c r="AQ51" s="1429"/>
      <c r="AR51" s="1429"/>
      <c r="AS51" s="1429"/>
      <c r="AT51" s="1429"/>
      <c r="AU51" s="1429"/>
      <c r="AV51" s="1429"/>
      <c r="AW51" s="1444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826" t="s">
        <v>82</v>
      </c>
      <c r="B52" s="2828"/>
      <c r="C52" s="2826" t="s">
        <v>83</v>
      </c>
      <c r="D52" s="2827"/>
      <c r="E52" s="2828"/>
      <c r="F52" s="2836" t="s">
        <v>75</v>
      </c>
      <c r="G52" s="2836"/>
      <c r="H52" s="2836"/>
      <c r="I52" s="2836"/>
      <c r="J52" s="2836"/>
      <c r="K52" s="2836"/>
      <c r="L52" s="2836"/>
      <c r="M52" s="2836"/>
      <c r="N52" s="2836"/>
      <c r="O52" s="2836"/>
      <c r="P52" s="2836"/>
      <c r="Q52" s="2822"/>
      <c r="R52" s="2899" t="s">
        <v>84</v>
      </c>
      <c r="S52" s="2900"/>
      <c r="T52" s="2900"/>
      <c r="U52" s="2900"/>
      <c r="V52" s="290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447"/>
      <c r="AP52" s="1447"/>
      <c r="AQ52" s="1447"/>
      <c r="AR52" s="1448"/>
      <c r="AS52" s="1448"/>
      <c r="AT52" s="1448"/>
      <c r="AU52" s="1448"/>
      <c r="AV52" s="1448"/>
      <c r="AW52" s="1425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821" t="s">
        <v>85</v>
      </c>
      <c r="G53" s="2822"/>
      <c r="H53" s="2821" t="s">
        <v>86</v>
      </c>
      <c r="I53" s="2822"/>
      <c r="J53" s="2821" t="s">
        <v>87</v>
      </c>
      <c r="K53" s="2822"/>
      <c r="L53" s="2821" t="s">
        <v>88</v>
      </c>
      <c r="M53" s="2822"/>
      <c r="N53" s="2821" t="s">
        <v>89</v>
      </c>
      <c r="O53" s="2822"/>
      <c r="P53" s="2821" t="s">
        <v>90</v>
      </c>
      <c r="Q53" s="2822"/>
      <c r="R53" s="2821" t="s">
        <v>91</v>
      </c>
      <c r="S53" s="2822"/>
      <c r="T53" s="2852" t="s">
        <v>92</v>
      </c>
      <c r="U53" s="2821" t="s">
        <v>93</v>
      </c>
      <c r="V53" s="2822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447"/>
      <c r="AP53" s="1447"/>
      <c r="AQ53" s="1447"/>
      <c r="AR53" s="1448"/>
      <c r="AS53" s="1448"/>
      <c r="AT53" s="1448"/>
      <c r="AU53" s="1448"/>
      <c r="AV53" s="1448"/>
      <c r="AW53" s="1425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251" t="s">
        <v>16</v>
      </c>
      <c r="F54" s="1449" t="s">
        <v>15</v>
      </c>
      <c r="G54" s="1450" t="s">
        <v>16</v>
      </c>
      <c r="H54" s="1449" t="s">
        <v>15</v>
      </c>
      <c r="I54" s="1450" t="s">
        <v>16</v>
      </c>
      <c r="J54" s="1449" t="s">
        <v>15</v>
      </c>
      <c r="K54" s="1450" t="s">
        <v>16</v>
      </c>
      <c r="L54" s="1449" t="s">
        <v>15</v>
      </c>
      <c r="M54" s="1450" t="s">
        <v>16</v>
      </c>
      <c r="N54" s="1449" t="s">
        <v>15</v>
      </c>
      <c r="O54" s="1450" t="s">
        <v>16</v>
      </c>
      <c r="P54" s="1449" t="s">
        <v>15</v>
      </c>
      <c r="Q54" s="1450" t="s">
        <v>16</v>
      </c>
      <c r="R54" s="1451" t="s">
        <v>94</v>
      </c>
      <c r="S54" s="1451" t="s">
        <v>27</v>
      </c>
      <c r="T54" s="2229"/>
      <c r="U54" s="1439" t="s">
        <v>95</v>
      </c>
      <c r="V54" s="1451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447"/>
      <c r="AP54" s="1447"/>
      <c r="AQ54" s="1447"/>
      <c r="AR54" s="1448"/>
      <c r="AS54" s="1448"/>
      <c r="AT54" s="1448"/>
      <c r="AU54" s="1448"/>
      <c r="AV54" s="1448"/>
      <c r="AW54" s="1425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447"/>
      <c r="AP55" s="1447"/>
      <c r="AQ55" s="1447"/>
      <c r="AR55" s="1448"/>
      <c r="AS55" s="1448"/>
      <c r="AT55" s="1448"/>
      <c r="AU55" s="1448"/>
      <c r="AV55" s="1448"/>
      <c r="AW55" s="1425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447"/>
      <c r="AP56" s="1447"/>
      <c r="AQ56" s="1447"/>
      <c r="AR56" s="1448"/>
      <c r="AS56" s="1448"/>
      <c r="AT56" s="1448"/>
      <c r="AU56" s="1448"/>
      <c r="AV56" s="1448"/>
      <c r="AW56" s="1425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447"/>
      <c r="AP57" s="1447"/>
      <c r="AQ57" s="1447"/>
      <c r="AR57" s="1448"/>
      <c r="AS57" s="1448"/>
      <c r="AT57" s="1448"/>
      <c r="AU57" s="1448"/>
      <c r="AV57" s="1448"/>
      <c r="AW57" s="1425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447"/>
      <c r="AP58" s="1447"/>
      <c r="AQ58" s="1447"/>
      <c r="AR58" s="1448"/>
      <c r="AS58" s="1448"/>
      <c r="AT58" s="1448"/>
      <c r="AU58" s="1448"/>
      <c r="AV58" s="1448"/>
      <c r="AW58" s="1425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452"/>
      <c r="V59" s="1452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447"/>
      <c r="AP59" s="1447"/>
      <c r="AQ59" s="1447"/>
      <c r="AR59" s="1448"/>
      <c r="AS59" s="1448"/>
      <c r="AT59" s="1448"/>
      <c r="AU59" s="1448"/>
      <c r="AV59" s="1448"/>
      <c r="AW59" s="1425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453"/>
      <c r="S60" s="1453"/>
      <c r="T60" s="1453"/>
      <c r="U60" s="1454"/>
      <c r="V60" s="1454"/>
      <c r="W60" s="1454"/>
      <c r="X60" s="1454"/>
      <c r="Y60" s="1454"/>
      <c r="Z60" s="1444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844" t="s">
        <v>103</v>
      </c>
      <c r="B61" s="2846"/>
      <c r="C61" s="2855" t="s">
        <v>17</v>
      </c>
      <c r="D61" s="2856"/>
      <c r="E61" s="2840"/>
      <c r="F61" s="2821" t="s">
        <v>104</v>
      </c>
      <c r="G61" s="2836"/>
      <c r="H61" s="2836"/>
      <c r="I61" s="2836"/>
      <c r="J61" s="2836"/>
      <c r="K61" s="2836"/>
      <c r="L61" s="2836"/>
      <c r="M61" s="2836"/>
      <c r="N61" s="2836"/>
      <c r="O61" s="2836"/>
      <c r="P61" s="232"/>
      <c r="Q61" s="211"/>
      <c r="R61" s="1453"/>
      <c r="S61" s="1453"/>
      <c r="T61" s="1453"/>
      <c r="U61" s="1454"/>
      <c r="V61" s="1454"/>
      <c r="W61" s="1454"/>
      <c r="X61" s="1454"/>
      <c r="Y61" s="1454"/>
      <c r="Z61" s="1455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821" t="s">
        <v>105</v>
      </c>
      <c r="G62" s="2822"/>
      <c r="H62" s="2821" t="s">
        <v>106</v>
      </c>
      <c r="I62" s="2822"/>
      <c r="J62" s="2821" t="s">
        <v>107</v>
      </c>
      <c r="K62" s="2822"/>
      <c r="L62" s="2821" t="s">
        <v>25</v>
      </c>
      <c r="M62" s="2822"/>
      <c r="N62" s="2830" t="s">
        <v>35</v>
      </c>
      <c r="O62" s="2847"/>
      <c r="P62" s="211"/>
      <c r="Q62" s="211"/>
      <c r="R62" s="1453"/>
      <c r="S62" s="1453"/>
      <c r="T62" s="1453"/>
      <c r="U62" s="1454"/>
      <c r="V62" s="1454"/>
      <c r="W62" s="1454"/>
      <c r="X62" s="1454"/>
      <c r="Y62" s="1454"/>
      <c r="Z62" s="1455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456" t="s">
        <v>14</v>
      </c>
      <c r="D63" s="60" t="s">
        <v>15</v>
      </c>
      <c r="E63" s="1450" t="s">
        <v>16</v>
      </c>
      <c r="F63" s="59" t="s">
        <v>15</v>
      </c>
      <c r="G63" s="1450" t="s">
        <v>16</v>
      </c>
      <c r="H63" s="59" t="s">
        <v>15</v>
      </c>
      <c r="I63" s="1450" t="s">
        <v>16</v>
      </c>
      <c r="J63" s="59" t="s">
        <v>15</v>
      </c>
      <c r="K63" s="1450" t="s">
        <v>16</v>
      </c>
      <c r="L63" s="59" t="s">
        <v>15</v>
      </c>
      <c r="M63" s="1450" t="s">
        <v>16</v>
      </c>
      <c r="N63" s="59" t="s">
        <v>15</v>
      </c>
      <c r="O63" s="1450" t="s">
        <v>16</v>
      </c>
      <c r="P63" s="211"/>
      <c r="Q63" s="211"/>
      <c r="R63" s="1453"/>
      <c r="S63" s="1453"/>
      <c r="T63" s="1453"/>
      <c r="U63" s="1454"/>
      <c r="V63" s="1454"/>
      <c r="W63" s="1454"/>
      <c r="X63" s="1454"/>
      <c r="Y63" s="1454"/>
      <c r="Z63" s="1425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821" t="s">
        <v>75</v>
      </c>
      <c r="B64" s="2822"/>
      <c r="C64" s="235">
        <f>SUM(D64:E64)</f>
        <v>0</v>
      </c>
      <c r="D64" s="236">
        <f>SUM(F64+H64+J64+L64+N64)</f>
        <v>0</v>
      </c>
      <c r="E64" s="1457">
        <f>SUM(G64+I64+K64+M64+O64)</f>
        <v>0</v>
      </c>
      <c r="F64" s="56"/>
      <c r="G64" s="1445"/>
      <c r="H64" s="56"/>
      <c r="I64" s="1445"/>
      <c r="J64" s="56"/>
      <c r="K64" s="110"/>
      <c r="L64" s="56"/>
      <c r="M64" s="110"/>
      <c r="N64" s="56"/>
      <c r="O64" s="110"/>
      <c r="P64" s="211"/>
      <c r="Q64" s="211"/>
      <c r="R64" s="1453"/>
      <c r="S64" s="1453"/>
      <c r="T64" s="1453"/>
      <c r="U64" s="1454"/>
      <c r="V64" s="1454"/>
      <c r="W64" s="1454"/>
      <c r="X64" s="1454"/>
      <c r="Y64" s="1454"/>
      <c r="Z64" s="1425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454"/>
      <c r="AP65" s="1454"/>
      <c r="AQ65" s="1454"/>
      <c r="AR65" s="1454"/>
      <c r="AS65" s="1454"/>
      <c r="AT65" s="1454"/>
      <c r="AU65" s="1454"/>
      <c r="AV65" s="1454"/>
      <c r="AW65" s="1444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826" t="s">
        <v>74</v>
      </c>
      <c r="B66" s="2828"/>
      <c r="C66" s="2826" t="s">
        <v>17</v>
      </c>
      <c r="D66" s="2827"/>
      <c r="E66" s="2828"/>
      <c r="F66" s="2902" t="s">
        <v>75</v>
      </c>
      <c r="G66" s="2849"/>
      <c r="H66" s="2849"/>
      <c r="I66" s="2849"/>
      <c r="J66" s="2849"/>
      <c r="K66" s="2849"/>
      <c r="L66" s="2849"/>
      <c r="M66" s="2849"/>
      <c r="N66" s="2849"/>
      <c r="O66" s="2849"/>
      <c r="P66" s="2849"/>
      <c r="Q66" s="2849"/>
      <c r="R66" s="2849"/>
      <c r="S66" s="2849"/>
      <c r="T66" s="2849"/>
      <c r="U66" s="2849"/>
      <c r="V66" s="2849"/>
      <c r="W66" s="2849"/>
      <c r="X66" s="2849"/>
      <c r="Y66" s="2849"/>
      <c r="Z66" s="2849"/>
      <c r="AA66" s="2849"/>
      <c r="AB66" s="2849"/>
      <c r="AC66" s="2849"/>
      <c r="AD66" s="2849"/>
      <c r="AE66" s="2849"/>
      <c r="AF66" s="2849"/>
      <c r="AG66" s="2850"/>
      <c r="AH66" s="244"/>
      <c r="AI66" s="45"/>
      <c r="AJ66" s="45"/>
      <c r="AK66" s="45"/>
      <c r="AL66" s="1423"/>
      <c r="AM66" s="1423"/>
      <c r="AN66" s="1423"/>
      <c r="AO66" s="1423"/>
      <c r="AP66" s="1423"/>
      <c r="AQ66" s="1423"/>
      <c r="AR66" s="1423"/>
      <c r="AS66" s="1423"/>
      <c r="AT66" s="1423"/>
      <c r="AU66" s="1428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829" t="s">
        <v>109</v>
      </c>
      <c r="G67" s="2829"/>
      <c r="H67" s="2829" t="s">
        <v>110</v>
      </c>
      <c r="I67" s="2829"/>
      <c r="J67" s="2829" t="s">
        <v>111</v>
      </c>
      <c r="K67" s="2829"/>
      <c r="L67" s="2829" t="s">
        <v>112</v>
      </c>
      <c r="M67" s="2829"/>
      <c r="N67" s="2829" t="s">
        <v>113</v>
      </c>
      <c r="O67" s="2829"/>
      <c r="P67" s="2829" t="s">
        <v>114</v>
      </c>
      <c r="Q67" s="2829"/>
      <c r="R67" s="2829" t="s">
        <v>115</v>
      </c>
      <c r="S67" s="2829"/>
      <c r="T67" s="2829" t="s">
        <v>116</v>
      </c>
      <c r="U67" s="2829"/>
      <c r="V67" s="2829" t="s">
        <v>117</v>
      </c>
      <c r="W67" s="2829"/>
      <c r="X67" s="2829" t="s">
        <v>118</v>
      </c>
      <c r="Y67" s="2829"/>
      <c r="Z67" s="2821" t="s">
        <v>119</v>
      </c>
      <c r="AA67" s="2822"/>
      <c r="AB67" s="2821" t="s">
        <v>120</v>
      </c>
      <c r="AC67" s="2822"/>
      <c r="AD67" s="2821" t="s">
        <v>121</v>
      </c>
      <c r="AE67" s="2822"/>
      <c r="AF67" s="2821" t="s">
        <v>122</v>
      </c>
      <c r="AG67" s="2822"/>
      <c r="AH67" s="45"/>
      <c r="AI67" s="45"/>
      <c r="AJ67" s="45"/>
      <c r="AK67" s="45"/>
      <c r="AL67" s="1423"/>
      <c r="AM67" s="1423"/>
      <c r="AN67" s="1423"/>
      <c r="AO67" s="1423"/>
      <c r="AP67" s="1423"/>
      <c r="AQ67" s="1423"/>
      <c r="AR67" s="1423"/>
      <c r="AS67" s="1423"/>
      <c r="AT67" s="1423"/>
      <c r="AU67" s="1428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458" t="s">
        <v>16</v>
      </c>
      <c r="F68" s="1459" t="s">
        <v>15</v>
      </c>
      <c r="G68" s="1460" t="s">
        <v>16</v>
      </c>
      <c r="H68" s="1459" t="s">
        <v>15</v>
      </c>
      <c r="I68" s="1460" t="s">
        <v>16</v>
      </c>
      <c r="J68" s="1459" t="s">
        <v>15</v>
      </c>
      <c r="K68" s="1460" t="s">
        <v>16</v>
      </c>
      <c r="L68" s="1459" t="s">
        <v>15</v>
      </c>
      <c r="M68" s="1460" t="s">
        <v>16</v>
      </c>
      <c r="N68" s="1459" t="s">
        <v>15</v>
      </c>
      <c r="O68" s="1460" t="s">
        <v>16</v>
      </c>
      <c r="P68" s="1459" t="s">
        <v>15</v>
      </c>
      <c r="Q68" s="1460" t="s">
        <v>16</v>
      </c>
      <c r="R68" s="1459" t="s">
        <v>15</v>
      </c>
      <c r="S68" s="1460" t="s">
        <v>16</v>
      </c>
      <c r="T68" s="1459" t="s">
        <v>15</v>
      </c>
      <c r="U68" s="1460" t="s">
        <v>16</v>
      </c>
      <c r="V68" s="1459" t="s">
        <v>15</v>
      </c>
      <c r="W68" s="1460" t="s">
        <v>16</v>
      </c>
      <c r="X68" s="1459" t="s">
        <v>15</v>
      </c>
      <c r="Y68" s="1460" t="s">
        <v>16</v>
      </c>
      <c r="Z68" s="1459" t="s">
        <v>15</v>
      </c>
      <c r="AA68" s="1460" t="s">
        <v>16</v>
      </c>
      <c r="AB68" s="1459" t="s">
        <v>15</v>
      </c>
      <c r="AC68" s="1460" t="s">
        <v>16</v>
      </c>
      <c r="AD68" s="1459" t="s">
        <v>15</v>
      </c>
      <c r="AE68" s="1460" t="s">
        <v>16</v>
      </c>
      <c r="AF68" s="1459" t="s">
        <v>15</v>
      </c>
      <c r="AG68" s="1460" t="s">
        <v>16</v>
      </c>
      <c r="AH68" s="45"/>
      <c r="AI68" s="45"/>
      <c r="AJ68" s="45"/>
      <c r="AK68" s="145"/>
      <c r="AL68" s="1461"/>
      <c r="AM68" s="1461"/>
      <c r="AN68" s="1461"/>
      <c r="AO68" s="1461"/>
      <c r="AP68" s="1461"/>
      <c r="AQ68" s="1461"/>
      <c r="AR68" s="1461"/>
      <c r="AS68" s="1461"/>
      <c r="AT68" s="1461"/>
      <c r="AU68" s="1462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888" t="s">
        <v>123</v>
      </c>
      <c r="B69" s="2889"/>
      <c r="C69" s="179">
        <f t="shared" ref="C69:C74" si="4">SUM(D69:E69)</f>
        <v>0</v>
      </c>
      <c r="D69" s="180">
        <f t="shared" ref="D69:E74" si="5">SUM(F69+H69+J69+L69+N69+P69+R69+T69+V69+X69+Z69+AB69+AD69+AF69)</f>
        <v>0</v>
      </c>
      <c r="E69" s="1463">
        <f t="shared" si="5"/>
        <v>0</v>
      </c>
      <c r="F69" s="4"/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/>
      <c r="Z69" s="4"/>
      <c r="AA69" s="7"/>
      <c r="AB69" s="4"/>
      <c r="AC69" s="7"/>
      <c r="AD69" s="4"/>
      <c r="AE69" s="7"/>
      <c r="AF69" s="4"/>
      <c r="AG69" s="6"/>
      <c r="AH69" s="1"/>
      <c r="AI69" s="1"/>
      <c r="AJ69" s="45"/>
      <c r="AK69" s="145"/>
      <c r="AL69" s="1461"/>
      <c r="AM69" s="1461"/>
      <c r="AN69" s="1461"/>
      <c r="AO69" s="1461"/>
      <c r="AP69" s="1461"/>
      <c r="AQ69" s="1461"/>
      <c r="AR69" s="1461"/>
      <c r="AS69" s="1461"/>
      <c r="AT69" s="1461"/>
      <c r="AU69" s="1462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827" t="s">
        <v>124</v>
      </c>
      <c r="B70" s="1253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464"/>
      <c r="AL70" s="1461"/>
      <c r="AM70" s="1461"/>
      <c r="AN70" s="1461"/>
      <c r="AO70" s="1461"/>
      <c r="AP70" s="1461"/>
      <c r="AQ70" s="1461"/>
      <c r="AR70" s="1461"/>
      <c r="AS70" s="1461"/>
      <c r="AT70" s="1461"/>
      <c r="AU70" s="1462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260" t="s">
        <v>126</v>
      </c>
      <c r="C71" s="217">
        <f t="shared" si="4"/>
        <v>3</v>
      </c>
      <c r="D71" s="218">
        <f t="shared" si="5"/>
        <v>0</v>
      </c>
      <c r="E71" s="219">
        <f t="shared" si="5"/>
        <v>3</v>
      </c>
      <c r="F71" s="11"/>
      <c r="G71" s="28"/>
      <c r="H71" s="11"/>
      <c r="I71" s="28"/>
      <c r="J71" s="11"/>
      <c r="K71" s="28"/>
      <c r="L71" s="11"/>
      <c r="M71" s="28"/>
      <c r="N71" s="11"/>
      <c r="O71" s="28">
        <v>1</v>
      </c>
      <c r="P71" s="11"/>
      <c r="Q71" s="28"/>
      <c r="R71" s="11"/>
      <c r="S71" s="28">
        <v>1</v>
      </c>
      <c r="T71" s="11"/>
      <c r="U71" s="28"/>
      <c r="V71" s="11"/>
      <c r="W71" s="28"/>
      <c r="X71" s="11"/>
      <c r="Y71" s="28"/>
      <c r="Z71" s="11"/>
      <c r="AA71" s="28">
        <v>1</v>
      </c>
      <c r="AB71" s="11"/>
      <c r="AC71" s="28"/>
      <c r="AD71" s="11"/>
      <c r="AE71" s="28"/>
      <c r="AF71" s="11"/>
      <c r="AG71" s="12"/>
      <c r="AH71" s="51"/>
      <c r="AI71" s="45"/>
      <c r="AJ71" s="1465"/>
      <c r="AK71" s="1461"/>
      <c r="AL71" s="1461"/>
      <c r="AM71" s="1461"/>
      <c r="AN71" s="1461"/>
      <c r="AO71" s="1461"/>
      <c r="AP71" s="1461"/>
      <c r="AQ71" s="1461"/>
      <c r="AR71" s="1461"/>
      <c r="AS71" s="1461"/>
      <c r="AT71" s="1461"/>
      <c r="AU71" s="1462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260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1466"/>
      <c r="AK72" s="145"/>
      <c r="AL72" s="1461"/>
      <c r="AM72" s="1461"/>
      <c r="AN72" s="1461"/>
      <c r="AO72" s="1461"/>
      <c r="AP72" s="1461"/>
      <c r="AQ72" s="1461"/>
      <c r="AR72" s="1461"/>
      <c r="AS72" s="1461"/>
      <c r="AT72" s="1461"/>
      <c r="AU72" s="1462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1467"/>
      <c r="AK73" s="1464"/>
      <c r="AL73" s="1461"/>
      <c r="AM73" s="1461"/>
      <c r="AN73" s="1461"/>
      <c r="AO73" s="1461"/>
      <c r="AP73" s="1461"/>
      <c r="AQ73" s="1461"/>
      <c r="AR73" s="1461"/>
      <c r="AS73" s="1461"/>
      <c r="AT73" s="1461"/>
      <c r="AU73" s="1462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1466"/>
      <c r="AK74" s="1468"/>
      <c r="AL74" s="1461"/>
      <c r="AM74" s="1461"/>
      <c r="AN74" s="1461"/>
      <c r="AO74" s="1461"/>
      <c r="AP74" s="1461"/>
      <c r="AQ74" s="1461"/>
      <c r="AR74" s="1461"/>
      <c r="AS74" s="1461"/>
      <c r="AT74" s="1461"/>
      <c r="AU74" s="1462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469"/>
      <c r="AO75" s="1469"/>
      <c r="AP75" s="1469"/>
      <c r="AQ75" s="1469"/>
      <c r="AR75" s="1469"/>
      <c r="AS75" s="1469"/>
      <c r="AT75" s="1469"/>
      <c r="AU75" s="1469"/>
      <c r="AV75" s="1469"/>
      <c r="AW75" s="1470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826" t="s">
        <v>74</v>
      </c>
      <c r="B76" s="2828"/>
      <c r="C76" s="2852" t="s">
        <v>17</v>
      </c>
      <c r="D76" s="2852"/>
      <c r="E76" s="2852"/>
      <c r="F76" s="2860" t="s">
        <v>131</v>
      </c>
      <c r="G76" s="2860"/>
      <c r="H76" s="2860"/>
      <c r="I76" s="2860"/>
      <c r="J76" s="2860"/>
      <c r="K76" s="2860"/>
      <c r="L76" s="2860"/>
      <c r="M76" s="2860"/>
      <c r="N76" s="2860"/>
      <c r="O76" s="2860"/>
      <c r="P76" s="2860"/>
      <c r="Q76" s="2860"/>
      <c r="R76" s="2860"/>
      <c r="S76" s="2860"/>
      <c r="T76" s="2860"/>
      <c r="U76" s="2860"/>
      <c r="V76" s="2860"/>
      <c r="W76" s="2860"/>
      <c r="X76" s="2860"/>
      <c r="Y76" s="2860"/>
      <c r="Z76" s="2860"/>
      <c r="AA76" s="2860"/>
      <c r="AB76" s="2860"/>
      <c r="AC76" s="2860"/>
      <c r="AD76" s="2860"/>
      <c r="AE76" s="2860"/>
      <c r="AF76" s="2860"/>
      <c r="AG76" s="2359"/>
      <c r="AH76" s="2885" t="s">
        <v>132</v>
      </c>
      <c r="AI76" s="2886"/>
      <c r="AJ76" s="2886"/>
      <c r="AK76" s="266"/>
      <c r="AL76" s="1461"/>
      <c r="AM76" s="1461"/>
      <c r="AN76" s="1461"/>
      <c r="AO76" s="1461"/>
      <c r="AP76" s="1461"/>
      <c r="AQ76" s="1461"/>
      <c r="AR76" s="1461"/>
      <c r="AS76" s="1461"/>
      <c r="AT76" s="1461"/>
      <c r="AU76" s="1462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829" t="s">
        <v>109</v>
      </c>
      <c r="G77" s="2829"/>
      <c r="H77" s="2829" t="s">
        <v>110</v>
      </c>
      <c r="I77" s="2829"/>
      <c r="J77" s="2866" t="s">
        <v>111</v>
      </c>
      <c r="K77" s="2866"/>
      <c r="L77" s="2866" t="s">
        <v>112</v>
      </c>
      <c r="M77" s="2866"/>
      <c r="N77" s="2866" t="s">
        <v>113</v>
      </c>
      <c r="O77" s="2866"/>
      <c r="P77" s="2866" t="s">
        <v>114</v>
      </c>
      <c r="Q77" s="2866"/>
      <c r="R77" s="2829" t="s">
        <v>115</v>
      </c>
      <c r="S77" s="2829"/>
      <c r="T77" s="2866" t="s">
        <v>116</v>
      </c>
      <c r="U77" s="2866"/>
      <c r="V77" s="2866" t="s">
        <v>117</v>
      </c>
      <c r="W77" s="2866"/>
      <c r="X77" s="2866" t="s">
        <v>118</v>
      </c>
      <c r="Y77" s="2866"/>
      <c r="Z77" s="2866" t="s">
        <v>119</v>
      </c>
      <c r="AA77" s="2866"/>
      <c r="AB77" s="2866" t="s">
        <v>120</v>
      </c>
      <c r="AC77" s="2866"/>
      <c r="AD77" s="2866" t="s">
        <v>121</v>
      </c>
      <c r="AE77" s="2866"/>
      <c r="AF77" s="2866" t="s">
        <v>122</v>
      </c>
      <c r="AG77" s="2353"/>
      <c r="AH77" s="2840" t="s">
        <v>133</v>
      </c>
      <c r="AI77" s="2887" t="s">
        <v>134</v>
      </c>
      <c r="AJ77" s="2887" t="s">
        <v>135</v>
      </c>
      <c r="AK77" s="1471"/>
      <c r="AL77" s="1461"/>
      <c r="AM77" s="1461"/>
      <c r="AN77" s="1461"/>
      <c r="AO77" s="1461"/>
      <c r="AP77" s="1461"/>
      <c r="AQ77" s="1461"/>
      <c r="AR77" s="1461"/>
      <c r="AS77" s="1461"/>
      <c r="AT77" s="1461"/>
      <c r="AU77" s="1462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458" t="s">
        <v>16</v>
      </c>
      <c r="F78" s="1459" t="s">
        <v>15</v>
      </c>
      <c r="G78" s="1472" t="s">
        <v>16</v>
      </c>
      <c r="H78" s="1459" t="s">
        <v>15</v>
      </c>
      <c r="I78" s="1472" t="s">
        <v>16</v>
      </c>
      <c r="J78" s="1459" t="s">
        <v>15</v>
      </c>
      <c r="K78" s="1472" t="s">
        <v>16</v>
      </c>
      <c r="L78" s="1459" t="s">
        <v>15</v>
      </c>
      <c r="M78" s="1472" t="s">
        <v>16</v>
      </c>
      <c r="N78" s="1459" t="s">
        <v>15</v>
      </c>
      <c r="O78" s="1472" t="s">
        <v>16</v>
      </c>
      <c r="P78" s="1459" t="s">
        <v>15</v>
      </c>
      <c r="Q78" s="1472" t="s">
        <v>16</v>
      </c>
      <c r="R78" s="1459" t="s">
        <v>15</v>
      </c>
      <c r="S78" s="1472" t="s">
        <v>16</v>
      </c>
      <c r="T78" s="1459" t="s">
        <v>15</v>
      </c>
      <c r="U78" s="1472" t="s">
        <v>16</v>
      </c>
      <c r="V78" s="1459" t="s">
        <v>15</v>
      </c>
      <c r="W78" s="1472" t="s">
        <v>16</v>
      </c>
      <c r="X78" s="1459" t="s">
        <v>15</v>
      </c>
      <c r="Y78" s="1472" t="s">
        <v>16</v>
      </c>
      <c r="Z78" s="1459" t="s">
        <v>15</v>
      </c>
      <c r="AA78" s="1472" t="s">
        <v>16</v>
      </c>
      <c r="AB78" s="1459" t="s">
        <v>15</v>
      </c>
      <c r="AC78" s="1472" t="s">
        <v>16</v>
      </c>
      <c r="AD78" s="1459" t="s">
        <v>15</v>
      </c>
      <c r="AE78" s="1472" t="s">
        <v>16</v>
      </c>
      <c r="AF78" s="1459" t="s">
        <v>15</v>
      </c>
      <c r="AG78" s="1473" t="s">
        <v>16</v>
      </c>
      <c r="AH78" s="2206"/>
      <c r="AI78" s="2352"/>
      <c r="AJ78" s="2352"/>
      <c r="AK78" s="1474"/>
      <c r="AL78" s="1461"/>
      <c r="AM78" s="1461"/>
      <c r="AN78" s="1461"/>
      <c r="AO78" s="1461"/>
      <c r="AP78" s="1461"/>
      <c r="AQ78" s="1461"/>
      <c r="AR78" s="1461"/>
      <c r="AS78" s="1461"/>
      <c r="AT78" s="1461"/>
      <c r="AU78" s="1462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888" t="s">
        <v>136</v>
      </c>
      <c r="B79" s="2889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1463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827" t="s">
        <v>124</v>
      </c>
      <c r="B80" s="1253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260" t="s">
        <v>126</v>
      </c>
      <c r="C81" s="217">
        <f t="shared" si="6"/>
        <v>1</v>
      </c>
      <c r="D81" s="218">
        <f t="shared" si="7"/>
        <v>1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>
        <v>1</v>
      </c>
      <c r="AC81" s="28"/>
      <c r="AD81" s="11"/>
      <c r="AE81" s="28"/>
      <c r="AF81" s="11"/>
      <c r="AG81" s="271"/>
      <c r="AH81" s="28"/>
      <c r="AI81" s="30"/>
      <c r="AJ81" s="30">
        <v>1</v>
      </c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260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469"/>
      <c r="AO85" s="1469"/>
      <c r="AP85" s="1469"/>
      <c r="AQ85" s="1469"/>
      <c r="AR85" s="1469"/>
      <c r="AS85" s="1469"/>
      <c r="AT85" s="1469"/>
      <c r="AU85" s="1475"/>
      <c r="AV85" s="1475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827" t="s">
        <v>74</v>
      </c>
      <c r="B86" s="2827"/>
      <c r="C86" s="2826" t="s">
        <v>17</v>
      </c>
      <c r="D86" s="2827"/>
      <c r="E86" s="2828"/>
      <c r="F86" s="2902" t="s">
        <v>75</v>
      </c>
      <c r="G86" s="2849"/>
      <c r="H86" s="2849"/>
      <c r="I86" s="2849"/>
      <c r="J86" s="2849"/>
      <c r="K86" s="2849"/>
      <c r="L86" s="2849"/>
      <c r="M86" s="2849"/>
      <c r="N86" s="2849"/>
      <c r="O86" s="2849"/>
      <c r="P86" s="2849"/>
      <c r="Q86" s="2849"/>
      <c r="R86" s="2849"/>
      <c r="S86" s="2849"/>
      <c r="T86" s="2849"/>
      <c r="U86" s="2849"/>
      <c r="V86" s="2849"/>
      <c r="W86" s="2849"/>
      <c r="X86" s="2849"/>
      <c r="Y86" s="2849"/>
      <c r="Z86" s="2849"/>
      <c r="AA86" s="2849"/>
      <c r="AB86" s="2849"/>
      <c r="AC86" s="2849"/>
      <c r="AD86" s="2849"/>
      <c r="AE86" s="2849"/>
      <c r="AF86" s="2849"/>
      <c r="AG86" s="2903"/>
      <c r="AH86" s="2885" t="s">
        <v>132</v>
      </c>
      <c r="AI86" s="2886"/>
      <c r="AJ86" s="2886"/>
      <c r="AK86" s="139"/>
      <c r="AL86" s="1476"/>
      <c r="AM86" s="1476"/>
      <c r="AN86" s="1476"/>
      <c r="AO86" s="1476"/>
      <c r="AP86" s="1476"/>
      <c r="AQ86" s="1476"/>
      <c r="AR86" s="1477"/>
      <c r="AS86" s="1476"/>
      <c r="AT86" s="1476"/>
      <c r="AU86" s="1478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830" t="s">
        <v>138</v>
      </c>
      <c r="G87" s="2847"/>
      <c r="H87" s="2830" t="s">
        <v>110</v>
      </c>
      <c r="I87" s="2847"/>
      <c r="J87" s="2830" t="s">
        <v>111</v>
      </c>
      <c r="K87" s="2847"/>
      <c r="L87" s="2830" t="s">
        <v>112</v>
      </c>
      <c r="M87" s="2847"/>
      <c r="N87" s="2830" t="s">
        <v>113</v>
      </c>
      <c r="O87" s="2847"/>
      <c r="P87" s="2830" t="s">
        <v>114</v>
      </c>
      <c r="Q87" s="2847"/>
      <c r="R87" s="2830" t="s">
        <v>115</v>
      </c>
      <c r="S87" s="2847"/>
      <c r="T87" s="2830" t="s">
        <v>116</v>
      </c>
      <c r="U87" s="2847"/>
      <c r="V87" s="2830" t="s">
        <v>117</v>
      </c>
      <c r="W87" s="2847"/>
      <c r="X87" s="2830" t="s">
        <v>118</v>
      </c>
      <c r="Y87" s="2847"/>
      <c r="Z87" s="2821" t="s">
        <v>119</v>
      </c>
      <c r="AA87" s="2822"/>
      <c r="AB87" s="2821" t="s">
        <v>120</v>
      </c>
      <c r="AC87" s="2822"/>
      <c r="AD87" s="2821" t="s">
        <v>121</v>
      </c>
      <c r="AE87" s="2822"/>
      <c r="AF87" s="2821" t="s">
        <v>122</v>
      </c>
      <c r="AG87" s="2823"/>
      <c r="AH87" s="2840" t="s">
        <v>139</v>
      </c>
      <c r="AI87" s="2887" t="s">
        <v>140</v>
      </c>
      <c r="AJ87" s="2887" t="s">
        <v>135</v>
      </c>
      <c r="AK87" s="145"/>
      <c r="AL87" s="1461"/>
      <c r="AM87" s="1461"/>
      <c r="AN87" s="1461"/>
      <c r="AO87" s="1461"/>
      <c r="AP87" s="1461"/>
      <c r="AQ87" s="1461"/>
      <c r="AR87" s="1479"/>
      <c r="AS87" s="1461"/>
      <c r="AT87" s="1461"/>
      <c r="AU87" s="1478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458" t="s">
        <v>16</v>
      </c>
      <c r="F88" s="1459" t="s">
        <v>15</v>
      </c>
      <c r="G88" s="1472" t="s">
        <v>16</v>
      </c>
      <c r="H88" s="1459" t="s">
        <v>15</v>
      </c>
      <c r="I88" s="1472" t="s">
        <v>16</v>
      </c>
      <c r="J88" s="1459" t="s">
        <v>15</v>
      </c>
      <c r="K88" s="1472" t="s">
        <v>16</v>
      </c>
      <c r="L88" s="1459" t="s">
        <v>15</v>
      </c>
      <c r="M88" s="1472" t="s">
        <v>16</v>
      </c>
      <c r="N88" s="1459" t="s">
        <v>15</v>
      </c>
      <c r="O88" s="1472" t="s">
        <v>16</v>
      </c>
      <c r="P88" s="1459" t="s">
        <v>15</v>
      </c>
      <c r="Q88" s="1472" t="s">
        <v>16</v>
      </c>
      <c r="R88" s="1459" t="s">
        <v>15</v>
      </c>
      <c r="S88" s="1472" t="s">
        <v>16</v>
      </c>
      <c r="T88" s="1459" t="s">
        <v>15</v>
      </c>
      <c r="U88" s="1472" t="s">
        <v>16</v>
      </c>
      <c r="V88" s="1459" t="s">
        <v>15</v>
      </c>
      <c r="W88" s="1472" t="s">
        <v>16</v>
      </c>
      <c r="X88" s="1459" t="s">
        <v>15</v>
      </c>
      <c r="Y88" s="1472" t="s">
        <v>16</v>
      </c>
      <c r="Z88" s="1459" t="s">
        <v>15</v>
      </c>
      <c r="AA88" s="1472" t="s">
        <v>16</v>
      </c>
      <c r="AB88" s="1459" t="s">
        <v>15</v>
      </c>
      <c r="AC88" s="1472" t="s">
        <v>16</v>
      </c>
      <c r="AD88" s="1459" t="s">
        <v>15</v>
      </c>
      <c r="AE88" s="1472" t="s">
        <v>16</v>
      </c>
      <c r="AF88" s="1459" t="s">
        <v>15</v>
      </c>
      <c r="AG88" s="1473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461"/>
      <c r="AT88" s="1461"/>
      <c r="AU88" s="1478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461"/>
      <c r="AT89" s="1461"/>
      <c r="AU89" s="1478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461"/>
      <c r="AT90" s="1461"/>
      <c r="AU90" s="1478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884" t="s">
        <v>143</v>
      </c>
      <c r="B91" s="1253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461"/>
      <c r="AT91" s="1461"/>
      <c r="AU91" s="1478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464"/>
      <c r="AT92" s="1464"/>
      <c r="AU92" s="1478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469"/>
      <c r="AO94" s="1469"/>
      <c r="AP94" s="1469"/>
      <c r="AQ94" s="1469"/>
      <c r="AR94" s="1469"/>
      <c r="AS94" s="1469"/>
      <c r="AT94" s="1469"/>
      <c r="AU94" s="1469"/>
      <c r="AV94" s="1469"/>
      <c r="AW94" s="1470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826" t="s">
        <v>31</v>
      </c>
      <c r="B95" s="2828"/>
      <c r="C95" s="2821" t="s">
        <v>17</v>
      </c>
      <c r="D95" s="2836"/>
      <c r="E95" s="2822"/>
      <c r="F95" s="2821" t="s">
        <v>119</v>
      </c>
      <c r="G95" s="2822"/>
      <c r="H95" s="2821" t="s">
        <v>120</v>
      </c>
      <c r="I95" s="2822"/>
      <c r="J95" s="2821" t="s">
        <v>121</v>
      </c>
      <c r="K95" s="2822"/>
      <c r="L95" s="2821" t="s">
        <v>122</v>
      </c>
      <c r="M95" s="2822"/>
      <c r="N95" s="286"/>
      <c r="O95" s="287"/>
      <c r="P95" s="288"/>
      <c r="Q95" s="289"/>
      <c r="R95" s="289"/>
      <c r="S95" s="1480"/>
      <c r="T95" s="1446"/>
      <c r="U95" s="1481"/>
      <c r="V95" s="1446"/>
      <c r="W95" s="1446"/>
      <c r="X95" s="1446"/>
      <c r="Y95" s="1446"/>
      <c r="Z95" s="1482"/>
      <c r="AA95" s="1482"/>
      <c r="AB95" s="1425"/>
      <c r="AC95" s="1425"/>
      <c r="AD95" s="1428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458" t="s">
        <v>16</v>
      </c>
      <c r="F96" s="141" t="s">
        <v>15</v>
      </c>
      <c r="G96" s="1458" t="s">
        <v>16</v>
      </c>
      <c r="H96" s="141" t="s">
        <v>15</v>
      </c>
      <c r="I96" s="1458" t="s">
        <v>16</v>
      </c>
      <c r="J96" s="141" t="s">
        <v>15</v>
      </c>
      <c r="K96" s="1458" t="s">
        <v>16</v>
      </c>
      <c r="L96" s="141" t="s">
        <v>15</v>
      </c>
      <c r="M96" s="1458" t="s">
        <v>16</v>
      </c>
      <c r="N96" s="1483"/>
      <c r="O96" s="1446"/>
      <c r="P96" s="1446"/>
      <c r="Q96" s="1446"/>
      <c r="R96" s="1446"/>
      <c r="S96" s="1446"/>
      <c r="T96" s="1446"/>
      <c r="U96" s="1446"/>
      <c r="V96" s="1484"/>
      <c r="W96" s="1446"/>
      <c r="X96" s="1446"/>
      <c r="Y96" s="1446"/>
      <c r="Z96" s="1482"/>
      <c r="AA96" s="1482"/>
      <c r="AB96" s="1425"/>
      <c r="AC96" s="1425"/>
      <c r="AD96" s="1428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881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483"/>
      <c r="O97" s="1446"/>
      <c r="P97" s="1446"/>
      <c r="Q97" s="1446"/>
      <c r="R97" s="1446"/>
      <c r="S97" s="1446"/>
      <c r="T97" s="1446"/>
      <c r="U97" s="1446"/>
      <c r="V97" s="1484"/>
      <c r="W97" s="1446"/>
      <c r="X97" s="1446"/>
      <c r="Y97" s="1446"/>
      <c r="Z97" s="1482"/>
      <c r="AA97" s="1482"/>
      <c r="AB97" s="1425"/>
      <c r="AC97" s="1425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483"/>
      <c r="O98" s="1446"/>
      <c r="P98" s="1446"/>
      <c r="Q98" s="1446"/>
      <c r="R98" s="1446"/>
      <c r="S98" s="1446"/>
      <c r="T98" s="1446"/>
      <c r="U98" s="1446"/>
      <c r="V98" s="1484"/>
      <c r="W98" s="1446"/>
      <c r="X98" s="1446"/>
      <c r="Y98" s="1446"/>
      <c r="Z98" s="1482"/>
      <c r="AA98" s="1482"/>
      <c r="AB98" s="1425"/>
      <c r="AC98" s="1425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483"/>
      <c r="O99" s="1446"/>
      <c r="P99" s="1446"/>
      <c r="Q99" s="1446"/>
      <c r="R99" s="1446"/>
      <c r="S99" s="1446"/>
      <c r="T99" s="1446"/>
      <c r="U99" s="1446"/>
      <c r="V99" s="1484"/>
      <c r="W99" s="1446"/>
      <c r="X99" s="1446"/>
      <c r="Y99" s="1446"/>
      <c r="Z99" s="1482"/>
      <c r="AA99" s="1482"/>
      <c r="AB99" s="1425"/>
      <c r="AC99" s="1425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882" t="s">
        <v>152</v>
      </c>
      <c r="B100" s="2882"/>
      <c r="C100" s="179">
        <f t="shared" ref="C100:M100" si="10">SUM(C97:C99)</f>
        <v>0</v>
      </c>
      <c r="D100" s="180">
        <f t="shared" si="10"/>
        <v>0</v>
      </c>
      <c r="E100" s="1463">
        <f t="shared" si="10"/>
        <v>0</v>
      </c>
      <c r="F100" s="179">
        <f t="shared" si="10"/>
        <v>0</v>
      </c>
      <c r="G100" s="1463">
        <f t="shared" si="10"/>
        <v>0</v>
      </c>
      <c r="H100" s="179">
        <f t="shared" si="10"/>
        <v>0</v>
      </c>
      <c r="I100" s="1463">
        <f t="shared" si="10"/>
        <v>0</v>
      </c>
      <c r="J100" s="179">
        <f t="shared" si="10"/>
        <v>0</v>
      </c>
      <c r="K100" s="1463">
        <f t="shared" si="10"/>
        <v>0</v>
      </c>
      <c r="L100" s="179">
        <f t="shared" si="10"/>
        <v>0</v>
      </c>
      <c r="M100" s="1463">
        <f t="shared" si="10"/>
        <v>0</v>
      </c>
      <c r="N100" s="1483"/>
      <c r="O100" s="1446"/>
      <c r="P100" s="1446"/>
      <c r="Q100" s="1446"/>
      <c r="R100" s="1446"/>
      <c r="S100" s="1446"/>
      <c r="T100" s="1446"/>
      <c r="U100" s="1446"/>
      <c r="V100" s="1484"/>
      <c r="W100" s="1446"/>
      <c r="X100" s="1446"/>
      <c r="Y100" s="1446"/>
      <c r="Z100" s="1482"/>
      <c r="AA100" s="1482"/>
      <c r="AB100" s="1425"/>
      <c r="AC100" s="1425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883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483"/>
      <c r="O101" s="1446"/>
      <c r="P101" s="1446"/>
      <c r="Q101" s="1446"/>
      <c r="R101" s="1446"/>
      <c r="S101" s="1446"/>
      <c r="T101" s="1446"/>
      <c r="U101" s="1446"/>
      <c r="V101" s="1484"/>
      <c r="W101" s="1446"/>
      <c r="X101" s="1482"/>
      <c r="Y101" s="1482"/>
      <c r="Z101" s="1482"/>
      <c r="AA101" s="1482"/>
      <c r="AB101" s="1425"/>
      <c r="AC101" s="1425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484"/>
      <c r="V102" s="1446"/>
      <c r="W102" s="1446"/>
      <c r="X102" s="1446"/>
      <c r="Y102" s="1446"/>
      <c r="Z102" s="1446"/>
      <c r="AA102" s="1446"/>
      <c r="AB102" s="1446"/>
      <c r="AC102" s="1446"/>
      <c r="AD102" s="1446"/>
      <c r="AE102" s="1446"/>
      <c r="AF102" s="1446"/>
      <c r="AG102" s="1446"/>
      <c r="AH102" s="1484"/>
      <c r="AI102" s="1446"/>
      <c r="AJ102" s="1482"/>
      <c r="AK102" s="1482"/>
      <c r="AL102" s="1482"/>
      <c r="AM102" s="1482"/>
      <c r="AN102" s="1425"/>
      <c r="AO102" s="1425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484"/>
      <c r="V103" s="1446"/>
      <c r="W103" s="1446"/>
      <c r="X103" s="1446"/>
      <c r="Y103" s="1446"/>
      <c r="Z103" s="1446"/>
      <c r="AA103" s="1446"/>
      <c r="AB103" s="1446"/>
      <c r="AC103" s="1446"/>
      <c r="AD103" s="1446"/>
      <c r="AE103" s="1446"/>
      <c r="AF103" s="1446"/>
      <c r="AG103" s="1446"/>
      <c r="AH103" s="1484"/>
      <c r="AI103" s="1446"/>
      <c r="AJ103" s="1482"/>
      <c r="AK103" s="1482"/>
      <c r="AL103" s="1482"/>
      <c r="AM103" s="1482"/>
      <c r="AN103" s="1425"/>
      <c r="AO103" s="1425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446"/>
      <c r="W104" s="1446"/>
      <c r="X104" s="1446"/>
      <c r="Y104" s="1446"/>
      <c r="Z104" s="1446"/>
      <c r="AA104" s="1446"/>
      <c r="AB104" s="1446"/>
      <c r="AC104" s="1446"/>
      <c r="AD104" s="1446"/>
      <c r="AE104" s="1446"/>
      <c r="AF104" s="1446"/>
      <c r="AG104" s="1446"/>
      <c r="AH104" s="1484"/>
      <c r="AI104" s="1446"/>
      <c r="AJ104" s="1482"/>
      <c r="AK104" s="1482"/>
      <c r="AL104" s="1482"/>
      <c r="AM104" s="1482"/>
      <c r="AN104" s="1425"/>
      <c r="AO104" s="1425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882" t="s">
        <v>152</v>
      </c>
      <c r="B105" s="2882"/>
      <c r="C105" s="179">
        <f t="shared" ref="C105:M105" si="12">SUM(C101:C104)</f>
        <v>0</v>
      </c>
      <c r="D105" s="180">
        <f t="shared" si="12"/>
        <v>0</v>
      </c>
      <c r="E105" s="1463">
        <f t="shared" si="12"/>
        <v>0</v>
      </c>
      <c r="F105" s="179">
        <f t="shared" si="12"/>
        <v>0</v>
      </c>
      <c r="G105" s="1463">
        <f t="shared" si="12"/>
        <v>0</v>
      </c>
      <c r="H105" s="179">
        <f t="shared" si="12"/>
        <v>0</v>
      </c>
      <c r="I105" s="1463">
        <f t="shared" si="12"/>
        <v>0</v>
      </c>
      <c r="J105" s="179">
        <f t="shared" si="12"/>
        <v>0</v>
      </c>
      <c r="K105" s="1463">
        <f t="shared" si="12"/>
        <v>0</v>
      </c>
      <c r="L105" s="179">
        <f t="shared" si="12"/>
        <v>0</v>
      </c>
      <c r="M105" s="1463">
        <f t="shared" si="12"/>
        <v>0</v>
      </c>
      <c r="N105" s="244"/>
      <c r="O105" s="170"/>
      <c r="P105" s="170"/>
      <c r="Q105" s="170"/>
      <c r="R105" s="170"/>
      <c r="S105" s="45"/>
      <c r="T105" s="45"/>
      <c r="U105" s="1466"/>
      <c r="V105" s="1446"/>
      <c r="W105" s="1446"/>
      <c r="X105" s="1446"/>
      <c r="Y105" s="1446"/>
      <c r="Z105" s="1446"/>
      <c r="AA105" s="1446"/>
      <c r="AB105" s="1446"/>
      <c r="AC105" s="1446"/>
      <c r="AD105" s="1446"/>
      <c r="AE105" s="1446"/>
      <c r="AF105" s="1446"/>
      <c r="AG105" s="1446"/>
      <c r="AH105" s="1484"/>
      <c r="AI105" s="1446"/>
      <c r="AJ105" s="1482"/>
      <c r="AK105" s="1482"/>
      <c r="AL105" s="1482"/>
      <c r="AM105" s="1482"/>
      <c r="AN105" s="1425"/>
      <c r="AO105" s="1425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1466"/>
      <c r="V106" s="1446"/>
      <c r="W106" s="1446"/>
      <c r="X106" s="1446"/>
      <c r="Y106" s="1446"/>
      <c r="Z106" s="1446"/>
      <c r="AA106" s="1446"/>
      <c r="AB106" s="1446"/>
      <c r="AC106" s="1446"/>
      <c r="AD106" s="1446"/>
      <c r="AE106" s="1446"/>
      <c r="AF106" s="1446"/>
      <c r="AG106" s="1446"/>
      <c r="AH106" s="1484"/>
      <c r="AI106" s="1446"/>
      <c r="AJ106" s="1482"/>
      <c r="AK106" s="1482"/>
      <c r="AL106" s="1482"/>
      <c r="AM106" s="1482"/>
      <c r="AN106" s="1425"/>
      <c r="AO106" s="1425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469"/>
      <c r="Y107" s="1469"/>
      <c r="Z107" s="1469"/>
      <c r="AA107" s="1469"/>
      <c r="AB107" s="1469"/>
      <c r="AC107" s="1469"/>
      <c r="AD107" s="1469"/>
      <c r="AE107" s="1469"/>
      <c r="AF107" s="1429"/>
      <c r="AG107" s="1485"/>
      <c r="AH107" s="1485"/>
      <c r="AI107" s="1485"/>
      <c r="AJ107" s="1486"/>
      <c r="AK107" s="1485"/>
      <c r="AL107" s="1485"/>
      <c r="AM107" s="1485"/>
      <c r="AN107" s="1485"/>
      <c r="AO107" s="1485"/>
      <c r="AP107" s="1485"/>
      <c r="AQ107" s="1485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826" t="s">
        <v>31</v>
      </c>
      <c r="B108" s="2828"/>
      <c r="C108" s="2821" t="s">
        <v>17</v>
      </c>
      <c r="D108" s="2836"/>
      <c r="E108" s="2822"/>
      <c r="F108" s="2821" t="s">
        <v>119</v>
      </c>
      <c r="G108" s="2822"/>
      <c r="H108" s="2821" t="s">
        <v>120</v>
      </c>
      <c r="I108" s="2822"/>
      <c r="J108" s="2821" t="s">
        <v>121</v>
      </c>
      <c r="K108" s="2822"/>
      <c r="L108" s="2821" t="s">
        <v>122</v>
      </c>
      <c r="M108" s="2836"/>
      <c r="N108" s="2340" t="s">
        <v>132</v>
      </c>
      <c r="O108" s="2836"/>
      <c r="P108" s="2822"/>
      <c r="Q108" s="2341"/>
      <c r="R108" s="2342"/>
      <c r="S108" s="2880"/>
      <c r="T108" s="2880"/>
      <c r="U108" s="2880"/>
      <c r="V108" s="2880"/>
      <c r="W108" s="2880"/>
      <c r="X108" s="2880"/>
      <c r="Y108" s="2880"/>
      <c r="Z108" s="2880"/>
      <c r="AA108" s="1487"/>
      <c r="AB108" s="1461"/>
      <c r="AC108" s="1461"/>
      <c r="AD108" s="1461"/>
      <c r="AE108" s="1476"/>
      <c r="AF108" s="1482"/>
      <c r="AG108" s="1482"/>
      <c r="AH108" s="1482"/>
      <c r="AI108" s="1423"/>
      <c r="AJ108" s="1423"/>
      <c r="AK108" s="1423"/>
      <c r="AL108" s="1423"/>
      <c r="AM108" s="1488"/>
      <c r="AN108" s="1424"/>
      <c r="AO108" s="1424"/>
      <c r="AP108" s="1424"/>
      <c r="AQ108" s="1424"/>
      <c r="AR108" s="1424"/>
      <c r="AS108" s="1424"/>
      <c r="AT108" s="1424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458" t="s">
        <v>16</v>
      </c>
      <c r="F109" s="141" t="s">
        <v>15</v>
      </c>
      <c r="G109" s="1458" t="s">
        <v>16</v>
      </c>
      <c r="H109" s="141" t="s">
        <v>15</v>
      </c>
      <c r="I109" s="1458" t="s">
        <v>16</v>
      </c>
      <c r="J109" s="141" t="s">
        <v>15</v>
      </c>
      <c r="K109" s="1458" t="s">
        <v>16</v>
      </c>
      <c r="L109" s="141" t="s">
        <v>15</v>
      </c>
      <c r="M109" s="1489" t="s">
        <v>16</v>
      </c>
      <c r="N109" s="306" t="s">
        <v>133</v>
      </c>
      <c r="O109" s="60" t="s">
        <v>134</v>
      </c>
      <c r="P109" s="1450" t="s">
        <v>135</v>
      </c>
      <c r="Q109" s="1490"/>
      <c r="R109" s="1491"/>
      <c r="S109" s="1491"/>
      <c r="T109" s="1491"/>
      <c r="U109" s="1491"/>
      <c r="V109" s="1491"/>
      <c r="W109" s="1491"/>
      <c r="X109" s="1491"/>
      <c r="Y109" s="1491"/>
      <c r="Z109" s="1491"/>
      <c r="AA109" s="1487"/>
      <c r="AB109" s="1461"/>
      <c r="AC109" s="1461"/>
      <c r="AD109" s="1461"/>
      <c r="AE109" s="1476"/>
      <c r="AF109" s="1482"/>
      <c r="AG109" s="1482"/>
      <c r="AH109" s="1482"/>
      <c r="AI109" s="1423"/>
      <c r="AJ109" s="1423"/>
      <c r="AK109" s="1423"/>
      <c r="AL109" s="1423"/>
      <c r="AM109" s="1488"/>
      <c r="AN109" s="1424"/>
      <c r="AO109" s="1424"/>
      <c r="AP109" s="1424"/>
      <c r="AQ109" s="1424"/>
      <c r="AR109" s="1424"/>
      <c r="AS109" s="1424"/>
      <c r="AT109" s="1424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881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492"/>
      <c r="R110" s="1493"/>
      <c r="S110" s="1493"/>
      <c r="T110" s="1493"/>
      <c r="U110" s="1493"/>
      <c r="V110" s="1493"/>
      <c r="W110" s="1493"/>
      <c r="X110" s="1493"/>
      <c r="Y110" s="1494"/>
      <c r="Z110" s="1494"/>
      <c r="AA110" s="1487"/>
      <c r="AB110" s="1461"/>
      <c r="AC110" s="1461"/>
      <c r="AD110" s="1461"/>
      <c r="AE110" s="1476"/>
      <c r="AF110" s="1482"/>
      <c r="AG110" s="1482"/>
      <c r="AH110" s="1482"/>
      <c r="AI110" s="1423"/>
      <c r="AJ110" s="1423"/>
      <c r="AK110" s="1423"/>
      <c r="AL110" s="1423"/>
      <c r="AM110" s="1423"/>
      <c r="AN110" s="1424"/>
      <c r="AO110" s="1424"/>
      <c r="AP110" s="1446"/>
      <c r="AQ110" s="1424"/>
      <c r="AR110" s="1424"/>
      <c r="AS110" s="1424"/>
      <c r="AT110" s="1424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492"/>
      <c r="R111" s="1493"/>
      <c r="S111" s="1493"/>
      <c r="T111" s="1493"/>
      <c r="U111" s="1493"/>
      <c r="V111" s="1493"/>
      <c r="W111" s="1493"/>
      <c r="X111" s="1493"/>
      <c r="Y111" s="1494"/>
      <c r="Z111" s="1495"/>
      <c r="AA111" s="1468"/>
      <c r="AB111" s="1464"/>
      <c r="AC111" s="1464"/>
      <c r="AD111" s="1464"/>
      <c r="AE111" s="1496"/>
      <c r="AF111" s="1497"/>
      <c r="AG111" s="1497"/>
      <c r="AH111" s="1497"/>
      <c r="AI111" s="1498"/>
      <c r="AJ111" s="1498"/>
      <c r="AK111" s="1498"/>
      <c r="AL111" s="1498"/>
      <c r="AM111" s="1423"/>
      <c r="AN111" s="1424"/>
      <c r="AO111" s="1424"/>
      <c r="AP111" s="1446"/>
      <c r="AQ111" s="1424"/>
      <c r="AR111" s="1424"/>
      <c r="AS111" s="1424"/>
      <c r="AT111" s="1424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492"/>
      <c r="R112" s="1493"/>
      <c r="S112" s="1493"/>
      <c r="T112" s="1493"/>
      <c r="U112" s="1493"/>
      <c r="V112" s="1493"/>
      <c r="W112" s="1493"/>
      <c r="X112" s="1493"/>
      <c r="Y112" s="1499"/>
      <c r="Z112" s="1494"/>
      <c r="AA112" s="1461"/>
      <c r="AB112" s="1461"/>
      <c r="AC112" s="1461"/>
      <c r="AD112" s="1461"/>
      <c r="AE112" s="1476"/>
      <c r="AF112" s="1482"/>
      <c r="AG112" s="1482"/>
      <c r="AH112" s="1482"/>
      <c r="AI112" s="1423"/>
      <c r="AJ112" s="1423"/>
      <c r="AK112" s="1423"/>
      <c r="AL112" s="1423"/>
      <c r="AM112" s="1423"/>
      <c r="AN112" s="1424"/>
      <c r="AO112" s="1424"/>
      <c r="AP112" s="1446"/>
      <c r="AQ112" s="1424"/>
      <c r="AR112" s="1424"/>
      <c r="AS112" s="1424"/>
      <c r="AT112" s="1424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882" t="s">
        <v>152</v>
      </c>
      <c r="B113" s="2882"/>
      <c r="C113" s="63">
        <f t="shared" ref="C113:P113" si="15">SUM(C110:C112)</f>
        <v>0</v>
      </c>
      <c r="D113" s="64">
        <f t="shared" si="15"/>
        <v>0</v>
      </c>
      <c r="E113" s="1500">
        <f t="shared" si="15"/>
        <v>0</v>
      </c>
      <c r="F113" s="63">
        <f t="shared" si="15"/>
        <v>0</v>
      </c>
      <c r="G113" s="1500">
        <f t="shared" si="15"/>
        <v>0</v>
      </c>
      <c r="H113" s="63">
        <f t="shared" si="15"/>
        <v>0</v>
      </c>
      <c r="I113" s="1500">
        <f t="shared" si="15"/>
        <v>0</v>
      </c>
      <c r="J113" s="63">
        <f t="shared" si="15"/>
        <v>0</v>
      </c>
      <c r="K113" s="1500">
        <f t="shared" si="15"/>
        <v>0</v>
      </c>
      <c r="L113" s="63">
        <f t="shared" si="15"/>
        <v>0</v>
      </c>
      <c r="M113" s="1501">
        <f t="shared" si="15"/>
        <v>0</v>
      </c>
      <c r="N113" s="324">
        <f t="shared" si="15"/>
        <v>0</v>
      </c>
      <c r="O113" s="64">
        <f t="shared" si="15"/>
        <v>0</v>
      </c>
      <c r="P113" s="1500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61"/>
      <c r="AD113" s="1461"/>
      <c r="AE113" s="1476"/>
      <c r="AF113" s="1482"/>
      <c r="AG113" s="1482"/>
      <c r="AH113" s="1482"/>
      <c r="AI113" s="1423"/>
      <c r="AJ113" s="1423"/>
      <c r="AK113" s="1423"/>
      <c r="AL113" s="1423"/>
      <c r="AM113" s="1423"/>
      <c r="AN113" s="1424"/>
      <c r="AO113" s="1424"/>
      <c r="AP113" s="1446"/>
      <c r="AQ113" s="1424"/>
      <c r="AR113" s="1424"/>
      <c r="AS113" s="1424"/>
      <c r="AT113" s="1424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883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502"/>
      <c r="R114" s="1461"/>
      <c r="S114" s="1461"/>
      <c r="T114" s="1461"/>
      <c r="U114" s="1461"/>
      <c r="V114" s="1461"/>
      <c r="W114" s="1461"/>
      <c r="X114" s="1461"/>
      <c r="Y114" s="1479"/>
      <c r="Z114" s="1461"/>
      <c r="AA114" s="1461"/>
      <c r="AB114" s="1461"/>
      <c r="AC114" s="1461"/>
      <c r="AD114" s="1461"/>
      <c r="AE114" s="1461"/>
      <c r="AF114" s="1446"/>
      <c r="AG114" s="1446"/>
      <c r="AH114" s="1446"/>
      <c r="AI114" s="1446"/>
      <c r="AJ114" s="1446"/>
      <c r="AK114" s="1446"/>
      <c r="AL114" s="1446"/>
      <c r="AM114" s="1446"/>
      <c r="AN114" s="1446"/>
      <c r="AO114" s="1482"/>
      <c r="AP114" s="1482"/>
      <c r="AQ114" s="1482"/>
      <c r="AR114" s="1482"/>
      <c r="AS114" s="1423"/>
      <c r="AT114" s="1423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461"/>
      <c r="AA115" s="1461"/>
      <c r="AB115" s="1461"/>
      <c r="AC115" s="1461"/>
      <c r="AD115" s="1461"/>
      <c r="AE115" s="1461"/>
      <c r="AF115" s="1446"/>
      <c r="AG115" s="1446"/>
      <c r="AH115" s="1446"/>
      <c r="AI115" s="1446"/>
      <c r="AJ115" s="1446"/>
      <c r="AK115" s="1446"/>
      <c r="AL115" s="1446"/>
      <c r="AM115" s="1446"/>
      <c r="AN115" s="1446"/>
      <c r="AO115" s="1482"/>
      <c r="AP115" s="1482"/>
      <c r="AQ115" s="1482"/>
      <c r="AR115" s="1482"/>
      <c r="AS115" s="1423"/>
      <c r="AT115" s="1423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461"/>
      <c r="AA116" s="1461"/>
      <c r="AB116" s="1461"/>
      <c r="AC116" s="1461"/>
      <c r="AD116" s="1461"/>
      <c r="AE116" s="1461"/>
      <c r="AF116" s="1446"/>
      <c r="AG116" s="1446"/>
      <c r="AH116" s="1446"/>
      <c r="AI116" s="1446"/>
      <c r="AJ116" s="1446"/>
      <c r="AK116" s="1446"/>
      <c r="AL116" s="1446"/>
      <c r="AM116" s="1446"/>
      <c r="AN116" s="1446"/>
      <c r="AO116" s="1482"/>
      <c r="AP116" s="1482"/>
      <c r="AQ116" s="1482"/>
      <c r="AR116" s="1482"/>
      <c r="AS116" s="1423"/>
      <c r="AT116" s="1423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461"/>
      <c r="AA117" s="1461"/>
      <c r="AB117" s="1461"/>
      <c r="AC117" s="1461"/>
      <c r="AD117" s="1461"/>
      <c r="AE117" s="1461"/>
      <c r="AF117" s="1446"/>
      <c r="AG117" s="1446"/>
      <c r="AH117" s="1446"/>
      <c r="AI117" s="1446"/>
      <c r="AJ117" s="1446"/>
      <c r="AK117" s="1446"/>
      <c r="AL117" s="1446"/>
      <c r="AM117" s="1446"/>
      <c r="AN117" s="1446"/>
      <c r="AO117" s="1482"/>
      <c r="AP117" s="1482"/>
      <c r="AQ117" s="1482"/>
      <c r="AR117" s="1482"/>
      <c r="AS117" s="1423"/>
      <c r="AT117" s="1423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882" t="s">
        <v>152</v>
      </c>
      <c r="B118" s="2882"/>
      <c r="C118" s="63">
        <f t="shared" ref="C118:P118" si="17">SUM(C114:C117)</f>
        <v>0</v>
      </c>
      <c r="D118" s="64">
        <f t="shared" si="17"/>
        <v>0</v>
      </c>
      <c r="E118" s="1500">
        <f t="shared" si="17"/>
        <v>0</v>
      </c>
      <c r="F118" s="63">
        <f t="shared" si="17"/>
        <v>0</v>
      </c>
      <c r="G118" s="1500">
        <f t="shared" si="17"/>
        <v>0</v>
      </c>
      <c r="H118" s="63">
        <f t="shared" si="17"/>
        <v>0</v>
      </c>
      <c r="I118" s="1500">
        <f t="shared" si="17"/>
        <v>0</v>
      </c>
      <c r="J118" s="63">
        <f t="shared" si="17"/>
        <v>0</v>
      </c>
      <c r="K118" s="1500">
        <f t="shared" si="17"/>
        <v>0</v>
      </c>
      <c r="L118" s="63">
        <f t="shared" si="17"/>
        <v>0</v>
      </c>
      <c r="M118" s="1501">
        <f t="shared" si="17"/>
        <v>0</v>
      </c>
      <c r="N118" s="324">
        <f t="shared" si="17"/>
        <v>0</v>
      </c>
      <c r="O118" s="64">
        <f t="shared" si="17"/>
        <v>0</v>
      </c>
      <c r="P118" s="1500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61"/>
      <c r="AD118" s="1461"/>
      <c r="AE118" s="1461"/>
      <c r="AF118" s="1446"/>
      <c r="AG118" s="1446"/>
      <c r="AH118" s="1446"/>
      <c r="AI118" s="1446"/>
      <c r="AJ118" s="1446"/>
      <c r="AK118" s="1446"/>
      <c r="AL118" s="1446"/>
      <c r="AM118" s="1446"/>
      <c r="AN118" s="1446"/>
      <c r="AO118" s="1482"/>
      <c r="AP118" s="1482"/>
      <c r="AQ118" s="1482"/>
      <c r="AR118" s="1482"/>
      <c r="AS118" s="1423"/>
      <c r="AT118" s="1423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461"/>
      <c r="AA119" s="1461"/>
      <c r="AB119" s="1461"/>
      <c r="AC119" s="1461"/>
      <c r="AD119" s="1461"/>
      <c r="AE119" s="1461"/>
      <c r="AF119" s="1446"/>
      <c r="AG119" s="1446"/>
      <c r="AH119" s="1446"/>
      <c r="AI119" s="1446"/>
      <c r="AJ119" s="1446"/>
      <c r="AK119" s="1446"/>
      <c r="AL119" s="1446"/>
      <c r="AM119" s="1446"/>
      <c r="AN119" s="1446"/>
      <c r="AO119" s="1446"/>
      <c r="AP119" s="1446"/>
      <c r="AQ119" s="1424"/>
      <c r="AR119" s="1424"/>
      <c r="AS119" s="1424"/>
      <c r="AT119" s="1424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493"/>
      <c r="AC120" s="1493"/>
      <c r="AD120" s="1493"/>
      <c r="AE120" s="1493"/>
      <c r="AF120" s="1503"/>
      <c r="AG120" s="1503"/>
      <c r="AH120" s="1503"/>
      <c r="AI120" s="1503"/>
      <c r="AJ120" s="1503"/>
      <c r="AK120" s="1503"/>
      <c r="AL120" s="1503"/>
      <c r="AM120" s="1503"/>
      <c r="AN120" s="1503"/>
      <c r="AO120" s="1503"/>
      <c r="AP120" s="1503"/>
      <c r="AQ120" s="1503"/>
      <c r="AR120" s="1503"/>
      <c r="AS120" s="1504"/>
      <c r="AT120" s="1504"/>
      <c r="AU120" s="1504"/>
      <c r="AV120" s="1504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826" t="s">
        <v>31</v>
      </c>
      <c r="B121" s="2828"/>
      <c r="C121" s="2836" t="s">
        <v>17</v>
      </c>
      <c r="D121" s="2836"/>
      <c r="E121" s="2822"/>
      <c r="F121" s="2821" t="s">
        <v>118</v>
      </c>
      <c r="G121" s="2822"/>
      <c r="H121" s="2821" t="s">
        <v>119</v>
      </c>
      <c r="I121" s="2822"/>
      <c r="J121" s="2821" t="s">
        <v>120</v>
      </c>
      <c r="K121" s="2822"/>
      <c r="L121" s="2821" t="s">
        <v>121</v>
      </c>
      <c r="M121" s="2822"/>
      <c r="N121" s="2821" t="s">
        <v>122</v>
      </c>
      <c r="O121" s="2822"/>
      <c r="P121" s="45"/>
      <c r="Q121" s="145"/>
      <c r="R121" s="145"/>
      <c r="S121" s="145"/>
      <c r="T121" s="145"/>
      <c r="U121" s="145"/>
      <c r="V121" s="145"/>
      <c r="W121" s="1461"/>
      <c r="X121" s="1461"/>
      <c r="Y121" s="1461"/>
      <c r="Z121" s="1461"/>
      <c r="AA121" s="1461"/>
      <c r="AB121" s="1461"/>
      <c r="AC121" s="1461"/>
      <c r="AD121" s="1461"/>
      <c r="AE121" s="1461"/>
      <c r="AF121" s="1446"/>
      <c r="AG121" s="1446"/>
      <c r="AH121" s="1446"/>
      <c r="AI121" s="1446"/>
      <c r="AJ121" s="1446"/>
      <c r="AK121" s="1446"/>
      <c r="AL121" s="1446"/>
      <c r="AM121" s="1446"/>
      <c r="AN121" s="1424"/>
      <c r="AO121" s="1424"/>
      <c r="AP121" s="1424"/>
      <c r="AQ121" s="1424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458" t="s">
        <v>16</v>
      </c>
      <c r="F122" s="141" t="s">
        <v>15</v>
      </c>
      <c r="G122" s="1458" t="s">
        <v>16</v>
      </c>
      <c r="H122" s="141" t="s">
        <v>15</v>
      </c>
      <c r="I122" s="1458" t="s">
        <v>16</v>
      </c>
      <c r="J122" s="141" t="s">
        <v>15</v>
      </c>
      <c r="K122" s="1458" t="s">
        <v>16</v>
      </c>
      <c r="L122" s="141" t="s">
        <v>15</v>
      </c>
      <c r="M122" s="1458" t="s">
        <v>16</v>
      </c>
      <c r="N122" s="1505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461"/>
      <c r="X122" s="1461"/>
      <c r="Y122" s="1461"/>
      <c r="Z122" s="1461"/>
      <c r="AA122" s="1461"/>
      <c r="AB122" s="1461"/>
      <c r="AC122" s="1461"/>
      <c r="AD122" s="1461"/>
      <c r="AE122" s="1461"/>
      <c r="AF122" s="1446"/>
      <c r="AG122" s="1446"/>
      <c r="AH122" s="1446"/>
      <c r="AI122" s="1446"/>
      <c r="AJ122" s="1446"/>
      <c r="AK122" s="1446"/>
      <c r="AL122" s="1446"/>
      <c r="AM122" s="1446"/>
      <c r="AN122" s="1424"/>
      <c r="AO122" s="1424"/>
      <c r="AP122" s="1424"/>
      <c r="AQ122" s="1424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846" t="s">
        <v>161</v>
      </c>
      <c r="B123" s="1506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461"/>
      <c r="X123" s="1461"/>
      <c r="Y123" s="1461"/>
      <c r="Z123" s="1461"/>
      <c r="AA123" s="1461"/>
      <c r="AB123" s="1461"/>
      <c r="AC123" s="1461"/>
      <c r="AD123" s="1461"/>
      <c r="AE123" s="1461"/>
      <c r="AF123" s="1446"/>
      <c r="AG123" s="1446"/>
      <c r="AH123" s="1446"/>
      <c r="AI123" s="1446"/>
      <c r="AJ123" s="1446"/>
      <c r="AK123" s="1446"/>
      <c r="AL123" s="1446"/>
      <c r="AM123" s="1446"/>
      <c r="AN123" s="1424"/>
      <c r="AO123" s="1424"/>
      <c r="AP123" s="1424"/>
      <c r="AQ123" s="1424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461"/>
      <c r="X124" s="1461"/>
      <c r="Y124" s="1461"/>
      <c r="Z124" s="1461"/>
      <c r="AA124" s="1461"/>
      <c r="AB124" s="1461"/>
      <c r="AC124" s="1461"/>
      <c r="AD124" s="1461"/>
      <c r="AE124" s="1461"/>
      <c r="AF124" s="1446"/>
      <c r="AG124" s="1446"/>
      <c r="AH124" s="1446"/>
      <c r="AI124" s="1446"/>
      <c r="AJ124" s="1446"/>
      <c r="AK124" s="1446"/>
      <c r="AL124" s="1446"/>
      <c r="AM124" s="1446"/>
      <c r="AN124" s="1424"/>
      <c r="AO124" s="1424"/>
      <c r="AP124" s="1424"/>
      <c r="AQ124" s="1507"/>
      <c r="AR124" s="1425"/>
      <c r="AS124" s="1425"/>
      <c r="AT124" s="1425"/>
      <c r="AU124" s="1425"/>
      <c r="AV124" s="1425"/>
      <c r="AW124" s="1425"/>
      <c r="AX124" s="1425"/>
      <c r="AY124" s="1425"/>
      <c r="AZ124" s="1425"/>
      <c r="BA124" s="1425"/>
      <c r="BB124" s="1425"/>
      <c r="BC124" s="1425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461"/>
      <c r="X125" s="1461"/>
      <c r="Y125" s="1461"/>
      <c r="Z125" s="1461"/>
      <c r="AA125" s="1461"/>
      <c r="AB125" s="1461"/>
      <c r="AC125" s="1461"/>
      <c r="AD125" s="1461"/>
      <c r="AE125" s="1461"/>
      <c r="AF125" s="1446"/>
      <c r="AG125" s="1446"/>
      <c r="AH125" s="1446"/>
      <c r="AI125" s="1446"/>
      <c r="AJ125" s="1446"/>
      <c r="AK125" s="1446"/>
      <c r="AL125" s="1446"/>
      <c r="AM125" s="1446"/>
      <c r="AN125" s="1424"/>
      <c r="AO125" s="1424"/>
      <c r="AP125" s="1424"/>
      <c r="AQ125" s="1508"/>
      <c r="AR125" s="1425"/>
      <c r="AS125" s="1425"/>
      <c r="AT125" s="1425"/>
      <c r="AU125" s="1425"/>
      <c r="AV125" s="1425"/>
      <c r="AW125" s="1425"/>
      <c r="AX125" s="1425"/>
      <c r="AY125" s="1425"/>
      <c r="AZ125" s="1425"/>
      <c r="BA125" s="1425"/>
      <c r="BB125" s="1425"/>
      <c r="BC125" s="1425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479"/>
      <c r="Q126" s="1461"/>
      <c r="R126" s="1461"/>
      <c r="S126" s="1461"/>
      <c r="T126" s="1461"/>
      <c r="U126" s="1461"/>
      <c r="V126" s="1461"/>
      <c r="W126" s="1461"/>
      <c r="X126" s="1461"/>
      <c r="Y126" s="1461"/>
      <c r="Z126" s="1461"/>
      <c r="AA126" s="1461"/>
      <c r="AB126" s="1461"/>
      <c r="AC126" s="1461"/>
      <c r="AD126" s="1424"/>
      <c r="AE126" s="1424"/>
      <c r="AF126" s="1424"/>
      <c r="AG126" s="1424"/>
      <c r="AH126" s="1424"/>
      <c r="AI126" s="1509"/>
      <c r="AJ126" s="1510"/>
      <c r="AK126" s="1510"/>
      <c r="AL126" s="1510"/>
      <c r="AM126" s="1510"/>
      <c r="AN126" s="1510"/>
      <c r="AO126" s="1510"/>
      <c r="AP126" s="1510"/>
      <c r="AQ126" s="1510"/>
      <c r="AR126" s="1510"/>
      <c r="AS126" s="1510"/>
      <c r="AT126" s="1510"/>
      <c r="AU126" s="1510"/>
      <c r="AV126" s="1510"/>
      <c r="AW126" s="1510"/>
      <c r="AX126" s="1510"/>
      <c r="AY126" s="1510"/>
      <c r="AZ126" s="1510"/>
      <c r="BA126" s="1510"/>
      <c r="BB126" s="1510"/>
      <c r="BC126" s="1510"/>
      <c r="BD126" s="1510"/>
      <c r="BE126" s="1510"/>
      <c r="BF126" s="1510"/>
      <c r="BG126" s="1510"/>
      <c r="BH126" s="1510"/>
      <c r="BI126" s="1510"/>
      <c r="BJ126" s="1510"/>
      <c r="BK126" s="1510"/>
      <c r="BL126" s="1510"/>
      <c r="BM126" s="1510"/>
      <c r="BN126" s="1510"/>
      <c r="BO126" s="1510"/>
      <c r="BP126" s="1510"/>
      <c r="BQ126" s="1510"/>
      <c r="BR126" s="1510"/>
      <c r="BS126" s="1510"/>
      <c r="BT126" s="1510"/>
      <c r="BU126" s="1510"/>
      <c r="BV126" s="1510"/>
      <c r="BW126" s="1510"/>
      <c r="BX126" s="1510"/>
      <c r="BY126" s="1510"/>
      <c r="BZ126" s="1511"/>
      <c r="CA126" s="1512"/>
      <c r="CB126" s="1512"/>
      <c r="CC126" s="1512"/>
      <c r="CD126" s="1512"/>
      <c r="CE126" s="1512"/>
      <c r="CF126" s="1512"/>
      <c r="CG126" s="1513"/>
      <c r="CH126" s="1513"/>
      <c r="CI126" s="1513"/>
      <c r="CJ126" s="1513"/>
      <c r="CK126" s="1513"/>
      <c r="CL126" s="1513"/>
      <c r="CM126" s="1513"/>
      <c r="CN126" s="1513"/>
      <c r="CO126" s="1512"/>
      <c r="CP126" s="1512"/>
      <c r="CQ126" s="1512"/>
      <c r="CR126" s="1512"/>
      <c r="CS126" s="1512"/>
      <c r="CT126" s="1512"/>
      <c r="CU126" s="1512"/>
      <c r="CV126" s="1512"/>
      <c r="CW126" s="1512"/>
      <c r="CX126" s="1512"/>
      <c r="CY126" s="1512"/>
      <c r="CZ126" s="1512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461"/>
      <c r="R127" s="1461"/>
      <c r="S127" s="1461"/>
      <c r="T127" s="1461"/>
      <c r="U127" s="1461"/>
      <c r="V127" s="1461"/>
      <c r="W127" s="1461"/>
      <c r="X127" s="1461"/>
      <c r="Y127" s="1461"/>
      <c r="Z127" s="1461"/>
      <c r="AA127" s="1461"/>
      <c r="AB127" s="1461"/>
      <c r="AC127" s="1461"/>
      <c r="AD127" s="1424"/>
      <c r="AE127" s="1424"/>
      <c r="AF127" s="1424"/>
      <c r="AG127" s="1424"/>
      <c r="AH127" s="1424"/>
      <c r="AI127" s="1509"/>
      <c r="AJ127" s="1510"/>
      <c r="AK127" s="1510"/>
      <c r="AL127" s="1510"/>
      <c r="AM127" s="1510"/>
      <c r="AN127" s="1510"/>
      <c r="AO127" s="1510"/>
      <c r="AP127" s="1510"/>
      <c r="AQ127" s="1510"/>
      <c r="AR127" s="1510"/>
      <c r="AS127" s="1510"/>
      <c r="AT127" s="1510"/>
      <c r="AU127" s="1510"/>
      <c r="AV127" s="1510"/>
      <c r="AW127" s="1510"/>
      <c r="AX127" s="1510"/>
      <c r="AY127" s="1510"/>
      <c r="AZ127" s="1510"/>
      <c r="BA127" s="1510"/>
      <c r="BB127" s="1510"/>
      <c r="BC127" s="1510"/>
      <c r="BD127" s="1510"/>
      <c r="BE127" s="1510"/>
      <c r="BF127" s="1510"/>
      <c r="BG127" s="1510"/>
      <c r="BH127" s="1510"/>
      <c r="BI127" s="1510"/>
      <c r="BJ127" s="1510"/>
      <c r="BK127" s="1510"/>
      <c r="BL127" s="1510"/>
      <c r="BM127" s="1510"/>
      <c r="BN127" s="1510"/>
      <c r="BO127" s="1510"/>
      <c r="BP127" s="1510"/>
      <c r="BQ127" s="1510"/>
      <c r="BR127" s="1510"/>
      <c r="BS127" s="1510"/>
      <c r="BT127" s="1510"/>
      <c r="BU127" s="1510"/>
      <c r="BV127" s="1510"/>
      <c r="BW127" s="1510"/>
      <c r="BX127" s="1510"/>
      <c r="BY127" s="1510"/>
      <c r="BZ127" s="1511"/>
      <c r="CA127" s="1512"/>
      <c r="CB127" s="1512"/>
      <c r="CC127" s="1512"/>
      <c r="CD127" s="1512"/>
      <c r="CE127" s="1512"/>
      <c r="CF127" s="1512"/>
      <c r="CG127" s="1513"/>
      <c r="CH127" s="1513"/>
      <c r="CI127" s="1513"/>
      <c r="CJ127" s="1513"/>
      <c r="CK127" s="1513"/>
      <c r="CL127" s="1513"/>
      <c r="CM127" s="1513"/>
      <c r="CN127" s="1513"/>
      <c r="CO127" s="1512"/>
      <c r="CP127" s="1512"/>
      <c r="CQ127" s="1512"/>
      <c r="CR127" s="1512"/>
      <c r="CS127" s="1512"/>
      <c r="CT127" s="1512"/>
      <c r="CU127" s="1512"/>
      <c r="CV127" s="1512"/>
      <c r="CW127" s="1512"/>
      <c r="CX127" s="1512"/>
      <c r="CY127" s="1512"/>
      <c r="CZ127" s="1512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461"/>
      <c r="R128" s="1461"/>
      <c r="S128" s="1461"/>
      <c r="T128" s="1461"/>
      <c r="U128" s="1461"/>
      <c r="V128" s="1461"/>
      <c r="W128" s="1461"/>
      <c r="X128" s="1461"/>
      <c r="Y128" s="1461"/>
      <c r="Z128" s="1461"/>
      <c r="AA128" s="1461"/>
      <c r="AB128" s="1461"/>
      <c r="AC128" s="1461"/>
      <c r="AD128" s="1446"/>
      <c r="AE128" s="1446"/>
      <c r="AF128" s="1424"/>
      <c r="AG128" s="1424"/>
      <c r="AH128" s="1424"/>
      <c r="AI128" s="1509"/>
      <c r="AJ128" s="1425"/>
      <c r="AK128" s="1425"/>
      <c r="AL128" s="1425"/>
      <c r="AM128" s="1425"/>
      <c r="AN128" s="1425"/>
      <c r="AO128" s="1425"/>
      <c r="AP128" s="1425"/>
      <c r="AQ128" s="1425"/>
      <c r="AR128" s="1425"/>
      <c r="AS128" s="1425"/>
      <c r="AT128" s="1425"/>
      <c r="AU128" s="1425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461"/>
      <c r="Z129" s="1461"/>
      <c r="AA129" s="1461"/>
      <c r="AB129" s="1461"/>
      <c r="AC129" s="1461"/>
      <c r="AD129" s="1446"/>
      <c r="AE129" s="1446"/>
      <c r="AF129" s="1446"/>
      <c r="AG129" s="1446"/>
      <c r="AH129" s="1446"/>
      <c r="AI129" s="1446"/>
      <c r="AJ129" s="1446"/>
      <c r="AK129" s="1446"/>
      <c r="AL129" s="1446"/>
      <c r="AM129" s="1446"/>
      <c r="AN129" s="1424"/>
      <c r="AO129" s="1507"/>
      <c r="AP129" s="1424"/>
      <c r="AQ129" s="1424"/>
      <c r="AR129" s="1428"/>
      <c r="AS129" s="1425"/>
      <c r="AT129" s="1478"/>
      <c r="AU129" s="1478"/>
      <c r="AV129" s="1478"/>
      <c r="AW129" s="1478"/>
      <c r="AX129" s="1478"/>
      <c r="AY129" s="1478"/>
      <c r="AZ129" s="1478"/>
      <c r="BA129" s="1478"/>
      <c r="BB129" s="1478"/>
      <c r="BC129" s="1478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1468"/>
      <c r="Z130" s="1464"/>
      <c r="AA130" s="145"/>
      <c r="AB130" s="1514"/>
      <c r="AC130" s="1464"/>
      <c r="AD130" s="210"/>
      <c r="AE130" s="1515"/>
      <c r="AF130" s="1515"/>
      <c r="AG130" s="1515"/>
      <c r="AH130" s="1446"/>
      <c r="AI130" s="210"/>
      <c r="AJ130" s="1480"/>
      <c r="AK130" s="1480"/>
      <c r="AL130" s="1480"/>
      <c r="AM130" s="1446"/>
      <c r="AN130" s="378"/>
      <c r="AO130" s="1507"/>
      <c r="AP130" s="1424"/>
      <c r="AQ130" s="1424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516"/>
      <c r="AM133" s="1517"/>
      <c r="AN133" s="1517"/>
      <c r="AO133" s="385"/>
      <c r="AP133" s="1517"/>
      <c r="AQ133" s="385"/>
      <c r="AR133" s="385"/>
      <c r="AS133" s="386"/>
      <c r="AT133" s="1469"/>
      <c r="AU133" s="1493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829" t="s">
        <v>171</v>
      </c>
      <c r="B134" s="2829"/>
      <c r="C134" s="2829"/>
      <c r="D134" s="2829" t="s">
        <v>17</v>
      </c>
      <c r="E134" s="2829"/>
      <c r="F134" s="2829"/>
      <c r="G134" s="2829" t="s">
        <v>172</v>
      </c>
      <c r="H134" s="2829"/>
      <c r="I134" s="2829" t="s">
        <v>173</v>
      </c>
      <c r="J134" s="2829"/>
      <c r="K134" s="2829" t="s">
        <v>174</v>
      </c>
      <c r="L134" s="2829"/>
      <c r="M134" s="2829" t="s">
        <v>109</v>
      </c>
      <c r="N134" s="2829"/>
      <c r="O134" s="2830" t="s">
        <v>35</v>
      </c>
      <c r="P134" s="2847"/>
      <c r="Q134" s="2866" t="s">
        <v>111</v>
      </c>
      <c r="R134" s="2866"/>
      <c r="S134" s="2866" t="s">
        <v>112</v>
      </c>
      <c r="T134" s="2866"/>
      <c r="U134" s="2866" t="s">
        <v>113</v>
      </c>
      <c r="V134" s="2866"/>
      <c r="W134" s="2866" t="s">
        <v>114</v>
      </c>
      <c r="X134" s="2866"/>
      <c r="Y134" s="2866" t="s">
        <v>115</v>
      </c>
      <c r="Z134" s="2866"/>
      <c r="AA134" s="2866" t="s">
        <v>116</v>
      </c>
      <c r="AB134" s="2866"/>
      <c r="AC134" s="2866" t="s">
        <v>117</v>
      </c>
      <c r="AD134" s="2866"/>
      <c r="AE134" s="2866" t="s">
        <v>118</v>
      </c>
      <c r="AF134" s="2866"/>
      <c r="AG134" s="2866" t="s">
        <v>119</v>
      </c>
      <c r="AH134" s="2866"/>
      <c r="AI134" s="2866" t="s">
        <v>120</v>
      </c>
      <c r="AJ134" s="2866"/>
      <c r="AK134" s="2866" t="s">
        <v>121</v>
      </c>
      <c r="AL134" s="2866"/>
      <c r="AM134" s="2866" t="s">
        <v>122</v>
      </c>
      <c r="AN134" s="2821"/>
      <c r="AO134" s="2318" t="s">
        <v>175</v>
      </c>
      <c r="AP134" s="2289" t="s">
        <v>176</v>
      </c>
      <c r="AQ134" s="2872" t="s">
        <v>26</v>
      </c>
      <c r="AR134" s="2873"/>
      <c r="AS134" s="2870" t="s">
        <v>23</v>
      </c>
      <c r="AT134" s="1461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829"/>
      <c r="B135" s="2829"/>
      <c r="C135" s="2829"/>
      <c r="D135" s="1250" t="s">
        <v>14</v>
      </c>
      <c r="E135" s="1250" t="s">
        <v>15</v>
      </c>
      <c r="F135" s="1250" t="s">
        <v>16</v>
      </c>
      <c r="G135" s="387" t="s">
        <v>15</v>
      </c>
      <c r="H135" s="1255" t="s">
        <v>16</v>
      </c>
      <c r="I135" s="387" t="s">
        <v>15</v>
      </c>
      <c r="J135" s="1255" t="s">
        <v>16</v>
      </c>
      <c r="K135" s="387" t="s">
        <v>15</v>
      </c>
      <c r="L135" s="1255" t="s">
        <v>16</v>
      </c>
      <c r="M135" s="387" t="s">
        <v>15</v>
      </c>
      <c r="N135" s="1255" t="s">
        <v>16</v>
      </c>
      <c r="O135" s="387" t="s">
        <v>15</v>
      </c>
      <c r="P135" s="1255" t="s">
        <v>16</v>
      </c>
      <c r="Q135" s="387" t="s">
        <v>15</v>
      </c>
      <c r="R135" s="1255" t="s">
        <v>16</v>
      </c>
      <c r="S135" s="387" t="s">
        <v>15</v>
      </c>
      <c r="T135" s="1255" t="s">
        <v>16</v>
      </c>
      <c r="U135" s="387" t="s">
        <v>15</v>
      </c>
      <c r="V135" s="1255" t="s">
        <v>16</v>
      </c>
      <c r="W135" s="387" t="s">
        <v>15</v>
      </c>
      <c r="X135" s="1255" t="s">
        <v>16</v>
      </c>
      <c r="Y135" s="387" t="s">
        <v>15</v>
      </c>
      <c r="Z135" s="1255" t="s">
        <v>16</v>
      </c>
      <c r="AA135" s="387" t="s">
        <v>15</v>
      </c>
      <c r="AB135" s="1255" t="s">
        <v>16</v>
      </c>
      <c r="AC135" s="387" t="s">
        <v>15</v>
      </c>
      <c r="AD135" s="1255" t="s">
        <v>16</v>
      </c>
      <c r="AE135" s="387" t="s">
        <v>15</v>
      </c>
      <c r="AF135" s="1255" t="s">
        <v>16</v>
      </c>
      <c r="AG135" s="387" t="s">
        <v>15</v>
      </c>
      <c r="AH135" s="1255" t="s">
        <v>16</v>
      </c>
      <c r="AI135" s="387" t="s">
        <v>15</v>
      </c>
      <c r="AJ135" s="1255" t="s">
        <v>16</v>
      </c>
      <c r="AK135" s="387" t="s">
        <v>15</v>
      </c>
      <c r="AL135" s="1255" t="s">
        <v>16</v>
      </c>
      <c r="AM135" s="387" t="s">
        <v>15</v>
      </c>
      <c r="AN135" s="1254" t="s">
        <v>16</v>
      </c>
      <c r="AO135" s="2319"/>
      <c r="AP135" s="2290"/>
      <c r="AQ135" s="390" t="s">
        <v>15</v>
      </c>
      <c r="AR135" s="391" t="s">
        <v>16</v>
      </c>
      <c r="AS135" s="2293"/>
      <c r="AT135" s="1461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257"/>
      <c r="D136" s="395">
        <f>SUM(E136+F136)</f>
        <v>34</v>
      </c>
      <c r="E136" s="396">
        <f>SUM(G136+I136+K136+M136+O136+Q136+S136+U136+W136+Y136+AA136+AC136+AE136+AG136+AI136+AK136+AM136)</f>
        <v>15</v>
      </c>
      <c r="F136" s="397">
        <f>SUM(H136+J136+L136+N136+P136+R136+T136+V136+X136+Z136+AB136+AD136+AF136+AH136+AJ136+AL136+AN136)</f>
        <v>19</v>
      </c>
      <c r="G136" s="56"/>
      <c r="H136" s="398"/>
      <c r="I136" s="56">
        <v>3</v>
      </c>
      <c r="J136" s="398">
        <v>2</v>
      </c>
      <c r="K136" s="56">
        <v>3</v>
      </c>
      <c r="L136" s="398">
        <v>3</v>
      </c>
      <c r="M136" s="56">
        <v>5</v>
      </c>
      <c r="N136" s="398">
        <v>3</v>
      </c>
      <c r="O136" s="56">
        <v>1</v>
      </c>
      <c r="P136" s="398">
        <v>1</v>
      </c>
      <c r="Q136" s="56"/>
      <c r="R136" s="398">
        <v>1</v>
      </c>
      <c r="S136" s="56"/>
      <c r="T136" s="398">
        <v>1</v>
      </c>
      <c r="U136" s="56">
        <v>2</v>
      </c>
      <c r="V136" s="398">
        <v>1</v>
      </c>
      <c r="W136" s="56"/>
      <c r="X136" s="398">
        <v>3</v>
      </c>
      <c r="Y136" s="56"/>
      <c r="Z136" s="398"/>
      <c r="AA136" s="56"/>
      <c r="AB136" s="398">
        <v>2</v>
      </c>
      <c r="AC136" s="56"/>
      <c r="AD136" s="398">
        <v>1</v>
      </c>
      <c r="AE136" s="53">
        <v>1</v>
      </c>
      <c r="AF136" s="398"/>
      <c r="AG136" s="53"/>
      <c r="AH136" s="398">
        <v>1</v>
      </c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445">
        <v>1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874" t="s">
        <v>178</v>
      </c>
      <c r="B137" s="2875"/>
      <c r="C137" s="2876"/>
      <c r="D137" s="2877"/>
      <c r="E137" s="2878"/>
      <c r="F137" s="2878"/>
      <c r="G137" s="2878"/>
      <c r="H137" s="2878"/>
      <c r="I137" s="2878"/>
      <c r="J137" s="2878"/>
      <c r="K137" s="2878"/>
      <c r="L137" s="2878"/>
      <c r="M137" s="2878"/>
      <c r="N137" s="2878"/>
      <c r="O137" s="2878"/>
      <c r="P137" s="2878"/>
      <c r="Q137" s="2878"/>
      <c r="R137" s="2878"/>
      <c r="S137" s="2878"/>
      <c r="T137" s="2878"/>
      <c r="U137" s="2878"/>
      <c r="V137" s="2878"/>
      <c r="W137" s="2878"/>
      <c r="X137" s="2878"/>
      <c r="Y137" s="2878"/>
      <c r="Z137" s="2878"/>
      <c r="AA137" s="2878"/>
      <c r="AB137" s="2878"/>
      <c r="AC137" s="2878"/>
      <c r="AD137" s="2878"/>
      <c r="AE137" s="2878"/>
      <c r="AF137" s="2878"/>
      <c r="AG137" s="2878"/>
      <c r="AH137" s="2878"/>
      <c r="AI137" s="2878"/>
      <c r="AJ137" s="2878"/>
      <c r="AK137" s="2878"/>
      <c r="AL137" s="2878"/>
      <c r="AM137" s="2878"/>
      <c r="AN137" s="2878"/>
      <c r="AO137" s="2878"/>
      <c r="AP137" s="2878"/>
      <c r="AQ137" s="2878"/>
      <c r="AR137" s="2878"/>
      <c r="AS137" s="2879"/>
      <c r="AT137" s="1461"/>
      <c r="AU137" s="1461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263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445"/>
      <c r="AS140" s="1445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863" t="s">
        <v>183</v>
      </c>
      <c r="B141" s="2864"/>
      <c r="C141" s="2865"/>
      <c r="D141" s="179">
        <f t="shared" si="21"/>
        <v>34</v>
      </c>
      <c r="E141" s="180">
        <f t="shared" si="22"/>
        <v>15</v>
      </c>
      <c r="F141" s="1463">
        <f t="shared" si="22"/>
        <v>19</v>
      </c>
      <c r="G141" s="56"/>
      <c r="H141" s="1445"/>
      <c r="I141" s="56">
        <v>3</v>
      </c>
      <c r="J141" s="1445">
        <v>2</v>
      </c>
      <c r="K141" s="56">
        <v>3</v>
      </c>
      <c r="L141" s="1445">
        <v>3</v>
      </c>
      <c r="M141" s="56">
        <v>5</v>
      </c>
      <c r="N141" s="1445">
        <v>3</v>
      </c>
      <c r="O141" s="56">
        <v>1</v>
      </c>
      <c r="P141" s="1445">
        <v>1</v>
      </c>
      <c r="Q141" s="56"/>
      <c r="R141" s="1445">
        <v>1</v>
      </c>
      <c r="S141" s="56"/>
      <c r="T141" s="1445">
        <v>1</v>
      </c>
      <c r="U141" s="56">
        <v>2</v>
      </c>
      <c r="V141" s="1445">
        <v>1</v>
      </c>
      <c r="W141" s="56"/>
      <c r="X141" s="1445">
        <v>3</v>
      </c>
      <c r="Y141" s="56"/>
      <c r="Z141" s="1445"/>
      <c r="AA141" s="56"/>
      <c r="AB141" s="1445">
        <v>2</v>
      </c>
      <c r="AC141" s="56"/>
      <c r="AD141" s="1445">
        <v>1</v>
      </c>
      <c r="AE141" s="56">
        <v>1</v>
      </c>
      <c r="AF141" s="1445"/>
      <c r="AG141" s="56"/>
      <c r="AH141" s="1445">
        <v>1</v>
      </c>
      <c r="AI141" s="56"/>
      <c r="AJ141" s="1445"/>
      <c r="AK141" s="56"/>
      <c r="AL141" s="1445"/>
      <c r="AM141" s="56"/>
      <c r="AN141" s="1518"/>
      <c r="AO141" s="399">
        <v>0</v>
      </c>
      <c r="AP141" s="1442">
        <v>0</v>
      </c>
      <c r="AQ141" s="53">
        <v>0</v>
      </c>
      <c r="AR141" s="1445">
        <v>0</v>
      </c>
      <c r="AS141" s="1445">
        <v>1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835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1261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3</v>
      </c>
      <c r="E144" s="410">
        <f t="shared" si="22"/>
        <v>0</v>
      </c>
      <c r="F144" s="1261">
        <f t="shared" si="22"/>
        <v>3</v>
      </c>
      <c r="G144" s="11"/>
      <c r="H144" s="28"/>
      <c r="I144" s="11"/>
      <c r="J144" s="28"/>
      <c r="K144" s="11"/>
      <c r="L144" s="28"/>
      <c r="M144" s="11"/>
      <c r="N144" s="28">
        <v>2</v>
      </c>
      <c r="O144" s="11"/>
      <c r="P144" s="28"/>
      <c r="Q144" s="11"/>
      <c r="R144" s="28">
        <v>1</v>
      </c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0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261">
        <f>SUM(L145+N145+P145+R145+T145+V145+X145+Z145+AB145+AD145+AF145+AH145+AJ145+AL145+AN145)</f>
        <v>0</v>
      </c>
      <c r="G145" s="423"/>
      <c r="H145" s="1519"/>
      <c r="I145" s="423"/>
      <c r="J145" s="1519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1</v>
      </c>
      <c r="E146" s="414">
        <f t="shared" ref="E146:F152" si="24">SUM(G146+I146+K146+M146+O146+Q146+S146+U146+W146+Y146+AA146+AC146+AE146+AG146+AI146+AK146+AM146)</f>
        <v>1</v>
      </c>
      <c r="F146" s="1261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>
        <v>1</v>
      </c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>
        <v>0</v>
      </c>
      <c r="AP146" s="30">
        <v>0</v>
      </c>
      <c r="AQ146" s="11">
        <v>0</v>
      </c>
      <c r="AR146" s="28">
        <v>0</v>
      </c>
      <c r="AS146" s="28">
        <v>0</v>
      </c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1</v>
      </c>
      <c r="E147" s="418">
        <f t="shared" si="24"/>
        <v>0</v>
      </c>
      <c r="F147" s="1261">
        <f t="shared" si="24"/>
        <v>1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/>
      <c r="AC147" s="11"/>
      <c r="AD147" s="28"/>
      <c r="AE147" s="11"/>
      <c r="AF147" s="28"/>
      <c r="AG147" s="11"/>
      <c r="AH147" s="28">
        <v>1</v>
      </c>
      <c r="AI147" s="11"/>
      <c r="AJ147" s="28"/>
      <c r="AK147" s="11"/>
      <c r="AL147" s="28"/>
      <c r="AM147" s="11"/>
      <c r="AN147" s="15"/>
      <c r="AO147" s="420">
        <v>0</v>
      </c>
      <c r="AP147" s="30">
        <v>0</v>
      </c>
      <c r="AQ147" s="11">
        <v>0</v>
      </c>
      <c r="AR147" s="398">
        <v>0</v>
      </c>
      <c r="AS147" s="398">
        <v>0</v>
      </c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1</v>
      </c>
      <c r="E148" s="418">
        <f t="shared" si="24"/>
        <v>0</v>
      </c>
      <c r="F148" s="1261">
        <f t="shared" si="24"/>
        <v>1</v>
      </c>
      <c r="G148" s="11"/>
      <c r="H148" s="28"/>
      <c r="I148" s="11"/>
      <c r="J148" s="28"/>
      <c r="K148" s="11"/>
      <c r="L148" s="28"/>
      <c r="M148" s="11"/>
      <c r="N148" s="28">
        <v>1</v>
      </c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>
        <v>0</v>
      </c>
      <c r="AP148" s="30">
        <v>0</v>
      </c>
      <c r="AQ148" s="11">
        <v>0</v>
      </c>
      <c r="AR148" s="41">
        <v>0</v>
      </c>
      <c r="AS148" s="41">
        <v>0</v>
      </c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0</v>
      </c>
      <c r="E149" s="410">
        <f t="shared" si="24"/>
        <v>0</v>
      </c>
      <c r="F149" s="411">
        <f t="shared" si="24"/>
        <v>0</v>
      </c>
      <c r="G149" s="40"/>
      <c r="H149" s="41"/>
      <c r="I149" s="40"/>
      <c r="J149" s="41"/>
      <c r="K149" s="40"/>
      <c r="L149" s="41"/>
      <c r="M149" s="40"/>
      <c r="N149" s="41"/>
      <c r="O149" s="40"/>
      <c r="P149" s="41"/>
      <c r="Q149" s="40"/>
      <c r="R149" s="41"/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/>
      <c r="AP149" s="283"/>
      <c r="AQ149" s="40"/>
      <c r="AR149" s="18"/>
      <c r="AS149" s="18"/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835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263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520"/>
      <c r="AS150" s="1520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261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835" t="s">
        <v>197</v>
      </c>
      <c r="B153" s="2308" t="s">
        <v>198</v>
      </c>
      <c r="C153" s="2266"/>
      <c r="D153" s="400">
        <f t="shared" si="23"/>
        <v>2</v>
      </c>
      <c r="E153" s="401">
        <f t="shared" ref="E153:F156" si="25">SUM(G153+I153+K153+M153+O153)</f>
        <v>1</v>
      </c>
      <c r="F153" s="1263">
        <f t="shared" si="25"/>
        <v>1</v>
      </c>
      <c r="G153" s="4"/>
      <c r="H153" s="5"/>
      <c r="I153" s="4">
        <v>1</v>
      </c>
      <c r="J153" s="5">
        <v>1</v>
      </c>
      <c r="K153" s="4"/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520">
        <v>0</v>
      </c>
      <c r="AS153" s="1520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261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261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12</v>
      </c>
      <c r="E156" s="410">
        <f t="shared" si="25"/>
        <v>8</v>
      </c>
      <c r="F156" s="411">
        <f t="shared" si="25"/>
        <v>4</v>
      </c>
      <c r="G156" s="40"/>
      <c r="H156" s="41"/>
      <c r="I156" s="40">
        <v>1</v>
      </c>
      <c r="J156" s="41">
        <v>1</v>
      </c>
      <c r="K156" s="40">
        <v>3</v>
      </c>
      <c r="L156" s="41">
        <v>3</v>
      </c>
      <c r="M156" s="40">
        <v>4</v>
      </c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1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861" t="s">
        <v>202</v>
      </c>
      <c r="B157" s="2861"/>
      <c r="C157" s="2862"/>
      <c r="D157" s="1521">
        <f t="shared" si="23"/>
        <v>8</v>
      </c>
      <c r="E157" s="1522">
        <f t="shared" ref="E157:F166" si="26">SUM(G157+I157+K157+M157+O157+Q157+S157+U157+W157+Y157+AA157+AC157+AE157+AG157+AI157+AK157+AM157)</f>
        <v>2</v>
      </c>
      <c r="F157" s="1523">
        <f t="shared" si="26"/>
        <v>6</v>
      </c>
      <c r="G157" s="1524"/>
      <c r="H157" s="1520"/>
      <c r="I157" s="1524"/>
      <c r="J157" s="1520"/>
      <c r="K157" s="1524"/>
      <c r="L157" s="1520"/>
      <c r="M157" s="1524">
        <v>1</v>
      </c>
      <c r="N157" s="1520"/>
      <c r="O157" s="1524"/>
      <c r="P157" s="1520"/>
      <c r="Q157" s="1524"/>
      <c r="R157" s="1520"/>
      <c r="S157" s="1524"/>
      <c r="T157" s="1520">
        <v>1</v>
      </c>
      <c r="U157" s="1524">
        <v>1</v>
      </c>
      <c r="V157" s="1520"/>
      <c r="W157" s="1524"/>
      <c r="X157" s="1520">
        <v>2</v>
      </c>
      <c r="Y157" s="1524"/>
      <c r="Z157" s="1520"/>
      <c r="AA157" s="1524"/>
      <c r="AB157" s="1520">
        <v>2</v>
      </c>
      <c r="AC157" s="1524"/>
      <c r="AD157" s="1520">
        <v>1</v>
      </c>
      <c r="AE157" s="1524"/>
      <c r="AF157" s="1520"/>
      <c r="AG157" s="1524"/>
      <c r="AH157" s="1520"/>
      <c r="AI157" s="1524"/>
      <c r="AJ157" s="1520"/>
      <c r="AK157" s="1524"/>
      <c r="AL157" s="1520"/>
      <c r="AM157" s="1524"/>
      <c r="AN157" s="1525"/>
      <c r="AO157" s="1526">
        <v>0</v>
      </c>
      <c r="AP157" s="1527">
        <v>0</v>
      </c>
      <c r="AQ157" s="1524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835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263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528"/>
      <c r="AP158" s="434"/>
      <c r="AQ158" s="4"/>
      <c r="AR158" s="1520"/>
      <c r="AS158" s="1520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261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1</v>
      </c>
      <c r="E161" s="414">
        <f t="shared" si="26"/>
        <v>1</v>
      </c>
      <c r="F161" s="415">
        <f t="shared" si="26"/>
        <v>0</v>
      </c>
      <c r="G161" s="25"/>
      <c r="H161" s="26"/>
      <c r="I161" s="25"/>
      <c r="J161" s="26"/>
      <c r="K161" s="25"/>
      <c r="L161" s="26"/>
      <c r="M161" s="25"/>
      <c r="N161" s="26"/>
      <c r="O161" s="25">
        <v>1</v>
      </c>
      <c r="P161" s="26"/>
      <c r="Q161" s="25"/>
      <c r="R161" s="26"/>
      <c r="S161" s="25"/>
      <c r="T161" s="26"/>
      <c r="U161" s="25"/>
      <c r="V161" s="26"/>
      <c r="W161" s="25"/>
      <c r="X161" s="26"/>
      <c r="Y161" s="25"/>
      <c r="Z161" s="26"/>
      <c r="AA161" s="25"/>
      <c r="AB161" s="26"/>
      <c r="AC161" s="25"/>
      <c r="AD161" s="26"/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0</v>
      </c>
      <c r="E162" s="418">
        <f t="shared" si="26"/>
        <v>0</v>
      </c>
      <c r="F162" s="1261">
        <f t="shared" si="26"/>
        <v>0</v>
      </c>
      <c r="G162" s="11"/>
      <c r="H162" s="28"/>
      <c r="I162" s="11"/>
      <c r="J162" s="28"/>
      <c r="K162" s="11"/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/>
      <c r="AP162" s="30"/>
      <c r="AQ162" s="11"/>
      <c r="AR162" s="398"/>
      <c r="AS162" s="398"/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0</v>
      </c>
      <c r="E163" s="418">
        <f t="shared" si="26"/>
        <v>0</v>
      </c>
      <c r="F163" s="1261">
        <f t="shared" si="26"/>
        <v>0</v>
      </c>
      <c r="G163" s="11"/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/>
      <c r="AP163" s="30"/>
      <c r="AQ163" s="11"/>
      <c r="AR163" s="41"/>
      <c r="AS163" s="41"/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2</v>
      </c>
      <c r="E164" s="418">
        <f t="shared" si="26"/>
        <v>1</v>
      </c>
      <c r="F164" s="1261">
        <f t="shared" si="26"/>
        <v>1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>
        <v>1</v>
      </c>
      <c r="V164" s="28"/>
      <c r="W164" s="11"/>
      <c r="X164" s="28">
        <v>1</v>
      </c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1</v>
      </c>
      <c r="E165" s="410">
        <f t="shared" si="26"/>
        <v>1</v>
      </c>
      <c r="F165" s="411">
        <f t="shared" si="26"/>
        <v>0</v>
      </c>
      <c r="G165" s="40"/>
      <c r="H165" s="41"/>
      <c r="I165" s="40">
        <v>1</v>
      </c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>
        <v>0</v>
      </c>
      <c r="AP165" s="283">
        <v>0</v>
      </c>
      <c r="AQ165" s="40">
        <v>0</v>
      </c>
      <c r="AR165" s="41">
        <v>0</v>
      </c>
      <c r="AS165" s="41">
        <v>0</v>
      </c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2</v>
      </c>
      <c r="E166" s="450">
        <f t="shared" si="26"/>
        <v>0</v>
      </c>
      <c r="F166" s="451">
        <f t="shared" si="26"/>
        <v>2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>
        <v>1</v>
      </c>
      <c r="Q166" s="17"/>
      <c r="R166" s="18"/>
      <c r="S166" s="17"/>
      <c r="T166" s="18"/>
      <c r="U166" s="17"/>
      <c r="V166" s="18">
        <v>1</v>
      </c>
      <c r="W166" s="17"/>
      <c r="X166" s="18"/>
      <c r="Y166" s="17"/>
      <c r="Z166" s="18"/>
      <c r="AA166" s="17"/>
      <c r="AB166" s="18"/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>
        <v>0</v>
      </c>
      <c r="AP166" s="453">
        <v>0</v>
      </c>
      <c r="AQ166" s="17">
        <v>0</v>
      </c>
      <c r="AR166" s="18">
        <v>0</v>
      </c>
      <c r="AS166" s="18">
        <v>0</v>
      </c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829" t="s">
        <v>17</v>
      </c>
      <c r="E168" s="2829"/>
      <c r="F168" s="2829"/>
      <c r="G168" s="2829" t="s">
        <v>172</v>
      </c>
      <c r="H168" s="2829"/>
      <c r="I168" s="2829" t="s">
        <v>173</v>
      </c>
      <c r="J168" s="2829"/>
      <c r="K168" s="2829" t="s">
        <v>174</v>
      </c>
      <c r="L168" s="2829"/>
      <c r="M168" s="2829" t="s">
        <v>109</v>
      </c>
      <c r="N168" s="2829"/>
      <c r="O168" s="2830" t="s">
        <v>35</v>
      </c>
      <c r="P168" s="2847"/>
      <c r="Q168" s="2866" t="s">
        <v>111</v>
      </c>
      <c r="R168" s="2866"/>
      <c r="S168" s="2866" t="s">
        <v>112</v>
      </c>
      <c r="T168" s="2866"/>
      <c r="U168" s="2866" t="s">
        <v>113</v>
      </c>
      <c r="V168" s="2866"/>
      <c r="W168" s="2866" t="s">
        <v>114</v>
      </c>
      <c r="X168" s="2866"/>
      <c r="Y168" s="2866" t="s">
        <v>115</v>
      </c>
      <c r="Z168" s="2866"/>
      <c r="AA168" s="2866" t="s">
        <v>116</v>
      </c>
      <c r="AB168" s="2866"/>
      <c r="AC168" s="2866" t="s">
        <v>117</v>
      </c>
      <c r="AD168" s="2866"/>
      <c r="AE168" s="2866" t="s">
        <v>118</v>
      </c>
      <c r="AF168" s="2866"/>
      <c r="AG168" s="2866" t="s">
        <v>119</v>
      </c>
      <c r="AH168" s="2866"/>
      <c r="AI168" s="2866" t="s">
        <v>120</v>
      </c>
      <c r="AJ168" s="2866"/>
      <c r="AK168" s="2866" t="s">
        <v>121</v>
      </c>
      <c r="AL168" s="2866"/>
      <c r="AM168" s="2866" t="s">
        <v>122</v>
      </c>
      <c r="AN168" s="2821"/>
      <c r="AO168" s="2284" t="s">
        <v>131</v>
      </c>
      <c r="AP168" s="2867"/>
      <c r="AQ168" s="2868"/>
      <c r="AR168" s="2287" t="s">
        <v>175</v>
      </c>
      <c r="AS168" s="2289" t="s">
        <v>215</v>
      </c>
      <c r="AT168" s="2869" t="s">
        <v>26</v>
      </c>
      <c r="AU168" s="2869"/>
      <c r="AV168" s="2870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440" t="s">
        <v>14</v>
      </c>
      <c r="E169" s="1250" t="s">
        <v>15</v>
      </c>
      <c r="F169" s="1250" t="s">
        <v>16</v>
      </c>
      <c r="G169" s="387" t="s">
        <v>15</v>
      </c>
      <c r="H169" s="1255" t="s">
        <v>16</v>
      </c>
      <c r="I169" s="387" t="s">
        <v>15</v>
      </c>
      <c r="J169" s="1255" t="s">
        <v>16</v>
      </c>
      <c r="K169" s="387" t="s">
        <v>15</v>
      </c>
      <c r="L169" s="1255" t="s">
        <v>16</v>
      </c>
      <c r="M169" s="387" t="s">
        <v>15</v>
      </c>
      <c r="N169" s="1255" t="s">
        <v>16</v>
      </c>
      <c r="O169" s="387" t="s">
        <v>15</v>
      </c>
      <c r="P169" s="1255" t="s">
        <v>16</v>
      </c>
      <c r="Q169" s="387" t="s">
        <v>15</v>
      </c>
      <c r="R169" s="1255" t="s">
        <v>16</v>
      </c>
      <c r="S169" s="387" t="s">
        <v>15</v>
      </c>
      <c r="T169" s="1255" t="s">
        <v>16</v>
      </c>
      <c r="U169" s="387" t="s">
        <v>15</v>
      </c>
      <c r="V169" s="1255" t="s">
        <v>16</v>
      </c>
      <c r="W169" s="387" t="s">
        <v>15</v>
      </c>
      <c r="X169" s="1255" t="s">
        <v>16</v>
      </c>
      <c r="Y169" s="387" t="s">
        <v>15</v>
      </c>
      <c r="Z169" s="1255" t="s">
        <v>16</v>
      </c>
      <c r="AA169" s="387" t="s">
        <v>15</v>
      </c>
      <c r="AB169" s="1255" t="s">
        <v>16</v>
      </c>
      <c r="AC169" s="387" t="s">
        <v>15</v>
      </c>
      <c r="AD169" s="1255" t="s">
        <v>16</v>
      </c>
      <c r="AE169" s="387" t="s">
        <v>15</v>
      </c>
      <c r="AF169" s="1255" t="s">
        <v>16</v>
      </c>
      <c r="AG169" s="387" t="s">
        <v>15</v>
      </c>
      <c r="AH169" s="1255" t="s">
        <v>16</v>
      </c>
      <c r="AI169" s="387" t="s">
        <v>15</v>
      </c>
      <c r="AJ169" s="1255" t="s">
        <v>16</v>
      </c>
      <c r="AK169" s="387" t="s">
        <v>15</v>
      </c>
      <c r="AL169" s="1255" t="s">
        <v>16</v>
      </c>
      <c r="AM169" s="387" t="s">
        <v>15</v>
      </c>
      <c r="AN169" s="1254" t="s">
        <v>16</v>
      </c>
      <c r="AO169" s="454" t="s">
        <v>133</v>
      </c>
      <c r="AP169" s="1529" t="s">
        <v>135</v>
      </c>
      <c r="AQ169" s="1530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871" t="s">
        <v>217</v>
      </c>
      <c r="B170" s="2871"/>
      <c r="C170" s="2871"/>
      <c r="D170" s="395">
        <f>SUM(E170+F170)</f>
        <v>33</v>
      </c>
      <c r="E170" s="396">
        <f>SUM(G170+I170+K170+M170+O170+Q170+S170+U170+W170+Y170+AA170+AC170+AE170+AG170+AI170+AK170+AM170)</f>
        <v>13</v>
      </c>
      <c r="F170" s="397">
        <f>SUM(H170+J170+L170+N170+P170+R170+T170+V170+X170+Z170+AB170+AD170+AF170+AH170+AJ170+AL170+AN170)</f>
        <v>20</v>
      </c>
      <c r="G170" s="56"/>
      <c r="H170" s="1445"/>
      <c r="I170" s="56">
        <v>2</v>
      </c>
      <c r="J170" s="1445"/>
      <c r="K170" s="56"/>
      <c r="L170" s="1445"/>
      <c r="M170" s="56">
        <v>4</v>
      </c>
      <c r="N170" s="1445">
        <v>2</v>
      </c>
      <c r="O170" s="56">
        <v>2</v>
      </c>
      <c r="P170" s="1445">
        <v>2</v>
      </c>
      <c r="Q170" s="56">
        <v>1</v>
      </c>
      <c r="R170" s="1445"/>
      <c r="S170" s="56"/>
      <c r="T170" s="1445">
        <v>2</v>
      </c>
      <c r="U170" s="56">
        <v>3</v>
      </c>
      <c r="V170" s="1445">
        <v>5</v>
      </c>
      <c r="W170" s="56"/>
      <c r="X170" s="1445">
        <v>2</v>
      </c>
      <c r="Y170" s="56"/>
      <c r="Z170" s="1445"/>
      <c r="AA170" s="56"/>
      <c r="AB170" s="1445">
        <v>3</v>
      </c>
      <c r="AC170" s="56">
        <v>1</v>
      </c>
      <c r="AD170" s="1445">
        <v>1</v>
      </c>
      <c r="AE170" s="56"/>
      <c r="AF170" s="1445">
        <v>2</v>
      </c>
      <c r="AG170" s="56"/>
      <c r="AH170" s="1445">
        <v>1</v>
      </c>
      <c r="AI170" s="56"/>
      <c r="AJ170" s="1445"/>
      <c r="AK170" s="56"/>
      <c r="AL170" s="1445"/>
      <c r="AM170" s="56"/>
      <c r="AN170" s="1518"/>
      <c r="AO170" s="457">
        <v>5</v>
      </c>
      <c r="AP170" s="458">
        <v>1</v>
      </c>
      <c r="AQ170" s="18"/>
      <c r="AR170" s="1445">
        <v>0</v>
      </c>
      <c r="AS170" s="1442">
        <v>0</v>
      </c>
      <c r="AT170" s="56">
        <v>0</v>
      </c>
      <c r="AU170" s="1445">
        <v>0</v>
      </c>
      <c r="AV170" s="1445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531"/>
      <c r="E171" s="1532"/>
      <c r="F171" s="1532"/>
      <c r="G171" s="1532"/>
      <c r="H171" s="1532"/>
      <c r="I171" s="1532"/>
      <c r="J171" s="1532"/>
      <c r="K171" s="1532"/>
      <c r="L171" s="1532"/>
      <c r="M171" s="1532"/>
      <c r="N171" s="1532"/>
      <c r="O171" s="1532"/>
      <c r="P171" s="1532"/>
      <c r="Q171" s="1532"/>
      <c r="R171" s="1532"/>
      <c r="S171" s="1532"/>
      <c r="T171" s="1532"/>
      <c r="U171" s="1532"/>
      <c r="V171" s="1532"/>
      <c r="W171" s="1532"/>
      <c r="X171" s="1532"/>
      <c r="Y171" s="1532"/>
      <c r="Z171" s="1532"/>
      <c r="AA171" s="153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  <c r="AN171" s="1532"/>
      <c r="AO171" s="1533"/>
      <c r="AP171" s="1534"/>
      <c r="AQ171" s="1535"/>
      <c r="AR171" s="1532"/>
      <c r="AS171" s="1532"/>
      <c r="AT171" s="1532"/>
      <c r="AU171" s="1535"/>
      <c r="AV171" s="1535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263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445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863" t="s">
        <v>183</v>
      </c>
      <c r="B175" s="2864"/>
      <c r="C175" s="2865"/>
      <c r="D175" s="179">
        <f t="shared" si="27"/>
        <v>33</v>
      </c>
      <c r="E175" s="180">
        <f t="shared" si="28"/>
        <v>13</v>
      </c>
      <c r="F175" s="1463">
        <f t="shared" si="28"/>
        <v>20</v>
      </c>
      <c r="G175" s="56"/>
      <c r="H175" s="1445"/>
      <c r="I175" s="56">
        <v>2</v>
      </c>
      <c r="J175" s="1445"/>
      <c r="K175" s="56"/>
      <c r="L175" s="1445"/>
      <c r="M175" s="56">
        <v>4</v>
      </c>
      <c r="N175" s="1445">
        <v>2</v>
      </c>
      <c r="O175" s="56">
        <v>2</v>
      </c>
      <c r="P175" s="1445">
        <v>2</v>
      </c>
      <c r="Q175" s="56">
        <v>1</v>
      </c>
      <c r="R175" s="1445"/>
      <c r="S175" s="56"/>
      <c r="T175" s="1445">
        <v>2</v>
      </c>
      <c r="U175" s="56">
        <v>3</v>
      </c>
      <c r="V175" s="1445">
        <v>5</v>
      </c>
      <c r="W175" s="56"/>
      <c r="X175" s="1445">
        <v>2</v>
      </c>
      <c r="Y175" s="56"/>
      <c r="Z175" s="1445"/>
      <c r="AA175" s="56"/>
      <c r="AB175" s="1445">
        <v>3</v>
      </c>
      <c r="AC175" s="56">
        <v>1</v>
      </c>
      <c r="AD175" s="1445">
        <v>1</v>
      </c>
      <c r="AE175" s="56"/>
      <c r="AF175" s="1445">
        <v>2</v>
      </c>
      <c r="AG175" s="56"/>
      <c r="AH175" s="1445">
        <v>1</v>
      </c>
      <c r="AI175" s="56"/>
      <c r="AJ175" s="1445"/>
      <c r="AK175" s="56"/>
      <c r="AL175" s="1445"/>
      <c r="AM175" s="56"/>
      <c r="AN175" s="1518"/>
      <c r="AO175" s="466">
        <v>5</v>
      </c>
      <c r="AP175" s="1536">
        <v>1</v>
      </c>
      <c r="AQ175" s="1445"/>
      <c r="AR175" s="1445">
        <v>0</v>
      </c>
      <c r="AS175" s="1442">
        <v>0</v>
      </c>
      <c r="AT175" s="56">
        <v>0</v>
      </c>
      <c r="AU175" s="1445">
        <v>0</v>
      </c>
      <c r="AV175" s="1445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852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261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0</v>
      </c>
      <c r="E178" s="418">
        <f t="shared" si="28"/>
        <v>0</v>
      </c>
      <c r="F178" s="1261">
        <f t="shared" si="28"/>
        <v>0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/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>
        <v>1</v>
      </c>
      <c r="AQ178" s="26"/>
      <c r="AR178" s="28"/>
      <c r="AS178" s="30"/>
      <c r="AT178" s="11"/>
      <c r="AU178" s="28"/>
      <c r="AV178" s="28"/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261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261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3</v>
      </c>
      <c r="E181" s="418">
        <f t="shared" si="30"/>
        <v>1</v>
      </c>
      <c r="F181" s="1261">
        <f t="shared" si="30"/>
        <v>2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>
        <v>1</v>
      </c>
      <c r="V181" s="28">
        <v>1</v>
      </c>
      <c r="W181" s="11"/>
      <c r="X181" s="28"/>
      <c r="Y181" s="11"/>
      <c r="Z181" s="28"/>
      <c r="AA181" s="11"/>
      <c r="AB181" s="28"/>
      <c r="AC181" s="11"/>
      <c r="AD181" s="28">
        <v>1</v>
      </c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>
        <v>0</v>
      </c>
      <c r="AS181" s="30">
        <v>0</v>
      </c>
      <c r="AT181" s="11">
        <v>0</v>
      </c>
      <c r="AU181" s="28">
        <v>0</v>
      </c>
      <c r="AV181" s="28">
        <v>0</v>
      </c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1261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1</v>
      </c>
      <c r="E183" s="410">
        <f t="shared" si="30"/>
        <v>0</v>
      </c>
      <c r="F183" s="411">
        <f t="shared" si="30"/>
        <v>1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>
        <v>1</v>
      </c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>
        <v>1</v>
      </c>
      <c r="AP183" s="20"/>
      <c r="AQ183" s="18"/>
      <c r="AR183" s="41">
        <v>0</v>
      </c>
      <c r="AS183" s="283">
        <v>0</v>
      </c>
      <c r="AT183" s="40">
        <v>0</v>
      </c>
      <c r="AU183" s="41">
        <v>0</v>
      </c>
      <c r="AV183" s="41">
        <v>0</v>
      </c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263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524"/>
      <c r="AL184" s="1520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261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1</v>
      </c>
      <c r="E187" s="401">
        <f t="shared" ref="E187:F190" si="31">SUM(G187+I187+K187+M187+O187)</f>
        <v>1</v>
      </c>
      <c r="F187" s="1263">
        <f t="shared" si="31"/>
        <v>0</v>
      </c>
      <c r="G187" s="4"/>
      <c r="H187" s="5"/>
      <c r="I187" s="4">
        <v>1</v>
      </c>
      <c r="J187" s="5"/>
      <c r="K187" s="4"/>
      <c r="L187" s="5"/>
      <c r="M187" s="4"/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1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261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261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7</v>
      </c>
      <c r="E190" s="410">
        <f t="shared" si="31"/>
        <v>5</v>
      </c>
      <c r="F190" s="411">
        <f t="shared" si="31"/>
        <v>2</v>
      </c>
      <c r="G190" s="40"/>
      <c r="H190" s="41"/>
      <c r="I190" s="40">
        <v>1</v>
      </c>
      <c r="J190" s="41"/>
      <c r="K190" s="40"/>
      <c r="L190" s="41"/>
      <c r="M190" s="40">
        <v>4</v>
      </c>
      <c r="N190" s="41">
        <v>2</v>
      </c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861" t="s">
        <v>202</v>
      </c>
      <c r="B191" s="2861"/>
      <c r="C191" s="2862"/>
      <c r="D191" s="1521">
        <f t="shared" si="29"/>
        <v>12</v>
      </c>
      <c r="E191" s="1522">
        <f t="shared" ref="E191:F200" si="32">SUM(G191+I191+K191+M191+O191+Q191+S191+U191+W191+Y191+AA191+AC191+AE191+AG191+AI191+AK191+AM191)</f>
        <v>4</v>
      </c>
      <c r="F191" s="1523">
        <f t="shared" si="32"/>
        <v>8</v>
      </c>
      <c r="G191" s="1524"/>
      <c r="H191" s="1520"/>
      <c r="I191" s="1524"/>
      <c r="J191" s="1520"/>
      <c r="K191" s="1524"/>
      <c r="L191" s="1520"/>
      <c r="M191" s="1524"/>
      <c r="N191" s="1520"/>
      <c r="O191" s="1524">
        <v>1</v>
      </c>
      <c r="P191" s="1520">
        <v>2</v>
      </c>
      <c r="Q191" s="1524">
        <v>1</v>
      </c>
      <c r="R191" s="1520"/>
      <c r="S191" s="1524"/>
      <c r="T191" s="1520"/>
      <c r="U191" s="1524">
        <v>1</v>
      </c>
      <c r="V191" s="1520">
        <v>2</v>
      </c>
      <c r="W191" s="1524"/>
      <c r="X191" s="1520">
        <v>2</v>
      </c>
      <c r="Y191" s="1524"/>
      <c r="Z191" s="1520"/>
      <c r="AA191" s="1524"/>
      <c r="AB191" s="1520">
        <v>1</v>
      </c>
      <c r="AC191" s="1524">
        <v>1</v>
      </c>
      <c r="AD191" s="1520"/>
      <c r="AE191" s="1524"/>
      <c r="AF191" s="1520"/>
      <c r="AG191" s="1524"/>
      <c r="AH191" s="1520">
        <v>1</v>
      </c>
      <c r="AI191" s="1524"/>
      <c r="AJ191" s="1520"/>
      <c r="AK191" s="1524"/>
      <c r="AL191" s="1520"/>
      <c r="AM191" s="1524"/>
      <c r="AN191" s="1525"/>
      <c r="AO191" s="1537">
        <v>2</v>
      </c>
      <c r="AP191" s="1538"/>
      <c r="AQ191" s="1445"/>
      <c r="AR191" s="1445">
        <v>0</v>
      </c>
      <c r="AS191" s="1442">
        <v>0</v>
      </c>
      <c r="AT191" s="1524">
        <v>0</v>
      </c>
      <c r="AU191" s="1520">
        <v>0</v>
      </c>
      <c r="AV191" s="1520"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852" t="s">
        <v>203</v>
      </c>
      <c r="B192" s="2252" t="s">
        <v>204</v>
      </c>
      <c r="C192" s="2253"/>
      <c r="D192" s="400">
        <f t="shared" si="29"/>
        <v>1</v>
      </c>
      <c r="E192" s="401">
        <f t="shared" si="32"/>
        <v>0</v>
      </c>
      <c r="F192" s="1263">
        <f t="shared" si="32"/>
        <v>1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>
        <v>1</v>
      </c>
      <c r="AG192" s="4"/>
      <c r="AH192" s="5"/>
      <c r="AI192" s="4"/>
      <c r="AJ192" s="5"/>
      <c r="AK192" s="4"/>
      <c r="AL192" s="5"/>
      <c r="AM192" s="4"/>
      <c r="AN192" s="310"/>
      <c r="AO192" s="311">
        <v>1</v>
      </c>
      <c r="AP192" s="7"/>
      <c r="AQ192" s="26"/>
      <c r="AR192" s="469"/>
      <c r="AS192" s="475"/>
      <c r="AT192" s="4">
        <v>0</v>
      </c>
      <c r="AU192" s="5">
        <v>0</v>
      </c>
      <c r="AV192" s="5">
        <v>0</v>
      </c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4</v>
      </c>
      <c r="E195" s="414">
        <f t="shared" si="32"/>
        <v>2</v>
      </c>
      <c r="F195" s="415">
        <f t="shared" si="32"/>
        <v>2</v>
      </c>
      <c r="G195" s="25"/>
      <c r="H195" s="26"/>
      <c r="I195" s="25"/>
      <c r="J195" s="26"/>
      <c r="K195" s="25"/>
      <c r="L195" s="26"/>
      <c r="M195" s="25"/>
      <c r="N195" s="26"/>
      <c r="O195" s="25">
        <v>1</v>
      </c>
      <c r="P195" s="26"/>
      <c r="Q195" s="25"/>
      <c r="R195" s="26"/>
      <c r="S195" s="25"/>
      <c r="T195" s="26"/>
      <c r="U195" s="25">
        <v>1</v>
      </c>
      <c r="V195" s="26">
        <v>1</v>
      </c>
      <c r="W195" s="25"/>
      <c r="X195" s="26"/>
      <c r="Y195" s="25"/>
      <c r="Z195" s="26"/>
      <c r="AA195" s="25"/>
      <c r="AB195" s="26">
        <v>1</v>
      </c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>
        <v>0</v>
      </c>
      <c r="AS195" s="163">
        <v>0</v>
      </c>
      <c r="AT195" s="25">
        <v>0</v>
      </c>
      <c r="AU195" s="26">
        <v>0</v>
      </c>
      <c r="AV195" s="26">
        <v>0</v>
      </c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261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1</v>
      </c>
      <c r="E197" s="418">
        <f t="shared" si="32"/>
        <v>0</v>
      </c>
      <c r="F197" s="1261">
        <f t="shared" si="32"/>
        <v>1</v>
      </c>
      <c r="G197" s="11"/>
      <c r="H197" s="28"/>
      <c r="I197" s="11"/>
      <c r="J197" s="28"/>
      <c r="K197" s="11"/>
      <c r="L197" s="28"/>
      <c r="M197" s="11"/>
      <c r="N197" s="28"/>
      <c r="O197" s="11"/>
      <c r="P197" s="28"/>
      <c r="Q197" s="11"/>
      <c r="R197" s="28"/>
      <c r="S197" s="11"/>
      <c r="T197" s="28">
        <v>1</v>
      </c>
      <c r="U197" s="11"/>
      <c r="V197" s="28"/>
      <c r="W197" s="11"/>
      <c r="X197" s="28"/>
      <c r="Y197" s="11"/>
      <c r="Z197" s="28"/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2</v>
      </c>
      <c r="E198" s="418">
        <f t="shared" si="32"/>
        <v>0</v>
      </c>
      <c r="F198" s="1261">
        <f t="shared" si="32"/>
        <v>2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>
        <v>1</v>
      </c>
      <c r="W198" s="11"/>
      <c r="X198" s="28"/>
      <c r="Y198" s="11"/>
      <c r="Z198" s="28"/>
      <c r="AA198" s="11"/>
      <c r="AB198" s="28"/>
      <c r="AC198" s="11"/>
      <c r="AD198" s="28"/>
      <c r="AE198" s="11"/>
      <c r="AF198" s="28">
        <v>1</v>
      </c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>
        <v>0</v>
      </c>
      <c r="AS198" s="30">
        <v>0</v>
      </c>
      <c r="AT198" s="11">
        <v>0</v>
      </c>
      <c r="AU198" s="28">
        <v>0</v>
      </c>
      <c r="AV198" s="28">
        <v>0</v>
      </c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261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1</v>
      </c>
      <c r="E200" s="450">
        <f t="shared" si="32"/>
        <v>0</v>
      </c>
      <c r="F200" s="451">
        <f t="shared" si="32"/>
        <v>1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>
        <v>1</v>
      </c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>
        <v>0</v>
      </c>
      <c r="AS200" s="453">
        <v>0</v>
      </c>
      <c r="AT200" s="17">
        <v>0</v>
      </c>
      <c r="AU200" s="18">
        <v>0</v>
      </c>
      <c r="AV200" s="18">
        <v>0</v>
      </c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826" t="s">
        <v>74</v>
      </c>
      <c r="B202" s="2828"/>
      <c r="C202" s="2860" t="s">
        <v>17</v>
      </c>
      <c r="D202" s="2860"/>
      <c r="E202" s="2860"/>
      <c r="F202" s="2830" t="s">
        <v>221</v>
      </c>
      <c r="G202" s="2847"/>
      <c r="H202" s="2830" t="s">
        <v>222</v>
      </c>
      <c r="I202" s="2847"/>
      <c r="J202" s="2830" t="s">
        <v>223</v>
      </c>
      <c r="K202" s="2847"/>
      <c r="L202" s="2830" t="s">
        <v>224</v>
      </c>
      <c r="M202" s="2847"/>
      <c r="N202" s="2830" t="s">
        <v>225</v>
      </c>
      <c r="O202" s="2847"/>
      <c r="P202" s="2830" t="s">
        <v>226</v>
      </c>
      <c r="Q202" s="2847"/>
      <c r="R202" s="2830" t="s">
        <v>227</v>
      </c>
      <c r="S202" s="2847"/>
      <c r="T202" s="2830" t="s">
        <v>228</v>
      </c>
      <c r="U202" s="2847"/>
      <c r="V202" s="2830" t="s">
        <v>229</v>
      </c>
      <c r="W202" s="2847"/>
      <c r="X202" s="2830" t="s">
        <v>230</v>
      </c>
      <c r="Y202" s="2847"/>
      <c r="Z202" s="2830" t="s">
        <v>231</v>
      </c>
      <c r="AA202" s="2847"/>
      <c r="AB202" s="2830" t="s">
        <v>232</v>
      </c>
      <c r="AC202" s="2847"/>
      <c r="AD202" s="2830" t="s">
        <v>233</v>
      </c>
      <c r="AE202" s="2847"/>
      <c r="AF202" s="2830" t="s">
        <v>234</v>
      </c>
      <c r="AG202" s="2847"/>
      <c r="AH202" s="2830" t="s">
        <v>235</v>
      </c>
      <c r="AI202" s="2847"/>
      <c r="AJ202" s="2830" t="s">
        <v>236</v>
      </c>
      <c r="AK202" s="2847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458" t="s">
        <v>16</v>
      </c>
      <c r="F203" s="387" t="s">
        <v>15</v>
      </c>
      <c r="G203" s="1539" t="s">
        <v>16</v>
      </c>
      <c r="H203" s="387" t="s">
        <v>15</v>
      </c>
      <c r="I203" s="1539" t="s">
        <v>16</v>
      </c>
      <c r="J203" s="387" t="s">
        <v>15</v>
      </c>
      <c r="K203" s="1539" t="s">
        <v>16</v>
      </c>
      <c r="L203" s="387" t="s">
        <v>15</v>
      </c>
      <c r="M203" s="1539" t="s">
        <v>16</v>
      </c>
      <c r="N203" s="387" t="s">
        <v>15</v>
      </c>
      <c r="O203" s="1539" t="s">
        <v>16</v>
      </c>
      <c r="P203" s="387" t="s">
        <v>15</v>
      </c>
      <c r="Q203" s="1539" t="s">
        <v>16</v>
      </c>
      <c r="R203" s="387" t="s">
        <v>15</v>
      </c>
      <c r="S203" s="1539" t="s">
        <v>16</v>
      </c>
      <c r="T203" s="387" t="s">
        <v>15</v>
      </c>
      <c r="U203" s="1539" t="s">
        <v>16</v>
      </c>
      <c r="V203" s="387" t="s">
        <v>15</v>
      </c>
      <c r="W203" s="1539" t="s">
        <v>16</v>
      </c>
      <c r="X203" s="387" t="s">
        <v>15</v>
      </c>
      <c r="Y203" s="1539" t="s">
        <v>16</v>
      </c>
      <c r="Z203" s="387" t="s">
        <v>15</v>
      </c>
      <c r="AA203" s="1539" t="s">
        <v>16</v>
      </c>
      <c r="AB203" s="387" t="s">
        <v>15</v>
      </c>
      <c r="AC203" s="1539" t="s">
        <v>16</v>
      </c>
      <c r="AD203" s="387" t="s">
        <v>15</v>
      </c>
      <c r="AE203" s="1539" t="s">
        <v>16</v>
      </c>
      <c r="AF203" s="387" t="s">
        <v>15</v>
      </c>
      <c r="AG203" s="1539" t="s">
        <v>16</v>
      </c>
      <c r="AH203" s="387" t="s">
        <v>15</v>
      </c>
      <c r="AI203" s="1539" t="s">
        <v>16</v>
      </c>
      <c r="AJ203" s="387" t="s">
        <v>15</v>
      </c>
      <c r="AK203" s="1539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825" t="s">
        <v>237</v>
      </c>
      <c r="B204" s="1434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434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853" t="s">
        <v>239</v>
      </c>
      <c r="B207" s="2854" t="s">
        <v>240</v>
      </c>
      <c r="C207" s="2855" t="s">
        <v>19</v>
      </c>
      <c r="D207" s="2856"/>
      <c r="E207" s="2840"/>
      <c r="F207" s="2857" t="s">
        <v>241</v>
      </c>
      <c r="G207" s="2858"/>
      <c r="H207" s="2858"/>
      <c r="I207" s="2858"/>
      <c r="J207" s="2858"/>
      <c r="K207" s="2858"/>
      <c r="L207" s="2858"/>
      <c r="M207" s="2858"/>
      <c r="N207" s="2858"/>
      <c r="O207" s="2858"/>
      <c r="P207" s="2858"/>
      <c r="Q207" s="2858"/>
      <c r="R207" s="2858"/>
      <c r="S207" s="2858"/>
      <c r="T207" s="2858"/>
      <c r="U207" s="2858"/>
      <c r="V207" s="2858"/>
      <c r="W207" s="2858"/>
      <c r="X207" s="2858"/>
      <c r="Y207" s="2858"/>
      <c r="Z207" s="2858"/>
      <c r="AA207" s="2858"/>
      <c r="AB207" s="2858"/>
      <c r="AC207" s="2858"/>
      <c r="AD207" s="2858"/>
      <c r="AE207" s="2858"/>
      <c r="AF207" s="2858"/>
      <c r="AG207" s="2858"/>
      <c r="AH207" s="2858"/>
      <c r="AI207" s="2858"/>
      <c r="AJ207" s="2858"/>
      <c r="AK207" s="2859"/>
      <c r="AL207" s="2852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857" t="s">
        <v>173</v>
      </c>
      <c r="G208" s="2859"/>
      <c r="H208" s="2857" t="s">
        <v>174</v>
      </c>
      <c r="I208" s="2859"/>
      <c r="J208" s="2857" t="s">
        <v>109</v>
      </c>
      <c r="K208" s="2859"/>
      <c r="L208" s="2857" t="s">
        <v>35</v>
      </c>
      <c r="M208" s="2859"/>
      <c r="N208" s="2830" t="s">
        <v>2</v>
      </c>
      <c r="O208" s="2847"/>
      <c r="P208" s="2830" t="s">
        <v>3</v>
      </c>
      <c r="Q208" s="2847"/>
      <c r="R208" s="2830" t="s">
        <v>4</v>
      </c>
      <c r="S208" s="2847"/>
      <c r="T208" s="2830" t="s">
        <v>5</v>
      </c>
      <c r="U208" s="2847"/>
      <c r="V208" s="2830" t="s">
        <v>6</v>
      </c>
      <c r="W208" s="2847"/>
      <c r="X208" s="2830" t="s">
        <v>7</v>
      </c>
      <c r="Y208" s="2847"/>
      <c r="Z208" s="2830" t="s">
        <v>8</v>
      </c>
      <c r="AA208" s="2847"/>
      <c r="AB208" s="2830" t="s">
        <v>9</v>
      </c>
      <c r="AC208" s="2847"/>
      <c r="AD208" s="2830" t="s">
        <v>10</v>
      </c>
      <c r="AE208" s="2847"/>
      <c r="AF208" s="2830" t="s">
        <v>11</v>
      </c>
      <c r="AG208" s="2847"/>
      <c r="AH208" s="2830" t="s">
        <v>12</v>
      </c>
      <c r="AI208" s="2847"/>
      <c r="AJ208" s="2821" t="s">
        <v>13</v>
      </c>
      <c r="AK208" s="2822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540" t="s">
        <v>14</v>
      </c>
      <c r="D209" s="1541" t="s">
        <v>15</v>
      </c>
      <c r="E209" s="1258" t="s">
        <v>16</v>
      </c>
      <c r="F209" s="1542" t="s">
        <v>15</v>
      </c>
      <c r="G209" s="1543" t="s">
        <v>16</v>
      </c>
      <c r="H209" s="1542" t="s">
        <v>15</v>
      </c>
      <c r="I209" s="1543" t="s">
        <v>16</v>
      </c>
      <c r="J209" s="1542" t="s">
        <v>15</v>
      </c>
      <c r="K209" s="1543" t="s">
        <v>16</v>
      </c>
      <c r="L209" s="1542" t="s">
        <v>15</v>
      </c>
      <c r="M209" s="1543" t="s">
        <v>16</v>
      </c>
      <c r="N209" s="1542" t="s">
        <v>15</v>
      </c>
      <c r="O209" s="1543" t="s">
        <v>16</v>
      </c>
      <c r="P209" s="1542" t="s">
        <v>15</v>
      </c>
      <c r="Q209" s="1543" t="s">
        <v>16</v>
      </c>
      <c r="R209" s="1542" t="s">
        <v>15</v>
      </c>
      <c r="S209" s="1543" t="s">
        <v>16</v>
      </c>
      <c r="T209" s="1544" t="s">
        <v>15</v>
      </c>
      <c r="U209" s="1544" t="s">
        <v>16</v>
      </c>
      <c r="V209" s="487" t="s">
        <v>15</v>
      </c>
      <c r="W209" s="1543" t="s">
        <v>16</v>
      </c>
      <c r="X209" s="1542" t="s">
        <v>15</v>
      </c>
      <c r="Y209" s="1543" t="s">
        <v>16</v>
      </c>
      <c r="Z209" s="1542" t="s">
        <v>15</v>
      </c>
      <c r="AA209" s="1543" t="s">
        <v>16</v>
      </c>
      <c r="AB209" s="1542" t="s">
        <v>15</v>
      </c>
      <c r="AC209" s="1543" t="s">
        <v>16</v>
      </c>
      <c r="AD209" s="1542" t="s">
        <v>15</v>
      </c>
      <c r="AE209" s="1543" t="s">
        <v>16</v>
      </c>
      <c r="AF209" s="1542" t="s">
        <v>15</v>
      </c>
      <c r="AG209" s="1543" t="s">
        <v>16</v>
      </c>
      <c r="AH209" s="1542" t="s">
        <v>15</v>
      </c>
      <c r="AI209" s="1543" t="s">
        <v>16</v>
      </c>
      <c r="AJ209" s="1542" t="s">
        <v>15</v>
      </c>
      <c r="AK209" s="1543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848" t="s">
        <v>242</v>
      </c>
      <c r="B210" s="1545" t="s">
        <v>75</v>
      </c>
      <c r="C210" s="1546">
        <f>SUM(D210+E210)</f>
        <v>0</v>
      </c>
      <c r="D210" s="1547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826" t="s">
        <v>245</v>
      </c>
      <c r="B215" s="2828"/>
      <c r="C215" s="2829" t="s">
        <v>246</v>
      </c>
      <c r="D215" s="2829"/>
      <c r="E215" s="2829"/>
      <c r="F215" s="2830" t="s">
        <v>247</v>
      </c>
      <c r="G215" s="2831"/>
      <c r="H215" s="2831"/>
      <c r="I215" s="2831"/>
      <c r="J215" s="2831"/>
      <c r="K215" s="2831"/>
      <c r="L215" s="2831"/>
      <c r="M215" s="2831"/>
      <c r="N215" s="2831"/>
      <c r="O215" s="2831"/>
      <c r="P215" s="2831"/>
      <c r="Q215" s="2831"/>
      <c r="R215" s="2831"/>
      <c r="S215" s="2831"/>
      <c r="T215" s="2831"/>
      <c r="U215" s="2831"/>
      <c r="V215" s="2831"/>
      <c r="W215" s="2831"/>
      <c r="X215" s="2831"/>
      <c r="Y215" s="2831"/>
      <c r="Z215" s="2831"/>
      <c r="AA215" s="2831"/>
      <c r="AB215" s="2831"/>
      <c r="AC215" s="2831"/>
      <c r="AD215" s="2831"/>
      <c r="AE215" s="2831"/>
      <c r="AF215" s="2831"/>
      <c r="AG215" s="2831"/>
      <c r="AH215" s="2831"/>
      <c r="AI215" s="2831"/>
      <c r="AJ215" s="2831"/>
      <c r="AK215" s="2831"/>
      <c r="AL215" s="2831"/>
      <c r="AM215" s="2832"/>
      <c r="AN215" s="2849" t="s">
        <v>131</v>
      </c>
      <c r="AO215" s="2849"/>
      <c r="AP215" s="2850"/>
      <c r="AQ215" s="2851" t="s">
        <v>248</v>
      </c>
      <c r="AR215" s="2834"/>
      <c r="AS215" s="2852" t="s">
        <v>21</v>
      </c>
      <c r="AT215" s="2852" t="s">
        <v>22</v>
      </c>
      <c r="AU215" s="499"/>
      <c r="AV215" s="1446"/>
      <c r="AW215" s="1446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829"/>
      <c r="D216" s="2829"/>
      <c r="E216" s="2829"/>
      <c r="F216" s="2821" t="s">
        <v>249</v>
      </c>
      <c r="G216" s="2836"/>
      <c r="H216" s="2821" t="s">
        <v>173</v>
      </c>
      <c r="I216" s="2836"/>
      <c r="J216" s="2821" t="s">
        <v>174</v>
      </c>
      <c r="K216" s="2836"/>
      <c r="L216" s="2821" t="s">
        <v>109</v>
      </c>
      <c r="M216" s="2836"/>
      <c r="N216" s="2821" t="s">
        <v>35</v>
      </c>
      <c r="O216" s="2836"/>
      <c r="P216" s="2821" t="s">
        <v>111</v>
      </c>
      <c r="Q216" s="2822"/>
      <c r="R216" s="2821" t="s">
        <v>112</v>
      </c>
      <c r="S216" s="2822"/>
      <c r="T216" s="2821" t="s">
        <v>113</v>
      </c>
      <c r="U216" s="2822"/>
      <c r="V216" s="2821" t="s">
        <v>114</v>
      </c>
      <c r="W216" s="2822"/>
      <c r="X216" s="2821" t="s">
        <v>115</v>
      </c>
      <c r="Y216" s="2822"/>
      <c r="Z216" s="2821" t="s">
        <v>116</v>
      </c>
      <c r="AA216" s="2822"/>
      <c r="AB216" s="2821" t="s">
        <v>117</v>
      </c>
      <c r="AC216" s="2822"/>
      <c r="AD216" s="2821" t="s">
        <v>118</v>
      </c>
      <c r="AE216" s="2822"/>
      <c r="AF216" s="2821" t="s">
        <v>119</v>
      </c>
      <c r="AG216" s="2822"/>
      <c r="AH216" s="2821" t="s">
        <v>120</v>
      </c>
      <c r="AI216" s="2822"/>
      <c r="AJ216" s="2821" t="s">
        <v>121</v>
      </c>
      <c r="AK216" s="2822"/>
      <c r="AL216" s="2821" t="s">
        <v>122</v>
      </c>
      <c r="AM216" s="2823"/>
      <c r="AN216" s="2839" t="s">
        <v>18</v>
      </c>
      <c r="AO216" s="2839" t="s">
        <v>250</v>
      </c>
      <c r="AP216" s="2840" t="s">
        <v>251</v>
      </c>
      <c r="AQ216" s="2226"/>
      <c r="AR216" s="2196"/>
      <c r="AS216" s="2228"/>
      <c r="AT216" s="2228"/>
      <c r="AU216" s="145"/>
      <c r="AV216" s="1461"/>
      <c r="AW216" s="1461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539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252" t="s">
        <v>254</v>
      </c>
      <c r="AS217" s="2229"/>
      <c r="AT217" s="2229"/>
      <c r="AU217" s="1548"/>
      <c r="AV217" s="1461"/>
      <c r="AW217" s="1461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841" t="s">
        <v>255</v>
      </c>
      <c r="B218" s="2842"/>
      <c r="C218" s="504">
        <f>SUM(D218+E218)</f>
        <v>23</v>
      </c>
      <c r="D218" s="505">
        <f>SUM(F218+H218+J218+L218+N218+P218+R218+T218+V218+X218+Z218+AB218+AD218+AF218+AH218+AJ218+AL218)</f>
        <v>0</v>
      </c>
      <c r="E218" s="1549">
        <f>SUM(G218+I218+K218+M218+O218+Q218+S218+U218+W218+Y218+AA218+AC218+AE218+AG218+AI218+AK218+AM218)</f>
        <v>23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0</v>
      </c>
      <c r="L218" s="504">
        <f>SUM(L228:L236)</f>
        <v>0</v>
      </c>
      <c r="M218" s="507">
        <f>SUM(M219:M236)</f>
        <v>7</v>
      </c>
      <c r="N218" s="504">
        <f>SUM(N228:N236)</f>
        <v>0</v>
      </c>
      <c r="O218" s="507">
        <f>SUM(O219:O236)</f>
        <v>3</v>
      </c>
      <c r="P218" s="504">
        <f>SUM(P228:P236)</f>
        <v>0</v>
      </c>
      <c r="Q218" s="507">
        <f>SUM(Q219:Q236)</f>
        <v>1</v>
      </c>
      <c r="R218" s="504">
        <f>SUM(R228:R236)</f>
        <v>0</v>
      </c>
      <c r="S218" s="507">
        <f>SUM(S219:S236)</f>
        <v>4</v>
      </c>
      <c r="T218" s="504">
        <f>SUM(T228:T236)</f>
        <v>0</v>
      </c>
      <c r="U218" s="507">
        <f>SUM(U219:U236)</f>
        <v>3</v>
      </c>
      <c r="V218" s="504">
        <f>SUM(V228:V236)</f>
        <v>0</v>
      </c>
      <c r="W218" s="507">
        <f>SUM(W219:W236)</f>
        <v>2</v>
      </c>
      <c r="X218" s="504">
        <f>SUM(X228:X236)</f>
        <v>0</v>
      </c>
      <c r="Y218" s="507">
        <f>SUM(Y219:Y236)</f>
        <v>1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1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550">
        <f t="shared" ref="AN218:AT218" si="35">SUM(AN219:AN236)</f>
        <v>0</v>
      </c>
      <c r="AO218" s="1550">
        <f t="shared" si="35"/>
        <v>0</v>
      </c>
      <c r="AP218" s="1551">
        <f t="shared" si="35"/>
        <v>0</v>
      </c>
      <c r="AQ218" s="504">
        <f t="shared" si="35"/>
        <v>0</v>
      </c>
      <c r="AR218" s="1551">
        <f t="shared" si="35"/>
        <v>0</v>
      </c>
      <c r="AS218" s="504">
        <f t="shared" si="35"/>
        <v>0</v>
      </c>
      <c r="AT218" s="1551">
        <f t="shared" si="35"/>
        <v>0</v>
      </c>
      <c r="AU218" s="511"/>
      <c r="AV218" s="1461"/>
      <c r="AW218" s="1461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0</v>
      </c>
      <c r="D227" s="521"/>
      <c r="E227" s="522">
        <f t="shared" si="37"/>
        <v>0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/>
      <c r="P227" s="349"/>
      <c r="Q227" s="18"/>
      <c r="R227" s="349"/>
      <c r="S227" s="18"/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/>
      <c r="AR227" s="18"/>
      <c r="AS227" s="17"/>
      <c r="AT227" s="18"/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843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/>
      <c r="AO228" s="115"/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8</v>
      </c>
      <c r="D230" s="218">
        <f t="shared" si="39"/>
        <v>0</v>
      </c>
      <c r="E230" s="1262">
        <f t="shared" si="39"/>
        <v>8</v>
      </c>
      <c r="F230" s="11"/>
      <c r="G230" s="12"/>
      <c r="H230" s="11"/>
      <c r="I230" s="12"/>
      <c r="J230" s="11"/>
      <c r="K230" s="12"/>
      <c r="L230" s="11"/>
      <c r="M230" s="12">
        <v>2</v>
      </c>
      <c r="N230" s="11"/>
      <c r="O230" s="14"/>
      <c r="P230" s="11"/>
      <c r="Q230" s="12"/>
      <c r="R230" s="13"/>
      <c r="S230" s="14">
        <v>1</v>
      </c>
      <c r="T230" s="11"/>
      <c r="U230" s="12">
        <v>2</v>
      </c>
      <c r="V230" s="13"/>
      <c r="W230" s="14">
        <v>1</v>
      </c>
      <c r="X230" s="11"/>
      <c r="Y230" s="12">
        <v>1</v>
      </c>
      <c r="Z230" s="13"/>
      <c r="AA230" s="14">
        <v>1</v>
      </c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1</v>
      </c>
      <c r="D231" s="218">
        <f t="shared" si="39"/>
        <v>0</v>
      </c>
      <c r="E231" s="1262">
        <f t="shared" si="39"/>
        <v>1</v>
      </c>
      <c r="F231" s="11"/>
      <c r="G231" s="12"/>
      <c r="H231" s="11"/>
      <c r="I231" s="12"/>
      <c r="J231" s="11"/>
      <c r="K231" s="12"/>
      <c r="L231" s="11"/>
      <c r="M231" s="12">
        <v>1</v>
      </c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>
        <v>0</v>
      </c>
      <c r="AR231" s="28">
        <v>0</v>
      </c>
      <c r="AS231" s="11">
        <v>0</v>
      </c>
      <c r="AT231" s="28">
        <v>0</v>
      </c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262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262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262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262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14</v>
      </c>
      <c r="D236" s="258">
        <f t="shared" si="39"/>
        <v>0</v>
      </c>
      <c r="E236" s="451">
        <f t="shared" si="39"/>
        <v>14</v>
      </c>
      <c r="F236" s="17"/>
      <c r="G236" s="19"/>
      <c r="H236" s="17"/>
      <c r="I236" s="19"/>
      <c r="J236" s="17"/>
      <c r="K236" s="19"/>
      <c r="L236" s="17"/>
      <c r="M236" s="19">
        <v>4</v>
      </c>
      <c r="N236" s="17"/>
      <c r="O236" s="21">
        <v>3</v>
      </c>
      <c r="P236" s="17"/>
      <c r="Q236" s="19">
        <v>1</v>
      </c>
      <c r="R236" s="20"/>
      <c r="S236" s="21">
        <v>3</v>
      </c>
      <c r="T236" s="17"/>
      <c r="U236" s="19">
        <v>1</v>
      </c>
      <c r="V236" s="20"/>
      <c r="W236" s="21">
        <v>1</v>
      </c>
      <c r="X236" s="17"/>
      <c r="Y236" s="19"/>
      <c r="Z236" s="20"/>
      <c r="AA236" s="21"/>
      <c r="AB236" s="17"/>
      <c r="AC236" s="19"/>
      <c r="AD236" s="20"/>
      <c r="AE236" s="21"/>
      <c r="AF236" s="17"/>
      <c r="AG236" s="19">
        <v>1</v>
      </c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826" t="s">
        <v>74</v>
      </c>
      <c r="B238" s="2828"/>
      <c r="C238" s="2844" t="s">
        <v>246</v>
      </c>
      <c r="D238" s="2845"/>
      <c r="E238" s="2846"/>
      <c r="F238" s="2830" t="s">
        <v>266</v>
      </c>
      <c r="G238" s="2831"/>
      <c r="H238" s="2831"/>
      <c r="I238" s="2831"/>
      <c r="J238" s="2831"/>
      <c r="K238" s="2831"/>
      <c r="L238" s="2831"/>
      <c r="M238" s="2831"/>
      <c r="N238" s="2831"/>
      <c r="O238" s="2831"/>
      <c r="P238" s="2831"/>
      <c r="Q238" s="2831"/>
      <c r="R238" s="2831"/>
      <c r="S238" s="2831"/>
      <c r="T238" s="2831"/>
      <c r="U238" s="2831"/>
      <c r="V238" s="2831"/>
      <c r="W238" s="2831"/>
      <c r="X238" s="2831"/>
      <c r="Y238" s="2831"/>
      <c r="Z238" s="2831"/>
      <c r="AA238" s="2831"/>
      <c r="AB238" s="2831"/>
      <c r="AC238" s="2831"/>
      <c r="AD238" s="2831"/>
      <c r="AE238" s="2831"/>
      <c r="AF238" s="2831"/>
      <c r="AG238" s="2831"/>
      <c r="AH238" s="2831"/>
      <c r="AI238" s="2831"/>
      <c r="AJ238" s="2831"/>
      <c r="AK238" s="2831"/>
      <c r="AL238" s="2831"/>
      <c r="AM238" s="2831"/>
      <c r="AN238" s="2831"/>
      <c r="AO238" s="2831"/>
      <c r="AP238" s="2831"/>
      <c r="AQ238" s="2831"/>
      <c r="AR238" s="2831"/>
      <c r="AS238" s="2847"/>
      <c r="AT238" s="2828" t="s">
        <v>267</v>
      </c>
      <c r="AU238" s="2837" t="s">
        <v>248</v>
      </c>
      <c r="AV238" s="2838"/>
      <c r="AW238" s="2826" t="s">
        <v>21</v>
      </c>
      <c r="AX238" s="2828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821" t="s">
        <v>268</v>
      </c>
      <c r="G239" s="2836"/>
      <c r="H239" s="2821" t="s">
        <v>269</v>
      </c>
      <c r="I239" s="2836"/>
      <c r="J239" s="2821" t="s">
        <v>270</v>
      </c>
      <c r="K239" s="2836"/>
      <c r="L239" s="2821" t="s">
        <v>271</v>
      </c>
      <c r="M239" s="2836"/>
      <c r="N239" s="2821" t="s">
        <v>24</v>
      </c>
      <c r="O239" s="2836"/>
      <c r="P239" s="2821" t="s">
        <v>174</v>
      </c>
      <c r="Q239" s="2836"/>
      <c r="R239" s="2821" t="s">
        <v>109</v>
      </c>
      <c r="S239" s="2836"/>
      <c r="T239" s="2821" t="s">
        <v>35</v>
      </c>
      <c r="U239" s="2836"/>
      <c r="V239" s="2821" t="s">
        <v>111</v>
      </c>
      <c r="W239" s="2822"/>
      <c r="X239" s="2821" t="s">
        <v>112</v>
      </c>
      <c r="Y239" s="2822"/>
      <c r="Z239" s="2821" t="s">
        <v>113</v>
      </c>
      <c r="AA239" s="2822"/>
      <c r="AB239" s="2821" t="s">
        <v>114</v>
      </c>
      <c r="AC239" s="2822"/>
      <c r="AD239" s="2821" t="s">
        <v>115</v>
      </c>
      <c r="AE239" s="2822"/>
      <c r="AF239" s="2821" t="s">
        <v>116</v>
      </c>
      <c r="AG239" s="2822"/>
      <c r="AH239" s="2821" t="s">
        <v>117</v>
      </c>
      <c r="AI239" s="2822"/>
      <c r="AJ239" s="2821" t="s">
        <v>118</v>
      </c>
      <c r="AK239" s="2822"/>
      <c r="AL239" s="2821" t="s">
        <v>119</v>
      </c>
      <c r="AM239" s="2822"/>
      <c r="AN239" s="2821" t="s">
        <v>120</v>
      </c>
      <c r="AO239" s="2822"/>
      <c r="AP239" s="2821" t="s">
        <v>121</v>
      </c>
      <c r="AQ239" s="2822"/>
      <c r="AR239" s="2821" t="s">
        <v>122</v>
      </c>
      <c r="AS239" s="2822"/>
      <c r="AT239" s="2188"/>
      <c r="AU239" s="2175" t="s">
        <v>253</v>
      </c>
      <c r="AV239" s="2177" t="s">
        <v>254</v>
      </c>
      <c r="AW239" s="2187"/>
      <c r="AX239" s="2188"/>
      <c r="AY239" s="1548"/>
      <c r="AZ239" s="1461"/>
      <c r="BA239" s="1461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1552" t="s">
        <v>14</v>
      </c>
      <c r="D240" s="1553" t="s">
        <v>15</v>
      </c>
      <c r="E240" s="1554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548"/>
      <c r="AZ240" s="1461"/>
      <c r="BA240" s="1461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555">
        <f t="shared" ref="C241:C247" si="40">SUM(D241+E241)</f>
        <v>1</v>
      </c>
      <c r="D241" s="1555">
        <f t="shared" ref="D241:E243" si="41">SUM(F241+H241+J241+L241+N241+P241+R241+T241+V241+X241+Z241+AB241+AD241+AF241+AH241+AJ241+AL241+AN241+AP241+AR241)</f>
        <v>0</v>
      </c>
      <c r="E241" s="1555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/>
      <c r="W241" s="7"/>
      <c r="X241" s="4"/>
      <c r="Y241" s="7"/>
      <c r="Z241" s="4"/>
      <c r="AA241" s="7"/>
      <c r="AB241" s="4"/>
      <c r="AC241" s="7"/>
      <c r="AD241" s="4"/>
      <c r="AE241" s="7">
        <v>1</v>
      </c>
      <c r="AF241" s="4"/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0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1</v>
      </c>
      <c r="D242" s="541">
        <f t="shared" si="41"/>
        <v>0</v>
      </c>
      <c r="E242" s="541">
        <f t="shared" si="41"/>
        <v>1</v>
      </c>
      <c r="F242" s="1538"/>
      <c r="G242" s="1538"/>
      <c r="H242" s="1524"/>
      <c r="I242" s="1538"/>
      <c r="J242" s="1524"/>
      <c r="K242" s="1520"/>
      <c r="L242" s="1524"/>
      <c r="M242" s="1525"/>
      <c r="N242" s="1524"/>
      <c r="O242" s="1520"/>
      <c r="P242" s="1524"/>
      <c r="Q242" s="1538"/>
      <c r="R242" s="1524"/>
      <c r="S242" s="1538"/>
      <c r="T242" s="1524"/>
      <c r="U242" s="1538"/>
      <c r="V242" s="1524"/>
      <c r="W242" s="1538"/>
      <c r="X242" s="1524"/>
      <c r="Y242" s="1538"/>
      <c r="Z242" s="1524"/>
      <c r="AA242" s="1538"/>
      <c r="AB242" s="1524"/>
      <c r="AC242" s="1538"/>
      <c r="AD242" s="1524"/>
      <c r="AE242" s="1538"/>
      <c r="AF242" s="1524"/>
      <c r="AG242" s="1538"/>
      <c r="AH242" s="1524"/>
      <c r="AI242" s="1538"/>
      <c r="AJ242" s="1524"/>
      <c r="AK242" s="1538">
        <v>1</v>
      </c>
      <c r="AL242" s="1524"/>
      <c r="AM242" s="1538"/>
      <c r="AN242" s="1524"/>
      <c r="AO242" s="1538"/>
      <c r="AP242" s="1524"/>
      <c r="AQ242" s="1538"/>
      <c r="AR242" s="1524"/>
      <c r="AS242" s="1520"/>
      <c r="AT242" s="1525"/>
      <c r="AU242" s="1524">
        <v>0</v>
      </c>
      <c r="AV242" s="1520">
        <v>0</v>
      </c>
      <c r="AW242" s="1524">
        <v>0</v>
      </c>
      <c r="AX242" s="1520">
        <v>0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1</v>
      </c>
      <c r="D243" s="52">
        <f t="shared" si="41"/>
        <v>0</v>
      </c>
      <c r="E243" s="52">
        <f t="shared" si="41"/>
        <v>1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/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>
        <v>1</v>
      </c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0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434">
        <f t="shared" si="40"/>
        <v>0</v>
      </c>
      <c r="D246" s="1434">
        <f t="shared" si="42"/>
        <v>0</v>
      </c>
      <c r="E246" s="1434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434">
        <f t="shared" si="40"/>
        <v>0</v>
      </c>
      <c r="D247" s="1434">
        <f t="shared" si="42"/>
        <v>0</v>
      </c>
      <c r="E247" s="1434">
        <f t="shared" si="42"/>
        <v>0</v>
      </c>
      <c r="F247" s="1536"/>
      <c r="G247" s="1536"/>
      <c r="H247" s="56"/>
      <c r="I247" s="1536"/>
      <c r="J247" s="56"/>
      <c r="K247" s="1445"/>
      <c r="L247" s="56"/>
      <c r="M247" s="1518"/>
      <c r="N247" s="56"/>
      <c r="O247" s="1445"/>
      <c r="P247" s="56"/>
      <c r="Q247" s="1536"/>
      <c r="R247" s="56"/>
      <c r="S247" s="1536"/>
      <c r="T247" s="56"/>
      <c r="U247" s="1536"/>
      <c r="V247" s="56"/>
      <c r="W247" s="1536"/>
      <c r="X247" s="56"/>
      <c r="Y247" s="1536"/>
      <c r="Z247" s="56"/>
      <c r="AA247" s="1536"/>
      <c r="AB247" s="56"/>
      <c r="AC247" s="1536"/>
      <c r="AD247" s="56"/>
      <c r="AE247" s="1536"/>
      <c r="AF247" s="56"/>
      <c r="AG247" s="1536"/>
      <c r="AH247" s="56"/>
      <c r="AI247" s="1536"/>
      <c r="AJ247" s="56"/>
      <c r="AK247" s="1536"/>
      <c r="AL247" s="56"/>
      <c r="AM247" s="1536"/>
      <c r="AN247" s="56"/>
      <c r="AO247" s="1536"/>
      <c r="AP247" s="56"/>
      <c r="AQ247" s="1536"/>
      <c r="AR247" s="56"/>
      <c r="AS247" s="1445"/>
      <c r="AT247" s="1518"/>
      <c r="AU247" s="56"/>
      <c r="AV247" s="1445"/>
      <c r="AW247" s="56"/>
      <c r="AX247" s="1445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429"/>
      <c r="AV248" s="1504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826" t="s">
        <v>74</v>
      </c>
      <c r="B249" s="2828"/>
      <c r="C249" s="2829" t="s">
        <v>246</v>
      </c>
      <c r="D249" s="2829"/>
      <c r="E249" s="2829"/>
      <c r="F249" s="2830" t="s">
        <v>241</v>
      </c>
      <c r="G249" s="2831"/>
      <c r="H249" s="2831"/>
      <c r="I249" s="2831"/>
      <c r="J249" s="2831"/>
      <c r="K249" s="2831"/>
      <c r="L249" s="2831"/>
      <c r="M249" s="2831"/>
      <c r="N249" s="2831"/>
      <c r="O249" s="2831"/>
      <c r="P249" s="2831"/>
      <c r="Q249" s="2831"/>
      <c r="R249" s="2831"/>
      <c r="S249" s="2831"/>
      <c r="T249" s="2831"/>
      <c r="U249" s="2831"/>
      <c r="V249" s="2831"/>
      <c r="W249" s="2831"/>
      <c r="X249" s="2831"/>
      <c r="Y249" s="2831"/>
      <c r="Z249" s="2831"/>
      <c r="AA249" s="2831"/>
      <c r="AB249" s="2831"/>
      <c r="AC249" s="2831"/>
      <c r="AD249" s="2831"/>
      <c r="AE249" s="2831"/>
      <c r="AF249" s="2831"/>
      <c r="AG249" s="2832"/>
      <c r="AH249" s="2833" t="s">
        <v>248</v>
      </c>
      <c r="AI249" s="2834"/>
      <c r="AJ249" s="2835" t="s">
        <v>21</v>
      </c>
      <c r="AK249" s="2828" t="s">
        <v>22</v>
      </c>
      <c r="AL249" s="145"/>
      <c r="AM249" s="1461"/>
      <c r="AN249" s="1461"/>
      <c r="AO249" s="1461"/>
      <c r="AP249" s="1461"/>
      <c r="AQ249" s="1461"/>
      <c r="AR249" s="1461"/>
      <c r="AS249" s="1461"/>
      <c r="AT249" s="1461"/>
      <c r="AU249" s="1461"/>
      <c r="AV249" s="1487"/>
      <c r="AW249" s="1461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829"/>
      <c r="D250" s="2829"/>
      <c r="E250" s="2829"/>
      <c r="F250" s="2821" t="s">
        <v>109</v>
      </c>
      <c r="G250" s="2836"/>
      <c r="H250" s="2821" t="s">
        <v>35</v>
      </c>
      <c r="I250" s="2836"/>
      <c r="J250" s="2821" t="s">
        <v>111</v>
      </c>
      <c r="K250" s="2822"/>
      <c r="L250" s="2821" t="s">
        <v>112</v>
      </c>
      <c r="M250" s="2822"/>
      <c r="N250" s="2821" t="s">
        <v>113</v>
      </c>
      <c r="O250" s="2822"/>
      <c r="P250" s="2821" t="s">
        <v>114</v>
      </c>
      <c r="Q250" s="2822"/>
      <c r="R250" s="2821" t="s">
        <v>115</v>
      </c>
      <c r="S250" s="2822"/>
      <c r="T250" s="2821" t="s">
        <v>116</v>
      </c>
      <c r="U250" s="2822"/>
      <c r="V250" s="2821" t="s">
        <v>117</v>
      </c>
      <c r="W250" s="2822"/>
      <c r="X250" s="2821" t="s">
        <v>118</v>
      </c>
      <c r="Y250" s="2822"/>
      <c r="Z250" s="2821" t="s">
        <v>119</v>
      </c>
      <c r="AA250" s="2822"/>
      <c r="AB250" s="2821" t="s">
        <v>120</v>
      </c>
      <c r="AC250" s="2822"/>
      <c r="AD250" s="2821" t="s">
        <v>121</v>
      </c>
      <c r="AE250" s="2822"/>
      <c r="AF250" s="2821" t="s">
        <v>122</v>
      </c>
      <c r="AG250" s="2823"/>
      <c r="AH250" s="2195"/>
      <c r="AI250" s="2196"/>
      <c r="AJ250" s="2198"/>
      <c r="AK250" s="2188"/>
      <c r="AL250" s="1548"/>
      <c r="AM250" s="1461"/>
      <c r="AN250" s="1461"/>
      <c r="AO250" s="1461"/>
      <c r="AP250" s="1461"/>
      <c r="AQ250" s="1461"/>
      <c r="AR250" s="1461"/>
      <c r="AS250" s="1461"/>
      <c r="AT250" s="1461"/>
      <c r="AU250" s="1461"/>
      <c r="AV250" s="1487"/>
      <c r="AW250" s="1461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539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556" t="s">
        <v>253</v>
      </c>
      <c r="AI251" s="1252" t="s">
        <v>254</v>
      </c>
      <c r="AJ251" s="2199"/>
      <c r="AK251" s="2174"/>
      <c r="AL251" s="145"/>
      <c r="AM251" s="1461"/>
      <c r="AN251" s="1461"/>
      <c r="AO251" s="1461"/>
      <c r="AP251" s="1461"/>
      <c r="AQ251" s="1461"/>
      <c r="AR251" s="1461"/>
      <c r="AS251" s="1461"/>
      <c r="AT251" s="1461"/>
      <c r="AU251" s="1461"/>
      <c r="AV251" s="1487"/>
      <c r="AW251" s="1461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824" t="s">
        <v>177</v>
      </c>
      <c r="B252" s="2824"/>
      <c r="C252" s="1557">
        <f>SUM(D252+E252)</f>
        <v>0</v>
      </c>
      <c r="D252" s="1558">
        <f t="shared" ref="D252:E254" si="43">SUM(F252+H252+J252+L252+N252+P252+R252+T252+V252+X252+Z252+AB252+AD252+AF252)</f>
        <v>0</v>
      </c>
      <c r="E252" s="1523">
        <f t="shared" si="43"/>
        <v>0</v>
      </c>
      <c r="F252" s="1524"/>
      <c r="G252" s="1538"/>
      <c r="H252" s="1524"/>
      <c r="I252" s="1538"/>
      <c r="J252" s="1524"/>
      <c r="K252" s="1538"/>
      <c r="L252" s="1524"/>
      <c r="M252" s="1538"/>
      <c r="N252" s="1524"/>
      <c r="O252" s="1538"/>
      <c r="P252" s="1524"/>
      <c r="Q252" s="1538"/>
      <c r="R252" s="1524"/>
      <c r="S252" s="1538"/>
      <c r="T252" s="1524"/>
      <c r="U252" s="1538"/>
      <c r="V252" s="1524"/>
      <c r="W252" s="1538"/>
      <c r="X252" s="1524"/>
      <c r="Y252" s="1538"/>
      <c r="Z252" s="1524"/>
      <c r="AA252" s="1538"/>
      <c r="AB252" s="1524"/>
      <c r="AC252" s="1538"/>
      <c r="AD252" s="1524"/>
      <c r="AE252" s="1538"/>
      <c r="AF252" s="1524"/>
      <c r="AG252" s="1559"/>
      <c r="AH252" s="1538"/>
      <c r="AI252" s="1560"/>
      <c r="AJ252" s="1524"/>
      <c r="AK252" s="1520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2</v>
      </c>
      <c r="D254" s="226">
        <f t="shared" si="43"/>
        <v>0</v>
      </c>
      <c r="E254" s="406">
        <f t="shared" si="43"/>
        <v>2</v>
      </c>
      <c r="F254" s="198"/>
      <c r="G254" s="544"/>
      <c r="H254" s="198"/>
      <c r="I254" s="544">
        <v>1</v>
      </c>
      <c r="J254" s="198"/>
      <c r="K254" s="544"/>
      <c r="L254" s="198"/>
      <c r="M254" s="544"/>
      <c r="N254" s="198"/>
      <c r="O254" s="544"/>
      <c r="P254" s="198"/>
      <c r="Q254" s="544"/>
      <c r="R254" s="198"/>
      <c r="S254" s="544">
        <v>1</v>
      </c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469"/>
      <c r="AS255" s="1469"/>
      <c r="AT255" s="1469"/>
      <c r="AU255" s="1469"/>
      <c r="AV255" s="1469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825" t="s">
        <v>28</v>
      </c>
      <c r="B256" s="2826" t="s">
        <v>282</v>
      </c>
      <c r="C256" s="2827"/>
      <c r="D256" s="2828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476"/>
      <c r="AS256" s="1476"/>
      <c r="AT256" s="1476"/>
      <c r="AU256" s="1476"/>
      <c r="AV256" s="1476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821" t="s">
        <v>172</v>
      </c>
      <c r="F257" s="2822"/>
      <c r="G257" s="2821" t="s">
        <v>173</v>
      </c>
      <c r="H257" s="2822"/>
      <c r="I257" s="2821" t="s">
        <v>174</v>
      </c>
      <c r="J257" s="2822"/>
      <c r="K257" s="2821" t="s">
        <v>109</v>
      </c>
      <c r="L257" s="2822"/>
      <c r="M257" s="2821" t="s">
        <v>35</v>
      </c>
      <c r="N257" s="2822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251" t="s">
        <v>16</v>
      </c>
      <c r="E258" s="59" t="s">
        <v>15</v>
      </c>
      <c r="F258" s="1450" t="s">
        <v>16</v>
      </c>
      <c r="G258" s="59" t="s">
        <v>15</v>
      </c>
      <c r="H258" s="1450" t="s">
        <v>16</v>
      </c>
      <c r="I258" s="59" t="s">
        <v>15</v>
      </c>
      <c r="J258" s="1450" t="s">
        <v>16</v>
      </c>
      <c r="K258" s="59" t="s">
        <v>15</v>
      </c>
      <c r="L258" s="1450" t="s">
        <v>16</v>
      </c>
      <c r="M258" s="59" t="s">
        <v>15</v>
      </c>
      <c r="N258" s="1450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256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470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D3C7D680-770E-4BCC-91D4-7C44DCF8036A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ED78A1AA-BFE9-4265-B8C4-D8B3A6C576FE}">
      <formula1>0</formula1>
      <formula2>1000000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Z283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73" customWidth="1"/>
    <col min="2" max="2" width="43.42578125" style="73" customWidth="1"/>
    <col min="3" max="3" width="15.140625" style="73" customWidth="1"/>
    <col min="4" max="4" width="13.5703125" style="73" customWidth="1"/>
    <col min="5" max="11" width="11.42578125" style="73"/>
    <col min="12" max="12" width="13.140625" style="73" customWidth="1"/>
    <col min="13" max="15" width="11.5703125" style="73" customWidth="1"/>
    <col min="16" max="17" width="11.42578125" style="73"/>
    <col min="18" max="18" width="12.85546875" style="73" customWidth="1"/>
    <col min="19" max="19" width="11.42578125" style="73"/>
    <col min="20" max="20" width="12.5703125" style="73" customWidth="1"/>
    <col min="21" max="33" width="11.42578125" style="73"/>
    <col min="34" max="34" width="13" style="73" customWidth="1"/>
    <col min="35" max="35" width="11.7109375" style="73" customWidth="1"/>
    <col min="36" max="36" width="13" style="73" customWidth="1"/>
    <col min="37" max="41" width="11.42578125" style="73"/>
    <col min="42" max="42" width="12.140625" style="73" customWidth="1"/>
    <col min="43" max="72" width="11.42578125" style="73"/>
    <col min="73" max="77" width="11.7109375" style="73" customWidth="1"/>
    <col min="78" max="78" width="11.140625" style="74" customWidth="1"/>
    <col min="79" max="104" width="11.140625" style="75" hidden="1" customWidth="1"/>
    <col min="105" max="106" width="11.140625" style="73" customWidth="1"/>
    <col min="107" max="16384" width="11.42578125" style="73"/>
  </cols>
  <sheetData>
    <row r="1" spans="1:104" ht="16.149999999999999" customHeight="1" x14ac:dyDescent="0.2">
      <c r="A1" s="72" t="s">
        <v>0</v>
      </c>
    </row>
    <row r="2" spans="1:104" ht="16.149999999999999" customHeight="1" x14ac:dyDescent="0.2">
      <c r="A2" s="72" t="str">
        <f>CONCATENATE("COMUNA: ",[9]NOMBRE!B2," - ","( ",[9]NOMBRE!C2,[9]NOMBRE!D2,[9]NOMBRE!E2,[9]NOMBRE!F2,[9]NOMBRE!G2," )")</f>
        <v>COMUNA: LINARES - ( 07401 )</v>
      </c>
    </row>
    <row r="3" spans="1:104" ht="16.149999999999999" customHeight="1" x14ac:dyDescent="0.2">
      <c r="A3" s="72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104" ht="16.149999999999999" customHeight="1" x14ac:dyDescent="0.2">
      <c r="A4" s="72" t="str">
        <f>CONCATENATE("MES: ",[9]NOMBRE!B6," - ","( ",[9]NOMBRE!C6,[9]NOMBRE!D6," )")</f>
        <v>MES: AGOSTO - ( 08 )</v>
      </c>
      <c r="AE4" s="1425"/>
      <c r="AF4" s="1425"/>
      <c r="AG4" s="1425"/>
      <c r="AH4" s="1425"/>
      <c r="AI4" s="1425"/>
      <c r="AJ4" s="1425"/>
      <c r="AK4" s="1425"/>
      <c r="AL4" s="1425"/>
      <c r="AM4" s="1425"/>
      <c r="AN4" s="1425"/>
      <c r="AO4" s="1425"/>
      <c r="AP4" s="1425"/>
      <c r="AQ4" s="1425"/>
      <c r="AR4" s="1425"/>
      <c r="AS4" s="1425"/>
      <c r="AT4" s="1425"/>
      <c r="AU4" s="1425"/>
      <c r="AV4" s="1425"/>
      <c r="AW4" s="1425"/>
    </row>
    <row r="5" spans="1:104" ht="16.149999999999999" customHeight="1" x14ac:dyDescent="0.2">
      <c r="A5" s="72" t="str">
        <f>CONCATENATE("AÑO: ",[9]NOMBRE!B7)</f>
        <v>AÑO: 2018</v>
      </c>
      <c r="AE5" s="1425"/>
      <c r="AF5" s="1425"/>
      <c r="AG5" s="1425"/>
      <c r="AH5" s="1425"/>
      <c r="AI5" s="1425"/>
      <c r="AJ5" s="1425"/>
      <c r="AK5" s="1425"/>
      <c r="AL5" s="1425"/>
      <c r="AM5" s="1425"/>
      <c r="AN5" s="1425"/>
      <c r="AO5" s="1425"/>
      <c r="AP5" s="1425"/>
      <c r="AQ5" s="1425"/>
      <c r="AR5" s="1425"/>
      <c r="AS5" s="1425"/>
      <c r="AT5" s="1425"/>
      <c r="AU5" s="1425"/>
      <c r="AV5" s="1425"/>
      <c r="AW5" s="1425"/>
    </row>
    <row r="6" spans="1:104" ht="15" x14ac:dyDescent="0.2">
      <c r="A6" s="2360" t="s">
        <v>29</v>
      </c>
      <c r="B6" s="2360"/>
      <c r="C6" s="2360"/>
      <c r="D6" s="2360"/>
      <c r="E6" s="2360"/>
      <c r="F6" s="2360"/>
      <c r="G6" s="2360"/>
      <c r="H6" s="2360"/>
      <c r="I6" s="2360"/>
      <c r="J6" s="2360"/>
      <c r="K6" s="2360"/>
      <c r="L6" s="2360"/>
      <c r="M6" s="2360"/>
      <c r="N6" s="2360"/>
      <c r="O6" s="2360"/>
      <c r="P6" s="2360"/>
      <c r="Q6" s="123"/>
      <c r="R6" s="123"/>
      <c r="S6" s="123"/>
      <c r="T6" s="123"/>
      <c r="U6" s="123"/>
      <c r="V6" s="123"/>
      <c r="W6" s="124"/>
      <c r="X6" s="125"/>
      <c r="Y6" s="125"/>
      <c r="Z6" s="125"/>
      <c r="AA6" s="125"/>
      <c r="AB6" s="125"/>
      <c r="AC6" s="125"/>
      <c r="AD6" s="125"/>
      <c r="AE6" s="1426"/>
      <c r="AF6" s="1426"/>
      <c r="AG6" s="1426"/>
      <c r="AH6" s="1426"/>
      <c r="AI6" s="1426"/>
      <c r="AJ6" s="1426"/>
      <c r="AK6" s="1426"/>
      <c r="AL6" s="1426"/>
      <c r="AM6" s="1426"/>
      <c r="AN6" s="1426"/>
      <c r="AO6" s="1426"/>
      <c r="AP6" s="1426"/>
      <c r="AQ6" s="1426"/>
      <c r="AR6" s="1426"/>
      <c r="AS6" s="1426"/>
      <c r="AT6" s="1426"/>
      <c r="AU6" s="1426"/>
      <c r="AV6" s="1426"/>
      <c r="AW6" s="1425"/>
    </row>
    <row r="7" spans="1:104" ht="15" x14ac:dyDescent="0.2">
      <c r="A7" s="1417"/>
      <c r="B7" s="1417"/>
      <c r="C7" s="1417"/>
      <c r="D7" s="1417"/>
      <c r="E7" s="1417"/>
      <c r="F7" s="1417"/>
      <c r="G7" s="1417"/>
      <c r="H7" s="1417"/>
      <c r="I7" s="1417"/>
      <c r="J7" s="1417"/>
      <c r="K7" s="1417"/>
      <c r="L7" s="1417"/>
      <c r="M7" s="1417"/>
      <c r="N7" s="1417"/>
      <c r="O7" s="1417"/>
      <c r="P7" s="1417"/>
      <c r="Q7" s="123"/>
      <c r="R7" s="123"/>
      <c r="S7" s="123"/>
      <c r="T7" s="123"/>
      <c r="U7" s="123"/>
      <c r="V7" s="123"/>
      <c r="W7" s="124"/>
      <c r="X7" s="125"/>
      <c r="Y7" s="125"/>
      <c r="Z7" s="125"/>
      <c r="AA7" s="125"/>
      <c r="AB7" s="125"/>
      <c r="AC7" s="125"/>
      <c r="AD7" s="125"/>
      <c r="AE7" s="1426"/>
      <c r="AF7" s="1426"/>
      <c r="AG7" s="1426"/>
      <c r="AH7" s="1426"/>
      <c r="AI7" s="1426"/>
      <c r="AJ7" s="1426"/>
      <c r="AK7" s="1426"/>
      <c r="AL7" s="1426"/>
      <c r="AM7" s="1426"/>
      <c r="AN7" s="1426"/>
      <c r="AO7" s="1426"/>
      <c r="AP7" s="1426"/>
      <c r="AQ7" s="1426"/>
      <c r="AR7" s="1426"/>
      <c r="AS7" s="1426"/>
      <c r="AT7" s="1426"/>
      <c r="AU7" s="1426"/>
      <c r="AV7" s="1426"/>
      <c r="AW7" s="1425"/>
    </row>
    <row r="8" spans="1:104" s="135" customFormat="1" ht="31.15" customHeight="1" x14ac:dyDescent="0.2">
      <c r="A8" s="127" t="s">
        <v>30</v>
      </c>
      <c r="B8" s="128"/>
      <c r="C8" s="128"/>
      <c r="D8" s="128"/>
      <c r="E8" s="128"/>
      <c r="F8" s="128"/>
      <c r="G8" s="128"/>
      <c r="H8" s="128"/>
      <c r="I8" s="1"/>
      <c r="J8" s="129"/>
      <c r="K8" s="129"/>
      <c r="L8" s="129"/>
      <c r="M8" s="129"/>
      <c r="N8" s="129"/>
      <c r="O8" s="129"/>
      <c r="P8" s="129"/>
      <c r="Q8" s="130"/>
      <c r="R8" s="130"/>
      <c r="S8" s="130"/>
      <c r="T8" s="130"/>
      <c r="U8" s="130"/>
      <c r="V8" s="130"/>
      <c r="W8" s="130"/>
      <c r="X8" s="131"/>
      <c r="Y8" s="131"/>
      <c r="Z8" s="131"/>
      <c r="AA8" s="131"/>
      <c r="AB8" s="131"/>
      <c r="AC8" s="131"/>
      <c r="AD8" s="132"/>
      <c r="AE8" s="1429"/>
      <c r="AF8" s="1429"/>
      <c r="AG8" s="1429"/>
      <c r="AH8" s="1429"/>
      <c r="AI8" s="1429"/>
      <c r="AJ8" s="1429"/>
      <c r="AK8" s="1429"/>
      <c r="AL8" s="1429"/>
      <c r="AM8" s="1429"/>
      <c r="AN8" s="1429"/>
      <c r="AO8" s="1429"/>
      <c r="AP8" s="1429"/>
      <c r="AQ8" s="1429"/>
      <c r="AR8" s="1429"/>
      <c r="AS8" s="1429"/>
      <c r="AT8" s="1429"/>
      <c r="AU8" s="1429"/>
      <c r="AV8" s="1429"/>
      <c r="AW8" s="1444"/>
      <c r="CA8" s="136"/>
      <c r="CB8" s="136"/>
      <c r="CC8" s="136"/>
      <c r="CD8" s="136"/>
      <c r="CE8" s="136"/>
      <c r="CF8" s="136"/>
      <c r="CG8" s="137"/>
      <c r="CH8" s="137"/>
      <c r="CI8" s="137"/>
      <c r="CJ8" s="137"/>
      <c r="CK8" s="137"/>
      <c r="CL8" s="137"/>
      <c r="CM8" s="137"/>
      <c r="CN8" s="137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</row>
    <row r="9" spans="1:104" ht="16.149999999999999" customHeight="1" x14ac:dyDescent="0.2">
      <c r="A9" s="2988" t="s">
        <v>31</v>
      </c>
      <c r="B9" s="2989"/>
      <c r="C9" s="2990" t="s">
        <v>19</v>
      </c>
      <c r="D9" s="2991" t="s">
        <v>20</v>
      </c>
      <c r="E9" s="2992"/>
      <c r="F9" s="2992"/>
      <c r="G9" s="2992"/>
      <c r="H9" s="2992"/>
      <c r="I9" s="2992"/>
      <c r="J9" s="2992"/>
      <c r="K9" s="2992"/>
      <c r="L9" s="2992"/>
      <c r="M9" s="2993"/>
      <c r="N9" s="2994" t="s">
        <v>32</v>
      </c>
      <c r="O9" s="2987" t="s">
        <v>21</v>
      </c>
      <c r="P9" s="2987" t="s">
        <v>22</v>
      </c>
      <c r="Q9" s="138"/>
      <c r="R9" s="138"/>
      <c r="S9" s="138"/>
      <c r="T9" s="138"/>
      <c r="U9" s="138"/>
      <c r="V9" s="138"/>
      <c r="W9" s="139"/>
      <c r="X9" s="139"/>
      <c r="Y9" s="139"/>
      <c r="Z9" s="139"/>
      <c r="AA9" s="139"/>
      <c r="AB9" s="139"/>
      <c r="AC9" s="139"/>
      <c r="AD9" s="125"/>
      <c r="AE9" s="125"/>
      <c r="AF9" s="1426"/>
      <c r="AG9" s="1426"/>
      <c r="AH9" s="1426"/>
      <c r="AI9" s="1426"/>
      <c r="AJ9" s="1426"/>
      <c r="AK9" s="1426"/>
      <c r="AL9" s="1426"/>
      <c r="AM9" s="1426"/>
      <c r="AN9" s="1426"/>
      <c r="AO9" s="1426"/>
      <c r="AP9" s="1432"/>
      <c r="AQ9" s="1432"/>
      <c r="AR9" s="1432"/>
      <c r="AS9" s="1432"/>
      <c r="AT9" s="1432"/>
      <c r="AU9" s="1432"/>
      <c r="AV9" s="1432"/>
      <c r="AW9" s="1432"/>
      <c r="AX9" s="1425"/>
      <c r="CG9" s="81"/>
      <c r="CH9" s="81"/>
      <c r="CI9" s="81"/>
      <c r="CJ9" s="81"/>
      <c r="CK9" s="81"/>
      <c r="CL9" s="81"/>
      <c r="CM9" s="81"/>
      <c r="CN9" s="81"/>
    </row>
    <row r="10" spans="1:104" ht="25.15" customHeight="1" x14ac:dyDescent="0.2">
      <c r="A10" s="2216"/>
      <c r="B10" s="2218"/>
      <c r="C10" s="2352"/>
      <c r="D10" s="141" t="s">
        <v>33</v>
      </c>
      <c r="E10" s="23" t="s">
        <v>34</v>
      </c>
      <c r="F10" s="23" t="s">
        <v>35</v>
      </c>
      <c r="G10" s="23" t="s">
        <v>2</v>
      </c>
      <c r="H10" s="23" t="s">
        <v>3</v>
      </c>
      <c r="I10" s="23" t="s">
        <v>4</v>
      </c>
      <c r="J10" s="23" t="s">
        <v>5</v>
      </c>
      <c r="K10" s="23" t="s">
        <v>6</v>
      </c>
      <c r="L10" s="23" t="s">
        <v>7</v>
      </c>
      <c r="M10" s="142" t="s">
        <v>36</v>
      </c>
      <c r="N10" s="2174"/>
      <c r="O10" s="2229"/>
      <c r="P10" s="2229"/>
      <c r="Q10" s="143"/>
      <c r="R10" s="144"/>
      <c r="S10" s="144"/>
      <c r="T10" s="144"/>
      <c r="U10" s="144"/>
      <c r="V10" s="138"/>
      <c r="W10" s="145"/>
      <c r="X10" s="145"/>
      <c r="Y10" s="145"/>
      <c r="Z10" s="145"/>
      <c r="AA10" s="145"/>
      <c r="AB10" s="145"/>
      <c r="AC10" s="145"/>
      <c r="AD10" s="45"/>
      <c r="AE10" s="45"/>
      <c r="AF10" s="1423"/>
      <c r="AG10" s="1423"/>
      <c r="AH10" s="1423"/>
      <c r="AI10" s="1423"/>
      <c r="AJ10" s="1423"/>
      <c r="AK10" s="1423"/>
      <c r="AL10" s="1423"/>
      <c r="AM10" s="1423"/>
      <c r="AN10" s="1423"/>
      <c r="AO10" s="1424"/>
      <c r="AP10" s="1424"/>
      <c r="AQ10" s="1424"/>
      <c r="AR10" s="1424"/>
      <c r="AS10" s="1424"/>
      <c r="AT10" s="1424"/>
      <c r="AU10" s="1424"/>
      <c r="AV10" s="1424"/>
      <c r="AW10" s="1424"/>
      <c r="AX10" s="1425"/>
      <c r="CG10" s="81"/>
      <c r="CH10" s="81"/>
      <c r="CI10" s="81"/>
      <c r="CJ10" s="81"/>
      <c r="CK10" s="81"/>
      <c r="CL10" s="81"/>
      <c r="CM10" s="81"/>
      <c r="CN10" s="81"/>
    </row>
    <row r="11" spans="1:104" ht="16.149999999999999" customHeight="1" x14ac:dyDescent="0.2">
      <c r="A11" s="2364" t="s">
        <v>37</v>
      </c>
      <c r="B11" s="2365"/>
      <c r="C11" s="147">
        <f t="shared" ref="C11:C16" si="0">SUM(D11:M11)</f>
        <v>0</v>
      </c>
      <c r="D11" s="4"/>
      <c r="E11" s="9"/>
      <c r="F11" s="9"/>
      <c r="G11" s="9"/>
      <c r="H11" s="9"/>
      <c r="I11" s="9"/>
      <c r="J11" s="9"/>
      <c r="K11" s="9"/>
      <c r="L11" s="8"/>
      <c r="M11" s="148"/>
      <c r="N11" s="5"/>
      <c r="O11" s="6"/>
      <c r="P11" s="6"/>
      <c r="Q11" s="10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5"/>
      <c r="AD11" s="45"/>
      <c r="AE11" s="45"/>
      <c r="AF11" s="1423"/>
      <c r="AG11" s="1423"/>
      <c r="AH11" s="1423"/>
      <c r="AI11" s="1423"/>
      <c r="AJ11" s="1423"/>
      <c r="AK11" s="1446"/>
      <c r="AL11" s="1446"/>
      <c r="AM11" s="1446"/>
      <c r="AN11" s="1446"/>
      <c r="AO11" s="1424"/>
      <c r="AP11" s="1424"/>
      <c r="AQ11" s="1424"/>
      <c r="AR11" s="1424"/>
      <c r="AS11" s="1424"/>
      <c r="AT11" s="1424"/>
      <c r="AU11" s="1424"/>
      <c r="AV11" s="1424"/>
      <c r="AW11" s="1424"/>
      <c r="AX11" s="1425"/>
      <c r="CD11" s="75" t="str">
        <f>IF(C11&gt;=[9]A03!C77,"","* Total Gestantes Ingresadas a control prenatal debe ser Mayor o Igual que el Total de Evaluaciones a Gestantes de REM A03 Sección B2. ")</f>
        <v/>
      </c>
      <c r="CG11" s="81"/>
      <c r="CH11" s="81">
        <v>0</v>
      </c>
      <c r="CI11" s="81"/>
      <c r="CJ11" s="81">
        <v>0</v>
      </c>
      <c r="CK11" s="81"/>
      <c r="CL11" s="81"/>
      <c r="CM11" s="81"/>
      <c r="CN11" s="81"/>
    </row>
    <row r="12" spans="1:104" ht="16.149999999999999" customHeight="1" x14ac:dyDescent="0.2">
      <c r="A12" s="2366" t="s">
        <v>38</v>
      </c>
      <c r="B12" s="2366"/>
      <c r="C12" s="46">
        <f t="shared" si="0"/>
        <v>0</v>
      </c>
      <c r="D12" s="11"/>
      <c r="E12" s="16"/>
      <c r="F12" s="16"/>
      <c r="G12" s="16"/>
      <c r="H12" s="16"/>
      <c r="I12" s="16"/>
      <c r="J12" s="16"/>
      <c r="K12" s="16"/>
      <c r="L12" s="14"/>
      <c r="M12" s="57"/>
      <c r="N12" s="28"/>
      <c r="O12" s="12"/>
      <c r="P12" s="12"/>
      <c r="Q12" s="10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5"/>
      <c r="AD12" s="45"/>
      <c r="AE12" s="45"/>
      <c r="AF12" s="1423"/>
      <c r="AG12" s="1423"/>
      <c r="AH12" s="1423"/>
      <c r="AI12" s="1423"/>
      <c r="AJ12" s="1423"/>
      <c r="AK12" s="1446"/>
      <c r="AL12" s="1446"/>
      <c r="AM12" s="1446"/>
      <c r="AN12" s="1446"/>
      <c r="AO12" s="1423"/>
      <c r="AP12" s="1423"/>
      <c r="AQ12" s="1446"/>
      <c r="AR12" s="1424"/>
      <c r="AS12" s="1424"/>
      <c r="AT12" s="1424"/>
      <c r="AU12" s="1424"/>
      <c r="AV12" s="1424"/>
      <c r="AW12" s="1424"/>
      <c r="AX12" s="1425"/>
      <c r="CD12" s="75" t="str">
        <f>IF(C11&lt;C12,"* Total Gestantes debe ser Mayor o Igual a Primigestas Ingresadas. ","")</f>
        <v/>
      </c>
      <c r="CG12" s="81"/>
      <c r="CH12" s="81">
        <v>0</v>
      </c>
      <c r="CI12" s="81"/>
      <c r="CJ12" s="81">
        <v>0</v>
      </c>
      <c r="CK12" s="81">
        <v>0</v>
      </c>
      <c r="CL12" s="81"/>
      <c r="CM12" s="81"/>
      <c r="CN12" s="81"/>
    </row>
    <row r="13" spans="1:104" ht="16.149999999999999" customHeight="1" x14ac:dyDescent="0.2">
      <c r="A13" s="2367" t="s">
        <v>39</v>
      </c>
      <c r="B13" s="2368"/>
      <c r="C13" s="46">
        <f t="shared" si="0"/>
        <v>0</v>
      </c>
      <c r="D13" s="11"/>
      <c r="E13" s="16"/>
      <c r="F13" s="16"/>
      <c r="G13" s="16"/>
      <c r="H13" s="16"/>
      <c r="I13" s="16"/>
      <c r="J13" s="16"/>
      <c r="K13" s="16"/>
      <c r="L13" s="14"/>
      <c r="M13" s="57"/>
      <c r="N13" s="28"/>
      <c r="O13" s="12"/>
      <c r="P13" s="12"/>
      <c r="Q13" s="10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5"/>
      <c r="AD13" s="45"/>
      <c r="AE13" s="45"/>
      <c r="AF13" s="1423"/>
      <c r="AG13" s="1423"/>
      <c r="AH13" s="1423"/>
      <c r="AI13" s="1423"/>
      <c r="AJ13" s="1423"/>
      <c r="AK13" s="1446"/>
      <c r="AL13" s="1446"/>
      <c r="AM13" s="1446"/>
      <c r="AN13" s="1446"/>
      <c r="AO13" s="1423"/>
      <c r="AP13" s="1423"/>
      <c r="AQ13" s="1423"/>
      <c r="AR13" s="1424"/>
      <c r="AS13" s="1424"/>
      <c r="AT13" s="1424"/>
      <c r="AU13" s="1424"/>
      <c r="AV13" s="1424"/>
      <c r="AW13" s="1424"/>
      <c r="AX13" s="1425"/>
      <c r="CD13" s="75" t="str">
        <f>IF(C11&lt;C13,"* Total Gestantes debe ser Mayor o Igual que Gestantes Ingresadas Antes De Las 14 Semanas. ","")</f>
        <v/>
      </c>
      <c r="CG13" s="81"/>
      <c r="CH13" s="81">
        <v>0</v>
      </c>
      <c r="CI13" s="81"/>
      <c r="CJ13" s="81">
        <v>0</v>
      </c>
      <c r="CK13" s="81">
        <v>0</v>
      </c>
      <c r="CL13" s="81"/>
      <c r="CM13" s="81"/>
      <c r="CN13" s="81"/>
    </row>
    <row r="14" spans="1:104" ht="16.149999999999999" customHeight="1" x14ac:dyDescent="0.2">
      <c r="A14" s="2367" t="s">
        <v>40</v>
      </c>
      <c r="B14" s="2368"/>
      <c r="C14" s="46">
        <f t="shared" si="0"/>
        <v>0</v>
      </c>
      <c r="D14" s="11"/>
      <c r="E14" s="16"/>
      <c r="F14" s="16"/>
      <c r="G14" s="16"/>
      <c r="H14" s="16"/>
      <c r="I14" s="16"/>
      <c r="J14" s="16"/>
      <c r="K14" s="16"/>
      <c r="L14" s="14"/>
      <c r="M14" s="57"/>
      <c r="N14" s="28"/>
      <c r="O14" s="12"/>
      <c r="P14" s="12"/>
      <c r="Q14" s="10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5"/>
      <c r="AD14" s="45"/>
      <c r="AE14" s="45"/>
      <c r="AF14" s="1423"/>
      <c r="AG14" s="1423"/>
      <c r="AH14" s="1423"/>
      <c r="AI14" s="1423"/>
      <c r="AJ14" s="1423"/>
      <c r="AK14" s="1423"/>
      <c r="AL14" s="1423"/>
      <c r="AM14" s="1423"/>
      <c r="AN14" s="1423"/>
      <c r="AO14" s="1424"/>
      <c r="AP14" s="1424"/>
      <c r="AQ14" s="1424"/>
      <c r="AR14" s="1424"/>
      <c r="AS14" s="1424"/>
      <c r="AT14" s="1424"/>
      <c r="AU14" s="1424"/>
      <c r="AV14" s="1424"/>
      <c r="AW14" s="1424"/>
      <c r="AX14" s="1425"/>
      <c r="CC14" s="80"/>
      <c r="CD14" s="75" t="str">
        <f>IF(C11&lt;C14,"* Total Gestantes debe ser Mayor o Igual que Gestantes con Eco Antes De Las 20 Semanas.","")</f>
        <v/>
      </c>
      <c r="CG14" s="81"/>
      <c r="CH14" s="81">
        <v>0</v>
      </c>
      <c r="CI14" s="81"/>
      <c r="CJ14" s="81">
        <v>0</v>
      </c>
      <c r="CK14" s="81">
        <v>0</v>
      </c>
      <c r="CL14" s="81"/>
      <c r="CM14" s="81"/>
      <c r="CN14" s="81"/>
    </row>
    <row r="15" spans="1:104" ht="16.149999999999999" customHeight="1" x14ac:dyDescent="0.2">
      <c r="A15" s="2369" t="s">
        <v>41</v>
      </c>
      <c r="B15" s="2370"/>
      <c r="C15" s="151">
        <f t="shared" si="0"/>
        <v>0</v>
      </c>
      <c r="D15" s="40"/>
      <c r="E15" s="96"/>
      <c r="F15" s="96"/>
      <c r="G15" s="96"/>
      <c r="H15" s="96"/>
      <c r="I15" s="96"/>
      <c r="J15" s="96"/>
      <c r="K15" s="96"/>
      <c r="L15" s="152"/>
      <c r="M15" s="153"/>
      <c r="N15" s="41"/>
      <c r="O15" s="42"/>
      <c r="P15" s="42"/>
      <c r="Q15" s="10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5"/>
      <c r="AD15" s="45"/>
      <c r="AE15" s="45"/>
      <c r="AF15" s="1423"/>
      <c r="AG15" s="1423"/>
      <c r="AH15" s="1423"/>
      <c r="AI15" s="1423"/>
      <c r="AJ15" s="1423"/>
      <c r="AK15" s="1423"/>
      <c r="AL15" s="1423"/>
      <c r="AM15" s="1423"/>
      <c r="AN15" s="1423"/>
      <c r="AO15" s="1424"/>
      <c r="AP15" s="1424"/>
      <c r="AQ15" s="1424"/>
      <c r="AR15" s="1424"/>
      <c r="AS15" s="1424"/>
      <c r="AT15" s="1424"/>
      <c r="AU15" s="1424"/>
      <c r="AV15" s="1424"/>
      <c r="AW15" s="1424"/>
      <c r="AX15" s="1425"/>
      <c r="CD15" s="75" t="str">
        <f>IF(C11&lt;C15,"* Total Gestantes debe ser Mayor o Igual que Gestantes con Embarazo No Planificado. ","")</f>
        <v/>
      </c>
      <c r="CG15" s="81"/>
      <c r="CH15" s="81">
        <v>0</v>
      </c>
      <c r="CI15" s="81"/>
      <c r="CJ15" s="81">
        <v>0</v>
      </c>
      <c r="CK15" s="81">
        <v>0</v>
      </c>
      <c r="CL15" s="81"/>
      <c r="CM15" s="81"/>
      <c r="CN15" s="81"/>
    </row>
    <row r="16" spans="1:104" ht="16.149999999999999" customHeight="1" x14ac:dyDescent="0.2">
      <c r="A16" s="2995" t="s">
        <v>42</v>
      </c>
      <c r="B16" s="2996"/>
      <c r="C16" s="578">
        <f t="shared" si="0"/>
        <v>0</v>
      </c>
      <c r="D16" s="56"/>
      <c r="E16" s="155"/>
      <c r="F16" s="155"/>
      <c r="G16" s="155"/>
      <c r="H16" s="155"/>
      <c r="I16" s="155"/>
      <c r="J16" s="155"/>
      <c r="K16" s="155"/>
      <c r="L16" s="156"/>
      <c r="M16" s="157"/>
      <c r="N16" s="577"/>
      <c r="O16" s="110"/>
      <c r="P16" s="110"/>
      <c r="Q16" s="10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5"/>
      <c r="AD16" s="45"/>
      <c r="AE16" s="45"/>
      <c r="AF16" s="1423"/>
      <c r="AG16" s="1423"/>
      <c r="AH16" s="1423"/>
      <c r="AI16" s="1423"/>
      <c r="AJ16" s="1423"/>
      <c r="AK16" s="1423"/>
      <c r="AL16" s="1423"/>
      <c r="AM16" s="1423"/>
      <c r="AN16" s="1423"/>
      <c r="AO16" s="1424"/>
      <c r="AP16" s="1424"/>
      <c r="AQ16" s="1424"/>
      <c r="AR16" s="1424"/>
      <c r="AS16" s="1424"/>
      <c r="AT16" s="1424"/>
      <c r="AU16" s="1424"/>
      <c r="AV16" s="1424"/>
      <c r="AW16" s="1424"/>
      <c r="AX16" s="1425"/>
      <c r="CA16" s="80"/>
      <c r="CB16" s="80"/>
      <c r="CC16" s="80"/>
      <c r="CG16" s="81"/>
      <c r="CH16" s="81">
        <v>0</v>
      </c>
      <c r="CI16" s="81"/>
      <c r="CJ16" s="81">
        <v>0</v>
      </c>
      <c r="CK16" s="81"/>
      <c r="CL16" s="81"/>
      <c r="CM16" s="81"/>
      <c r="CN16" s="81"/>
    </row>
    <row r="17" spans="1:104" s="135" customFormat="1" ht="31.15" customHeight="1" x14ac:dyDescent="0.2">
      <c r="A17" s="159" t="s">
        <v>43</v>
      </c>
      <c r="B17" s="160"/>
      <c r="C17" s="160"/>
      <c r="D17" s="160"/>
      <c r="E17" s="159"/>
      <c r="F17" s="159"/>
      <c r="G17" s="159"/>
      <c r="H17" s="160"/>
      <c r="I17" s="160"/>
      <c r="J17" s="160"/>
      <c r="K17" s="160"/>
      <c r="L17" s="160"/>
      <c r="M17" s="160"/>
      <c r="N17" s="160"/>
      <c r="O17" s="128"/>
      <c r="P17" s="128"/>
      <c r="Q17" s="161"/>
      <c r="R17" s="161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28"/>
      <c r="AE17" s="1575"/>
      <c r="AF17" s="1575"/>
      <c r="AG17" s="1575"/>
      <c r="AH17" s="1575"/>
      <c r="AI17" s="1575"/>
      <c r="AJ17" s="1575"/>
      <c r="AK17" s="1575"/>
      <c r="AL17" s="1575"/>
      <c r="AM17" s="1575"/>
      <c r="AN17" s="1575"/>
      <c r="AO17" s="1575"/>
      <c r="AP17" s="1575"/>
      <c r="AQ17" s="1575"/>
      <c r="AR17" s="1575"/>
      <c r="AS17" s="1575"/>
      <c r="AT17" s="1575"/>
      <c r="AU17" s="1575"/>
      <c r="AV17" s="1575"/>
      <c r="AW17" s="1444"/>
      <c r="CA17" s="136"/>
      <c r="CB17" s="136"/>
      <c r="CC17" s="136"/>
      <c r="CD17" s="136"/>
      <c r="CE17" s="136"/>
      <c r="CF17" s="136"/>
      <c r="CG17" s="137"/>
      <c r="CH17" s="137"/>
      <c r="CI17" s="137"/>
      <c r="CJ17" s="137"/>
      <c r="CK17" s="137"/>
      <c r="CL17" s="137"/>
      <c r="CM17" s="137"/>
      <c r="CN17" s="137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</row>
    <row r="18" spans="1:104" ht="16.149999999999999" customHeight="1" x14ac:dyDescent="0.2">
      <c r="A18" s="2997" t="s">
        <v>44</v>
      </c>
      <c r="B18" s="2994"/>
      <c r="C18" s="2987" t="s">
        <v>45</v>
      </c>
      <c r="D18" s="2987" t="s">
        <v>46</v>
      </c>
      <c r="E18" s="2987" t="s">
        <v>21</v>
      </c>
      <c r="F18" s="2987" t="s">
        <v>22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45"/>
      <c r="AE18" s="1423"/>
      <c r="AF18" s="1424"/>
      <c r="AG18" s="1424"/>
      <c r="AH18" s="1424"/>
      <c r="AI18" s="1424"/>
      <c r="AJ18" s="1424"/>
      <c r="AK18" s="1424"/>
      <c r="AL18" s="1424"/>
      <c r="AM18" s="1424"/>
      <c r="AN18" s="1424"/>
      <c r="AO18" s="1424"/>
      <c r="AP18" s="1424"/>
      <c r="AQ18" s="1424"/>
      <c r="AR18" s="1424"/>
      <c r="AS18" s="1424"/>
      <c r="AT18" s="1424"/>
      <c r="AU18" s="1424"/>
      <c r="AV18" s="1424"/>
      <c r="AW18" s="1425"/>
      <c r="CG18" s="81"/>
      <c r="CH18" s="81"/>
      <c r="CI18" s="81"/>
      <c r="CJ18" s="81"/>
      <c r="CK18" s="81"/>
      <c r="CL18" s="81"/>
      <c r="CM18" s="81"/>
      <c r="CN18" s="81"/>
    </row>
    <row r="19" spans="1:104" ht="25.15" customHeight="1" x14ac:dyDescent="0.2">
      <c r="A19" s="2172"/>
      <c r="B19" s="2174"/>
      <c r="C19" s="2229"/>
      <c r="D19" s="2229"/>
      <c r="E19" s="2229"/>
      <c r="F19" s="2229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45"/>
      <c r="AE19" s="1423"/>
      <c r="AF19" s="1424"/>
      <c r="AG19" s="1424"/>
      <c r="AH19" s="1424"/>
      <c r="AI19" s="1424"/>
      <c r="AJ19" s="1424"/>
      <c r="AK19" s="1424"/>
      <c r="AL19" s="1424"/>
      <c r="AM19" s="1424"/>
      <c r="AN19" s="1424"/>
      <c r="AO19" s="1424"/>
      <c r="AP19" s="1424"/>
      <c r="AQ19" s="1424"/>
      <c r="AR19" s="1424"/>
      <c r="AS19" s="1424"/>
      <c r="AT19" s="1424"/>
      <c r="AU19" s="1424"/>
      <c r="AV19" s="1424"/>
      <c r="AW19" s="1425"/>
      <c r="CG19" s="81"/>
      <c r="CH19" s="81"/>
      <c r="CI19" s="81"/>
      <c r="CJ19" s="81"/>
      <c r="CK19" s="81"/>
      <c r="CL19" s="81"/>
      <c r="CM19" s="81"/>
      <c r="CN19" s="81"/>
    </row>
    <row r="20" spans="1:104" ht="16.149999999999999" customHeight="1" x14ac:dyDescent="0.2">
      <c r="A20" s="2998" t="s">
        <v>47</v>
      </c>
      <c r="B20" s="2999"/>
      <c r="C20" s="579">
        <v>90</v>
      </c>
      <c r="D20" s="579">
        <v>0</v>
      </c>
      <c r="E20" s="579">
        <v>1</v>
      </c>
      <c r="F20" s="579">
        <v>4</v>
      </c>
      <c r="G20" s="10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45"/>
      <c r="AE20" s="1423"/>
      <c r="AF20" s="1424"/>
      <c r="AG20" s="1424"/>
      <c r="AH20" s="1424"/>
      <c r="AI20" s="1424"/>
      <c r="AJ20" s="1424"/>
      <c r="AK20" s="1424"/>
      <c r="AL20" s="1424"/>
      <c r="AM20" s="1424"/>
      <c r="AN20" s="1424"/>
      <c r="AO20" s="1424"/>
      <c r="AP20" s="1424"/>
      <c r="AQ20" s="1424"/>
      <c r="AR20" s="1424"/>
      <c r="AS20" s="1424"/>
      <c r="AT20" s="1424"/>
      <c r="AU20" s="1424"/>
      <c r="AV20" s="1424"/>
      <c r="AW20" s="1425"/>
      <c r="CA20" s="80"/>
      <c r="CB20" s="80"/>
      <c r="CC20" s="80"/>
      <c r="CD20" s="75" t="str">
        <f>IF(AND(SUM(C21:C30)&lt;&gt;0,C20=0),"* No olvide registrar número de gestantes ingresadas. ","")</f>
        <v/>
      </c>
      <c r="CG20" s="81">
        <v>0</v>
      </c>
      <c r="CH20" s="81"/>
      <c r="CI20" s="81">
        <v>0</v>
      </c>
      <c r="CJ20" s="81"/>
      <c r="CK20" s="81"/>
      <c r="CL20" s="81"/>
      <c r="CM20" s="81"/>
      <c r="CN20" s="81"/>
    </row>
    <row r="21" spans="1:104" ht="16.149999999999999" customHeight="1" x14ac:dyDescent="0.2">
      <c r="A21" s="2384" t="s">
        <v>48</v>
      </c>
      <c r="B21" s="2385"/>
      <c r="C21" s="163"/>
      <c r="D21" s="163"/>
      <c r="E21" s="163"/>
      <c r="F21" s="163"/>
      <c r="G21" s="10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45"/>
      <c r="AE21" s="1423"/>
      <c r="AF21" s="1424"/>
      <c r="AG21" s="1424"/>
      <c r="AH21" s="1424"/>
      <c r="AI21" s="1424"/>
      <c r="AJ21" s="1424"/>
      <c r="AK21" s="1424"/>
      <c r="AL21" s="1424"/>
      <c r="AM21" s="1424"/>
      <c r="AN21" s="1424"/>
      <c r="AO21" s="1424"/>
      <c r="AP21" s="1424"/>
      <c r="AQ21" s="1424"/>
      <c r="AR21" s="1424"/>
      <c r="AS21" s="1424"/>
      <c r="AT21" s="1424"/>
      <c r="AU21" s="1424"/>
      <c r="AV21" s="1424"/>
      <c r="AW21" s="1425"/>
      <c r="CG21" s="81">
        <v>0</v>
      </c>
      <c r="CH21" s="81"/>
      <c r="CI21" s="81">
        <v>0</v>
      </c>
      <c r="CJ21" s="81"/>
      <c r="CK21" s="81"/>
      <c r="CL21" s="81"/>
      <c r="CM21" s="81"/>
      <c r="CN21" s="81"/>
    </row>
    <row r="22" spans="1:104" ht="16.149999999999999" customHeight="1" x14ac:dyDescent="0.2">
      <c r="A22" s="2367" t="s">
        <v>49</v>
      </c>
      <c r="B22" s="2368"/>
      <c r="C22" s="30">
        <v>3</v>
      </c>
      <c r="D22" s="30">
        <v>0</v>
      </c>
      <c r="E22" s="30">
        <v>0</v>
      </c>
      <c r="F22" s="30">
        <v>0</v>
      </c>
      <c r="G22" s="10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45"/>
      <c r="AE22" s="1423"/>
      <c r="AF22" s="1424"/>
      <c r="AG22" s="1424"/>
      <c r="AH22" s="1424"/>
      <c r="AI22" s="1424"/>
      <c r="AJ22" s="1424"/>
      <c r="AK22" s="1424"/>
      <c r="AL22" s="1424"/>
      <c r="AM22" s="1424"/>
      <c r="AN22" s="1424"/>
      <c r="AO22" s="1424"/>
      <c r="AP22" s="1424"/>
      <c r="AQ22" s="1424"/>
      <c r="AR22" s="1424"/>
      <c r="AS22" s="1424"/>
      <c r="AT22" s="1424"/>
      <c r="AU22" s="1424"/>
      <c r="AV22" s="1424"/>
      <c r="AW22" s="1425"/>
      <c r="CA22" s="80"/>
      <c r="CB22" s="80"/>
      <c r="CC22" s="80"/>
      <c r="CG22" s="81">
        <v>0</v>
      </c>
      <c r="CH22" s="81"/>
      <c r="CI22" s="81">
        <v>0</v>
      </c>
      <c r="CJ22" s="81"/>
      <c r="CK22" s="81"/>
      <c r="CL22" s="81"/>
      <c r="CM22" s="81"/>
      <c r="CN22" s="81"/>
    </row>
    <row r="23" spans="1:104" ht="16.149999999999999" customHeight="1" x14ac:dyDescent="0.2">
      <c r="A23" s="2367" t="s">
        <v>50</v>
      </c>
      <c r="B23" s="2368"/>
      <c r="C23" s="30">
        <v>6</v>
      </c>
      <c r="D23" s="30">
        <v>0</v>
      </c>
      <c r="E23" s="30">
        <v>0</v>
      </c>
      <c r="F23" s="30">
        <v>1</v>
      </c>
      <c r="G23" s="10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45"/>
      <c r="AE23" s="1423"/>
      <c r="AF23" s="1424"/>
      <c r="AG23" s="1424"/>
      <c r="AH23" s="1424"/>
      <c r="AI23" s="1424"/>
      <c r="AJ23" s="1424"/>
      <c r="AK23" s="1424"/>
      <c r="AL23" s="1424"/>
      <c r="AM23" s="1424"/>
      <c r="AN23" s="1424"/>
      <c r="AO23" s="1424"/>
      <c r="AP23" s="1424"/>
      <c r="AQ23" s="1424"/>
      <c r="AR23" s="1424"/>
      <c r="AS23" s="1424"/>
      <c r="AT23" s="1424"/>
      <c r="AU23" s="1424"/>
      <c r="AV23" s="1424"/>
      <c r="AW23" s="1425"/>
      <c r="CG23" s="81">
        <v>0</v>
      </c>
      <c r="CH23" s="81"/>
      <c r="CI23" s="81">
        <v>0</v>
      </c>
      <c r="CJ23" s="81"/>
      <c r="CK23" s="81"/>
      <c r="CL23" s="81"/>
      <c r="CM23" s="81"/>
      <c r="CN23" s="81"/>
    </row>
    <row r="24" spans="1:104" ht="16.149999999999999" customHeight="1" x14ac:dyDescent="0.2">
      <c r="A24" s="2376" t="s">
        <v>51</v>
      </c>
      <c r="B24" s="2377"/>
      <c r="C24" s="30">
        <v>6</v>
      </c>
      <c r="D24" s="30">
        <v>0</v>
      </c>
      <c r="E24" s="30">
        <v>0</v>
      </c>
      <c r="F24" s="30">
        <v>0</v>
      </c>
      <c r="G24" s="10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45"/>
      <c r="AE24" s="1423"/>
      <c r="AF24" s="1424"/>
      <c r="AG24" s="1424"/>
      <c r="AH24" s="1424"/>
      <c r="AI24" s="1424"/>
      <c r="AJ24" s="1424"/>
      <c r="AK24" s="1424"/>
      <c r="AL24" s="1424"/>
      <c r="AM24" s="1424"/>
      <c r="AN24" s="1424"/>
      <c r="AO24" s="1424"/>
      <c r="AP24" s="1424"/>
      <c r="AQ24" s="1424"/>
      <c r="AR24" s="1424"/>
      <c r="AS24" s="1424"/>
      <c r="AT24" s="1424"/>
      <c r="AU24" s="1424"/>
      <c r="AV24" s="1424"/>
      <c r="AW24" s="1425"/>
      <c r="CG24" s="81">
        <v>0</v>
      </c>
      <c r="CH24" s="81"/>
      <c r="CI24" s="81">
        <v>0</v>
      </c>
      <c r="CJ24" s="81"/>
      <c r="CK24" s="81"/>
      <c r="CL24" s="81"/>
      <c r="CM24" s="81"/>
      <c r="CN24" s="81"/>
    </row>
    <row r="25" spans="1:104" ht="16.149999999999999" customHeight="1" x14ac:dyDescent="0.2">
      <c r="A25" s="2376" t="s">
        <v>52</v>
      </c>
      <c r="B25" s="2377"/>
      <c r="C25" s="30"/>
      <c r="D25" s="30"/>
      <c r="E25" s="30"/>
      <c r="F25" s="30"/>
      <c r="G25" s="10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45"/>
      <c r="AE25" s="1423"/>
      <c r="AF25" s="1424"/>
      <c r="AG25" s="1424"/>
      <c r="AH25" s="1424"/>
      <c r="AI25" s="1424"/>
      <c r="AJ25" s="1424"/>
      <c r="AK25" s="1424"/>
      <c r="AL25" s="1424"/>
      <c r="AM25" s="1424"/>
      <c r="AN25" s="1424"/>
      <c r="AO25" s="1424"/>
      <c r="AP25" s="1424"/>
      <c r="AQ25" s="1424"/>
      <c r="AR25" s="1424"/>
      <c r="AS25" s="1424"/>
      <c r="AT25" s="1424"/>
      <c r="AU25" s="1424"/>
      <c r="AV25" s="1424"/>
      <c r="AW25" s="1425"/>
      <c r="CG25" s="81">
        <v>0</v>
      </c>
      <c r="CH25" s="81"/>
      <c r="CI25" s="81">
        <v>0</v>
      </c>
      <c r="CJ25" s="81"/>
      <c r="CK25" s="81"/>
      <c r="CL25" s="81"/>
      <c r="CM25" s="81"/>
      <c r="CN25" s="81"/>
    </row>
    <row r="26" spans="1:104" ht="16.149999999999999" customHeight="1" x14ac:dyDescent="0.2">
      <c r="A26" s="2376" t="s">
        <v>53</v>
      </c>
      <c r="B26" s="2377"/>
      <c r="C26" s="30"/>
      <c r="D26" s="30"/>
      <c r="E26" s="30"/>
      <c r="F26" s="30"/>
      <c r="G26" s="10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45"/>
      <c r="AE26" s="1423"/>
      <c r="AF26" s="1424"/>
      <c r="AG26" s="1424"/>
      <c r="AH26" s="1424"/>
      <c r="AI26" s="1424"/>
      <c r="AJ26" s="1424"/>
      <c r="AK26" s="1424"/>
      <c r="AL26" s="1424"/>
      <c r="AM26" s="1424"/>
      <c r="AN26" s="1424"/>
      <c r="AO26" s="1424"/>
      <c r="AP26" s="1424"/>
      <c r="AQ26" s="1424"/>
      <c r="AR26" s="1424"/>
      <c r="AS26" s="1424"/>
      <c r="AT26" s="1424"/>
      <c r="AU26" s="1424"/>
      <c r="AV26" s="1424"/>
      <c r="AW26" s="1425"/>
      <c r="CG26" s="81">
        <v>0</v>
      </c>
      <c r="CH26" s="81"/>
      <c r="CI26" s="81">
        <v>0</v>
      </c>
      <c r="CJ26" s="81"/>
      <c r="CK26" s="81"/>
      <c r="CL26" s="81"/>
      <c r="CM26" s="81"/>
      <c r="CN26" s="81"/>
    </row>
    <row r="27" spans="1:104" ht="16.149999999999999" customHeight="1" x14ac:dyDescent="0.2">
      <c r="A27" s="2376" t="s">
        <v>54</v>
      </c>
      <c r="B27" s="2377"/>
      <c r="C27" s="30">
        <v>5</v>
      </c>
      <c r="D27" s="30">
        <v>0</v>
      </c>
      <c r="E27" s="30">
        <v>0</v>
      </c>
      <c r="F27" s="30">
        <v>0</v>
      </c>
      <c r="G27" s="10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45"/>
      <c r="AE27" s="1423"/>
      <c r="AF27" s="1424"/>
      <c r="AG27" s="1424"/>
      <c r="AH27" s="1424"/>
      <c r="AI27" s="1424"/>
      <c r="AJ27" s="1424"/>
      <c r="AK27" s="1424"/>
      <c r="AL27" s="1424"/>
      <c r="AM27" s="1424"/>
      <c r="AN27" s="1424"/>
      <c r="AO27" s="1424"/>
      <c r="AP27" s="1424"/>
      <c r="AQ27" s="1424"/>
      <c r="AR27" s="1424"/>
      <c r="AS27" s="1424"/>
      <c r="AT27" s="1424"/>
      <c r="AU27" s="1424"/>
      <c r="AV27" s="1424"/>
      <c r="AW27" s="1425"/>
      <c r="CG27" s="81">
        <v>0</v>
      </c>
      <c r="CH27" s="81"/>
      <c r="CI27" s="81">
        <v>0</v>
      </c>
      <c r="CJ27" s="81"/>
      <c r="CK27" s="81"/>
      <c r="CL27" s="81"/>
      <c r="CM27" s="81"/>
      <c r="CN27" s="81"/>
    </row>
    <row r="28" spans="1:104" ht="16.149999999999999" customHeight="1" x14ac:dyDescent="0.2">
      <c r="A28" s="2376" t="s">
        <v>55</v>
      </c>
      <c r="B28" s="2377"/>
      <c r="C28" s="30">
        <v>20</v>
      </c>
      <c r="D28" s="30">
        <v>0</v>
      </c>
      <c r="E28" s="30">
        <v>0</v>
      </c>
      <c r="F28" s="30">
        <v>1</v>
      </c>
      <c r="G28" s="10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45"/>
      <c r="AE28" s="1423"/>
      <c r="AF28" s="1424"/>
      <c r="AG28" s="1424"/>
      <c r="AH28" s="1424"/>
      <c r="AI28" s="1424"/>
      <c r="AJ28" s="1424"/>
      <c r="AK28" s="1424"/>
      <c r="AL28" s="1424"/>
      <c r="AM28" s="1424"/>
      <c r="AN28" s="1424"/>
      <c r="AO28" s="1424"/>
      <c r="AP28" s="1424"/>
      <c r="AQ28" s="1424"/>
      <c r="AR28" s="1424"/>
      <c r="AS28" s="1424"/>
      <c r="AT28" s="1424"/>
      <c r="AU28" s="1424"/>
      <c r="AV28" s="1424"/>
      <c r="AW28" s="1425"/>
      <c r="CG28" s="81">
        <v>0</v>
      </c>
      <c r="CH28" s="81"/>
      <c r="CI28" s="81">
        <v>0</v>
      </c>
      <c r="CJ28" s="81"/>
      <c r="CK28" s="81"/>
      <c r="CL28" s="81"/>
      <c r="CM28" s="81"/>
      <c r="CN28" s="81"/>
    </row>
    <row r="29" spans="1:104" ht="16.149999999999999" customHeight="1" x14ac:dyDescent="0.2">
      <c r="A29" s="2378" t="s">
        <v>56</v>
      </c>
      <c r="B29" s="2379"/>
      <c r="C29" s="30">
        <v>3</v>
      </c>
      <c r="D29" s="30">
        <v>0</v>
      </c>
      <c r="E29" s="30">
        <v>0</v>
      </c>
      <c r="F29" s="30">
        <v>0</v>
      </c>
      <c r="G29" s="10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45"/>
      <c r="AE29" s="1423"/>
      <c r="AF29" s="1424"/>
      <c r="AG29" s="1424"/>
      <c r="AH29" s="1424"/>
      <c r="AI29" s="1424"/>
      <c r="AJ29" s="1424"/>
      <c r="AK29" s="1424"/>
      <c r="AL29" s="1424"/>
      <c r="AM29" s="1424"/>
      <c r="AN29" s="1424"/>
      <c r="AO29" s="1424"/>
      <c r="AP29" s="1424"/>
      <c r="AQ29" s="1424"/>
      <c r="AR29" s="1424"/>
      <c r="AS29" s="1424"/>
      <c r="AT29" s="1424"/>
      <c r="AU29" s="1424"/>
      <c r="AV29" s="1424"/>
      <c r="AW29" s="1425"/>
      <c r="CG29" s="81">
        <v>0</v>
      </c>
      <c r="CH29" s="81"/>
      <c r="CI29" s="81">
        <v>0</v>
      </c>
      <c r="CJ29" s="81"/>
      <c r="CK29" s="81"/>
      <c r="CL29" s="81"/>
      <c r="CM29" s="81"/>
      <c r="CN29" s="81"/>
    </row>
    <row r="30" spans="1:104" ht="16.149999999999999" customHeight="1" x14ac:dyDescent="0.2">
      <c r="A30" s="2380" t="s">
        <v>57</v>
      </c>
      <c r="B30" s="2381"/>
      <c r="C30" s="33">
        <v>47</v>
      </c>
      <c r="D30" s="33">
        <v>0</v>
      </c>
      <c r="E30" s="33">
        <v>1</v>
      </c>
      <c r="F30" s="33">
        <v>2</v>
      </c>
      <c r="G30" s="10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5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25"/>
      <c r="AE30" s="1426"/>
      <c r="AF30" s="1426"/>
      <c r="AG30" s="1426"/>
      <c r="AH30" s="1427"/>
      <c r="AI30" s="1426"/>
      <c r="AJ30" s="1426"/>
      <c r="AK30" s="1426"/>
      <c r="AL30" s="1426"/>
      <c r="AM30" s="1426"/>
      <c r="AN30" s="1426"/>
      <c r="AO30" s="1426"/>
      <c r="AP30" s="1426"/>
      <c r="AQ30" s="1426"/>
      <c r="AR30" s="1426"/>
      <c r="AS30" s="1426"/>
      <c r="AT30" s="1426"/>
      <c r="AU30" s="1426"/>
      <c r="AV30" s="1426"/>
      <c r="AW30" s="1428"/>
      <c r="CG30" s="81">
        <v>0</v>
      </c>
      <c r="CH30" s="81"/>
      <c r="CI30" s="81">
        <v>0</v>
      </c>
      <c r="CJ30" s="81"/>
      <c r="CK30" s="81"/>
      <c r="CL30" s="81"/>
      <c r="CM30" s="81"/>
      <c r="CN30" s="81"/>
    </row>
    <row r="31" spans="1:104" s="135" customFormat="1" ht="31.15" customHeight="1" x14ac:dyDescent="0.2">
      <c r="A31" s="127" t="s">
        <v>58</v>
      </c>
      <c r="B31" s="166"/>
      <c r="C31" s="167"/>
      <c r="D31" s="1"/>
      <c r="E31" s="1"/>
      <c r="F31" s="124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2"/>
      <c r="AE31" s="1429"/>
      <c r="AF31" s="1429"/>
      <c r="AG31" s="1429"/>
      <c r="AH31" s="1430"/>
      <c r="AI31" s="1429"/>
      <c r="AJ31" s="1429"/>
      <c r="AK31" s="1429"/>
      <c r="AL31" s="1429"/>
      <c r="AM31" s="1429"/>
      <c r="AN31" s="1429"/>
      <c r="AO31" s="1429"/>
      <c r="AP31" s="1429"/>
      <c r="AQ31" s="1429"/>
      <c r="AR31" s="1429"/>
      <c r="AS31" s="1429"/>
      <c r="AT31" s="1429"/>
      <c r="AU31" s="1429"/>
      <c r="AV31" s="1429"/>
      <c r="AW31" s="1431"/>
      <c r="CA31" s="136"/>
      <c r="CB31" s="136"/>
      <c r="CC31" s="136"/>
      <c r="CD31" s="136"/>
      <c r="CE31" s="136"/>
      <c r="CF31" s="136"/>
      <c r="CG31" s="137"/>
      <c r="CH31" s="137"/>
      <c r="CI31" s="137"/>
      <c r="CJ31" s="137"/>
      <c r="CK31" s="137"/>
      <c r="CL31" s="137"/>
      <c r="CM31" s="137"/>
      <c r="CN31" s="137"/>
      <c r="CO31" s="136"/>
      <c r="CP31" s="136"/>
      <c r="CQ31" s="136"/>
      <c r="CR31" s="136"/>
      <c r="CS31" s="136"/>
      <c r="CT31" s="136"/>
      <c r="CU31" s="136"/>
      <c r="CV31" s="136"/>
      <c r="CW31" s="136"/>
      <c r="CX31" s="136"/>
      <c r="CY31" s="136"/>
      <c r="CZ31" s="136"/>
    </row>
    <row r="32" spans="1:104" ht="16.149999999999999" customHeight="1" x14ac:dyDescent="0.2">
      <c r="A32" s="2988" t="s">
        <v>59</v>
      </c>
      <c r="B32" s="2989"/>
      <c r="C32" s="2990" t="s">
        <v>19</v>
      </c>
      <c r="D32" s="2991" t="s">
        <v>20</v>
      </c>
      <c r="E32" s="2992"/>
      <c r="F32" s="2992"/>
      <c r="G32" s="2992"/>
      <c r="H32" s="2992"/>
      <c r="I32" s="2992"/>
      <c r="J32" s="2992"/>
      <c r="K32" s="2992"/>
      <c r="L32" s="2992"/>
      <c r="M32" s="3000"/>
      <c r="N32" s="170"/>
      <c r="O32" s="170"/>
      <c r="P32" s="170"/>
      <c r="Q32" s="170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426"/>
      <c r="AF32" s="1426"/>
      <c r="AG32" s="1426"/>
      <c r="AH32" s="1427"/>
      <c r="AI32" s="1426"/>
      <c r="AJ32" s="1426"/>
      <c r="AK32" s="1432"/>
      <c r="AL32" s="1432"/>
      <c r="AM32" s="1432"/>
      <c r="AN32" s="1432"/>
      <c r="AO32" s="1432"/>
      <c r="AP32" s="1432"/>
      <c r="AQ32" s="1432"/>
      <c r="AR32" s="1432"/>
      <c r="AS32" s="1432"/>
      <c r="AT32" s="1432"/>
      <c r="AU32" s="1432"/>
      <c r="AV32" s="1432"/>
      <c r="AW32" s="1428"/>
      <c r="CG32" s="81"/>
      <c r="CH32" s="81"/>
      <c r="CI32" s="81"/>
      <c r="CJ32" s="81"/>
      <c r="CK32" s="81"/>
      <c r="CL32" s="81"/>
      <c r="CM32" s="81"/>
      <c r="CN32" s="81"/>
    </row>
    <row r="33" spans="1:104" ht="25.15" customHeight="1" x14ac:dyDescent="0.2">
      <c r="A33" s="2216"/>
      <c r="B33" s="2218"/>
      <c r="C33" s="2352"/>
      <c r="D33" s="141" t="s">
        <v>33</v>
      </c>
      <c r="E33" s="23" t="s">
        <v>34</v>
      </c>
      <c r="F33" s="23" t="s">
        <v>35</v>
      </c>
      <c r="G33" s="23" t="s">
        <v>2</v>
      </c>
      <c r="H33" s="23" t="s">
        <v>3</v>
      </c>
      <c r="I33" s="23" t="s">
        <v>4</v>
      </c>
      <c r="J33" s="23" t="s">
        <v>5</v>
      </c>
      <c r="K33" s="23" t="s">
        <v>6</v>
      </c>
      <c r="L33" s="23" t="s">
        <v>7</v>
      </c>
      <c r="M33" s="171" t="s">
        <v>36</v>
      </c>
      <c r="N33" s="172"/>
      <c r="O33" s="173"/>
      <c r="P33" s="174"/>
      <c r="Q33" s="175"/>
      <c r="R33" s="175"/>
      <c r="S33" s="174"/>
      <c r="T33" s="176"/>
      <c r="U33" s="173"/>
      <c r="V33" s="170"/>
      <c r="W33" s="170"/>
      <c r="X33" s="45"/>
      <c r="Y33" s="45"/>
      <c r="Z33" s="45"/>
      <c r="AA33" s="45"/>
      <c r="AB33" s="45"/>
      <c r="AC33" s="45"/>
      <c r="AD33" s="45"/>
      <c r="AE33" s="1423"/>
      <c r="AF33" s="1423"/>
      <c r="AG33" s="1423"/>
      <c r="AH33" s="1433"/>
      <c r="AI33" s="1423"/>
      <c r="AJ33" s="1423"/>
      <c r="AK33" s="1423"/>
      <c r="AL33" s="1423"/>
      <c r="AM33" s="1423"/>
      <c r="AN33" s="1423"/>
      <c r="AO33" s="1423"/>
      <c r="AP33" s="1424"/>
      <c r="AQ33" s="1424"/>
      <c r="AR33" s="1424"/>
      <c r="AS33" s="1424"/>
      <c r="AT33" s="1424"/>
      <c r="AU33" s="1424"/>
      <c r="AV33" s="1424"/>
      <c r="AW33" s="1428"/>
      <c r="CG33" s="81"/>
      <c r="CH33" s="81"/>
      <c r="CI33" s="81"/>
      <c r="CJ33" s="81"/>
      <c r="CK33" s="81"/>
      <c r="CL33" s="81"/>
      <c r="CM33" s="81"/>
      <c r="CN33" s="81"/>
    </row>
    <row r="34" spans="1:104" ht="16.149999999999999" customHeight="1" x14ac:dyDescent="0.2">
      <c r="A34" s="2641" t="s">
        <v>60</v>
      </c>
      <c r="B34" s="2641"/>
      <c r="C34" s="540">
        <f t="shared" ref="C34:C44" si="1">SUM(D34:M34)</f>
        <v>0</v>
      </c>
      <c r="D34" s="179">
        <f t="shared" ref="D34:L34" si="2">SUM(D35:D43)</f>
        <v>0</v>
      </c>
      <c r="E34" s="180">
        <f t="shared" si="2"/>
        <v>0</v>
      </c>
      <c r="F34" s="180">
        <f t="shared" si="2"/>
        <v>0</v>
      </c>
      <c r="G34" s="180">
        <f t="shared" si="2"/>
        <v>0</v>
      </c>
      <c r="H34" s="180">
        <f t="shared" si="2"/>
        <v>0</v>
      </c>
      <c r="I34" s="180">
        <f t="shared" si="2"/>
        <v>0</v>
      </c>
      <c r="J34" s="180">
        <f t="shared" si="2"/>
        <v>0</v>
      </c>
      <c r="K34" s="180">
        <f t="shared" si="2"/>
        <v>0</v>
      </c>
      <c r="L34" s="180">
        <f t="shared" si="2"/>
        <v>0</v>
      </c>
      <c r="M34" s="181">
        <f>SUM(M35:M43)</f>
        <v>0</v>
      </c>
      <c r="N34" s="1576"/>
      <c r="O34" s="1577"/>
      <c r="P34" s="1578"/>
      <c r="Q34" s="185"/>
      <c r="R34" s="185"/>
      <c r="S34" s="1578"/>
      <c r="T34" s="1579"/>
      <c r="U34" s="1579"/>
      <c r="V34" s="170"/>
      <c r="W34" s="170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1580"/>
      <c r="AJ34" s="1580"/>
      <c r="AK34" s="1580"/>
      <c r="AL34" s="1580"/>
      <c r="AM34" s="1580"/>
      <c r="AN34" s="1580"/>
      <c r="AO34" s="1580"/>
      <c r="AP34" s="1581"/>
      <c r="AQ34" s="1581"/>
      <c r="AR34" s="1581"/>
      <c r="AS34" s="1581"/>
      <c r="AT34" s="1581"/>
      <c r="AU34" s="1581"/>
      <c r="AV34" s="1581"/>
      <c r="CG34" s="81"/>
      <c r="CH34" s="81"/>
      <c r="CI34" s="81"/>
      <c r="CJ34" s="81"/>
      <c r="CK34" s="81"/>
      <c r="CL34" s="81"/>
      <c r="CM34" s="81"/>
      <c r="CN34" s="81"/>
    </row>
    <row r="35" spans="1:104" ht="16.149999999999999" customHeight="1" x14ac:dyDescent="0.2">
      <c r="A35" s="2387" t="s">
        <v>61</v>
      </c>
      <c r="B35" s="2388"/>
      <c r="C35" s="48">
        <f t="shared" si="1"/>
        <v>0</v>
      </c>
      <c r="D35" s="4"/>
      <c r="E35" s="9"/>
      <c r="F35" s="9"/>
      <c r="G35" s="9"/>
      <c r="H35" s="9"/>
      <c r="I35" s="9"/>
      <c r="J35" s="9"/>
      <c r="K35" s="9"/>
      <c r="L35" s="9"/>
      <c r="M35" s="6"/>
      <c r="N35" s="187"/>
      <c r="O35" s="187"/>
      <c r="P35" s="187"/>
      <c r="Q35" s="187"/>
      <c r="R35" s="187"/>
      <c r="S35" s="187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1580"/>
      <c r="AJ35" s="1581"/>
      <c r="AK35" s="1581"/>
      <c r="AL35" s="1581"/>
      <c r="AM35" s="1581"/>
      <c r="AN35" s="1581"/>
      <c r="AO35" s="1581"/>
      <c r="AP35" s="1581"/>
      <c r="AQ35" s="1581"/>
      <c r="AR35" s="1581"/>
      <c r="AS35" s="1581"/>
      <c r="AT35" s="1581"/>
      <c r="AU35" s="1581"/>
      <c r="AV35" s="1581"/>
      <c r="CG35" s="81"/>
      <c r="CH35" s="81"/>
      <c r="CI35" s="81"/>
      <c r="CJ35" s="81"/>
      <c r="CK35" s="81"/>
      <c r="CL35" s="81"/>
      <c r="CM35" s="81"/>
      <c r="CN35" s="81"/>
    </row>
    <row r="36" spans="1:104" ht="16.149999999999999" customHeight="1" x14ac:dyDescent="0.2">
      <c r="A36" s="2389" t="s">
        <v>62</v>
      </c>
      <c r="B36" s="2390"/>
      <c r="C36" s="49">
        <f t="shared" si="1"/>
        <v>0</v>
      </c>
      <c r="D36" s="17"/>
      <c r="E36" s="50"/>
      <c r="F36" s="50"/>
      <c r="G36" s="50"/>
      <c r="H36" s="50"/>
      <c r="I36" s="50"/>
      <c r="J36" s="50"/>
      <c r="K36" s="50"/>
      <c r="L36" s="50"/>
      <c r="M36" s="19"/>
      <c r="N36" s="188"/>
      <c r="O36" s="188"/>
      <c r="P36" s="188"/>
      <c r="Q36" s="188"/>
      <c r="R36" s="188"/>
      <c r="S36" s="188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1580"/>
      <c r="AJ36" s="1581"/>
      <c r="AK36" s="1581"/>
      <c r="AL36" s="1581"/>
      <c r="AM36" s="1581"/>
      <c r="AN36" s="1581"/>
      <c r="AO36" s="1581"/>
      <c r="AP36" s="1581"/>
      <c r="AQ36" s="1581"/>
      <c r="AR36" s="1581"/>
      <c r="AS36" s="1581"/>
      <c r="AT36" s="1581"/>
      <c r="AU36" s="1581"/>
      <c r="AV36" s="1581"/>
      <c r="CG36" s="81"/>
      <c r="CH36" s="81"/>
      <c r="CI36" s="81"/>
      <c r="CJ36" s="81"/>
      <c r="CK36" s="81"/>
      <c r="CL36" s="81"/>
      <c r="CM36" s="81"/>
      <c r="CN36" s="81"/>
    </row>
    <row r="37" spans="1:104" ht="16.149999999999999" customHeight="1" x14ac:dyDescent="0.2">
      <c r="A37" s="2271" t="s">
        <v>63</v>
      </c>
      <c r="B37" s="189" t="s">
        <v>64</v>
      </c>
      <c r="C37" s="48">
        <f t="shared" si="1"/>
        <v>0</v>
      </c>
      <c r="D37" s="4"/>
      <c r="E37" s="9"/>
      <c r="F37" s="9"/>
      <c r="G37" s="9"/>
      <c r="H37" s="9"/>
      <c r="I37" s="9"/>
      <c r="J37" s="9"/>
      <c r="K37" s="9"/>
      <c r="L37" s="9"/>
      <c r="M37" s="6"/>
      <c r="N37" s="187"/>
      <c r="O37" s="187"/>
      <c r="P37" s="187"/>
      <c r="Q37" s="187"/>
      <c r="R37" s="187"/>
      <c r="S37" s="187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1580"/>
      <c r="AJ37" s="1581"/>
      <c r="AK37" s="1581"/>
      <c r="AL37" s="1581"/>
      <c r="AM37" s="1581"/>
      <c r="AN37" s="1581"/>
      <c r="AO37" s="1581"/>
      <c r="AP37" s="1581"/>
      <c r="AQ37" s="1581"/>
      <c r="AR37" s="1581"/>
      <c r="AS37" s="1581"/>
      <c r="AT37" s="1581"/>
      <c r="AU37" s="1581"/>
      <c r="AV37" s="1581"/>
      <c r="CG37" s="81"/>
      <c r="CH37" s="81"/>
      <c r="CI37" s="81"/>
      <c r="CJ37" s="81"/>
      <c r="CK37" s="81"/>
      <c r="CL37" s="81"/>
      <c r="CM37" s="81"/>
      <c r="CN37" s="81"/>
    </row>
    <row r="38" spans="1:104" ht="16.149999999999999" customHeight="1" x14ac:dyDescent="0.2">
      <c r="A38" s="2278"/>
      <c r="B38" s="190" t="s">
        <v>65</v>
      </c>
      <c r="C38" s="191">
        <f t="shared" si="1"/>
        <v>0</v>
      </c>
      <c r="D38" s="11"/>
      <c r="E38" s="16"/>
      <c r="F38" s="16"/>
      <c r="G38" s="16"/>
      <c r="H38" s="16"/>
      <c r="I38" s="16"/>
      <c r="J38" s="16"/>
      <c r="K38" s="16"/>
      <c r="L38" s="16"/>
      <c r="M38" s="12"/>
      <c r="N38" s="187"/>
      <c r="O38" s="187"/>
      <c r="P38" s="187"/>
      <c r="Q38" s="187"/>
      <c r="R38" s="187"/>
      <c r="S38" s="187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1580"/>
      <c r="AJ38" s="1581"/>
      <c r="AK38" s="1581"/>
      <c r="AL38" s="1581"/>
      <c r="AM38" s="1581"/>
      <c r="AN38" s="1581"/>
      <c r="AO38" s="1581"/>
      <c r="AP38" s="1581"/>
      <c r="AQ38" s="1581"/>
      <c r="AR38" s="1581"/>
      <c r="AS38" s="1581"/>
      <c r="AT38" s="1581"/>
      <c r="AU38" s="1581"/>
      <c r="AV38" s="1581"/>
      <c r="CG38" s="81"/>
      <c r="CH38" s="81"/>
      <c r="CI38" s="81"/>
      <c r="CJ38" s="81"/>
      <c r="CK38" s="81"/>
      <c r="CL38" s="81"/>
      <c r="CM38" s="81"/>
      <c r="CN38" s="81"/>
    </row>
    <row r="39" spans="1:104" ht="16.149999999999999" customHeight="1" x14ac:dyDescent="0.2">
      <c r="A39" s="2278"/>
      <c r="B39" s="190" t="s">
        <v>66</v>
      </c>
      <c r="C39" s="191">
        <f t="shared" si="1"/>
        <v>0</v>
      </c>
      <c r="D39" s="11"/>
      <c r="E39" s="16"/>
      <c r="F39" s="16"/>
      <c r="G39" s="16"/>
      <c r="H39" s="16"/>
      <c r="I39" s="16"/>
      <c r="J39" s="16"/>
      <c r="K39" s="16"/>
      <c r="L39" s="16"/>
      <c r="M39" s="12"/>
      <c r="N39" s="187"/>
      <c r="O39" s="187"/>
      <c r="P39" s="187"/>
      <c r="Q39" s="187"/>
      <c r="R39" s="187"/>
      <c r="S39" s="187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1580"/>
      <c r="AJ39" s="1581"/>
      <c r="AK39" s="1581"/>
      <c r="AL39" s="1581"/>
      <c r="AM39" s="1581"/>
      <c r="AN39" s="1581"/>
      <c r="AO39" s="1581"/>
      <c r="AP39" s="1581"/>
      <c r="AQ39" s="1581"/>
      <c r="AR39" s="1581"/>
      <c r="AS39" s="1581"/>
      <c r="AT39" s="1581"/>
      <c r="AU39" s="1581"/>
      <c r="AV39" s="1581"/>
      <c r="CG39" s="81"/>
      <c r="CH39" s="81"/>
      <c r="CI39" s="81"/>
      <c r="CJ39" s="81"/>
      <c r="CK39" s="81"/>
      <c r="CL39" s="81"/>
      <c r="CM39" s="81"/>
      <c r="CN39" s="81"/>
    </row>
    <row r="40" spans="1:104" ht="16.149999999999999" customHeight="1" x14ac:dyDescent="0.2">
      <c r="A40" s="2278"/>
      <c r="B40" s="190" t="s">
        <v>67</v>
      </c>
      <c r="C40" s="191">
        <f t="shared" si="1"/>
        <v>0</v>
      </c>
      <c r="D40" s="11"/>
      <c r="E40" s="16"/>
      <c r="F40" s="16"/>
      <c r="G40" s="16"/>
      <c r="H40" s="16"/>
      <c r="I40" s="16"/>
      <c r="J40" s="16"/>
      <c r="K40" s="16"/>
      <c r="L40" s="16"/>
      <c r="M40" s="12"/>
      <c r="N40" s="187"/>
      <c r="O40" s="187"/>
      <c r="P40" s="187"/>
      <c r="Q40" s="187"/>
      <c r="R40" s="187"/>
      <c r="S40" s="187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1580"/>
      <c r="AJ40" s="1581"/>
      <c r="AK40" s="1581"/>
      <c r="AL40" s="1581"/>
      <c r="AM40" s="1581"/>
      <c r="AN40" s="1581"/>
      <c r="AO40" s="1581"/>
      <c r="AP40" s="1581"/>
      <c r="AQ40" s="1581"/>
      <c r="AR40" s="1581"/>
      <c r="AS40" s="1581"/>
      <c r="AT40" s="1581"/>
      <c r="AU40" s="1581"/>
      <c r="AV40" s="1581"/>
      <c r="CG40" s="81"/>
      <c r="CH40" s="81"/>
      <c r="CI40" s="81"/>
      <c r="CJ40" s="81"/>
      <c r="CK40" s="81"/>
      <c r="CL40" s="81"/>
      <c r="CM40" s="81"/>
      <c r="CN40" s="81"/>
    </row>
    <row r="41" spans="1:104" ht="16.149999999999999" customHeight="1" x14ac:dyDescent="0.2">
      <c r="A41" s="2272"/>
      <c r="B41" s="192" t="s">
        <v>68</v>
      </c>
      <c r="C41" s="49">
        <f t="shared" si="1"/>
        <v>0</v>
      </c>
      <c r="D41" s="17"/>
      <c r="E41" s="50"/>
      <c r="F41" s="50"/>
      <c r="G41" s="50"/>
      <c r="H41" s="50"/>
      <c r="I41" s="50"/>
      <c r="J41" s="50"/>
      <c r="K41" s="50"/>
      <c r="L41" s="50"/>
      <c r="M41" s="19"/>
      <c r="N41" s="187"/>
      <c r="O41" s="187"/>
      <c r="P41" s="187"/>
      <c r="Q41" s="187"/>
      <c r="R41" s="187"/>
      <c r="S41" s="187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1580"/>
      <c r="AJ41" s="1581"/>
      <c r="AK41" s="1581"/>
      <c r="AL41" s="1581"/>
      <c r="AM41" s="1581"/>
      <c r="AN41" s="1581"/>
      <c r="AO41" s="1581"/>
      <c r="AP41" s="1581"/>
      <c r="AQ41" s="1581"/>
      <c r="AR41" s="1581"/>
      <c r="AS41" s="1581"/>
      <c r="AT41" s="1581"/>
      <c r="AU41" s="1581"/>
      <c r="AV41" s="1581"/>
      <c r="CG41" s="81"/>
      <c r="CH41" s="81"/>
      <c r="CI41" s="81"/>
      <c r="CJ41" s="81"/>
      <c r="CK41" s="81"/>
      <c r="CL41" s="81"/>
      <c r="CM41" s="81"/>
      <c r="CN41" s="81"/>
    </row>
    <row r="42" spans="1:104" ht="16.149999999999999" customHeight="1" x14ac:dyDescent="0.2">
      <c r="A42" s="2276" t="s">
        <v>69</v>
      </c>
      <c r="B42" s="193" t="s">
        <v>70</v>
      </c>
      <c r="C42" s="104">
        <f t="shared" si="1"/>
        <v>0</v>
      </c>
      <c r="D42" s="25"/>
      <c r="E42" s="194"/>
      <c r="F42" s="194"/>
      <c r="G42" s="194"/>
      <c r="H42" s="194"/>
      <c r="I42" s="194"/>
      <c r="J42" s="194"/>
      <c r="K42" s="194"/>
      <c r="L42" s="194"/>
      <c r="M42" s="27"/>
      <c r="N42" s="187"/>
      <c r="O42" s="187"/>
      <c r="P42" s="187"/>
      <c r="Q42" s="187"/>
      <c r="R42" s="187"/>
      <c r="S42" s="187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1423"/>
      <c r="AJ42" s="1424"/>
      <c r="AK42" s="1424"/>
      <c r="AL42" s="1424"/>
      <c r="AM42" s="1424"/>
      <c r="AN42" s="1424"/>
      <c r="AO42" s="1424"/>
      <c r="AP42" s="1424"/>
      <c r="AQ42" s="1424"/>
      <c r="AR42" s="1424"/>
      <c r="AS42" s="1424"/>
      <c r="AT42" s="1424"/>
      <c r="AU42" s="1424"/>
      <c r="AV42" s="1424"/>
      <c r="CG42" s="81"/>
      <c r="CH42" s="81"/>
      <c r="CI42" s="81"/>
      <c r="CJ42" s="81"/>
      <c r="CK42" s="81"/>
      <c r="CL42" s="81"/>
      <c r="CM42" s="81"/>
      <c r="CN42" s="81"/>
    </row>
    <row r="43" spans="1:104" ht="16.149999999999999" customHeight="1" thickBot="1" x14ac:dyDescent="0.25">
      <c r="A43" s="2373"/>
      <c r="B43" s="195" t="s">
        <v>71</v>
      </c>
      <c r="C43" s="196">
        <f t="shared" si="1"/>
        <v>0</v>
      </c>
      <c r="D43" s="40"/>
      <c r="E43" s="96"/>
      <c r="F43" s="96"/>
      <c r="G43" s="96"/>
      <c r="H43" s="96"/>
      <c r="I43" s="96"/>
      <c r="J43" s="96"/>
      <c r="K43" s="96"/>
      <c r="L43" s="96"/>
      <c r="M43" s="42"/>
      <c r="N43" s="187"/>
      <c r="O43" s="187"/>
      <c r="P43" s="187"/>
      <c r="Q43" s="187"/>
      <c r="R43" s="187"/>
      <c r="S43" s="187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1423"/>
      <c r="AJ43" s="1424"/>
      <c r="AK43" s="1424"/>
      <c r="AL43" s="1424"/>
      <c r="AM43" s="1424"/>
      <c r="AN43" s="1424"/>
      <c r="AO43" s="1424"/>
      <c r="AP43" s="1424"/>
      <c r="AQ43" s="1424"/>
      <c r="AR43" s="1424"/>
      <c r="AS43" s="1424"/>
      <c r="AT43" s="1424"/>
      <c r="AU43" s="1424"/>
      <c r="AV43" s="1424"/>
      <c r="CG43" s="81"/>
      <c r="CH43" s="81"/>
      <c r="CI43" s="81"/>
      <c r="CJ43" s="81"/>
      <c r="CK43" s="81"/>
      <c r="CL43" s="81"/>
      <c r="CM43" s="81"/>
      <c r="CN43" s="81"/>
    </row>
    <row r="44" spans="1:104" ht="16.149999999999999" customHeight="1" thickTop="1" x14ac:dyDescent="0.2">
      <c r="A44" s="2374" t="s">
        <v>72</v>
      </c>
      <c r="B44" s="2375"/>
      <c r="C44" s="197">
        <f t="shared" si="1"/>
        <v>0</v>
      </c>
      <c r="D44" s="198"/>
      <c r="E44" s="199"/>
      <c r="F44" s="199"/>
      <c r="G44" s="199"/>
      <c r="H44" s="199"/>
      <c r="I44" s="199"/>
      <c r="J44" s="199"/>
      <c r="K44" s="199"/>
      <c r="L44" s="199"/>
      <c r="M44" s="200"/>
      <c r="N44" s="187"/>
      <c r="O44" s="187"/>
      <c r="P44" s="187"/>
      <c r="Q44" s="187"/>
      <c r="R44" s="187"/>
      <c r="S44" s="187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1423"/>
      <c r="AJ44" s="1424"/>
      <c r="AK44" s="1424"/>
      <c r="AL44" s="1424"/>
      <c r="AM44" s="1424"/>
      <c r="AN44" s="1424"/>
      <c r="AO44" s="1424"/>
      <c r="AP44" s="1424"/>
      <c r="AQ44" s="1424"/>
      <c r="AR44" s="1424"/>
      <c r="AS44" s="1424"/>
      <c r="AT44" s="1424"/>
      <c r="AU44" s="1424"/>
      <c r="AV44" s="1424"/>
      <c r="CG44" s="81"/>
      <c r="CH44" s="81"/>
      <c r="CI44" s="81"/>
      <c r="CJ44" s="81"/>
      <c r="CK44" s="81"/>
      <c r="CL44" s="81"/>
      <c r="CM44" s="81"/>
      <c r="CN44" s="81"/>
    </row>
    <row r="45" spans="1:104" s="135" customFormat="1" ht="31.15" customHeight="1" x14ac:dyDescent="0.2">
      <c r="A45" s="201" t="s">
        <v>73</v>
      </c>
      <c r="B45" s="202"/>
      <c r="C45" s="202"/>
      <c r="D45" s="202"/>
      <c r="E45" s="202"/>
      <c r="F45" s="202"/>
      <c r="G45" s="202"/>
      <c r="H45" s="129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1"/>
      <c r="T45" s="1"/>
      <c r="U45" s="202"/>
      <c r="V45" s="202"/>
      <c r="W45" s="202"/>
      <c r="X45" s="132"/>
      <c r="Y45" s="132"/>
      <c r="Z45" s="132"/>
      <c r="AA45" s="132"/>
      <c r="AB45" s="132"/>
      <c r="AC45" s="132"/>
      <c r="AD45" s="132"/>
      <c r="AE45" s="132"/>
      <c r="AF45" s="132"/>
      <c r="AG45" s="132"/>
      <c r="AH45" s="132"/>
      <c r="AI45" s="1429"/>
      <c r="AJ45" s="1429"/>
      <c r="AK45" s="1429"/>
      <c r="AL45" s="1429"/>
      <c r="AM45" s="1429"/>
      <c r="AN45" s="1429"/>
      <c r="AO45" s="1429"/>
      <c r="AP45" s="1429"/>
      <c r="AQ45" s="1429"/>
      <c r="AR45" s="1429"/>
      <c r="AS45" s="1429"/>
      <c r="AT45" s="1429"/>
      <c r="AU45" s="1429"/>
      <c r="AV45" s="1429"/>
      <c r="CA45" s="136"/>
      <c r="CB45" s="136"/>
      <c r="CC45" s="136"/>
      <c r="CD45" s="136"/>
      <c r="CE45" s="136"/>
      <c r="CF45" s="136"/>
      <c r="CG45" s="137"/>
      <c r="CH45" s="137"/>
      <c r="CI45" s="137"/>
      <c r="CJ45" s="137"/>
      <c r="CK45" s="137"/>
      <c r="CL45" s="137"/>
      <c r="CM45" s="137"/>
      <c r="CN45" s="137"/>
      <c r="CO45" s="136"/>
      <c r="CP45" s="136"/>
      <c r="CQ45" s="136"/>
      <c r="CR45" s="136"/>
      <c r="CS45" s="136"/>
      <c r="CT45" s="136"/>
      <c r="CU45" s="136"/>
      <c r="CV45" s="136"/>
      <c r="CW45" s="136"/>
      <c r="CX45" s="136"/>
      <c r="CY45" s="136"/>
      <c r="CZ45" s="136"/>
    </row>
    <row r="46" spans="1:104" ht="16.149999999999999" customHeight="1" x14ac:dyDescent="0.2">
      <c r="A46" s="1582" t="s">
        <v>74</v>
      </c>
      <c r="B46" s="1583" t="s">
        <v>17</v>
      </c>
      <c r="C46" s="204"/>
      <c r="D46" s="204"/>
      <c r="E46" s="204"/>
      <c r="F46" s="204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170"/>
      <c r="T46" s="170"/>
      <c r="U46" s="45"/>
      <c r="V46" s="45"/>
      <c r="W46" s="4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426"/>
      <c r="AJ46" s="1426"/>
      <c r="AK46" s="1426"/>
      <c r="AL46" s="1426"/>
      <c r="AM46" s="1426"/>
      <c r="AN46" s="1426"/>
      <c r="AO46" s="1426"/>
      <c r="AP46" s="1426"/>
      <c r="AQ46" s="1426"/>
      <c r="AR46" s="1426"/>
      <c r="AS46" s="1426"/>
      <c r="AT46" s="1426"/>
      <c r="AU46" s="1426"/>
      <c r="AV46" s="1426"/>
      <c r="CG46" s="81"/>
      <c r="CH46" s="81"/>
      <c r="CI46" s="81"/>
      <c r="CJ46" s="81"/>
      <c r="CK46" s="81"/>
      <c r="CL46" s="81"/>
      <c r="CM46" s="81"/>
      <c r="CN46" s="81"/>
    </row>
    <row r="47" spans="1:104" ht="16.149999999999999" customHeight="1" x14ac:dyDescent="0.2">
      <c r="A47" s="1584" t="s">
        <v>75</v>
      </c>
      <c r="B47" s="1585"/>
      <c r="C47" s="124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170"/>
      <c r="T47" s="170"/>
      <c r="U47" s="45"/>
      <c r="V47" s="45"/>
      <c r="W47" s="4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426"/>
      <c r="AJ47" s="1426"/>
      <c r="AK47" s="1426"/>
      <c r="AL47" s="1426"/>
      <c r="AM47" s="1426"/>
      <c r="AN47" s="1426"/>
      <c r="AO47" s="1443"/>
      <c r="AP47" s="1443"/>
      <c r="AQ47" s="1443"/>
      <c r="AR47" s="1443"/>
      <c r="AS47" s="1443"/>
      <c r="AT47" s="1443"/>
      <c r="AU47" s="1443"/>
      <c r="AV47" s="1443"/>
      <c r="CG47" s="81"/>
      <c r="CH47" s="81"/>
      <c r="CI47" s="81"/>
      <c r="CJ47" s="81"/>
      <c r="CK47" s="81"/>
      <c r="CL47" s="81"/>
      <c r="CM47" s="81"/>
      <c r="CN47" s="81"/>
    </row>
    <row r="48" spans="1:104" s="135" customFormat="1" ht="31.15" customHeight="1" x14ac:dyDescent="0.2">
      <c r="A48" s="108" t="s">
        <v>76</v>
      </c>
      <c r="B48" s="207"/>
      <c r="C48" s="129"/>
      <c r="D48" s="129"/>
      <c r="E48" s="129"/>
      <c r="F48" s="130"/>
      <c r="G48" s="208"/>
      <c r="H48" s="208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29"/>
      <c r="U48" s="129"/>
      <c r="V48" s="129"/>
      <c r="W48" s="129"/>
      <c r="X48" s="132"/>
      <c r="Y48" s="132"/>
      <c r="Z48" s="132"/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32"/>
      <c r="AL48" s="132"/>
      <c r="AM48" s="132"/>
      <c r="AN48" s="132"/>
      <c r="AO48" s="1429"/>
      <c r="AP48" s="1429"/>
      <c r="AQ48" s="1429"/>
      <c r="AR48" s="1429"/>
      <c r="AS48" s="1429"/>
      <c r="AT48" s="1429"/>
      <c r="AU48" s="1429"/>
      <c r="AV48" s="1429"/>
      <c r="AW48" s="1444"/>
      <c r="CA48" s="136"/>
      <c r="CB48" s="136"/>
      <c r="CC48" s="136"/>
      <c r="CD48" s="136"/>
      <c r="CE48" s="136"/>
      <c r="CF48" s="136"/>
      <c r="CG48" s="137"/>
      <c r="CH48" s="137"/>
      <c r="CI48" s="137"/>
      <c r="CJ48" s="137"/>
      <c r="CK48" s="137"/>
      <c r="CL48" s="137"/>
      <c r="CM48" s="137"/>
      <c r="CN48" s="137"/>
      <c r="CO48" s="136"/>
      <c r="CP48" s="136"/>
      <c r="CQ48" s="136"/>
      <c r="CR48" s="136"/>
      <c r="CS48" s="136"/>
      <c r="CT48" s="136"/>
      <c r="CU48" s="136"/>
      <c r="CV48" s="136"/>
      <c r="CW48" s="136"/>
      <c r="CX48" s="136"/>
      <c r="CY48" s="136"/>
      <c r="CZ48" s="136"/>
    </row>
    <row r="49" spans="1:104" ht="16.149999999999999" customHeight="1" x14ac:dyDescent="0.2">
      <c r="A49" s="2936" t="s">
        <v>77</v>
      </c>
      <c r="B49" s="2938"/>
      <c r="C49" s="1583" t="s">
        <v>17</v>
      </c>
      <c r="D49" s="141" t="s">
        <v>78</v>
      </c>
      <c r="E49" s="209" t="s">
        <v>79</v>
      </c>
      <c r="F49" s="161"/>
      <c r="G49" s="138"/>
      <c r="H49" s="145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70"/>
      <c r="U49" s="170"/>
      <c r="V49" s="170"/>
      <c r="W49" s="170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1423"/>
      <c r="AP49" s="1423"/>
      <c r="AQ49" s="1423"/>
      <c r="AR49" s="1423"/>
      <c r="AS49" s="1423"/>
      <c r="AT49" s="1423"/>
      <c r="AU49" s="1423"/>
      <c r="AV49" s="1423"/>
      <c r="AW49" s="1425"/>
      <c r="CG49" s="81"/>
      <c r="CH49" s="81"/>
      <c r="CI49" s="81"/>
      <c r="CJ49" s="81"/>
      <c r="CK49" s="81"/>
      <c r="CL49" s="81"/>
      <c r="CM49" s="81"/>
      <c r="CN49" s="81"/>
    </row>
    <row r="50" spans="1:104" ht="16.149999999999999" customHeight="1" x14ac:dyDescent="0.2">
      <c r="A50" s="2984" t="s">
        <v>80</v>
      </c>
      <c r="B50" s="2985"/>
      <c r="C50" s="1586">
        <f>SUM(D50:E50)</f>
        <v>0</v>
      </c>
      <c r="D50" s="56"/>
      <c r="E50" s="1587"/>
      <c r="F50" s="10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38"/>
      <c r="S50" s="138"/>
      <c r="T50" s="170"/>
      <c r="U50" s="170"/>
      <c r="V50" s="170"/>
      <c r="W50" s="170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210"/>
      <c r="AM50" s="210"/>
      <c r="AN50" s="210"/>
      <c r="AO50" s="1446"/>
      <c r="AP50" s="1446"/>
      <c r="AQ50" s="1423"/>
      <c r="AR50" s="1423"/>
      <c r="AS50" s="1423"/>
      <c r="AT50" s="1423"/>
      <c r="AU50" s="1423"/>
      <c r="AV50" s="1423"/>
      <c r="AW50" s="1425"/>
      <c r="CA50" s="75" t="str">
        <f>IF(AND(([9]A01!$C18+[9]A01!$C19+[9]A01!$C20+[9]A01!$C21+[9]A01!$F31+[9]A01!$F32+[9]A01!$F33)&lt;&gt;0,D50=0,E50=""),"* Observacion : En A01 existen contoles no ingresados, Revisar. ","")</f>
        <v/>
      </c>
      <c r="CG50" s="81"/>
      <c r="CH50" s="81"/>
      <c r="CI50" s="81"/>
      <c r="CJ50" s="81"/>
      <c r="CK50" s="81"/>
      <c r="CL50" s="81"/>
      <c r="CM50" s="81"/>
      <c r="CN50" s="81"/>
    </row>
    <row r="51" spans="1:104" s="135" customFormat="1" ht="31.15" customHeight="1" x14ac:dyDescent="0.2">
      <c r="A51" s="108" t="s">
        <v>81</v>
      </c>
      <c r="B51" s="129"/>
      <c r="C51" s="129"/>
      <c r="D51" s="129"/>
      <c r="E51" s="129"/>
      <c r="F51" s="130"/>
      <c r="G51" s="208"/>
      <c r="H51" s="208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29"/>
      <c r="U51" s="129"/>
      <c r="V51" s="129"/>
      <c r="W51" s="129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32"/>
      <c r="AL51" s="132"/>
      <c r="AM51" s="132"/>
      <c r="AN51" s="132"/>
      <c r="AO51" s="1429"/>
      <c r="AP51" s="1429"/>
      <c r="AQ51" s="1429"/>
      <c r="AR51" s="1429"/>
      <c r="AS51" s="1429"/>
      <c r="AT51" s="1429"/>
      <c r="AU51" s="1429"/>
      <c r="AV51" s="1429"/>
      <c r="AW51" s="1444"/>
      <c r="CA51" s="136"/>
      <c r="CB51" s="136"/>
      <c r="CC51" s="136"/>
      <c r="CD51" s="136"/>
      <c r="CE51" s="136"/>
      <c r="CF51" s="136"/>
      <c r="CG51" s="137"/>
      <c r="CH51" s="137"/>
      <c r="CI51" s="137"/>
      <c r="CJ51" s="137"/>
      <c r="CK51" s="137"/>
      <c r="CL51" s="137"/>
      <c r="CM51" s="137"/>
      <c r="CN51" s="137"/>
      <c r="CO51" s="136"/>
      <c r="CP51" s="136"/>
      <c r="CQ51" s="136"/>
      <c r="CR51" s="136"/>
      <c r="CS51" s="136"/>
      <c r="CT51" s="136"/>
      <c r="CU51" s="136"/>
      <c r="CV51" s="136"/>
      <c r="CW51" s="136"/>
      <c r="CX51" s="136"/>
      <c r="CY51" s="136"/>
      <c r="CZ51" s="136"/>
    </row>
    <row r="52" spans="1:104" ht="16.149999999999999" customHeight="1" x14ac:dyDescent="0.2">
      <c r="A52" s="2923" t="s">
        <v>82</v>
      </c>
      <c r="B52" s="2920"/>
      <c r="C52" s="2923" t="s">
        <v>83</v>
      </c>
      <c r="D52" s="2986"/>
      <c r="E52" s="2920"/>
      <c r="F52" s="2925" t="s">
        <v>75</v>
      </c>
      <c r="G52" s="2925"/>
      <c r="H52" s="2925"/>
      <c r="I52" s="2925"/>
      <c r="J52" s="2925"/>
      <c r="K52" s="2925"/>
      <c r="L52" s="2925"/>
      <c r="M52" s="2925"/>
      <c r="N52" s="2925"/>
      <c r="O52" s="2925"/>
      <c r="P52" s="2925"/>
      <c r="Q52" s="2926"/>
      <c r="R52" s="3001" t="s">
        <v>84</v>
      </c>
      <c r="S52" s="3002"/>
      <c r="T52" s="3002"/>
      <c r="U52" s="3002"/>
      <c r="V52" s="3003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211"/>
      <c r="AH52" s="211"/>
      <c r="AI52" s="211"/>
      <c r="AJ52" s="211"/>
      <c r="AK52" s="211"/>
      <c r="AL52" s="211"/>
      <c r="AM52" s="211"/>
      <c r="AN52" s="211"/>
      <c r="AO52" s="1588"/>
      <c r="AP52" s="1588"/>
      <c r="AQ52" s="1588"/>
      <c r="AR52" s="1589"/>
      <c r="AS52" s="1589"/>
      <c r="AT52" s="1589"/>
      <c r="AU52" s="1589"/>
      <c r="AV52" s="1589"/>
      <c r="AW52" s="1590"/>
      <c r="CG52" s="81"/>
      <c r="CH52" s="81"/>
      <c r="CI52" s="81"/>
      <c r="CJ52" s="81"/>
      <c r="CK52" s="81"/>
      <c r="CL52" s="81"/>
      <c r="CM52" s="81"/>
      <c r="CN52" s="81"/>
    </row>
    <row r="53" spans="1:104" ht="25.15" customHeight="1" x14ac:dyDescent="0.2">
      <c r="A53" s="2187"/>
      <c r="B53" s="2188"/>
      <c r="C53" s="2172"/>
      <c r="D53" s="2173"/>
      <c r="E53" s="2174"/>
      <c r="F53" s="2924" t="s">
        <v>85</v>
      </c>
      <c r="G53" s="2926"/>
      <c r="H53" s="2924" t="s">
        <v>86</v>
      </c>
      <c r="I53" s="2926"/>
      <c r="J53" s="2924" t="s">
        <v>87</v>
      </c>
      <c r="K53" s="2926"/>
      <c r="L53" s="2924" t="s">
        <v>88</v>
      </c>
      <c r="M53" s="2926"/>
      <c r="N53" s="2924" t="s">
        <v>89</v>
      </c>
      <c r="O53" s="2926"/>
      <c r="P53" s="2924" t="s">
        <v>90</v>
      </c>
      <c r="Q53" s="2926"/>
      <c r="R53" s="2924" t="s">
        <v>91</v>
      </c>
      <c r="S53" s="2926"/>
      <c r="T53" s="2946" t="s">
        <v>92</v>
      </c>
      <c r="U53" s="2924" t="s">
        <v>93</v>
      </c>
      <c r="V53" s="2926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211"/>
      <c r="AH53" s="211"/>
      <c r="AI53" s="211"/>
      <c r="AJ53" s="211"/>
      <c r="AK53" s="211"/>
      <c r="AL53" s="211"/>
      <c r="AM53" s="211"/>
      <c r="AN53" s="211"/>
      <c r="AO53" s="1447"/>
      <c r="AP53" s="1447"/>
      <c r="AQ53" s="1447"/>
      <c r="AR53" s="1448"/>
      <c r="AS53" s="1448"/>
      <c r="AT53" s="1448"/>
      <c r="AU53" s="1448"/>
      <c r="AV53" s="1448"/>
      <c r="AW53" s="1425"/>
      <c r="CG53" s="81"/>
      <c r="CH53" s="81"/>
      <c r="CI53" s="81"/>
      <c r="CJ53" s="81"/>
      <c r="CK53" s="81"/>
      <c r="CL53" s="81"/>
      <c r="CM53" s="81"/>
      <c r="CN53" s="81"/>
    </row>
    <row r="54" spans="1:104" ht="25.15" customHeight="1" x14ac:dyDescent="0.2">
      <c r="A54" s="2172"/>
      <c r="B54" s="2174"/>
      <c r="C54" s="59" t="s">
        <v>14</v>
      </c>
      <c r="D54" s="60" t="s">
        <v>15</v>
      </c>
      <c r="E54" s="1412" t="s">
        <v>16</v>
      </c>
      <c r="F54" s="1591" t="s">
        <v>15</v>
      </c>
      <c r="G54" s="1592" t="s">
        <v>16</v>
      </c>
      <c r="H54" s="1591" t="s">
        <v>15</v>
      </c>
      <c r="I54" s="1592" t="s">
        <v>16</v>
      </c>
      <c r="J54" s="1591" t="s">
        <v>15</v>
      </c>
      <c r="K54" s="1592" t="s">
        <v>16</v>
      </c>
      <c r="L54" s="1591" t="s">
        <v>15</v>
      </c>
      <c r="M54" s="1592" t="s">
        <v>16</v>
      </c>
      <c r="N54" s="1591" t="s">
        <v>15</v>
      </c>
      <c r="O54" s="1592" t="s">
        <v>16</v>
      </c>
      <c r="P54" s="1591" t="s">
        <v>15</v>
      </c>
      <c r="Q54" s="1592" t="s">
        <v>16</v>
      </c>
      <c r="R54" s="1593" t="s">
        <v>94</v>
      </c>
      <c r="S54" s="1593" t="s">
        <v>27</v>
      </c>
      <c r="T54" s="2229"/>
      <c r="U54" s="1582" t="s">
        <v>95</v>
      </c>
      <c r="V54" s="1593" t="s">
        <v>96</v>
      </c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211"/>
      <c r="AH54" s="211"/>
      <c r="AI54" s="211"/>
      <c r="AJ54" s="211"/>
      <c r="AK54" s="211"/>
      <c r="AL54" s="211"/>
      <c r="AM54" s="211"/>
      <c r="AN54" s="211"/>
      <c r="AO54" s="1447"/>
      <c r="AP54" s="1447"/>
      <c r="AQ54" s="1447"/>
      <c r="AR54" s="1448"/>
      <c r="AS54" s="1448"/>
      <c r="AT54" s="1448"/>
      <c r="AU54" s="1448"/>
      <c r="AV54" s="1448"/>
      <c r="AW54" s="1425"/>
      <c r="CG54" s="81"/>
      <c r="CH54" s="81"/>
      <c r="CI54" s="81"/>
      <c r="CJ54" s="81"/>
      <c r="CK54" s="81"/>
      <c r="CL54" s="81"/>
      <c r="CM54" s="81"/>
      <c r="CN54" s="81"/>
    </row>
    <row r="55" spans="1:104" ht="16.149999999999999" customHeight="1" x14ac:dyDescent="0.2">
      <c r="A55" s="2395" t="s">
        <v>97</v>
      </c>
      <c r="B55" s="2396"/>
      <c r="C55" s="213">
        <f>SUM(D55:E55)</f>
        <v>0</v>
      </c>
      <c r="D55" s="214">
        <f t="shared" ref="D55:E59" si="3">SUM(F55+H55+J55+L55+N55+P55)</f>
        <v>0</v>
      </c>
      <c r="E55" s="215">
        <f t="shared" si="3"/>
        <v>0</v>
      </c>
      <c r="F55" s="4"/>
      <c r="G55" s="5"/>
      <c r="H55" s="4"/>
      <c r="I55" s="5"/>
      <c r="J55" s="4"/>
      <c r="K55" s="5"/>
      <c r="L55" s="4"/>
      <c r="M55" s="5"/>
      <c r="N55" s="4"/>
      <c r="O55" s="5"/>
      <c r="P55" s="4"/>
      <c r="Q55" s="5"/>
      <c r="R55" s="4"/>
      <c r="S55" s="4"/>
      <c r="T55" s="37"/>
      <c r="U55" s="37"/>
      <c r="V55" s="38"/>
      <c r="W55" s="216"/>
      <c r="X55" s="211"/>
      <c r="Y55" s="211"/>
      <c r="Z55" s="211"/>
      <c r="AA55" s="211"/>
      <c r="AB55" s="211"/>
      <c r="AC55" s="211"/>
      <c r="AD55" s="45"/>
      <c r="AE55" s="45"/>
      <c r="AF55" s="45"/>
      <c r="AG55" s="45"/>
      <c r="AH55" s="211"/>
      <c r="AI55" s="211"/>
      <c r="AJ55" s="45"/>
      <c r="AK55" s="211"/>
      <c r="AL55" s="211"/>
      <c r="AM55" s="211"/>
      <c r="AN55" s="211"/>
      <c r="AO55" s="1447"/>
      <c r="AP55" s="1447"/>
      <c r="AQ55" s="1447"/>
      <c r="AR55" s="1448"/>
      <c r="AS55" s="1448"/>
      <c r="AT55" s="1448"/>
      <c r="AU55" s="1448"/>
      <c r="AV55" s="1448"/>
      <c r="AW55" s="1425"/>
      <c r="CG55" s="81"/>
      <c r="CH55" s="81"/>
      <c r="CI55" s="81"/>
      <c r="CJ55" s="81"/>
      <c r="CK55" s="81"/>
      <c r="CL55" s="81"/>
      <c r="CM55" s="81"/>
      <c r="CN55" s="81"/>
    </row>
    <row r="56" spans="1:104" ht="16.149999999999999" customHeight="1" x14ac:dyDescent="0.2">
      <c r="A56" s="2304" t="s">
        <v>98</v>
      </c>
      <c r="B56" s="2306"/>
      <c r="C56" s="217">
        <f>SUM(D56:E56)</f>
        <v>0</v>
      </c>
      <c r="D56" s="218">
        <f t="shared" si="3"/>
        <v>0</v>
      </c>
      <c r="E56" s="219">
        <f t="shared" si="3"/>
        <v>0</v>
      </c>
      <c r="F56" s="11"/>
      <c r="G56" s="28"/>
      <c r="H56" s="11"/>
      <c r="I56" s="28"/>
      <c r="J56" s="11"/>
      <c r="K56" s="28"/>
      <c r="L56" s="11"/>
      <c r="M56" s="28"/>
      <c r="N56" s="11"/>
      <c r="O56" s="28"/>
      <c r="P56" s="11"/>
      <c r="Q56" s="28"/>
      <c r="R56" s="11"/>
      <c r="S56" s="11"/>
      <c r="T56" s="29"/>
      <c r="U56" s="29"/>
      <c r="V56" s="30"/>
      <c r="W56" s="216"/>
      <c r="X56" s="211"/>
      <c r="Y56" s="211"/>
      <c r="Z56" s="211"/>
      <c r="AA56" s="211"/>
      <c r="AB56" s="211"/>
      <c r="AC56" s="211"/>
      <c r="AD56" s="45"/>
      <c r="AE56" s="45"/>
      <c r="AF56" s="45"/>
      <c r="AG56" s="45"/>
      <c r="AH56" s="211"/>
      <c r="AI56" s="211"/>
      <c r="AJ56" s="45"/>
      <c r="AK56" s="211"/>
      <c r="AL56" s="211"/>
      <c r="AM56" s="211"/>
      <c r="AN56" s="211"/>
      <c r="AO56" s="1447"/>
      <c r="AP56" s="1447"/>
      <c r="AQ56" s="1447"/>
      <c r="AR56" s="1448"/>
      <c r="AS56" s="1448"/>
      <c r="AT56" s="1448"/>
      <c r="AU56" s="1448"/>
      <c r="AV56" s="1448"/>
      <c r="AW56" s="1425"/>
      <c r="CG56" s="81"/>
      <c r="CH56" s="81"/>
      <c r="CI56" s="81"/>
      <c r="CJ56" s="81"/>
      <c r="CK56" s="81"/>
      <c r="CL56" s="81"/>
      <c r="CM56" s="81"/>
      <c r="CN56" s="81"/>
    </row>
    <row r="57" spans="1:104" ht="16.149999999999999" customHeight="1" x14ac:dyDescent="0.2">
      <c r="A57" s="2304" t="s">
        <v>99</v>
      </c>
      <c r="B57" s="2306"/>
      <c r="C57" s="217">
        <f>SUM(D57:E57)</f>
        <v>0</v>
      </c>
      <c r="D57" s="218">
        <f t="shared" si="3"/>
        <v>0</v>
      </c>
      <c r="E57" s="219">
        <f t="shared" si="3"/>
        <v>0</v>
      </c>
      <c r="F57" s="11"/>
      <c r="G57" s="28"/>
      <c r="H57" s="11"/>
      <c r="I57" s="28"/>
      <c r="J57" s="11"/>
      <c r="K57" s="28"/>
      <c r="L57" s="11"/>
      <c r="M57" s="28"/>
      <c r="N57" s="11"/>
      <c r="O57" s="28"/>
      <c r="P57" s="11"/>
      <c r="Q57" s="28"/>
      <c r="R57" s="11"/>
      <c r="S57" s="11"/>
      <c r="T57" s="29"/>
      <c r="U57" s="29"/>
      <c r="V57" s="30"/>
      <c r="W57" s="216"/>
      <c r="X57" s="211"/>
      <c r="Y57" s="211"/>
      <c r="Z57" s="211"/>
      <c r="AA57" s="211"/>
      <c r="AB57" s="211"/>
      <c r="AC57" s="211"/>
      <c r="AD57" s="45"/>
      <c r="AE57" s="45"/>
      <c r="AF57" s="45"/>
      <c r="AG57" s="45"/>
      <c r="AH57" s="211"/>
      <c r="AI57" s="211"/>
      <c r="AJ57" s="45"/>
      <c r="AK57" s="211"/>
      <c r="AL57" s="211"/>
      <c r="AM57" s="211"/>
      <c r="AN57" s="211"/>
      <c r="AO57" s="1447"/>
      <c r="AP57" s="1447"/>
      <c r="AQ57" s="1447"/>
      <c r="AR57" s="1448"/>
      <c r="AS57" s="1448"/>
      <c r="AT57" s="1448"/>
      <c r="AU57" s="1448"/>
      <c r="AV57" s="1448"/>
      <c r="AW57" s="1425"/>
      <c r="CG57" s="81"/>
      <c r="CH57" s="81"/>
      <c r="CI57" s="81"/>
      <c r="CJ57" s="81"/>
      <c r="CK57" s="81"/>
      <c r="CL57" s="81"/>
      <c r="CM57" s="81"/>
      <c r="CN57" s="81"/>
    </row>
    <row r="58" spans="1:104" ht="16.149999999999999" customHeight="1" x14ac:dyDescent="0.2">
      <c r="A58" s="2243" t="s">
        <v>100</v>
      </c>
      <c r="B58" s="2245"/>
      <c r="C58" s="220">
        <f>SUM(D58:E58)</f>
        <v>0</v>
      </c>
      <c r="D58" s="221">
        <f t="shared" si="3"/>
        <v>0</v>
      </c>
      <c r="E58" s="222">
        <f t="shared" si="3"/>
        <v>0</v>
      </c>
      <c r="F58" s="40"/>
      <c r="G58" s="41"/>
      <c r="H58" s="40"/>
      <c r="I58" s="41"/>
      <c r="J58" s="40"/>
      <c r="K58" s="41"/>
      <c r="L58" s="40"/>
      <c r="M58" s="41"/>
      <c r="N58" s="40"/>
      <c r="O58" s="41"/>
      <c r="P58" s="40"/>
      <c r="Q58" s="41"/>
      <c r="R58" s="40"/>
      <c r="S58" s="40"/>
      <c r="T58" s="43"/>
      <c r="U58" s="223"/>
      <c r="V58" s="224"/>
      <c r="W58" s="216"/>
      <c r="X58" s="211"/>
      <c r="Y58" s="211"/>
      <c r="Z58" s="211"/>
      <c r="AA58" s="211"/>
      <c r="AB58" s="211"/>
      <c r="AC58" s="211"/>
      <c r="AD58" s="45"/>
      <c r="AE58" s="45"/>
      <c r="AF58" s="45"/>
      <c r="AG58" s="45"/>
      <c r="AH58" s="211"/>
      <c r="AI58" s="211"/>
      <c r="AJ58" s="45"/>
      <c r="AK58" s="211"/>
      <c r="AL58" s="211"/>
      <c r="AM58" s="211"/>
      <c r="AN58" s="211"/>
      <c r="AO58" s="1447"/>
      <c r="AP58" s="1447"/>
      <c r="AQ58" s="1447"/>
      <c r="AR58" s="1448"/>
      <c r="AS58" s="1448"/>
      <c r="AT58" s="1448"/>
      <c r="AU58" s="1448"/>
      <c r="AV58" s="1448"/>
      <c r="AW58" s="1425"/>
      <c r="CG58" s="81"/>
      <c r="CH58" s="81"/>
      <c r="CI58" s="81"/>
      <c r="CJ58" s="81"/>
      <c r="CK58" s="81"/>
      <c r="CL58" s="81"/>
      <c r="CM58" s="81"/>
      <c r="CN58" s="81"/>
    </row>
    <row r="59" spans="1:104" ht="16.149999999999999" customHeight="1" x14ac:dyDescent="0.2">
      <c r="A59" s="2391" t="s">
        <v>101</v>
      </c>
      <c r="B59" s="2392"/>
      <c r="C59" s="225">
        <f>SUM(D59:E59)</f>
        <v>0</v>
      </c>
      <c r="D59" s="226">
        <f t="shared" si="3"/>
        <v>0</v>
      </c>
      <c r="E59" s="227">
        <f t="shared" si="3"/>
        <v>0</v>
      </c>
      <c r="F59" s="17"/>
      <c r="G59" s="18"/>
      <c r="H59" s="17"/>
      <c r="I59" s="18"/>
      <c r="J59" s="17"/>
      <c r="K59" s="18"/>
      <c r="L59" s="17"/>
      <c r="M59" s="18"/>
      <c r="N59" s="17"/>
      <c r="O59" s="18"/>
      <c r="P59" s="17"/>
      <c r="Q59" s="18"/>
      <c r="R59" s="17"/>
      <c r="S59" s="17"/>
      <c r="T59" s="32"/>
      <c r="U59" s="1594"/>
      <c r="V59" s="1594"/>
      <c r="W59" s="216"/>
      <c r="X59" s="211"/>
      <c r="Y59" s="211"/>
      <c r="Z59" s="211"/>
      <c r="AA59" s="211"/>
      <c r="AB59" s="211"/>
      <c r="AC59" s="211"/>
      <c r="AD59" s="45"/>
      <c r="AE59" s="45"/>
      <c r="AF59" s="45"/>
      <c r="AG59" s="45"/>
      <c r="AH59" s="211"/>
      <c r="AI59" s="211"/>
      <c r="AJ59" s="45"/>
      <c r="AK59" s="211"/>
      <c r="AL59" s="211"/>
      <c r="AM59" s="211"/>
      <c r="AN59" s="211"/>
      <c r="AO59" s="1447"/>
      <c r="AP59" s="1447"/>
      <c r="AQ59" s="1447"/>
      <c r="AR59" s="1448"/>
      <c r="AS59" s="1448"/>
      <c r="AT59" s="1448"/>
      <c r="AU59" s="1448"/>
      <c r="AV59" s="1448"/>
      <c r="AW59" s="1425"/>
      <c r="CG59" s="81"/>
      <c r="CH59" s="81"/>
      <c r="CI59" s="81"/>
      <c r="CJ59" s="81"/>
      <c r="CK59" s="81"/>
      <c r="CL59" s="81"/>
      <c r="CM59" s="81"/>
      <c r="CN59" s="81"/>
    </row>
    <row r="60" spans="1:104" s="135" customFormat="1" ht="31.15" customHeight="1" x14ac:dyDescent="0.2">
      <c r="A60" s="229" t="s">
        <v>102</v>
      </c>
      <c r="B60" s="211"/>
      <c r="C60" s="211"/>
      <c r="D60" s="211"/>
      <c r="E60" s="211"/>
      <c r="F60" s="211"/>
      <c r="G60" s="128"/>
      <c r="H60" s="128"/>
      <c r="I60" s="128"/>
      <c r="J60" s="128"/>
      <c r="K60" s="211"/>
      <c r="L60" s="211"/>
      <c r="M60" s="128"/>
      <c r="N60" s="211"/>
      <c r="O60" s="211"/>
      <c r="P60" s="211"/>
      <c r="Q60" s="211"/>
      <c r="R60" s="1453"/>
      <c r="S60" s="1453"/>
      <c r="T60" s="1453"/>
      <c r="U60" s="1454"/>
      <c r="V60" s="1454"/>
      <c r="W60" s="1454"/>
      <c r="X60" s="1454"/>
      <c r="Y60" s="1454"/>
      <c r="Z60" s="1444"/>
      <c r="CA60" s="136"/>
      <c r="CB60" s="136"/>
      <c r="CC60" s="136"/>
      <c r="CD60" s="136"/>
      <c r="CE60" s="136"/>
      <c r="CF60" s="136"/>
      <c r="CG60" s="137"/>
      <c r="CH60" s="137"/>
      <c r="CI60" s="137"/>
      <c r="CJ60" s="137"/>
      <c r="CK60" s="137"/>
      <c r="CL60" s="137"/>
      <c r="CM60" s="137"/>
      <c r="CN60" s="137"/>
      <c r="CO60" s="136"/>
      <c r="CP60" s="136"/>
      <c r="CQ60" s="136"/>
      <c r="CR60" s="136"/>
      <c r="CS60" s="136"/>
      <c r="CT60" s="136"/>
      <c r="CU60" s="136"/>
      <c r="CV60" s="136"/>
      <c r="CW60" s="136"/>
      <c r="CX60" s="136"/>
      <c r="CY60" s="136"/>
      <c r="CZ60" s="136"/>
    </row>
    <row r="61" spans="1:104" ht="16.149999999999999" customHeight="1" x14ac:dyDescent="0.2">
      <c r="A61" s="2933" t="s">
        <v>103</v>
      </c>
      <c r="B61" s="2935"/>
      <c r="C61" s="2950" t="s">
        <v>17</v>
      </c>
      <c r="D61" s="2951"/>
      <c r="E61" s="2929"/>
      <c r="F61" s="2924" t="s">
        <v>104</v>
      </c>
      <c r="G61" s="2925"/>
      <c r="H61" s="2925"/>
      <c r="I61" s="2925"/>
      <c r="J61" s="2925"/>
      <c r="K61" s="2925"/>
      <c r="L61" s="2925"/>
      <c r="M61" s="2925"/>
      <c r="N61" s="2925"/>
      <c r="O61" s="2925"/>
      <c r="P61" s="232"/>
      <c r="Q61" s="211"/>
      <c r="R61" s="1453"/>
      <c r="S61" s="1453"/>
      <c r="T61" s="1453"/>
      <c r="U61" s="1454"/>
      <c r="V61" s="1454"/>
      <c r="W61" s="1454"/>
      <c r="X61" s="1454"/>
      <c r="Y61" s="1454"/>
      <c r="Z61" s="1455"/>
      <c r="AA61" s="119"/>
      <c r="AB61" s="119"/>
      <c r="AC61" s="119"/>
      <c r="AD61" s="119"/>
      <c r="CG61" s="81"/>
      <c r="CH61" s="81"/>
      <c r="CI61" s="81"/>
      <c r="CJ61" s="81"/>
      <c r="CK61" s="81"/>
      <c r="CL61" s="81"/>
      <c r="CM61" s="81"/>
      <c r="CN61" s="81"/>
    </row>
    <row r="62" spans="1:104" ht="16.149999999999999" customHeight="1" x14ac:dyDescent="0.2">
      <c r="A62" s="2393"/>
      <c r="B62" s="2328"/>
      <c r="C62" s="2357"/>
      <c r="D62" s="2394"/>
      <c r="E62" s="2358"/>
      <c r="F62" s="2924" t="s">
        <v>105</v>
      </c>
      <c r="G62" s="2926"/>
      <c r="H62" s="2924" t="s">
        <v>106</v>
      </c>
      <c r="I62" s="2926"/>
      <c r="J62" s="2924" t="s">
        <v>107</v>
      </c>
      <c r="K62" s="2926"/>
      <c r="L62" s="2924" t="s">
        <v>25</v>
      </c>
      <c r="M62" s="2926"/>
      <c r="N62" s="2936" t="s">
        <v>35</v>
      </c>
      <c r="O62" s="2938"/>
      <c r="P62" s="211"/>
      <c r="Q62" s="211"/>
      <c r="R62" s="1453"/>
      <c r="S62" s="1453"/>
      <c r="T62" s="1453"/>
      <c r="U62" s="1454"/>
      <c r="V62" s="1454"/>
      <c r="W62" s="1454"/>
      <c r="X62" s="1454"/>
      <c r="Y62" s="1454"/>
      <c r="Z62" s="1455"/>
      <c r="AA62" s="119"/>
      <c r="AB62" s="119"/>
      <c r="AC62" s="119"/>
      <c r="AD62" s="119"/>
      <c r="CG62" s="81"/>
      <c r="CH62" s="81"/>
      <c r="CI62" s="81"/>
      <c r="CJ62" s="81"/>
      <c r="CK62" s="81"/>
      <c r="CL62" s="81"/>
      <c r="CM62" s="81"/>
      <c r="CN62" s="81"/>
    </row>
    <row r="63" spans="1:104" ht="16.149999999999999" customHeight="1" x14ac:dyDescent="0.2">
      <c r="A63" s="2216"/>
      <c r="B63" s="2218"/>
      <c r="C63" s="1595" t="s">
        <v>14</v>
      </c>
      <c r="D63" s="60" t="s">
        <v>15</v>
      </c>
      <c r="E63" s="1592" t="s">
        <v>16</v>
      </c>
      <c r="F63" s="59" t="s">
        <v>15</v>
      </c>
      <c r="G63" s="1592" t="s">
        <v>16</v>
      </c>
      <c r="H63" s="59" t="s">
        <v>15</v>
      </c>
      <c r="I63" s="1592" t="s">
        <v>16</v>
      </c>
      <c r="J63" s="59" t="s">
        <v>15</v>
      </c>
      <c r="K63" s="1592" t="s">
        <v>16</v>
      </c>
      <c r="L63" s="59" t="s">
        <v>15</v>
      </c>
      <c r="M63" s="1592" t="s">
        <v>16</v>
      </c>
      <c r="N63" s="59" t="s">
        <v>15</v>
      </c>
      <c r="O63" s="1592" t="s">
        <v>16</v>
      </c>
      <c r="P63" s="211"/>
      <c r="Q63" s="211"/>
      <c r="R63" s="1453"/>
      <c r="S63" s="1453"/>
      <c r="T63" s="1453"/>
      <c r="U63" s="1454"/>
      <c r="V63" s="1454"/>
      <c r="W63" s="1454"/>
      <c r="X63" s="1454"/>
      <c r="Y63" s="1454"/>
      <c r="Z63" s="1425"/>
      <c r="CG63" s="81"/>
      <c r="CH63" s="81"/>
      <c r="CI63" s="81"/>
      <c r="CJ63" s="81"/>
      <c r="CK63" s="81"/>
      <c r="CL63" s="81"/>
      <c r="CM63" s="81"/>
      <c r="CN63" s="81"/>
    </row>
    <row r="64" spans="1:104" ht="16.149999999999999" customHeight="1" x14ac:dyDescent="0.2">
      <c r="A64" s="2924" t="s">
        <v>75</v>
      </c>
      <c r="B64" s="2926"/>
      <c r="C64" s="235">
        <f>SUM(D64:E64)</f>
        <v>0</v>
      </c>
      <c r="D64" s="236">
        <f>SUM(F64+H64+J64+L64+N64)</f>
        <v>0</v>
      </c>
      <c r="E64" s="1596">
        <f>SUM(G64+I64+K64+M64+O64)</f>
        <v>0</v>
      </c>
      <c r="F64" s="56"/>
      <c r="G64" s="1587"/>
      <c r="H64" s="56"/>
      <c r="I64" s="1587"/>
      <c r="J64" s="56"/>
      <c r="K64" s="110"/>
      <c r="L64" s="56"/>
      <c r="M64" s="110"/>
      <c r="N64" s="56"/>
      <c r="O64" s="110"/>
      <c r="P64" s="211"/>
      <c r="Q64" s="211"/>
      <c r="R64" s="1453"/>
      <c r="S64" s="1453"/>
      <c r="T64" s="1453"/>
      <c r="U64" s="1454"/>
      <c r="V64" s="1454"/>
      <c r="W64" s="1454"/>
      <c r="X64" s="1454"/>
      <c r="Y64" s="1454"/>
      <c r="Z64" s="1425"/>
      <c r="CG64" s="81"/>
      <c r="CH64" s="81"/>
      <c r="CI64" s="81"/>
      <c r="CJ64" s="81"/>
      <c r="CK64" s="81"/>
      <c r="CL64" s="81"/>
      <c r="CM64" s="81"/>
      <c r="CN64" s="81"/>
    </row>
    <row r="65" spans="1:104" s="135" customFormat="1" ht="31.15" customHeight="1" x14ac:dyDescent="0.2">
      <c r="A65" s="201" t="s">
        <v>108</v>
      </c>
      <c r="B65" s="238"/>
      <c r="C65" s="201"/>
      <c r="D65" s="201"/>
      <c r="E65" s="201"/>
      <c r="F65" s="201"/>
      <c r="G65" s="201"/>
      <c r="H65" s="239"/>
      <c r="I65" s="240"/>
      <c r="J65" s="240"/>
      <c r="K65" s="107"/>
      <c r="L65" s="107"/>
      <c r="M65" s="107"/>
      <c r="N65" s="107"/>
      <c r="O65" s="107"/>
      <c r="P65" s="240"/>
      <c r="Q65" s="240"/>
      <c r="R65" s="240"/>
      <c r="S65" s="240"/>
      <c r="T65" s="211"/>
      <c r="U65" s="211"/>
      <c r="V65" s="211"/>
      <c r="W65" s="211"/>
      <c r="X65" s="128"/>
      <c r="Y65" s="128"/>
      <c r="Z65" s="128"/>
      <c r="AA65" s="128"/>
      <c r="AB65" s="211"/>
      <c r="AC65" s="211"/>
      <c r="AD65" s="128"/>
      <c r="AE65" s="211"/>
      <c r="AF65" s="211"/>
      <c r="AG65" s="211"/>
      <c r="AH65" s="51"/>
      <c r="AI65" s="211"/>
      <c r="AJ65" s="211"/>
      <c r="AK65" s="211"/>
      <c r="AL65" s="241"/>
      <c r="AM65" s="242"/>
      <c r="AN65" s="243"/>
      <c r="AO65" s="1454"/>
      <c r="AP65" s="1454"/>
      <c r="AQ65" s="1454"/>
      <c r="AR65" s="1454"/>
      <c r="AS65" s="1454"/>
      <c r="AT65" s="1454"/>
      <c r="AU65" s="1454"/>
      <c r="AV65" s="1454"/>
      <c r="AW65" s="1444"/>
      <c r="CA65" s="136"/>
      <c r="CB65" s="136"/>
      <c r="CC65" s="136"/>
      <c r="CD65" s="136"/>
      <c r="CE65" s="136"/>
      <c r="CF65" s="136"/>
      <c r="CG65" s="137"/>
      <c r="CH65" s="137"/>
      <c r="CI65" s="137"/>
      <c r="CJ65" s="137"/>
      <c r="CK65" s="137"/>
      <c r="CL65" s="137"/>
      <c r="CM65" s="137"/>
      <c r="CN65" s="137"/>
      <c r="CO65" s="136"/>
      <c r="CP65" s="136"/>
      <c r="CQ65" s="136"/>
      <c r="CR65" s="136"/>
      <c r="CS65" s="136"/>
      <c r="CT65" s="136"/>
      <c r="CU65" s="136"/>
      <c r="CV65" s="136"/>
      <c r="CW65" s="136"/>
      <c r="CX65" s="136"/>
      <c r="CY65" s="136"/>
      <c r="CZ65" s="136"/>
    </row>
    <row r="66" spans="1:104" ht="16.149999999999999" customHeight="1" x14ac:dyDescent="0.2">
      <c r="A66" s="2923" t="s">
        <v>74</v>
      </c>
      <c r="B66" s="2920"/>
      <c r="C66" s="2923" t="s">
        <v>17</v>
      </c>
      <c r="D66" s="2986"/>
      <c r="E66" s="2920"/>
      <c r="F66" s="3004" t="s">
        <v>75</v>
      </c>
      <c r="G66" s="2942"/>
      <c r="H66" s="2942"/>
      <c r="I66" s="2942"/>
      <c r="J66" s="2942"/>
      <c r="K66" s="2942"/>
      <c r="L66" s="2942"/>
      <c r="M66" s="2942"/>
      <c r="N66" s="2942"/>
      <c r="O66" s="2942"/>
      <c r="P66" s="2942"/>
      <c r="Q66" s="2942"/>
      <c r="R66" s="2942"/>
      <c r="S66" s="2942"/>
      <c r="T66" s="2942"/>
      <c r="U66" s="2942"/>
      <c r="V66" s="2942"/>
      <c r="W66" s="2942"/>
      <c r="X66" s="2942"/>
      <c r="Y66" s="2942"/>
      <c r="Z66" s="2942"/>
      <c r="AA66" s="2942"/>
      <c r="AB66" s="2942"/>
      <c r="AC66" s="2942"/>
      <c r="AD66" s="2942"/>
      <c r="AE66" s="2942"/>
      <c r="AF66" s="2942"/>
      <c r="AG66" s="2943"/>
      <c r="AH66" s="244"/>
      <c r="AI66" s="45"/>
      <c r="AJ66" s="45"/>
      <c r="AK66" s="45"/>
      <c r="AL66" s="1423"/>
      <c r="AM66" s="1423"/>
      <c r="AN66" s="1423"/>
      <c r="AO66" s="1423"/>
      <c r="AP66" s="1423"/>
      <c r="AQ66" s="1423"/>
      <c r="AR66" s="1423"/>
      <c r="AS66" s="1423"/>
      <c r="AT66" s="1423"/>
      <c r="AU66" s="1428"/>
      <c r="CG66" s="81"/>
      <c r="CH66" s="81"/>
      <c r="CI66" s="81"/>
      <c r="CJ66" s="81"/>
      <c r="CK66" s="81"/>
      <c r="CL66" s="81"/>
      <c r="CM66" s="81"/>
      <c r="CN66" s="81"/>
    </row>
    <row r="67" spans="1:104" ht="16.149999999999999" customHeight="1" x14ac:dyDescent="0.2">
      <c r="A67" s="2187"/>
      <c r="B67" s="2188"/>
      <c r="C67" s="2187"/>
      <c r="D67" s="2356"/>
      <c r="E67" s="2188"/>
      <c r="F67" s="2940" t="s">
        <v>109</v>
      </c>
      <c r="G67" s="2940"/>
      <c r="H67" s="2940" t="s">
        <v>110</v>
      </c>
      <c r="I67" s="2940"/>
      <c r="J67" s="2940" t="s">
        <v>111</v>
      </c>
      <c r="K67" s="2940"/>
      <c r="L67" s="2940" t="s">
        <v>112</v>
      </c>
      <c r="M67" s="2940"/>
      <c r="N67" s="2940" t="s">
        <v>113</v>
      </c>
      <c r="O67" s="2940"/>
      <c r="P67" s="2940" t="s">
        <v>114</v>
      </c>
      <c r="Q67" s="2940"/>
      <c r="R67" s="2940" t="s">
        <v>115</v>
      </c>
      <c r="S67" s="2940"/>
      <c r="T67" s="2940" t="s">
        <v>116</v>
      </c>
      <c r="U67" s="2940"/>
      <c r="V67" s="2940" t="s">
        <v>117</v>
      </c>
      <c r="W67" s="2940"/>
      <c r="X67" s="2940" t="s">
        <v>118</v>
      </c>
      <c r="Y67" s="2940"/>
      <c r="Z67" s="2924" t="s">
        <v>119</v>
      </c>
      <c r="AA67" s="2926"/>
      <c r="AB67" s="2924" t="s">
        <v>120</v>
      </c>
      <c r="AC67" s="2926"/>
      <c r="AD67" s="2924" t="s">
        <v>121</v>
      </c>
      <c r="AE67" s="2926"/>
      <c r="AF67" s="2924" t="s">
        <v>122</v>
      </c>
      <c r="AG67" s="2926"/>
      <c r="AH67" s="45"/>
      <c r="AI67" s="45"/>
      <c r="AJ67" s="45"/>
      <c r="AK67" s="45"/>
      <c r="AL67" s="1423"/>
      <c r="AM67" s="1423"/>
      <c r="AN67" s="1423"/>
      <c r="AO67" s="1423"/>
      <c r="AP67" s="1423"/>
      <c r="AQ67" s="1423"/>
      <c r="AR67" s="1423"/>
      <c r="AS67" s="1423"/>
      <c r="AT67" s="1423"/>
      <c r="AU67" s="1428"/>
      <c r="CG67" s="81"/>
      <c r="CH67" s="81"/>
      <c r="CI67" s="81"/>
      <c r="CJ67" s="81"/>
      <c r="CK67" s="81"/>
      <c r="CL67" s="81"/>
      <c r="CM67" s="81"/>
      <c r="CN67" s="81"/>
    </row>
    <row r="68" spans="1:104" ht="16.149999999999999" customHeight="1" x14ac:dyDescent="0.2">
      <c r="A68" s="2357"/>
      <c r="B68" s="2358"/>
      <c r="C68" s="141" t="s">
        <v>14</v>
      </c>
      <c r="D68" s="245" t="s">
        <v>15</v>
      </c>
      <c r="E68" s="1597" t="s">
        <v>16</v>
      </c>
      <c r="F68" s="1598" t="s">
        <v>15</v>
      </c>
      <c r="G68" s="1599" t="s">
        <v>16</v>
      </c>
      <c r="H68" s="1598" t="s">
        <v>15</v>
      </c>
      <c r="I68" s="1599" t="s">
        <v>16</v>
      </c>
      <c r="J68" s="1598" t="s">
        <v>15</v>
      </c>
      <c r="K68" s="1599" t="s">
        <v>16</v>
      </c>
      <c r="L68" s="1598" t="s">
        <v>15</v>
      </c>
      <c r="M68" s="1599" t="s">
        <v>16</v>
      </c>
      <c r="N68" s="1598" t="s">
        <v>15</v>
      </c>
      <c r="O68" s="1599" t="s">
        <v>16</v>
      </c>
      <c r="P68" s="1598" t="s">
        <v>15</v>
      </c>
      <c r="Q68" s="1599" t="s">
        <v>16</v>
      </c>
      <c r="R68" s="1598" t="s">
        <v>15</v>
      </c>
      <c r="S68" s="1599" t="s">
        <v>16</v>
      </c>
      <c r="T68" s="1598" t="s">
        <v>15</v>
      </c>
      <c r="U68" s="1599" t="s">
        <v>16</v>
      </c>
      <c r="V68" s="1598" t="s">
        <v>15</v>
      </c>
      <c r="W68" s="1599" t="s">
        <v>16</v>
      </c>
      <c r="X68" s="1598" t="s">
        <v>15</v>
      </c>
      <c r="Y68" s="1599" t="s">
        <v>16</v>
      </c>
      <c r="Z68" s="1598" t="s">
        <v>15</v>
      </c>
      <c r="AA68" s="1599" t="s">
        <v>16</v>
      </c>
      <c r="AB68" s="1598" t="s">
        <v>15</v>
      </c>
      <c r="AC68" s="1599" t="s">
        <v>16</v>
      </c>
      <c r="AD68" s="1598" t="s">
        <v>15</v>
      </c>
      <c r="AE68" s="1599" t="s">
        <v>16</v>
      </c>
      <c r="AF68" s="1598" t="s">
        <v>15</v>
      </c>
      <c r="AG68" s="1599" t="s">
        <v>16</v>
      </c>
      <c r="AH68" s="45"/>
      <c r="AI68" s="45"/>
      <c r="AJ68" s="45"/>
      <c r="AK68" s="145"/>
      <c r="AL68" s="1461"/>
      <c r="AM68" s="1461"/>
      <c r="AN68" s="1461"/>
      <c r="AO68" s="1461"/>
      <c r="AP68" s="1461"/>
      <c r="AQ68" s="1461"/>
      <c r="AR68" s="1461"/>
      <c r="AS68" s="1461"/>
      <c r="AT68" s="1461"/>
      <c r="AU68" s="1462"/>
      <c r="AV68" s="77"/>
      <c r="AW68" s="77"/>
      <c r="AX68" s="77"/>
      <c r="AY68" s="77"/>
      <c r="CG68" s="81"/>
      <c r="CH68" s="81"/>
      <c r="CI68" s="81"/>
      <c r="CJ68" s="81"/>
      <c r="CK68" s="81"/>
      <c r="CL68" s="81"/>
      <c r="CM68" s="81"/>
      <c r="CN68" s="81"/>
    </row>
    <row r="69" spans="1:104" ht="16.149999999999999" customHeight="1" x14ac:dyDescent="0.2">
      <c r="A69" s="2984" t="s">
        <v>123</v>
      </c>
      <c r="B69" s="2985"/>
      <c r="C69" s="179">
        <f t="shared" ref="C69:C74" si="4">SUM(D69:E69)</f>
        <v>3</v>
      </c>
      <c r="D69" s="180">
        <f t="shared" ref="D69:E74" si="5">SUM(F69+H69+J69+L69+N69+P69+R69+T69+V69+X69+Z69+AB69+AD69+AF69)</f>
        <v>1</v>
      </c>
      <c r="E69" s="1600">
        <f t="shared" si="5"/>
        <v>2</v>
      </c>
      <c r="F69" s="4">
        <v>1</v>
      </c>
      <c r="G69" s="7"/>
      <c r="H69" s="4"/>
      <c r="I69" s="7"/>
      <c r="J69" s="4"/>
      <c r="K69" s="7"/>
      <c r="L69" s="4"/>
      <c r="M69" s="7"/>
      <c r="N69" s="4"/>
      <c r="O69" s="7"/>
      <c r="P69" s="4"/>
      <c r="Q69" s="7"/>
      <c r="R69" s="4"/>
      <c r="S69" s="7"/>
      <c r="T69" s="4"/>
      <c r="U69" s="7"/>
      <c r="V69" s="4"/>
      <c r="W69" s="7"/>
      <c r="X69" s="4"/>
      <c r="Y69" s="7">
        <v>1</v>
      </c>
      <c r="Z69" s="4"/>
      <c r="AA69" s="7"/>
      <c r="AB69" s="4"/>
      <c r="AC69" s="7">
        <v>1</v>
      </c>
      <c r="AD69" s="4"/>
      <c r="AE69" s="7"/>
      <c r="AF69" s="4"/>
      <c r="AG69" s="6"/>
      <c r="AH69" s="1"/>
      <c r="AI69" s="1"/>
      <c r="AJ69" s="45"/>
      <c r="AK69" s="145"/>
      <c r="AL69" s="1461"/>
      <c r="AM69" s="1461"/>
      <c r="AN69" s="1461"/>
      <c r="AO69" s="1461"/>
      <c r="AP69" s="1461"/>
      <c r="AQ69" s="1461"/>
      <c r="AR69" s="1461"/>
      <c r="AS69" s="1461"/>
      <c r="AT69" s="1461"/>
      <c r="AU69" s="1462"/>
      <c r="AV69" s="77"/>
      <c r="AW69" s="77"/>
      <c r="AX69" s="77"/>
      <c r="AY69" s="77"/>
      <c r="CG69" s="81"/>
      <c r="CH69" s="81"/>
      <c r="CI69" s="81"/>
      <c r="CJ69" s="81"/>
      <c r="CK69" s="81"/>
      <c r="CL69" s="81"/>
      <c r="CM69" s="81"/>
      <c r="CN69" s="81"/>
    </row>
    <row r="70" spans="1:104" ht="16.149999999999999" customHeight="1" x14ac:dyDescent="0.2">
      <c r="A70" s="2986" t="s">
        <v>124</v>
      </c>
      <c r="B70" s="1422" t="s">
        <v>125</v>
      </c>
      <c r="C70" s="213">
        <f t="shared" si="4"/>
        <v>0</v>
      </c>
      <c r="D70" s="214">
        <f t="shared" si="5"/>
        <v>0</v>
      </c>
      <c r="E70" s="215">
        <f t="shared" si="5"/>
        <v>0</v>
      </c>
      <c r="F70" s="4"/>
      <c r="G70" s="5"/>
      <c r="H70" s="4"/>
      <c r="I70" s="5"/>
      <c r="J70" s="4"/>
      <c r="K70" s="5"/>
      <c r="L70" s="4"/>
      <c r="M70" s="5"/>
      <c r="N70" s="4"/>
      <c r="O70" s="5"/>
      <c r="P70" s="4"/>
      <c r="Q70" s="5"/>
      <c r="R70" s="4"/>
      <c r="S70" s="5"/>
      <c r="T70" s="4"/>
      <c r="U70" s="5"/>
      <c r="V70" s="4"/>
      <c r="W70" s="5"/>
      <c r="X70" s="4"/>
      <c r="Y70" s="5"/>
      <c r="Z70" s="4"/>
      <c r="AA70" s="5"/>
      <c r="AB70" s="4"/>
      <c r="AC70" s="5"/>
      <c r="AD70" s="4"/>
      <c r="AE70" s="5"/>
      <c r="AF70" s="4"/>
      <c r="AG70" s="6"/>
      <c r="AH70" s="1"/>
      <c r="AI70" s="45"/>
      <c r="AJ70" s="210"/>
      <c r="AK70" s="1464"/>
      <c r="AL70" s="1461"/>
      <c r="AM70" s="1461"/>
      <c r="AN70" s="1461"/>
      <c r="AO70" s="1461"/>
      <c r="AP70" s="1461"/>
      <c r="AQ70" s="1461"/>
      <c r="AR70" s="1461"/>
      <c r="AS70" s="1461"/>
      <c r="AT70" s="1461"/>
      <c r="AU70" s="1462"/>
      <c r="AV70" s="77"/>
      <c r="AW70" s="77"/>
      <c r="AX70" s="77"/>
      <c r="AY70" s="77"/>
      <c r="CG70" s="81"/>
      <c r="CH70" s="81"/>
      <c r="CI70" s="81"/>
      <c r="CJ70" s="81"/>
      <c r="CK70" s="81"/>
      <c r="CL70" s="81"/>
      <c r="CM70" s="81"/>
      <c r="CN70" s="81"/>
    </row>
    <row r="71" spans="1:104" ht="16.149999999999999" customHeight="1" x14ac:dyDescent="0.2">
      <c r="A71" s="2356"/>
      <c r="B71" s="1418" t="s">
        <v>126</v>
      </c>
      <c r="C71" s="217">
        <f t="shared" si="4"/>
        <v>3</v>
      </c>
      <c r="D71" s="218">
        <f t="shared" si="5"/>
        <v>1</v>
      </c>
      <c r="E71" s="219">
        <f t="shared" si="5"/>
        <v>2</v>
      </c>
      <c r="F71" s="11">
        <v>1</v>
      </c>
      <c r="G71" s="28"/>
      <c r="H71" s="11"/>
      <c r="I71" s="28"/>
      <c r="J71" s="11"/>
      <c r="K71" s="28"/>
      <c r="L71" s="11"/>
      <c r="M71" s="28"/>
      <c r="N71" s="11"/>
      <c r="O71" s="28"/>
      <c r="P71" s="11"/>
      <c r="Q71" s="28"/>
      <c r="R71" s="11"/>
      <c r="S71" s="28"/>
      <c r="T71" s="11"/>
      <c r="U71" s="28"/>
      <c r="V71" s="11"/>
      <c r="W71" s="28"/>
      <c r="X71" s="11"/>
      <c r="Y71" s="28">
        <v>1</v>
      </c>
      <c r="Z71" s="11"/>
      <c r="AA71" s="28"/>
      <c r="AB71" s="11"/>
      <c r="AC71" s="28">
        <v>1</v>
      </c>
      <c r="AD71" s="11"/>
      <c r="AE71" s="28"/>
      <c r="AF71" s="11"/>
      <c r="AG71" s="12"/>
      <c r="AH71" s="51"/>
      <c r="AI71" s="45"/>
      <c r="AJ71" s="1465"/>
      <c r="AK71" s="1461"/>
      <c r="AL71" s="1461"/>
      <c r="AM71" s="1461"/>
      <c r="AN71" s="1461"/>
      <c r="AO71" s="1461"/>
      <c r="AP71" s="1461"/>
      <c r="AQ71" s="1461"/>
      <c r="AR71" s="1461"/>
      <c r="AS71" s="1461"/>
      <c r="AT71" s="1461"/>
      <c r="AU71" s="1462"/>
      <c r="AV71" s="77"/>
      <c r="AW71" s="77"/>
      <c r="AX71" s="77"/>
      <c r="AY71" s="77"/>
      <c r="CG71" s="81"/>
      <c r="CH71" s="81"/>
      <c r="CI71" s="81"/>
      <c r="CJ71" s="81"/>
      <c r="CK71" s="81"/>
      <c r="CL71" s="81"/>
      <c r="CM71" s="81"/>
      <c r="CN71" s="81"/>
    </row>
    <row r="72" spans="1:104" ht="16.149999999999999" customHeight="1" x14ac:dyDescent="0.2">
      <c r="A72" s="2356"/>
      <c r="B72" s="1418" t="s">
        <v>127</v>
      </c>
      <c r="C72" s="217">
        <f t="shared" si="4"/>
        <v>0</v>
      </c>
      <c r="D72" s="218">
        <f t="shared" si="5"/>
        <v>0</v>
      </c>
      <c r="E72" s="219">
        <f t="shared" si="5"/>
        <v>0</v>
      </c>
      <c r="F72" s="11"/>
      <c r="G72" s="28"/>
      <c r="H72" s="11"/>
      <c r="I72" s="28"/>
      <c r="J72" s="11"/>
      <c r="K72" s="28"/>
      <c r="L72" s="11"/>
      <c r="M72" s="28"/>
      <c r="N72" s="11"/>
      <c r="O72" s="28"/>
      <c r="P72" s="11"/>
      <c r="Q72" s="28"/>
      <c r="R72" s="11"/>
      <c r="S72" s="28"/>
      <c r="T72" s="11"/>
      <c r="U72" s="28"/>
      <c r="V72" s="11"/>
      <c r="W72" s="28"/>
      <c r="X72" s="11"/>
      <c r="Y72" s="28"/>
      <c r="Z72" s="11"/>
      <c r="AA72" s="28"/>
      <c r="AB72" s="11"/>
      <c r="AC72" s="28"/>
      <c r="AD72" s="11"/>
      <c r="AE72" s="28"/>
      <c r="AF72" s="11"/>
      <c r="AG72" s="12"/>
      <c r="AH72" s="1"/>
      <c r="AI72" s="45"/>
      <c r="AJ72" s="988"/>
      <c r="AK72" s="145"/>
      <c r="AL72" s="1461"/>
      <c r="AM72" s="1461"/>
      <c r="AN72" s="1461"/>
      <c r="AO72" s="1461"/>
      <c r="AP72" s="1461"/>
      <c r="AQ72" s="1461"/>
      <c r="AR72" s="1461"/>
      <c r="AS72" s="1461"/>
      <c r="AT72" s="1461"/>
      <c r="AU72" s="1462"/>
      <c r="AV72" s="77"/>
      <c r="AW72" s="77"/>
      <c r="AX72" s="77"/>
      <c r="AY72" s="77"/>
      <c r="CG72" s="81"/>
      <c r="CH72" s="81"/>
      <c r="CI72" s="81"/>
      <c r="CJ72" s="81"/>
      <c r="CK72" s="81"/>
      <c r="CL72" s="81"/>
      <c r="CM72" s="81"/>
      <c r="CN72" s="81"/>
    </row>
    <row r="73" spans="1:104" ht="25.15" customHeight="1" x14ac:dyDescent="0.2">
      <c r="A73" s="2356"/>
      <c r="B73" s="255" t="s">
        <v>128</v>
      </c>
      <c r="C73" s="217">
        <f t="shared" si="4"/>
        <v>0</v>
      </c>
      <c r="D73" s="218">
        <f t="shared" si="5"/>
        <v>0</v>
      </c>
      <c r="E73" s="219">
        <f t="shared" si="5"/>
        <v>0</v>
      </c>
      <c r="F73" s="11"/>
      <c r="G73" s="28"/>
      <c r="H73" s="11"/>
      <c r="I73" s="28"/>
      <c r="J73" s="11"/>
      <c r="K73" s="28"/>
      <c r="L73" s="11"/>
      <c r="M73" s="28"/>
      <c r="N73" s="11"/>
      <c r="O73" s="28"/>
      <c r="P73" s="11"/>
      <c r="Q73" s="28"/>
      <c r="R73" s="11"/>
      <c r="S73" s="28"/>
      <c r="T73" s="11"/>
      <c r="U73" s="28"/>
      <c r="V73" s="11"/>
      <c r="W73" s="28"/>
      <c r="X73" s="11"/>
      <c r="Y73" s="28"/>
      <c r="Z73" s="11"/>
      <c r="AA73" s="28"/>
      <c r="AB73" s="11"/>
      <c r="AC73" s="28"/>
      <c r="AD73" s="11"/>
      <c r="AE73" s="28"/>
      <c r="AF73" s="11"/>
      <c r="AG73" s="12"/>
      <c r="AH73" s="1"/>
      <c r="AI73" s="45"/>
      <c r="AJ73" s="989"/>
      <c r="AK73" s="1464"/>
      <c r="AL73" s="1461"/>
      <c r="AM73" s="1461"/>
      <c r="AN73" s="1461"/>
      <c r="AO73" s="1461"/>
      <c r="AP73" s="1461"/>
      <c r="AQ73" s="1461"/>
      <c r="AR73" s="1461"/>
      <c r="AS73" s="1461"/>
      <c r="AT73" s="1461"/>
      <c r="AU73" s="1462"/>
      <c r="AV73" s="77"/>
      <c r="AW73" s="77"/>
      <c r="AX73" s="77"/>
      <c r="AY73" s="77"/>
      <c r="CG73" s="81"/>
      <c r="CH73" s="81"/>
      <c r="CI73" s="81"/>
      <c r="CJ73" s="81"/>
      <c r="CK73" s="81"/>
      <c r="CL73" s="81"/>
      <c r="CM73" s="81"/>
      <c r="CN73" s="81"/>
    </row>
    <row r="74" spans="1:104" ht="16.149999999999999" customHeight="1" x14ac:dyDescent="0.2">
      <c r="A74" s="2173"/>
      <c r="B74" s="97" t="s">
        <v>129</v>
      </c>
      <c r="C74" s="257">
        <f t="shared" si="4"/>
        <v>0</v>
      </c>
      <c r="D74" s="258">
        <f t="shared" si="5"/>
        <v>0</v>
      </c>
      <c r="E74" s="259">
        <f t="shared" si="5"/>
        <v>0</v>
      </c>
      <c r="F74" s="17"/>
      <c r="G74" s="18"/>
      <c r="H74" s="17"/>
      <c r="I74" s="18"/>
      <c r="J74" s="17"/>
      <c r="K74" s="18"/>
      <c r="L74" s="17"/>
      <c r="M74" s="18"/>
      <c r="N74" s="17"/>
      <c r="O74" s="18"/>
      <c r="P74" s="17"/>
      <c r="Q74" s="18"/>
      <c r="R74" s="17"/>
      <c r="S74" s="18"/>
      <c r="T74" s="17"/>
      <c r="U74" s="18"/>
      <c r="V74" s="17"/>
      <c r="W74" s="18"/>
      <c r="X74" s="17"/>
      <c r="Y74" s="18"/>
      <c r="Z74" s="17"/>
      <c r="AA74" s="18"/>
      <c r="AB74" s="17"/>
      <c r="AC74" s="18"/>
      <c r="AD74" s="17"/>
      <c r="AE74" s="18"/>
      <c r="AF74" s="17"/>
      <c r="AG74" s="19"/>
      <c r="AH74" s="1"/>
      <c r="AI74" s="45"/>
      <c r="AJ74" s="988"/>
      <c r="AK74" s="991"/>
      <c r="AL74" s="1461"/>
      <c r="AM74" s="1461"/>
      <c r="AN74" s="1461"/>
      <c r="AO74" s="1461"/>
      <c r="AP74" s="1461"/>
      <c r="AQ74" s="1461"/>
      <c r="AR74" s="1461"/>
      <c r="AS74" s="1461"/>
      <c r="AT74" s="1461"/>
      <c r="AU74" s="1462"/>
      <c r="AV74" s="77"/>
      <c r="AW74" s="77"/>
      <c r="AX74" s="77"/>
      <c r="AY74" s="77"/>
      <c r="CG74" s="81"/>
      <c r="CH74" s="81"/>
      <c r="CI74" s="81"/>
      <c r="CJ74" s="81"/>
      <c r="CK74" s="81"/>
      <c r="CL74" s="81"/>
      <c r="CM74" s="81"/>
      <c r="CN74" s="81"/>
    </row>
    <row r="75" spans="1:104" s="135" customFormat="1" ht="31.15" customHeight="1" x14ac:dyDescent="0.2">
      <c r="A75" s="201" t="s">
        <v>130</v>
      </c>
      <c r="B75" s="201"/>
      <c r="C75" s="201"/>
      <c r="D75" s="201"/>
      <c r="E75" s="201"/>
      <c r="F75" s="261"/>
      <c r="G75" s="201"/>
      <c r="H75" s="239"/>
      <c r="I75" s="240"/>
      <c r="J75" s="239"/>
      <c r="K75" s="240"/>
      <c r="L75" s="239"/>
      <c r="M75" s="240"/>
      <c r="N75" s="239"/>
      <c r="O75" s="240"/>
      <c r="P75" s="239"/>
      <c r="Q75" s="240"/>
      <c r="R75" s="239"/>
      <c r="S75" s="240"/>
      <c r="T75" s="239"/>
      <c r="U75" s="240"/>
      <c r="V75" s="240"/>
      <c r="W75" s="107"/>
      <c r="X75" s="107"/>
      <c r="Y75" s="107"/>
      <c r="Z75" s="107"/>
      <c r="AA75" s="107"/>
      <c r="AB75" s="240"/>
      <c r="AC75" s="240"/>
      <c r="AD75" s="240"/>
      <c r="AE75" s="240"/>
      <c r="AF75" s="240"/>
      <c r="AG75" s="240"/>
      <c r="AH75" s="1"/>
      <c r="AI75" s="1"/>
      <c r="AJ75" s="132"/>
      <c r="AK75" s="262"/>
      <c r="AL75" s="131"/>
      <c r="AM75" s="131"/>
      <c r="AN75" s="1469"/>
      <c r="AO75" s="1469"/>
      <c r="AP75" s="1469"/>
      <c r="AQ75" s="1469"/>
      <c r="AR75" s="1469"/>
      <c r="AS75" s="1469"/>
      <c r="AT75" s="1469"/>
      <c r="AU75" s="1469"/>
      <c r="AV75" s="1469"/>
      <c r="AW75" s="1470"/>
      <c r="AX75" s="265"/>
      <c r="AY75" s="265"/>
      <c r="CA75" s="136"/>
      <c r="CB75" s="136"/>
      <c r="CC75" s="136"/>
      <c r="CD75" s="136"/>
      <c r="CE75" s="136"/>
      <c r="CF75" s="136"/>
      <c r="CG75" s="137"/>
      <c r="CH75" s="137"/>
      <c r="CI75" s="137"/>
      <c r="CJ75" s="137"/>
      <c r="CK75" s="137"/>
      <c r="CL75" s="137"/>
      <c r="CM75" s="137"/>
      <c r="CN75" s="137"/>
      <c r="CO75" s="136"/>
      <c r="CP75" s="136"/>
      <c r="CQ75" s="136"/>
      <c r="CR75" s="136"/>
      <c r="CS75" s="136"/>
      <c r="CT75" s="136"/>
      <c r="CU75" s="136"/>
      <c r="CV75" s="136"/>
      <c r="CW75" s="136"/>
      <c r="CX75" s="136"/>
      <c r="CY75" s="136"/>
      <c r="CZ75" s="136"/>
    </row>
    <row r="76" spans="1:104" ht="16.149999999999999" customHeight="1" x14ac:dyDescent="0.2">
      <c r="A76" s="2923" t="s">
        <v>74</v>
      </c>
      <c r="B76" s="2920"/>
      <c r="C76" s="2946" t="s">
        <v>17</v>
      </c>
      <c r="D76" s="2946"/>
      <c r="E76" s="2946"/>
      <c r="F76" s="2955" t="s">
        <v>131</v>
      </c>
      <c r="G76" s="2955"/>
      <c r="H76" s="2955"/>
      <c r="I76" s="2955"/>
      <c r="J76" s="2955"/>
      <c r="K76" s="2955"/>
      <c r="L76" s="2955"/>
      <c r="M76" s="2955"/>
      <c r="N76" s="2955"/>
      <c r="O76" s="2955"/>
      <c r="P76" s="2955"/>
      <c r="Q76" s="2955"/>
      <c r="R76" s="2955"/>
      <c r="S76" s="2955"/>
      <c r="T76" s="2955"/>
      <c r="U76" s="2955"/>
      <c r="V76" s="2955"/>
      <c r="W76" s="2955"/>
      <c r="X76" s="2955"/>
      <c r="Y76" s="2955"/>
      <c r="Z76" s="2955"/>
      <c r="AA76" s="2955"/>
      <c r="AB76" s="2955"/>
      <c r="AC76" s="2955"/>
      <c r="AD76" s="2955"/>
      <c r="AE76" s="2955"/>
      <c r="AF76" s="2955"/>
      <c r="AG76" s="2359"/>
      <c r="AH76" s="2981" t="s">
        <v>132</v>
      </c>
      <c r="AI76" s="2982"/>
      <c r="AJ76" s="2982"/>
      <c r="AK76" s="266"/>
      <c r="AL76" s="1461"/>
      <c r="AM76" s="1461"/>
      <c r="AN76" s="1461"/>
      <c r="AO76" s="1461"/>
      <c r="AP76" s="1461"/>
      <c r="AQ76" s="1461"/>
      <c r="AR76" s="1461"/>
      <c r="AS76" s="1461"/>
      <c r="AT76" s="1461"/>
      <c r="AU76" s="1462"/>
      <c r="AV76" s="77"/>
      <c r="AW76" s="77"/>
      <c r="AX76" s="77"/>
      <c r="AY76" s="77"/>
      <c r="CG76" s="81"/>
      <c r="CH76" s="81"/>
      <c r="CI76" s="81"/>
      <c r="CJ76" s="81"/>
      <c r="CK76" s="81"/>
      <c r="CL76" s="81"/>
      <c r="CM76" s="81"/>
      <c r="CN76" s="81"/>
    </row>
    <row r="77" spans="1:104" ht="16.149999999999999" customHeight="1" x14ac:dyDescent="0.2">
      <c r="A77" s="2187"/>
      <c r="B77" s="2188"/>
      <c r="C77" s="2228"/>
      <c r="D77" s="2228"/>
      <c r="E77" s="2228"/>
      <c r="F77" s="2940" t="s">
        <v>109</v>
      </c>
      <c r="G77" s="2940"/>
      <c r="H77" s="2940" t="s">
        <v>110</v>
      </c>
      <c r="I77" s="2940"/>
      <c r="J77" s="2961" t="s">
        <v>111</v>
      </c>
      <c r="K77" s="2961"/>
      <c r="L77" s="2961" t="s">
        <v>112</v>
      </c>
      <c r="M77" s="2961"/>
      <c r="N77" s="2961" t="s">
        <v>113</v>
      </c>
      <c r="O77" s="2961"/>
      <c r="P77" s="2961" t="s">
        <v>114</v>
      </c>
      <c r="Q77" s="2961"/>
      <c r="R77" s="2940" t="s">
        <v>115</v>
      </c>
      <c r="S77" s="2940"/>
      <c r="T77" s="2961" t="s">
        <v>116</v>
      </c>
      <c r="U77" s="2961"/>
      <c r="V77" s="2961" t="s">
        <v>117</v>
      </c>
      <c r="W77" s="2961"/>
      <c r="X77" s="2961" t="s">
        <v>118</v>
      </c>
      <c r="Y77" s="2961"/>
      <c r="Z77" s="2961" t="s">
        <v>119</v>
      </c>
      <c r="AA77" s="2961"/>
      <c r="AB77" s="2961" t="s">
        <v>120</v>
      </c>
      <c r="AC77" s="2961"/>
      <c r="AD77" s="2961" t="s">
        <v>121</v>
      </c>
      <c r="AE77" s="2961"/>
      <c r="AF77" s="2961" t="s">
        <v>122</v>
      </c>
      <c r="AG77" s="2353"/>
      <c r="AH77" s="2929" t="s">
        <v>133</v>
      </c>
      <c r="AI77" s="2983" t="s">
        <v>134</v>
      </c>
      <c r="AJ77" s="2983" t="s">
        <v>135</v>
      </c>
      <c r="AK77" s="1471"/>
      <c r="AL77" s="1461"/>
      <c r="AM77" s="1461"/>
      <c r="AN77" s="1461"/>
      <c r="AO77" s="1461"/>
      <c r="AP77" s="1461"/>
      <c r="AQ77" s="1461"/>
      <c r="AR77" s="1461"/>
      <c r="AS77" s="1461"/>
      <c r="AT77" s="1461"/>
      <c r="AU77" s="1462"/>
      <c r="AV77" s="77"/>
      <c r="AW77" s="77"/>
      <c r="AX77" s="77"/>
      <c r="AY77" s="77"/>
      <c r="CG77" s="81"/>
      <c r="CH77" s="81"/>
      <c r="CI77" s="81"/>
      <c r="CJ77" s="81"/>
      <c r="CK77" s="81"/>
      <c r="CL77" s="81"/>
      <c r="CM77" s="81"/>
      <c r="CN77" s="81"/>
    </row>
    <row r="78" spans="1:104" ht="16.149999999999999" customHeight="1" x14ac:dyDescent="0.2">
      <c r="A78" s="2357"/>
      <c r="B78" s="2358"/>
      <c r="C78" s="141" t="s">
        <v>14</v>
      </c>
      <c r="D78" s="245" t="s">
        <v>15</v>
      </c>
      <c r="E78" s="1597" t="s">
        <v>16</v>
      </c>
      <c r="F78" s="1598" t="s">
        <v>15</v>
      </c>
      <c r="G78" s="1601" t="s">
        <v>16</v>
      </c>
      <c r="H78" s="1598" t="s">
        <v>15</v>
      </c>
      <c r="I78" s="1601" t="s">
        <v>16</v>
      </c>
      <c r="J78" s="1598" t="s">
        <v>15</v>
      </c>
      <c r="K78" s="1601" t="s">
        <v>16</v>
      </c>
      <c r="L78" s="1598" t="s">
        <v>15</v>
      </c>
      <c r="M78" s="1601" t="s">
        <v>16</v>
      </c>
      <c r="N78" s="1598" t="s">
        <v>15</v>
      </c>
      <c r="O78" s="1601" t="s">
        <v>16</v>
      </c>
      <c r="P78" s="1598" t="s">
        <v>15</v>
      </c>
      <c r="Q78" s="1601" t="s">
        <v>16</v>
      </c>
      <c r="R78" s="1598" t="s">
        <v>15</v>
      </c>
      <c r="S78" s="1601" t="s">
        <v>16</v>
      </c>
      <c r="T78" s="1598" t="s">
        <v>15</v>
      </c>
      <c r="U78" s="1601" t="s">
        <v>16</v>
      </c>
      <c r="V78" s="1598" t="s">
        <v>15</v>
      </c>
      <c r="W78" s="1601" t="s">
        <v>16</v>
      </c>
      <c r="X78" s="1598" t="s">
        <v>15</v>
      </c>
      <c r="Y78" s="1601" t="s">
        <v>16</v>
      </c>
      <c r="Z78" s="1598" t="s">
        <v>15</v>
      </c>
      <c r="AA78" s="1601" t="s">
        <v>16</v>
      </c>
      <c r="AB78" s="1598" t="s">
        <v>15</v>
      </c>
      <c r="AC78" s="1601" t="s">
        <v>16</v>
      </c>
      <c r="AD78" s="1598" t="s">
        <v>15</v>
      </c>
      <c r="AE78" s="1601" t="s">
        <v>16</v>
      </c>
      <c r="AF78" s="1598" t="s">
        <v>15</v>
      </c>
      <c r="AG78" s="1602" t="s">
        <v>16</v>
      </c>
      <c r="AH78" s="2206"/>
      <c r="AI78" s="2352"/>
      <c r="AJ78" s="2352"/>
      <c r="AK78" s="1603"/>
      <c r="AL78" s="1604"/>
      <c r="AM78" s="1604"/>
      <c r="AN78" s="1604"/>
      <c r="AO78" s="1604"/>
      <c r="AP78" s="1604"/>
      <c r="AQ78" s="1604"/>
      <c r="AR78" s="1604"/>
      <c r="AS78" s="1604"/>
      <c r="AT78" s="1604"/>
      <c r="AU78" s="1462"/>
      <c r="AV78" s="77"/>
      <c r="AW78" s="77"/>
      <c r="AX78" s="77"/>
      <c r="AY78" s="77"/>
      <c r="CG78" s="81"/>
      <c r="CH78" s="81"/>
      <c r="CI78" s="81"/>
      <c r="CJ78" s="81"/>
      <c r="CK78" s="81"/>
      <c r="CL78" s="81"/>
      <c r="CM78" s="81"/>
      <c r="CN78" s="81"/>
    </row>
    <row r="79" spans="1:104" ht="16.149999999999999" customHeight="1" x14ac:dyDescent="0.2">
      <c r="A79" s="2984" t="s">
        <v>136</v>
      </c>
      <c r="B79" s="2985"/>
      <c r="C79" s="179">
        <f t="shared" ref="C79:C84" si="6">SUM(D79:E79)</f>
        <v>0</v>
      </c>
      <c r="D79" s="180">
        <f t="shared" ref="D79:E84" si="7">SUM(F79+H79+J79+L79+N79+P79+R79+T79+V79+X79+Z79+AB79+AD79+AF79)</f>
        <v>0</v>
      </c>
      <c r="E79" s="1600">
        <f t="shared" si="7"/>
        <v>0</v>
      </c>
      <c r="F79" s="4"/>
      <c r="G79" s="5"/>
      <c r="H79" s="4"/>
      <c r="I79" s="5"/>
      <c r="J79" s="4"/>
      <c r="K79" s="5"/>
      <c r="L79" s="4"/>
      <c r="M79" s="5"/>
      <c r="N79" s="4"/>
      <c r="O79" s="5"/>
      <c r="P79" s="4"/>
      <c r="Q79" s="5"/>
      <c r="R79" s="4"/>
      <c r="S79" s="5"/>
      <c r="T79" s="4"/>
      <c r="U79" s="5"/>
      <c r="V79" s="4"/>
      <c r="W79" s="5"/>
      <c r="X79" s="4"/>
      <c r="Y79" s="5"/>
      <c r="Z79" s="4"/>
      <c r="AA79" s="5"/>
      <c r="AB79" s="4"/>
      <c r="AC79" s="5"/>
      <c r="AD79" s="4"/>
      <c r="AE79" s="5"/>
      <c r="AF79" s="4"/>
      <c r="AG79" s="270"/>
      <c r="AH79" s="5"/>
      <c r="AI79" s="38"/>
      <c r="AJ79" s="38"/>
      <c r="AK79" s="10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77"/>
      <c r="AX79" s="77"/>
      <c r="AY79" s="77"/>
      <c r="CG79" s="81">
        <v>0</v>
      </c>
      <c r="CH79" s="81"/>
      <c r="CI79" s="81"/>
      <c r="CJ79" s="81"/>
      <c r="CK79" s="81"/>
      <c r="CL79" s="81"/>
      <c r="CM79" s="81"/>
      <c r="CN79" s="81"/>
    </row>
    <row r="80" spans="1:104" ht="16.149999999999999" customHeight="1" x14ac:dyDescent="0.2">
      <c r="A80" s="2986" t="s">
        <v>124</v>
      </c>
      <c r="B80" s="1422" t="s">
        <v>125</v>
      </c>
      <c r="C80" s="213">
        <f t="shared" si="6"/>
        <v>0</v>
      </c>
      <c r="D80" s="214">
        <f t="shared" si="7"/>
        <v>0</v>
      </c>
      <c r="E80" s="215">
        <f t="shared" si="7"/>
        <v>0</v>
      </c>
      <c r="F80" s="4"/>
      <c r="G80" s="5"/>
      <c r="H80" s="4"/>
      <c r="I80" s="5"/>
      <c r="J80" s="4"/>
      <c r="K80" s="5"/>
      <c r="L80" s="4"/>
      <c r="M80" s="5"/>
      <c r="N80" s="4"/>
      <c r="O80" s="5"/>
      <c r="P80" s="4"/>
      <c r="Q80" s="5"/>
      <c r="R80" s="4"/>
      <c r="S80" s="5"/>
      <c r="T80" s="4"/>
      <c r="U80" s="5"/>
      <c r="V80" s="4"/>
      <c r="W80" s="5"/>
      <c r="X80" s="4"/>
      <c r="Y80" s="5"/>
      <c r="Z80" s="4"/>
      <c r="AA80" s="5"/>
      <c r="AB80" s="4"/>
      <c r="AC80" s="5"/>
      <c r="AD80" s="4"/>
      <c r="AE80" s="5"/>
      <c r="AF80" s="4"/>
      <c r="AG80" s="270"/>
      <c r="AH80" s="5"/>
      <c r="AI80" s="38"/>
      <c r="AJ80" s="38"/>
      <c r="AK80" s="10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77"/>
      <c r="AX80" s="77"/>
      <c r="AY80" s="77"/>
      <c r="CG80" s="81">
        <v>0</v>
      </c>
      <c r="CH80" s="81"/>
      <c r="CI80" s="81"/>
      <c r="CJ80" s="81"/>
      <c r="CK80" s="81"/>
      <c r="CL80" s="81"/>
      <c r="CM80" s="81"/>
      <c r="CN80" s="81"/>
    </row>
    <row r="81" spans="1:104" ht="16.149999999999999" customHeight="1" x14ac:dyDescent="0.2">
      <c r="A81" s="2356"/>
      <c r="B81" s="1418" t="s">
        <v>126</v>
      </c>
      <c r="C81" s="217">
        <f t="shared" si="6"/>
        <v>0</v>
      </c>
      <c r="D81" s="218">
        <f t="shared" si="7"/>
        <v>0</v>
      </c>
      <c r="E81" s="219">
        <f t="shared" si="7"/>
        <v>0</v>
      </c>
      <c r="F81" s="11"/>
      <c r="G81" s="28"/>
      <c r="H81" s="11"/>
      <c r="I81" s="28"/>
      <c r="J81" s="11"/>
      <c r="K81" s="28"/>
      <c r="L81" s="11"/>
      <c r="M81" s="28"/>
      <c r="N81" s="11"/>
      <c r="O81" s="28"/>
      <c r="P81" s="11"/>
      <c r="Q81" s="28"/>
      <c r="R81" s="11"/>
      <c r="S81" s="28"/>
      <c r="T81" s="11"/>
      <c r="U81" s="28"/>
      <c r="V81" s="11"/>
      <c r="W81" s="28"/>
      <c r="X81" s="11"/>
      <c r="Y81" s="28"/>
      <c r="Z81" s="11"/>
      <c r="AA81" s="28"/>
      <c r="AB81" s="11"/>
      <c r="AC81" s="28"/>
      <c r="AD81" s="11"/>
      <c r="AE81" s="28"/>
      <c r="AF81" s="11"/>
      <c r="AG81" s="271"/>
      <c r="AH81" s="28"/>
      <c r="AI81" s="30"/>
      <c r="AJ81" s="30"/>
      <c r="AK81" s="10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77"/>
      <c r="AX81" s="77"/>
      <c r="AY81" s="77"/>
      <c r="CG81" s="81">
        <v>0</v>
      </c>
      <c r="CH81" s="81"/>
      <c r="CI81" s="81"/>
      <c r="CJ81" s="81"/>
      <c r="CK81" s="81"/>
      <c r="CL81" s="81"/>
      <c r="CM81" s="81"/>
      <c r="CN81" s="81"/>
    </row>
    <row r="82" spans="1:104" ht="16.149999999999999" customHeight="1" x14ac:dyDescent="0.2">
      <c r="A82" s="2356"/>
      <c r="B82" s="1418" t="s">
        <v>127</v>
      </c>
      <c r="C82" s="217">
        <f t="shared" si="6"/>
        <v>0</v>
      </c>
      <c r="D82" s="218">
        <f t="shared" si="7"/>
        <v>0</v>
      </c>
      <c r="E82" s="219">
        <f t="shared" si="7"/>
        <v>0</v>
      </c>
      <c r="F82" s="11"/>
      <c r="G82" s="28"/>
      <c r="H82" s="11"/>
      <c r="I82" s="28"/>
      <c r="J82" s="11"/>
      <c r="K82" s="28"/>
      <c r="L82" s="11"/>
      <c r="M82" s="28"/>
      <c r="N82" s="11"/>
      <c r="O82" s="28"/>
      <c r="P82" s="11"/>
      <c r="Q82" s="28"/>
      <c r="R82" s="11"/>
      <c r="S82" s="28"/>
      <c r="T82" s="11"/>
      <c r="U82" s="28"/>
      <c r="V82" s="11"/>
      <c r="W82" s="28"/>
      <c r="X82" s="11"/>
      <c r="Y82" s="28"/>
      <c r="Z82" s="11"/>
      <c r="AA82" s="28"/>
      <c r="AB82" s="11"/>
      <c r="AC82" s="28"/>
      <c r="AD82" s="11"/>
      <c r="AE82" s="28"/>
      <c r="AF82" s="11"/>
      <c r="AG82" s="271"/>
      <c r="AH82" s="28"/>
      <c r="AI82" s="30"/>
      <c r="AJ82" s="30"/>
      <c r="AK82" s="10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77"/>
      <c r="AX82" s="77"/>
      <c r="AY82" s="77"/>
      <c r="CG82" s="81">
        <v>0</v>
      </c>
      <c r="CH82" s="81"/>
      <c r="CI82" s="81"/>
      <c r="CJ82" s="81"/>
      <c r="CK82" s="81"/>
      <c r="CL82" s="81"/>
      <c r="CM82" s="81"/>
      <c r="CN82" s="81"/>
    </row>
    <row r="83" spans="1:104" ht="25.15" customHeight="1" x14ac:dyDescent="0.2">
      <c r="A83" s="2356"/>
      <c r="B83" s="255" t="s">
        <v>128</v>
      </c>
      <c r="C83" s="217">
        <f t="shared" si="6"/>
        <v>0</v>
      </c>
      <c r="D83" s="218">
        <f t="shared" si="7"/>
        <v>0</v>
      </c>
      <c r="E83" s="219">
        <f t="shared" si="7"/>
        <v>0</v>
      </c>
      <c r="F83" s="11"/>
      <c r="G83" s="28"/>
      <c r="H83" s="11"/>
      <c r="I83" s="28"/>
      <c r="J83" s="11"/>
      <c r="K83" s="28"/>
      <c r="L83" s="11"/>
      <c r="M83" s="28"/>
      <c r="N83" s="11"/>
      <c r="O83" s="28"/>
      <c r="P83" s="11"/>
      <c r="Q83" s="28"/>
      <c r="R83" s="11"/>
      <c r="S83" s="28"/>
      <c r="T83" s="11"/>
      <c r="U83" s="28"/>
      <c r="V83" s="11"/>
      <c r="W83" s="28"/>
      <c r="X83" s="11"/>
      <c r="Y83" s="28"/>
      <c r="Z83" s="11"/>
      <c r="AA83" s="28"/>
      <c r="AB83" s="11"/>
      <c r="AC83" s="28"/>
      <c r="AD83" s="11"/>
      <c r="AE83" s="28"/>
      <c r="AF83" s="11"/>
      <c r="AG83" s="271"/>
      <c r="AH83" s="28"/>
      <c r="AI83" s="30"/>
      <c r="AJ83" s="30"/>
      <c r="AK83" s="10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77"/>
      <c r="AX83" s="77"/>
      <c r="AY83" s="77"/>
      <c r="CG83" s="81">
        <v>0</v>
      </c>
      <c r="CH83" s="81"/>
      <c r="CI83" s="81"/>
      <c r="CJ83" s="81"/>
      <c r="CK83" s="81"/>
      <c r="CL83" s="81"/>
      <c r="CM83" s="81"/>
      <c r="CN83" s="81"/>
    </row>
    <row r="84" spans="1:104" ht="16.149999999999999" customHeight="1" x14ac:dyDescent="0.2">
      <c r="A84" s="2173"/>
      <c r="B84" s="97" t="s">
        <v>129</v>
      </c>
      <c r="C84" s="257">
        <f t="shared" si="6"/>
        <v>0</v>
      </c>
      <c r="D84" s="258">
        <f>SUM(F84+H84+J84+L84+N84+P84+R84+T84+V84+X84+Z84+AB84+AD84+AF84)</f>
        <v>0</v>
      </c>
      <c r="E84" s="259">
        <f t="shared" si="7"/>
        <v>0</v>
      </c>
      <c r="F84" s="17"/>
      <c r="G84" s="18"/>
      <c r="H84" s="17"/>
      <c r="I84" s="18"/>
      <c r="J84" s="17"/>
      <c r="K84" s="18"/>
      <c r="L84" s="17"/>
      <c r="M84" s="18"/>
      <c r="N84" s="17"/>
      <c r="O84" s="18"/>
      <c r="P84" s="17"/>
      <c r="Q84" s="18"/>
      <c r="R84" s="17"/>
      <c r="S84" s="18"/>
      <c r="T84" s="17"/>
      <c r="U84" s="18"/>
      <c r="V84" s="17"/>
      <c r="W84" s="18"/>
      <c r="X84" s="17"/>
      <c r="Y84" s="18"/>
      <c r="Z84" s="17"/>
      <c r="AA84" s="18"/>
      <c r="AB84" s="17"/>
      <c r="AC84" s="18"/>
      <c r="AD84" s="17"/>
      <c r="AE84" s="18"/>
      <c r="AF84" s="17"/>
      <c r="AG84" s="272"/>
      <c r="AH84" s="18"/>
      <c r="AI84" s="33"/>
      <c r="AJ84" s="33"/>
      <c r="AK84" s="10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77"/>
      <c r="AX84" s="77"/>
      <c r="AY84" s="77"/>
      <c r="CG84" s="81">
        <v>0</v>
      </c>
      <c r="CH84" s="81"/>
      <c r="CI84" s="81"/>
      <c r="CJ84" s="81"/>
      <c r="CK84" s="81"/>
      <c r="CL84" s="81"/>
      <c r="CM84" s="81"/>
      <c r="CN84" s="81"/>
    </row>
    <row r="85" spans="1:104" s="135" customFormat="1" ht="31.15" customHeight="1" x14ac:dyDescent="0.2">
      <c r="A85" s="201" t="s">
        <v>137</v>
      </c>
      <c r="B85" s="201"/>
      <c r="C85" s="201"/>
      <c r="D85" s="201"/>
      <c r="E85" s="201"/>
      <c r="F85" s="201"/>
      <c r="G85" s="201"/>
      <c r="H85" s="239"/>
      <c r="I85" s="240"/>
      <c r="J85" s="240"/>
      <c r="K85" s="10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1"/>
      <c r="AL85" s="131"/>
      <c r="AM85" s="131"/>
      <c r="AN85" s="1605"/>
      <c r="AO85" s="1605"/>
      <c r="AP85" s="1605"/>
      <c r="AQ85" s="1605"/>
      <c r="AR85" s="1605"/>
      <c r="AS85" s="1605"/>
      <c r="AT85" s="1605"/>
      <c r="AU85" s="1475"/>
      <c r="AV85" s="1475"/>
      <c r="AW85" s="265"/>
      <c r="AX85" s="265"/>
      <c r="AY85" s="265"/>
      <c r="CA85" s="136"/>
      <c r="CB85" s="136"/>
      <c r="CC85" s="136"/>
      <c r="CD85" s="136"/>
      <c r="CE85" s="136"/>
      <c r="CF85" s="136"/>
      <c r="CG85" s="137"/>
      <c r="CH85" s="137"/>
      <c r="CI85" s="137"/>
      <c r="CJ85" s="137"/>
      <c r="CK85" s="137"/>
      <c r="CL85" s="137"/>
      <c r="CM85" s="137"/>
      <c r="CN85" s="137"/>
      <c r="CO85" s="136"/>
      <c r="CP85" s="136"/>
      <c r="CQ85" s="136"/>
      <c r="CR85" s="136"/>
      <c r="CS85" s="136"/>
      <c r="CT85" s="136"/>
      <c r="CU85" s="136"/>
      <c r="CV85" s="136"/>
      <c r="CW85" s="136"/>
      <c r="CX85" s="136"/>
      <c r="CY85" s="136"/>
      <c r="CZ85" s="136"/>
    </row>
    <row r="86" spans="1:104" ht="16.149999999999999" customHeight="1" x14ac:dyDescent="0.2">
      <c r="A86" s="2986" t="s">
        <v>74</v>
      </c>
      <c r="B86" s="2986"/>
      <c r="C86" s="2923" t="s">
        <v>17</v>
      </c>
      <c r="D86" s="2986"/>
      <c r="E86" s="2920"/>
      <c r="F86" s="3004" t="s">
        <v>75</v>
      </c>
      <c r="G86" s="2942"/>
      <c r="H86" s="2942"/>
      <c r="I86" s="2942"/>
      <c r="J86" s="2942"/>
      <c r="K86" s="2942"/>
      <c r="L86" s="2942"/>
      <c r="M86" s="2942"/>
      <c r="N86" s="2942"/>
      <c r="O86" s="2942"/>
      <c r="P86" s="2942"/>
      <c r="Q86" s="2942"/>
      <c r="R86" s="2942"/>
      <c r="S86" s="2942"/>
      <c r="T86" s="2942"/>
      <c r="U86" s="2942"/>
      <c r="V86" s="2942"/>
      <c r="W86" s="2942"/>
      <c r="X86" s="2942"/>
      <c r="Y86" s="2942"/>
      <c r="Z86" s="2942"/>
      <c r="AA86" s="2942"/>
      <c r="AB86" s="2942"/>
      <c r="AC86" s="2942"/>
      <c r="AD86" s="2942"/>
      <c r="AE86" s="2942"/>
      <c r="AF86" s="2942"/>
      <c r="AG86" s="3005"/>
      <c r="AH86" s="2981" t="s">
        <v>132</v>
      </c>
      <c r="AI86" s="2982"/>
      <c r="AJ86" s="2982"/>
      <c r="AK86" s="139"/>
      <c r="AL86" s="1606"/>
      <c r="AM86" s="1606"/>
      <c r="AN86" s="1606"/>
      <c r="AO86" s="1606"/>
      <c r="AP86" s="1606"/>
      <c r="AQ86" s="1606"/>
      <c r="AR86" s="1477"/>
      <c r="AS86" s="1606"/>
      <c r="AT86" s="1606"/>
      <c r="AU86" s="1607"/>
      <c r="AV86" s="77"/>
      <c r="AW86" s="77"/>
      <c r="AX86" s="77"/>
      <c r="AY86" s="77"/>
      <c r="CG86" s="81"/>
      <c r="CH86" s="81"/>
      <c r="CI86" s="81"/>
      <c r="CJ86" s="81"/>
      <c r="CK86" s="81"/>
      <c r="CL86" s="81"/>
      <c r="CM86" s="81"/>
      <c r="CN86" s="81"/>
    </row>
    <row r="87" spans="1:104" ht="16.149999999999999" customHeight="1" x14ac:dyDescent="0.2">
      <c r="A87" s="2356"/>
      <c r="B87" s="2356"/>
      <c r="C87" s="2187"/>
      <c r="D87" s="2356"/>
      <c r="E87" s="2188"/>
      <c r="F87" s="2936" t="s">
        <v>138</v>
      </c>
      <c r="G87" s="2938"/>
      <c r="H87" s="2936" t="s">
        <v>110</v>
      </c>
      <c r="I87" s="2938"/>
      <c r="J87" s="2936" t="s">
        <v>111</v>
      </c>
      <c r="K87" s="2938"/>
      <c r="L87" s="2936" t="s">
        <v>112</v>
      </c>
      <c r="M87" s="2938"/>
      <c r="N87" s="2936" t="s">
        <v>113</v>
      </c>
      <c r="O87" s="2938"/>
      <c r="P87" s="2936" t="s">
        <v>114</v>
      </c>
      <c r="Q87" s="2938"/>
      <c r="R87" s="2936" t="s">
        <v>115</v>
      </c>
      <c r="S87" s="2938"/>
      <c r="T87" s="2936" t="s">
        <v>116</v>
      </c>
      <c r="U87" s="2938"/>
      <c r="V87" s="2936" t="s">
        <v>117</v>
      </c>
      <c r="W87" s="2938"/>
      <c r="X87" s="2936" t="s">
        <v>118</v>
      </c>
      <c r="Y87" s="2938"/>
      <c r="Z87" s="2924" t="s">
        <v>119</v>
      </c>
      <c r="AA87" s="2926"/>
      <c r="AB87" s="2924" t="s">
        <v>120</v>
      </c>
      <c r="AC87" s="2926"/>
      <c r="AD87" s="2924" t="s">
        <v>121</v>
      </c>
      <c r="AE87" s="2926"/>
      <c r="AF87" s="2924" t="s">
        <v>122</v>
      </c>
      <c r="AG87" s="2927"/>
      <c r="AH87" s="2929" t="s">
        <v>139</v>
      </c>
      <c r="AI87" s="2983" t="s">
        <v>140</v>
      </c>
      <c r="AJ87" s="2983" t="s">
        <v>135</v>
      </c>
      <c r="AK87" s="145"/>
      <c r="AL87" s="1604"/>
      <c r="AM87" s="1604"/>
      <c r="AN87" s="1604"/>
      <c r="AO87" s="1604"/>
      <c r="AP87" s="1604"/>
      <c r="AQ87" s="1604"/>
      <c r="AR87" s="1479"/>
      <c r="AS87" s="1604"/>
      <c r="AT87" s="1604"/>
      <c r="AU87" s="1607"/>
      <c r="AV87" s="77"/>
      <c r="AW87" s="77"/>
      <c r="AX87" s="77"/>
      <c r="AY87" s="77"/>
      <c r="CG87" s="81"/>
      <c r="CH87" s="81"/>
      <c r="CI87" s="81"/>
      <c r="CJ87" s="81"/>
      <c r="CK87" s="81"/>
      <c r="CL87" s="81"/>
      <c r="CM87" s="81"/>
      <c r="CN87" s="81"/>
    </row>
    <row r="88" spans="1:104" ht="16.149999999999999" customHeight="1" x14ac:dyDescent="0.2">
      <c r="A88" s="2173"/>
      <c r="B88" s="2173"/>
      <c r="C88" s="141" t="s">
        <v>14</v>
      </c>
      <c r="D88" s="245" t="s">
        <v>15</v>
      </c>
      <c r="E88" s="1597" t="s">
        <v>16</v>
      </c>
      <c r="F88" s="1598" t="s">
        <v>15</v>
      </c>
      <c r="G88" s="1601" t="s">
        <v>16</v>
      </c>
      <c r="H88" s="1598" t="s">
        <v>15</v>
      </c>
      <c r="I88" s="1601" t="s">
        <v>16</v>
      </c>
      <c r="J88" s="1598" t="s">
        <v>15</v>
      </c>
      <c r="K88" s="1601" t="s">
        <v>16</v>
      </c>
      <c r="L88" s="1598" t="s">
        <v>15</v>
      </c>
      <c r="M88" s="1601" t="s">
        <v>16</v>
      </c>
      <c r="N88" s="1598" t="s">
        <v>15</v>
      </c>
      <c r="O88" s="1601" t="s">
        <v>16</v>
      </c>
      <c r="P88" s="1598" t="s">
        <v>15</v>
      </c>
      <c r="Q88" s="1601" t="s">
        <v>16</v>
      </c>
      <c r="R88" s="1598" t="s">
        <v>15</v>
      </c>
      <c r="S88" s="1601" t="s">
        <v>16</v>
      </c>
      <c r="T88" s="1598" t="s">
        <v>15</v>
      </c>
      <c r="U88" s="1601" t="s">
        <v>16</v>
      </c>
      <c r="V88" s="1598" t="s">
        <v>15</v>
      </c>
      <c r="W88" s="1601" t="s">
        <v>16</v>
      </c>
      <c r="X88" s="1598" t="s">
        <v>15</v>
      </c>
      <c r="Y88" s="1601" t="s">
        <v>16</v>
      </c>
      <c r="Z88" s="1598" t="s">
        <v>15</v>
      </c>
      <c r="AA88" s="1601" t="s">
        <v>16</v>
      </c>
      <c r="AB88" s="1598" t="s">
        <v>15</v>
      </c>
      <c r="AC88" s="1601" t="s">
        <v>16</v>
      </c>
      <c r="AD88" s="1598" t="s">
        <v>15</v>
      </c>
      <c r="AE88" s="1601" t="s">
        <v>16</v>
      </c>
      <c r="AF88" s="1598" t="s">
        <v>15</v>
      </c>
      <c r="AG88" s="1602" t="s">
        <v>16</v>
      </c>
      <c r="AH88" s="2206"/>
      <c r="AI88" s="2352"/>
      <c r="AJ88" s="2352"/>
      <c r="AK88" s="278"/>
      <c r="AL88" s="145"/>
      <c r="AM88" s="145"/>
      <c r="AN88" s="145"/>
      <c r="AO88" s="145"/>
      <c r="AP88" s="145"/>
      <c r="AQ88" s="145"/>
      <c r="AR88" s="145"/>
      <c r="AS88" s="1604"/>
      <c r="AT88" s="1604"/>
      <c r="AU88" s="1607"/>
      <c r="AV88" s="77"/>
      <c r="AW88" s="77"/>
      <c r="AX88" s="77"/>
      <c r="AY88" s="77"/>
      <c r="CG88" s="81"/>
      <c r="CH88" s="81"/>
      <c r="CI88" s="81"/>
      <c r="CJ88" s="81"/>
      <c r="CK88" s="81"/>
      <c r="CL88" s="81"/>
      <c r="CM88" s="81"/>
      <c r="CN88" s="81"/>
    </row>
    <row r="89" spans="1:104" ht="16.149999999999999" customHeight="1" x14ac:dyDescent="0.2">
      <c r="A89" s="2402" t="s">
        <v>141</v>
      </c>
      <c r="B89" s="2403"/>
      <c r="C89" s="213">
        <f>SUM(D89:E89)</f>
        <v>0</v>
      </c>
      <c r="D89" s="214">
        <f t="shared" ref="D89:E92" si="8">SUM(F89+H89+J89+L89+N89+P89+R89+T89+V89+X89+Z89+AB89+AD89+AF89)</f>
        <v>0</v>
      </c>
      <c r="E89" s="215">
        <f t="shared" si="8"/>
        <v>0</v>
      </c>
      <c r="F89" s="4"/>
      <c r="G89" s="5"/>
      <c r="H89" s="4"/>
      <c r="I89" s="5"/>
      <c r="J89" s="4"/>
      <c r="K89" s="5"/>
      <c r="L89" s="4"/>
      <c r="M89" s="5"/>
      <c r="N89" s="4"/>
      <c r="O89" s="5"/>
      <c r="P89" s="4"/>
      <c r="Q89" s="5"/>
      <c r="R89" s="4"/>
      <c r="S89" s="5"/>
      <c r="T89" s="4"/>
      <c r="U89" s="5"/>
      <c r="V89" s="4"/>
      <c r="W89" s="5"/>
      <c r="X89" s="4"/>
      <c r="Y89" s="5"/>
      <c r="Z89" s="4"/>
      <c r="AA89" s="5"/>
      <c r="AB89" s="4"/>
      <c r="AC89" s="5"/>
      <c r="AD89" s="4"/>
      <c r="AE89" s="5"/>
      <c r="AF89" s="4"/>
      <c r="AG89" s="270"/>
      <c r="AH89" s="5"/>
      <c r="AI89" s="38"/>
      <c r="AJ89" s="38"/>
      <c r="AK89" s="145"/>
      <c r="AL89" s="145"/>
      <c r="AM89" s="145"/>
      <c r="AN89" s="145"/>
      <c r="AO89" s="145"/>
      <c r="AP89" s="145"/>
      <c r="AQ89" s="145"/>
      <c r="AR89" s="145"/>
      <c r="AS89" s="1604"/>
      <c r="AT89" s="1604"/>
      <c r="AU89" s="1607"/>
      <c r="AV89" s="77"/>
      <c r="AW89" s="77"/>
      <c r="AX89" s="77"/>
      <c r="AY89" s="77"/>
      <c r="CG89" s="81"/>
      <c r="CH89" s="81"/>
      <c r="CI89" s="81"/>
      <c r="CJ89" s="81"/>
      <c r="CK89" s="81"/>
      <c r="CL89" s="81"/>
      <c r="CM89" s="81"/>
      <c r="CN89" s="81"/>
    </row>
    <row r="90" spans="1:104" ht="16.149999999999999" customHeight="1" x14ac:dyDescent="0.2">
      <c r="A90" s="2343" t="s">
        <v>142</v>
      </c>
      <c r="B90" s="2344"/>
      <c r="C90" s="279">
        <f>SUM(D90:E90)</f>
        <v>0</v>
      </c>
      <c r="D90" s="280">
        <f t="shared" si="8"/>
        <v>0</v>
      </c>
      <c r="E90" s="281">
        <f t="shared" si="8"/>
        <v>0</v>
      </c>
      <c r="F90" s="40"/>
      <c r="G90" s="41"/>
      <c r="H90" s="40"/>
      <c r="I90" s="41"/>
      <c r="J90" s="40"/>
      <c r="K90" s="41"/>
      <c r="L90" s="40"/>
      <c r="M90" s="41"/>
      <c r="N90" s="40"/>
      <c r="O90" s="41"/>
      <c r="P90" s="40"/>
      <c r="Q90" s="41"/>
      <c r="R90" s="40"/>
      <c r="S90" s="41"/>
      <c r="T90" s="40"/>
      <c r="U90" s="41"/>
      <c r="V90" s="40"/>
      <c r="W90" s="41"/>
      <c r="X90" s="40"/>
      <c r="Y90" s="41"/>
      <c r="Z90" s="40"/>
      <c r="AA90" s="41"/>
      <c r="AB90" s="40"/>
      <c r="AC90" s="41"/>
      <c r="AD90" s="40"/>
      <c r="AE90" s="41"/>
      <c r="AF90" s="40"/>
      <c r="AG90" s="282"/>
      <c r="AH90" s="41"/>
      <c r="AI90" s="283"/>
      <c r="AJ90" s="283"/>
      <c r="AK90" s="145"/>
      <c r="AL90" s="145"/>
      <c r="AM90" s="145"/>
      <c r="AN90" s="145"/>
      <c r="AO90" s="145"/>
      <c r="AP90" s="145"/>
      <c r="AQ90" s="145"/>
      <c r="AR90" s="145"/>
      <c r="AS90" s="1604"/>
      <c r="AT90" s="1604"/>
      <c r="AU90" s="1607"/>
      <c r="AV90" s="77"/>
      <c r="AW90" s="77"/>
      <c r="AX90" s="77"/>
      <c r="AY90" s="77"/>
      <c r="CG90" s="81"/>
      <c r="CH90" s="81"/>
      <c r="CI90" s="81"/>
      <c r="CJ90" s="81"/>
      <c r="CK90" s="81"/>
      <c r="CL90" s="81"/>
      <c r="CM90" s="81"/>
      <c r="CN90" s="81"/>
    </row>
    <row r="91" spans="1:104" ht="16.149999999999999" customHeight="1" x14ac:dyDescent="0.2">
      <c r="A91" s="2980" t="s">
        <v>143</v>
      </c>
      <c r="B91" s="1422" t="s">
        <v>144</v>
      </c>
      <c r="C91" s="213">
        <f>SUM(D91:E91)</f>
        <v>0</v>
      </c>
      <c r="D91" s="214">
        <f t="shared" si="8"/>
        <v>0</v>
      </c>
      <c r="E91" s="215">
        <f t="shared" si="8"/>
        <v>0</v>
      </c>
      <c r="F91" s="4"/>
      <c r="G91" s="5"/>
      <c r="H91" s="4"/>
      <c r="I91" s="5"/>
      <c r="J91" s="4"/>
      <c r="K91" s="5"/>
      <c r="L91" s="4"/>
      <c r="M91" s="5"/>
      <c r="N91" s="4"/>
      <c r="O91" s="5"/>
      <c r="P91" s="4"/>
      <c r="Q91" s="5"/>
      <c r="R91" s="4"/>
      <c r="S91" s="5"/>
      <c r="T91" s="4"/>
      <c r="U91" s="5"/>
      <c r="V91" s="4"/>
      <c r="W91" s="5"/>
      <c r="X91" s="4"/>
      <c r="Y91" s="5"/>
      <c r="Z91" s="4"/>
      <c r="AA91" s="5"/>
      <c r="AB91" s="4"/>
      <c r="AC91" s="5"/>
      <c r="AD91" s="4"/>
      <c r="AE91" s="5"/>
      <c r="AF91" s="4"/>
      <c r="AG91" s="270"/>
      <c r="AH91" s="5"/>
      <c r="AI91" s="38"/>
      <c r="AJ91" s="38"/>
      <c r="AK91" s="145"/>
      <c r="AL91" s="145"/>
      <c r="AM91" s="145"/>
      <c r="AN91" s="145"/>
      <c r="AO91" s="145"/>
      <c r="AP91" s="145"/>
      <c r="AQ91" s="145"/>
      <c r="AR91" s="145"/>
      <c r="AS91" s="1604"/>
      <c r="AT91" s="1604"/>
      <c r="AU91" s="1607"/>
      <c r="AV91" s="77"/>
      <c r="AW91" s="77"/>
      <c r="AX91" s="77"/>
      <c r="AY91" s="77"/>
      <c r="CG91" s="81"/>
      <c r="CH91" s="81"/>
      <c r="CI91" s="81"/>
      <c r="CJ91" s="81"/>
      <c r="CK91" s="81"/>
      <c r="CL91" s="81"/>
      <c r="CM91" s="81"/>
      <c r="CN91" s="81"/>
    </row>
    <row r="92" spans="1:104" ht="16.149999999999999" customHeight="1" x14ac:dyDescent="0.2">
      <c r="A92" s="2348"/>
      <c r="B92" s="97" t="s">
        <v>145</v>
      </c>
      <c r="C92" s="257">
        <f>SUM(D92:E92)</f>
        <v>0</v>
      </c>
      <c r="D92" s="258">
        <f t="shared" si="8"/>
        <v>0</v>
      </c>
      <c r="E92" s="259">
        <f t="shared" si="8"/>
        <v>0</v>
      </c>
      <c r="F92" s="17"/>
      <c r="G92" s="18"/>
      <c r="H92" s="17"/>
      <c r="I92" s="18"/>
      <c r="J92" s="17"/>
      <c r="K92" s="18"/>
      <c r="L92" s="17"/>
      <c r="M92" s="18"/>
      <c r="N92" s="17"/>
      <c r="O92" s="18"/>
      <c r="P92" s="17"/>
      <c r="Q92" s="18"/>
      <c r="R92" s="17"/>
      <c r="S92" s="18"/>
      <c r="T92" s="17"/>
      <c r="U92" s="18"/>
      <c r="V92" s="17"/>
      <c r="W92" s="18"/>
      <c r="X92" s="17"/>
      <c r="Y92" s="18"/>
      <c r="Z92" s="17"/>
      <c r="AA92" s="18"/>
      <c r="AB92" s="17"/>
      <c r="AC92" s="18"/>
      <c r="AD92" s="17"/>
      <c r="AE92" s="18"/>
      <c r="AF92" s="17"/>
      <c r="AG92" s="272"/>
      <c r="AH92" s="18"/>
      <c r="AI92" s="33"/>
      <c r="AJ92" s="33"/>
      <c r="AK92" s="145"/>
      <c r="AL92" s="145"/>
      <c r="AM92" s="145"/>
      <c r="AN92" s="145"/>
      <c r="AO92" s="145"/>
      <c r="AP92" s="145"/>
      <c r="AQ92" s="145"/>
      <c r="AR92" s="145"/>
      <c r="AS92" s="1464"/>
      <c r="AT92" s="1464"/>
      <c r="AU92" s="1607"/>
      <c r="AV92" s="77"/>
      <c r="AW92" s="77"/>
      <c r="AX92" s="77"/>
      <c r="AY92" s="77"/>
      <c r="CG92" s="81"/>
      <c r="CH92" s="81"/>
      <c r="CI92" s="81"/>
      <c r="CJ92" s="81"/>
      <c r="CK92" s="81"/>
      <c r="CL92" s="81"/>
      <c r="CM92" s="81"/>
      <c r="CN92" s="81"/>
    </row>
    <row r="93" spans="1:104" ht="16.149999999999999" customHeight="1" x14ac:dyDescent="0.2">
      <c r="A93" s="2345" t="s">
        <v>146</v>
      </c>
      <c r="B93" s="2346"/>
      <c r="C93" s="225">
        <f>SUM(D93:E93)</f>
        <v>0</v>
      </c>
      <c r="D93" s="226">
        <f>SUM(F93+H93+J93+L93+N93+P93+R93+T93+V93+X93+Z93+AB93+AD93+AF93)</f>
        <v>0</v>
      </c>
      <c r="E93" s="227">
        <f>SUM(G93+I93+K93+M93+O93+Q93+S93+U93+W93+Y93+AA93+AC93+AE93+AG93)</f>
        <v>0</v>
      </c>
      <c r="F93" s="53"/>
      <c r="G93" s="54"/>
      <c r="H93" s="53"/>
      <c r="I93" s="54"/>
      <c r="J93" s="53"/>
      <c r="K93" s="54"/>
      <c r="L93" s="53"/>
      <c r="M93" s="54"/>
      <c r="N93" s="53"/>
      <c r="O93" s="54"/>
      <c r="P93" s="53"/>
      <c r="Q93" s="54"/>
      <c r="R93" s="53"/>
      <c r="S93" s="54"/>
      <c r="T93" s="53"/>
      <c r="U93" s="54"/>
      <c r="V93" s="53"/>
      <c r="W93" s="54"/>
      <c r="X93" s="53"/>
      <c r="Y93" s="54"/>
      <c r="Z93" s="53"/>
      <c r="AA93" s="54"/>
      <c r="AB93" s="53"/>
      <c r="AC93" s="54"/>
      <c r="AD93" s="53"/>
      <c r="AE93" s="54"/>
      <c r="AF93" s="53"/>
      <c r="AG93" s="284"/>
      <c r="AH93" s="54"/>
      <c r="AI93" s="55"/>
      <c r="AJ93" s="55"/>
      <c r="AK93" s="10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77"/>
      <c r="AX93" s="77"/>
      <c r="AY93" s="77"/>
      <c r="CA93" s="75" t="str">
        <f>IF(C93&gt;C91+C92,"* Los Ingresos de pacientes dependientes severos con escaras DEBEN estar incluidos en los Ingresos de pacientes dependientes severos Oncológicos o No Oncológicos. ","")</f>
        <v/>
      </c>
      <c r="CG93" s="81"/>
      <c r="CH93" s="81"/>
      <c r="CI93" s="81"/>
      <c r="CJ93" s="81"/>
      <c r="CK93" s="81"/>
      <c r="CL93" s="81"/>
      <c r="CM93" s="81"/>
      <c r="CN93" s="81"/>
    </row>
    <row r="94" spans="1:104" s="135" customFormat="1" ht="31.15" customHeight="1" x14ac:dyDescent="0.2">
      <c r="A94" s="108" t="s">
        <v>147</v>
      </c>
      <c r="B94" s="108"/>
      <c r="C94" s="108"/>
      <c r="D94" s="108"/>
      <c r="E94" s="108"/>
      <c r="F94" s="201"/>
      <c r="G94" s="201"/>
      <c r="H94" s="239"/>
      <c r="I94" s="240"/>
      <c r="J94" s="240"/>
      <c r="K94" s="240"/>
      <c r="L94" s="240"/>
      <c r="M94" s="240"/>
      <c r="N94" s="240"/>
      <c r="O94" s="240"/>
      <c r="P94" s="240"/>
      <c r="Q94" s="240"/>
      <c r="R94" s="240"/>
      <c r="S94" s="240"/>
      <c r="T94" s="240"/>
      <c r="U94" s="240"/>
      <c r="V94" s="240"/>
      <c r="W94" s="240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1"/>
      <c r="AL94" s="285"/>
      <c r="AM94" s="131"/>
      <c r="AN94" s="1605"/>
      <c r="AO94" s="1605"/>
      <c r="AP94" s="1605"/>
      <c r="AQ94" s="1605"/>
      <c r="AR94" s="1605"/>
      <c r="AS94" s="1605"/>
      <c r="AT94" s="1605"/>
      <c r="AU94" s="1605"/>
      <c r="AV94" s="1605"/>
      <c r="AW94" s="1470"/>
      <c r="AX94" s="265"/>
      <c r="AY94" s="265"/>
      <c r="CA94" s="136"/>
      <c r="CB94" s="136"/>
      <c r="CC94" s="136"/>
      <c r="CD94" s="136"/>
      <c r="CE94" s="136"/>
      <c r="CF94" s="136"/>
      <c r="CG94" s="137"/>
      <c r="CH94" s="137"/>
      <c r="CI94" s="137"/>
      <c r="CJ94" s="137"/>
      <c r="CK94" s="137"/>
      <c r="CL94" s="137"/>
      <c r="CM94" s="137"/>
      <c r="CN94" s="137"/>
      <c r="CO94" s="136"/>
      <c r="CP94" s="136"/>
      <c r="CQ94" s="136"/>
      <c r="CR94" s="136"/>
      <c r="CS94" s="136"/>
      <c r="CT94" s="136"/>
      <c r="CU94" s="136"/>
      <c r="CV94" s="136"/>
      <c r="CW94" s="136"/>
      <c r="CX94" s="136"/>
      <c r="CY94" s="136"/>
      <c r="CZ94" s="136"/>
    </row>
    <row r="95" spans="1:104" ht="16.149999999999999" customHeight="1" x14ac:dyDescent="0.2">
      <c r="A95" s="2923" t="s">
        <v>31</v>
      </c>
      <c r="B95" s="2920"/>
      <c r="C95" s="2924" t="s">
        <v>17</v>
      </c>
      <c r="D95" s="2925"/>
      <c r="E95" s="2926"/>
      <c r="F95" s="2924" t="s">
        <v>119</v>
      </c>
      <c r="G95" s="2926"/>
      <c r="H95" s="2924" t="s">
        <v>120</v>
      </c>
      <c r="I95" s="2926"/>
      <c r="J95" s="2924" t="s">
        <v>121</v>
      </c>
      <c r="K95" s="2926"/>
      <c r="L95" s="2924" t="s">
        <v>122</v>
      </c>
      <c r="M95" s="2926"/>
      <c r="N95" s="286"/>
      <c r="O95" s="287"/>
      <c r="P95" s="288"/>
      <c r="Q95" s="289"/>
      <c r="R95" s="289"/>
      <c r="S95" s="1480"/>
      <c r="T95" s="1608"/>
      <c r="U95" s="1481"/>
      <c r="V95" s="1608"/>
      <c r="W95" s="1608"/>
      <c r="X95" s="1608"/>
      <c r="Y95" s="1608"/>
      <c r="Z95" s="1609"/>
      <c r="AA95" s="1609"/>
      <c r="AB95" s="1590"/>
      <c r="AC95" s="1590"/>
      <c r="AD95" s="1428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CG95" s="81"/>
      <c r="CH95" s="81"/>
      <c r="CI95" s="81"/>
      <c r="CJ95" s="81"/>
      <c r="CK95" s="81"/>
      <c r="CL95" s="81"/>
      <c r="CM95" s="81"/>
      <c r="CN95" s="81"/>
    </row>
    <row r="96" spans="1:104" ht="16.149999999999999" customHeight="1" x14ac:dyDescent="0.2">
      <c r="A96" s="2172"/>
      <c r="B96" s="2174"/>
      <c r="C96" s="141" t="s">
        <v>14</v>
      </c>
      <c r="D96" s="245" t="s">
        <v>15</v>
      </c>
      <c r="E96" s="1597" t="s">
        <v>16</v>
      </c>
      <c r="F96" s="141" t="s">
        <v>15</v>
      </c>
      <c r="G96" s="1597" t="s">
        <v>16</v>
      </c>
      <c r="H96" s="141" t="s">
        <v>15</v>
      </c>
      <c r="I96" s="1597" t="s">
        <v>16</v>
      </c>
      <c r="J96" s="141" t="s">
        <v>15</v>
      </c>
      <c r="K96" s="1597" t="s">
        <v>16</v>
      </c>
      <c r="L96" s="141" t="s">
        <v>15</v>
      </c>
      <c r="M96" s="1597" t="s">
        <v>16</v>
      </c>
      <c r="N96" s="1610"/>
      <c r="O96" s="1608"/>
      <c r="P96" s="1608"/>
      <c r="Q96" s="1608"/>
      <c r="R96" s="1608"/>
      <c r="S96" s="1608"/>
      <c r="T96" s="1608"/>
      <c r="U96" s="1608"/>
      <c r="V96" s="1484"/>
      <c r="W96" s="1608"/>
      <c r="X96" s="1608"/>
      <c r="Y96" s="1608"/>
      <c r="Z96" s="1609"/>
      <c r="AA96" s="1609"/>
      <c r="AB96" s="1590"/>
      <c r="AC96" s="1590"/>
      <c r="AD96" s="1428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CG96" s="81"/>
      <c r="CH96" s="81"/>
      <c r="CI96" s="81"/>
      <c r="CJ96" s="81"/>
      <c r="CK96" s="81"/>
      <c r="CL96" s="81"/>
      <c r="CM96" s="81"/>
      <c r="CN96" s="81"/>
    </row>
    <row r="97" spans="1:104" ht="16.149999999999999" customHeight="1" x14ac:dyDescent="0.2">
      <c r="A97" s="2977" t="s">
        <v>148</v>
      </c>
      <c r="B97" s="48" t="s">
        <v>149</v>
      </c>
      <c r="C97" s="213">
        <f>SUM(D97:E97)</f>
        <v>0</v>
      </c>
      <c r="D97" s="214">
        <f t="shared" ref="D97:E99" si="9">SUM(F97+H97+J97+L97)</f>
        <v>0</v>
      </c>
      <c r="E97" s="215">
        <f t="shared" si="9"/>
        <v>0</v>
      </c>
      <c r="F97" s="25"/>
      <c r="G97" s="26"/>
      <c r="H97" s="25"/>
      <c r="I97" s="26"/>
      <c r="J97" s="25"/>
      <c r="K97" s="26"/>
      <c r="L97" s="25"/>
      <c r="M97" s="26"/>
      <c r="N97" s="1610"/>
      <c r="O97" s="1608"/>
      <c r="P97" s="1608"/>
      <c r="Q97" s="1608"/>
      <c r="R97" s="1608"/>
      <c r="S97" s="1608"/>
      <c r="T97" s="1608"/>
      <c r="U97" s="1608"/>
      <c r="V97" s="1484"/>
      <c r="W97" s="1608"/>
      <c r="X97" s="1608"/>
      <c r="Y97" s="1608"/>
      <c r="Z97" s="1609"/>
      <c r="AA97" s="1609"/>
      <c r="AB97" s="1590"/>
      <c r="AC97" s="1590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CG97" s="81"/>
      <c r="CH97" s="81"/>
      <c r="CI97" s="81"/>
      <c r="CJ97" s="81"/>
      <c r="CK97" s="81"/>
      <c r="CL97" s="81"/>
      <c r="CM97" s="81"/>
      <c r="CN97" s="81"/>
    </row>
    <row r="98" spans="1:104" ht="16.149999999999999" customHeight="1" x14ac:dyDescent="0.2">
      <c r="A98" s="2333"/>
      <c r="B98" s="191" t="s">
        <v>150</v>
      </c>
      <c r="C98" s="217">
        <f>SUM(D98:E98)</f>
        <v>0</v>
      </c>
      <c r="D98" s="218">
        <f t="shared" si="9"/>
        <v>0</v>
      </c>
      <c r="E98" s="219">
        <f t="shared" si="9"/>
        <v>0</v>
      </c>
      <c r="F98" s="25"/>
      <c r="G98" s="26"/>
      <c r="H98" s="25"/>
      <c r="I98" s="26"/>
      <c r="J98" s="25"/>
      <c r="K98" s="26"/>
      <c r="L98" s="25"/>
      <c r="M98" s="26"/>
      <c r="N98" s="1610"/>
      <c r="O98" s="1608"/>
      <c r="P98" s="1608"/>
      <c r="Q98" s="1608"/>
      <c r="R98" s="1608"/>
      <c r="S98" s="1608"/>
      <c r="T98" s="1608"/>
      <c r="U98" s="1608"/>
      <c r="V98" s="1484"/>
      <c r="W98" s="1608"/>
      <c r="X98" s="1608"/>
      <c r="Y98" s="1608"/>
      <c r="Z98" s="1609"/>
      <c r="AA98" s="1609"/>
      <c r="AB98" s="1590"/>
      <c r="AC98" s="1590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CG98" s="81"/>
      <c r="CH98" s="81"/>
      <c r="CI98" s="81"/>
      <c r="CJ98" s="81"/>
      <c r="CK98" s="81"/>
      <c r="CL98" s="81"/>
      <c r="CM98" s="81"/>
      <c r="CN98" s="81"/>
    </row>
    <row r="99" spans="1:104" ht="16.149999999999999" customHeight="1" x14ac:dyDescent="0.2">
      <c r="A99" s="2334"/>
      <c r="B99" s="295" t="s">
        <v>151</v>
      </c>
      <c r="C99" s="279">
        <f>SUM(D99:E99)</f>
        <v>0</v>
      </c>
      <c r="D99" s="280">
        <f t="shared" si="9"/>
        <v>0</v>
      </c>
      <c r="E99" s="281">
        <f t="shared" si="9"/>
        <v>0</v>
      </c>
      <c r="F99" s="25"/>
      <c r="G99" s="26"/>
      <c r="H99" s="25"/>
      <c r="I99" s="26"/>
      <c r="J99" s="25"/>
      <c r="K99" s="26"/>
      <c r="L99" s="25"/>
      <c r="M99" s="26"/>
      <c r="N99" s="1610"/>
      <c r="O99" s="1608"/>
      <c r="P99" s="1608"/>
      <c r="Q99" s="1608"/>
      <c r="R99" s="1608"/>
      <c r="S99" s="1608"/>
      <c r="T99" s="1608"/>
      <c r="U99" s="1608"/>
      <c r="V99" s="1484"/>
      <c r="W99" s="1608"/>
      <c r="X99" s="1608"/>
      <c r="Y99" s="1608"/>
      <c r="Z99" s="1609"/>
      <c r="AA99" s="1609"/>
      <c r="AB99" s="1590"/>
      <c r="AC99" s="1590"/>
      <c r="CG99" s="81"/>
      <c r="CH99" s="81"/>
      <c r="CI99" s="81"/>
      <c r="CJ99" s="81"/>
      <c r="CK99" s="81"/>
      <c r="CL99" s="81"/>
      <c r="CM99" s="81"/>
      <c r="CN99" s="81"/>
    </row>
    <row r="100" spans="1:104" ht="16.149999999999999" customHeight="1" x14ac:dyDescent="0.2">
      <c r="A100" s="2978" t="s">
        <v>152</v>
      </c>
      <c r="B100" s="2978"/>
      <c r="C100" s="179">
        <f t="shared" ref="C100:M100" si="10">SUM(C97:C99)</f>
        <v>0</v>
      </c>
      <c r="D100" s="180">
        <f t="shared" si="10"/>
        <v>0</v>
      </c>
      <c r="E100" s="1600">
        <f t="shared" si="10"/>
        <v>0</v>
      </c>
      <c r="F100" s="179">
        <f t="shared" si="10"/>
        <v>0</v>
      </c>
      <c r="G100" s="1600">
        <f t="shared" si="10"/>
        <v>0</v>
      </c>
      <c r="H100" s="179">
        <f t="shared" si="10"/>
        <v>0</v>
      </c>
      <c r="I100" s="1600">
        <f t="shared" si="10"/>
        <v>0</v>
      </c>
      <c r="J100" s="179">
        <f t="shared" si="10"/>
        <v>0</v>
      </c>
      <c r="K100" s="1600">
        <f t="shared" si="10"/>
        <v>0</v>
      </c>
      <c r="L100" s="179">
        <f t="shared" si="10"/>
        <v>0</v>
      </c>
      <c r="M100" s="1600">
        <f t="shared" si="10"/>
        <v>0</v>
      </c>
      <c r="N100" s="1610"/>
      <c r="O100" s="1608"/>
      <c r="P100" s="1608"/>
      <c r="Q100" s="1608"/>
      <c r="R100" s="1608"/>
      <c r="S100" s="1608"/>
      <c r="T100" s="1608"/>
      <c r="U100" s="1608"/>
      <c r="V100" s="1484"/>
      <c r="W100" s="1608"/>
      <c r="X100" s="1608"/>
      <c r="Y100" s="1608"/>
      <c r="Z100" s="1609"/>
      <c r="AA100" s="1609"/>
      <c r="AB100" s="1590"/>
      <c r="AC100" s="1590"/>
      <c r="CG100" s="81"/>
      <c r="CH100" s="81"/>
      <c r="CI100" s="81"/>
      <c r="CJ100" s="81"/>
      <c r="CK100" s="81"/>
      <c r="CL100" s="81"/>
      <c r="CM100" s="81"/>
      <c r="CN100" s="81"/>
    </row>
    <row r="101" spans="1:104" ht="16.149999999999999" customHeight="1" x14ac:dyDescent="0.2">
      <c r="A101" s="2979" t="s">
        <v>153</v>
      </c>
      <c r="B101" s="104" t="s">
        <v>154</v>
      </c>
      <c r="C101" s="296">
        <f>SUM(D101:E101)</f>
        <v>0</v>
      </c>
      <c r="D101" s="297">
        <f t="shared" ref="D101:E104" si="11">SUM(F101+H101+J101+L101)</f>
        <v>0</v>
      </c>
      <c r="E101" s="298">
        <f t="shared" si="11"/>
        <v>0</v>
      </c>
      <c r="F101" s="25"/>
      <c r="G101" s="26"/>
      <c r="H101" s="25"/>
      <c r="I101" s="26"/>
      <c r="J101" s="25"/>
      <c r="K101" s="26"/>
      <c r="L101" s="25"/>
      <c r="M101" s="26"/>
      <c r="N101" s="1610"/>
      <c r="O101" s="1608"/>
      <c r="P101" s="1608"/>
      <c r="Q101" s="1608"/>
      <c r="R101" s="1608"/>
      <c r="S101" s="1608"/>
      <c r="T101" s="1608"/>
      <c r="U101" s="1608"/>
      <c r="V101" s="1484"/>
      <c r="W101" s="1608"/>
      <c r="X101" s="1609"/>
      <c r="Y101" s="1609"/>
      <c r="Z101" s="1609"/>
      <c r="AA101" s="1609"/>
      <c r="AB101" s="1590"/>
      <c r="AC101" s="1590"/>
      <c r="CG101" s="81"/>
      <c r="CH101" s="81"/>
      <c r="CI101" s="81"/>
      <c r="CJ101" s="81"/>
      <c r="CK101" s="81"/>
      <c r="CL101" s="81"/>
      <c r="CM101" s="81"/>
      <c r="CN101" s="81"/>
    </row>
    <row r="102" spans="1:104" ht="16.149999999999999" customHeight="1" x14ac:dyDescent="0.2">
      <c r="A102" s="2337"/>
      <c r="B102" s="191" t="s">
        <v>155</v>
      </c>
      <c r="C102" s="217">
        <f>SUM(D102:E102)</f>
        <v>0</v>
      </c>
      <c r="D102" s="218">
        <f t="shared" si="11"/>
        <v>0</v>
      </c>
      <c r="E102" s="219">
        <f t="shared" si="11"/>
        <v>0</v>
      </c>
      <c r="F102" s="11"/>
      <c r="G102" s="28"/>
      <c r="H102" s="11"/>
      <c r="I102" s="28"/>
      <c r="J102" s="11"/>
      <c r="K102" s="28"/>
      <c r="L102" s="11"/>
      <c r="M102" s="28"/>
      <c r="N102" s="244"/>
      <c r="O102" s="170"/>
      <c r="P102" s="170"/>
      <c r="Q102" s="170"/>
      <c r="R102" s="170"/>
      <c r="S102" s="45"/>
      <c r="T102" s="45"/>
      <c r="U102" s="1484"/>
      <c r="V102" s="1608"/>
      <c r="W102" s="1608"/>
      <c r="X102" s="1608"/>
      <c r="Y102" s="1608"/>
      <c r="Z102" s="1608"/>
      <c r="AA102" s="1608"/>
      <c r="AB102" s="1608"/>
      <c r="AC102" s="1608"/>
      <c r="AD102" s="1608"/>
      <c r="AE102" s="1608"/>
      <c r="AF102" s="1608"/>
      <c r="AG102" s="1608"/>
      <c r="AH102" s="1484"/>
      <c r="AI102" s="1608"/>
      <c r="AJ102" s="1609"/>
      <c r="AK102" s="1609"/>
      <c r="AL102" s="1609"/>
      <c r="AM102" s="1609"/>
      <c r="AN102" s="1590"/>
      <c r="AO102" s="1590"/>
      <c r="CG102" s="81"/>
      <c r="CH102" s="81"/>
      <c r="CI102" s="81"/>
      <c r="CJ102" s="81"/>
      <c r="CK102" s="81"/>
      <c r="CL102" s="81"/>
      <c r="CM102" s="81"/>
      <c r="CN102" s="81"/>
    </row>
    <row r="103" spans="1:104" ht="16.149999999999999" customHeight="1" x14ac:dyDescent="0.2">
      <c r="A103" s="2337"/>
      <c r="B103" s="191" t="s">
        <v>156</v>
      </c>
      <c r="C103" s="217">
        <f>SUM(D103:E103)</f>
        <v>0</v>
      </c>
      <c r="D103" s="218">
        <f t="shared" si="11"/>
        <v>0</v>
      </c>
      <c r="E103" s="219">
        <f t="shared" si="11"/>
        <v>0</v>
      </c>
      <c r="F103" s="11"/>
      <c r="G103" s="28"/>
      <c r="H103" s="11"/>
      <c r="I103" s="28"/>
      <c r="J103" s="11"/>
      <c r="K103" s="28"/>
      <c r="L103" s="11"/>
      <c r="M103" s="28"/>
      <c r="N103" s="244"/>
      <c r="O103" s="170"/>
      <c r="P103" s="170"/>
      <c r="Q103" s="170"/>
      <c r="R103" s="170"/>
      <c r="S103" s="45"/>
      <c r="T103" s="45"/>
      <c r="U103" s="1484"/>
      <c r="V103" s="1608"/>
      <c r="W103" s="1608"/>
      <c r="X103" s="1608"/>
      <c r="Y103" s="1608"/>
      <c r="Z103" s="1608"/>
      <c r="AA103" s="1608"/>
      <c r="AB103" s="1608"/>
      <c r="AC103" s="1608"/>
      <c r="AD103" s="1608"/>
      <c r="AE103" s="1608"/>
      <c r="AF103" s="1608"/>
      <c r="AG103" s="1608"/>
      <c r="AH103" s="1484"/>
      <c r="AI103" s="1608"/>
      <c r="AJ103" s="1609"/>
      <c r="AK103" s="1609"/>
      <c r="AL103" s="1609"/>
      <c r="AM103" s="1609"/>
      <c r="AN103" s="1590"/>
      <c r="AO103" s="1590"/>
      <c r="CG103" s="81"/>
      <c r="CH103" s="81"/>
      <c r="CI103" s="81"/>
      <c r="CJ103" s="81"/>
      <c r="CK103" s="81"/>
      <c r="CL103" s="81"/>
      <c r="CM103" s="81"/>
      <c r="CN103" s="81"/>
    </row>
    <row r="104" spans="1:104" ht="16.149999999999999" customHeight="1" x14ac:dyDescent="0.2">
      <c r="A104" s="2338"/>
      <c r="B104" s="196" t="s">
        <v>157</v>
      </c>
      <c r="C104" s="279">
        <f>SUM(D104:E104)</f>
        <v>0</v>
      </c>
      <c r="D104" s="280">
        <f t="shared" si="11"/>
        <v>0</v>
      </c>
      <c r="E104" s="281">
        <f t="shared" si="11"/>
        <v>0</v>
      </c>
      <c r="F104" s="40"/>
      <c r="G104" s="41"/>
      <c r="H104" s="40"/>
      <c r="I104" s="41"/>
      <c r="J104" s="40"/>
      <c r="K104" s="41"/>
      <c r="L104" s="40"/>
      <c r="M104" s="41"/>
      <c r="N104" s="244"/>
      <c r="O104" s="170"/>
      <c r="P104" s="170"/>
      <c r="Q104" s="170"/>
      <c r="R104" s="170"/>
      <c r="S104" s="45"/>
      <c r="T104" s="45"/>
      <c r="U104" s="210"/>
      <c r="V104" s="1608"/>
      <c r="W104" s="1608"/>
      <c r="X104" s="1608"/>
      <c r="Y104" s="1608"/>
      <c r="Z104" s="1608"/>
      <c r="AA104" s="1608"/>
      <c r="AB104" s="1608"/>
      <c r="AC104" s="1608"/>
      <c r="AD104" s="1608"/>
      <c r="AE104" s="1608"/>
      <c r="AF104" s="1608"/>
      <c r="AG104" s="1608"/>
      <c r="AH104" s="1484"/>
      <c r="AI104" s="1608"/>
      <c r="AJ104" s="1609"/>
      <c r="AK104" s="1609"/>
      <c r="AL104" s="1609"/>
      <c r="AM104" s="1609"/>
      <c r="AN104" s="1590"/>
      <c r="AO104" s="1590"/>
      <c r="CG104" s="81"/>
      <c r="CH104" s="81"/>
      <c r="CI104" s="81"/>
      <c r="CJ104" s="81"/>
      <c r="CK104" s="81"/>
      <c r="CL104" s="81"/>
      <c r="CM104" s="81"/>
      <c r="CN104" s="81"/>
    </row>
    <row r="105" spans="1:104" ht="16.149999999999999" customHeight="1" x14ac:dyDescent="0.2">
      <c r="A105" s="2978" t="s">
        <v>152</v>
      </c>
      <c r="B105" s="2978"/>
      <c r="C105" s="179">
        <f t="shared" ref="C105:M105" si="12">SUM(C101:C104)</f>
        <v>0</v>
      </c>
      <c r="D105" s="180">
        <f t="shared" si="12"/>
        <v>0</v>
      </c>
      <c r="E105" s="1600">
        <f t="shared" si="12"/>
        <v>0</v>
      </c>
      <c r="F105" s="179">
        <f t="shared" si="12"/>
        <v>0</v>
      </c>
      <c r="G105" s="1600">
        <f t="shared" si="12"/>
        <v>0</v>
      </c>
      <c r="H105" s="179">
        <f t="shared" si="12"/>
        <v>0</v>
      </c>
      <c r="I105" s="1600">
        <f t="shared" si="12"/>
        <v>0</v>
      </c>
      <c r="J105" s="179">
        <f t="shared" si="12"/>
        <v>0</v>
      </c>
      <c r="K105" s="1600">
        <f t="shared" si="12"/>
        <v>0</v>
      </c>
      <c r="L105" s="179">
        <f t="shared" si="12"/>
        <v>0</v>
      </c>
      <c r="M105" s="1600">
        <f t="shared" si="12"/>
        <v>0</v>
      </c>
      <c r="N105" s="244"/>
      <c r="O105" s="170"/>
      <c r="P105" s="170"/>
      <c r="Q105" s="170"/>
      <c r="R105" s="170"/>
      <c r="S105" s="45"/>
      <c r="T105" s="45"/>
      <c r="U105" s="988"/>
      <c r="V105" s="1608"/>
      <c r="W105" s="1608"/>
      <c r="X105" s="1608"/>
      <c r="Y105" s="1608"/>
      <c r="Z105" s="1608"/>
      <c r="AA105" s="1608"/>
      <c r="AB105" s="1608"/>
      <c r="AC105" s="1608"/>
      <c r="AD105" s="1608"/>
      <c r="AE105" s="1608"/>
      <c r="AF105" s="1608"/>
      <c r="AG105" s="1608"/>
      <c r="AH105" s="1484"/>
      <c r="AI105" s="1608"/>
      <c r="AJ105" s="1609"/>
      <c r="AK105" s="1609"/>
      <c r="AL105" s="1609"/>
      <c r="AM105" s="1609"/>
      <c r="AN105" s="1590"/>
      <c r="AO105" s="1590"/>
      <c r="CG105" s="81"/>
      <c r="CH105" s="81"/>
      <c r="CI105" s="81"/>
      <c r="CJ105" s="81"/>
      <c r="CK105" s="81"/>
      <c r="CL105" s="81"/>
      <c r="CM105" s="81"/>
      <c r="CN105" s="81"/>
    </row>
    <row r="106" spans="1:104" ht="16.149999999999999" customHeight="1" x14ac:dyDescent="0.2">
      <c r="A106" s="2339" t="s">
        <v>158</v>
      </c>
      <c r="B106" s="2339"/>
      <c r="C106" s="225">
        <f t="shared" ref="C106:M106" si="13">SUM(C100+C105)</f>
        <v>0</v>
      </c>
      <c r="D106" s="226">
        <f t="shared" si="13"/>
        <v>0</v>
      </c>
      <c r="E106" s="227">
        <f t="shared" si="13"/>
        <v>0</v>
      </c>
      <c r="F106" s="225">
        <f t="shared" si="13"/>
        <v>0</v>
      </c>
      <c r="G106" s="227">
        <f t="shared" si="13"/>
        <v>0</v>
      </c>
      <c r="H106" s="225">
        <f t="shared" si="13"/>
        <v>0</v>
      </c>
      <c r="I106" s="227">
        <f t="shared" si="13"/>
        <v>0</v>
      </c>
      <c r="J106" s="225">
        <f t="shared" si="13"/>
        <v>0</v>
      </c>
      <c r="K106" s="227">
        <f t="shared" si="13"/>
        <v>0</v>
      </c>
      <c r="L106" s="225">
        <f t="shared" si="13"/>
        <v>0</v>
      </c>
      <c r="M106" s="227">
        <f t="shared" si="13"/>
        <v>0</v>
      </c>
      <c r="N106" s="119"/>
      <c r="O106" s="170"/>
      <c r="P106" s="170"/>
      <c r="Q106" s="170"/>
      <c r="R106" s="170"/>
      <c r="S106" s="45"/>
      <c r="T106" s="45"/>
      <c r="U106" s="988"/>
      <c r="V106" s="1608"/>
      <c r="W106" s="1608"/>
      <c r="X106" s="1608"/>
      <c r="Y106" s="1608"/>
      <c r="Z106" s="1608"/>
      <c r="AA106" s="1608"/>
      <c r="AB106" s="1608"/>
      <c r="AC106" s="1608"/>
      <c r="AD106" s="1608"/>
      <c r="AE106" s="1608"/>
      <c r="AF106" s="1608"/>
      <c r="AG106" s="1608"/>
      <c r="AH106" s="1484"/>
      <c r="AI106" s="1608"/>
      <c r="AJ106" s="1609"/>
      <c r="AK106" s="1609"/>
      <c r="AL106" s="1609"/>
      <c r="AM106" s="1609"/>
      <c r="AN106" s="1590"/>
      <c r="AO106" s="1590"/>
      <c r="CG106" s="81"/>
      <c r="CH106" s="81"/>
      <c r="CI106" s="81"/>
      <c r="CJ106" s="81"/>
      <c r="CK106" s="81"/>
      <c r="CL106" s="81"/>
      <c r="CM106" s="81"/>
      <c r="CN106" s="81"/>
    </row>
    <row r="107" spans="1:104" s="135" customFormat="1" ht="31.15" customHeight="1" x14ac:dyDescent="0.2">
      <c r="A107" s="108" t="s">
        <v>159</v>
      </c>
      <c r="B107" s="108"/>
      <c r="C107" s="108"/>
      <c r="D107" s="299"/>
      <c r="E107" s="108"/>
      <c r="F107" s="108"/>
      <c r="G107" s="201"/>
      <c r="H107" s="201"/>
      <c r="I107" s="239"/>
      <c r="J107" s="240"/>
      <c r="K107" s="240"/>
      <c r="L107" s="240"/>
      <c r="M107" s="240"/>
      <c r="N107" s="240"/>
      <c r="O107" s="240"/>
      <c r="P107" s="240"/>
      <c r="Q107" s="300"/>
      <c r="R107" s="300"/>
      <c r="S107" s="131"/>
      <c r="T107" s="301"/>
      <c r="U107" s="131"/>
      <c r="V107" s="131"/>
      <c r="W107" s="131"/>
      <c r="X107" s="1605"/>
      <c r="Y107" s="1605"/>
      <c r="Z107" s="1605"/>
      <c r="AA107" s="1605"/>
      <c r="AB107" s="1605"/>
      <c r="AC107" s="1605"/>
      <c r="AD107" s="1605"/>
      <c r="AE107" s="1605"/>
      <c r="AF107" s="1611"/>
      <c r="AG107" s="1612"/>
      <c r="AH107" s="1612"/>
      <c r="AI107" s="1612"/>
      <c r="AJ107" s="1486"/>
      <c r="AK107" s="1612"/>
      <c r="AL107" s="1612"/>
      <c r="AM107" s="1612"/>
      <c r="AN107" s="1612"/>
      <c r="AO107" s="1612"/>
      <c r="AP107" s="1612"/>
      <c r="AQ107" s="1612"/>
      <c r="CA107" s="136"/>
      <c r="CB107" s="136"/>
      <c r="CC107" s="136"/>
      <c r="CD107" s="136"/>
      <c r="CE107" s="136"/>
      <c r="CF107" s="136"/>
      <c r="CG107" s="137"/>
      <c r="CH107" s="137"/>
      <c r="CI107" s="137"/>
      <c r="CJ107" s="137"/>
      <c r="CK107" s="137"/>
      <c r="CL107" s="137"/>
      <c r="CM107" s="137"/>
      <c r="CN107" s="137"/>
      <c r="CO107" s="136"/>
      <c r="CP107" s="136"/>
      <c r="CQ107" s="136"/>
      <c r="CR107" s="136"/>
      <c r="CS107" s="136"/>
      <c r="CT107" s="136"/>
      <c r="CU107" s="136"/>
      <c r="CV107" s="136"/>
      <c r="CW107" s="136"/>
      <c r="CX107" s="136"/>
      <c r="CY107" s="136"/>
      <c r="CZ107" s="136"/>
    </row>
    <row r="108" spans="1:104" ht="16.149999999999999" customHeight="1" x14ac:dyDescent="0.2">
      <c r="A108" s="2923" t="s">
        <v>31</v>
      </c>
      <c r="B108" s="2920"/>
      <c r="C108" s="2924" t="s">
        <v>17</v>
      </c>
      <c r="D108" s="2925"/>
      <c r="E108" s="2926"/>
      <c r="F108" s="2924" t="s">
        <v>119</v>
      </c>
      <c r="G108" s="2926"/>
      <c r="H108" s="2924" t="s">
        <v>120</v>
      </c>
      <c r="I108" s="2926"/>
      <c r="J108" s="2924" t="s">
        <v>121</v>
      </c>
      <c r="K108" s="2926"/>
      <c r="L108" s="2924" t="s">
        <v>122</v>
      </c>
      <c r="M108" s="2925"/>
      <c r="N108" s="2340" t="s">
        <v>132</v>
      </c>
      <c r="O108" s="2925"/>
      <c r="P108" s="2926"/>
      <c r="Q108" s="2341"/>
      <c r="R108" s="2342"/>
      <c r="S108" s="2976"/>
      <c r="T108" s="2976"/>
      <c r="U108" s="2976"/>
      <c r="V108" s="2976"/>
      <c r="W108" s="2976"/>
      <c r="X108" s="2976"/>
      <c r="Y108" s="2976"/>
      <c r="Z108" s="2976"/>
      <c r="AA108" s="1487"/>
      <c r="AB108" s="1604"/>
      <c r="AC108" s="1604"/>
      <c r="AD108" s="1604"/>
      <c r="AE108" s="1606"/>
      <c r="AF108" s="1609"/>
      <c r="AG108" s="1609"/>
      <c r="AH108" s="1609"/>
      <c r="AI108" s="1580"/>
      <c r="AJ108" s="1580"/>
      <c r="AK108" s="1580"/>
      <c r="AL108" s="1580"/>
      <c r="AM108" s="1488"/>
      <c r="AN108" s="1581"/>
      <c r="AO108" s="1581"/>
      <c r="AP108" s="1581"/>
      <c r="AQ108" s="1581"/>
      <c r="AR108" s="1581"/>
      <c r="AS108" s="1581"/>
      <c r="AT108" s="1581"/>
      <c r="CG108" s="81"/>
      <c r="CH108" s="81"/>
      <c r="CI108" s="81"/>
      <c r="CJ108" s="81"/>
      <c r="CK108" s="81"/>
      <c r="CL108" s="81"/>
      <c r="CM108" s="81"/>
      <c r="CN108" s="81"/>
    </row>
    <row r="109" spans="1:104" ht="16.149999999999999" customHeight="1" x14ac:dyDescent="0.2">
      <c r="A109" s="2172"/>
      <c r="B109" s="2174"/>
      <c r="C109" s="141" t="s">
        <v>14</v>
      </c>
      <c r="D109" s="245" t="s">
        <v>15</v>
      </c>
      <c r="E109" s="1597" t="s">
        <v>16</v>
      </c>
      <c r="F109" s="141" t="s">
        <v>15</v>
      </c>
      <c r="G109" s="1597" t="s">
        <v>16</v>
      </c>
      <c r="H109" s="141" t="s">
        <v>15</v>
      </c>
      <c r="I109" s="1597" t="s">
        <v>16</v>
      </c>
      <c r="J109" s="141" t="s">
        <v>15</v>
      </c>
      <c r="K109" s="1597" t="s">
        <v>16</v>
      </c>
      <c r="L109" s="141" t="s">
        <v>15</v>
      </c>
      <c r="M109" s="1613" t="s">
        <v>16</v>
      </c>
      <c r="N109" s="306" t="s">
        <v>133</v>
      </c>
      <c r="O109" s="60" t="s">
        <v>134</v>
      </c>
      <c r="P109" s="1592" t="s">
        <v>135</v>
      </c>
      <c r="Q109" s="1490"/>
      <c r="R109" s="1614"/>
      <c r="S109" s="1614"/>
      <c r="T109" s="1614"/>
      <c r="U109" s="1614"/>
      <c r="V109" s="1614"/>
      <c r="W109" s="1614"/>
      <c r="X109" s="1614"/>
      <c r="Y109" s="1614"/>
      <c r="Z109" s="1614"/>
      <c r="AA109" s="1487"/>
      <c r="AB109" s="1604"/>
      <c r="AC109" s="1604"/>
      <c r="AD109" s="1604"/>
      <c r="AE109" s="1606"/>
      <c r="AF109" s="1609"/>
      <c r="AG109" s="1609"/>
      <c r="AH109" s="1609"/>
      <c r="AI109" s="1580"/>
      <c r="AJ109" s="1580"/>
      <c r="AK109" s="1580"/>
      <c r="AL109" s="1580"/>
      <c r="AM109" s="1488"/>
      <c r="AN109" s="1581"/>
      <c r="AO109" s="1581"/>
      <c r="AP109" s="1581"/>
      <c r="AQ109" s="1581"/>
      <c r="AR109" s="1581"/>
      <c r="AS109" s="1581"/>
      <c r="AT109" s="1581"/>
      <c r="CG109" s="81"/>
      <c r="CH109" s="81"/>
      <c r="CI109" s="81"/>
      <c r="CJ109" s="81"/>
      <c r="CK109" s="81"/>
      <c r="CL109" s="81"/>
      <c r="CM109" s="81"/>
      <c r="CN109" s="81"/>
    </row>
    <row r="110" spans="1:104" ht="16.149999999999999" customHeight="1" x14ac:dyDescent="0.2">
      <c r="A110" s="2977" t="s">
        <v>148</v>
      </c>
      <c r="B110" s="48" t="s">
        <v>149</v>
      </c>
      <c r="C110" s="309">
        <f>SUM(D110:E110)</f>
        <v>0</v>
      </c>
      <c r="D110" s="2">
        <f t="shared" ref="D110:E112" si="14">SUM(F110+H110+J110+L110)</f>
        <v>0</v>
      </c>
      <c r="E110" s="3">
        <f t="shared" si="14"/>
        <v>0</v>
      </c>
      <c r="F110" s="4"/>
      <c r="G110" s="5"/>
      <c r="H110" s="4"/>
      <c r="I110" s="5"/>
      <c r="J110" s="4"/>
      <c r="K110" s="5"/>
      <c r="L110" s="4"/>
      <c r="M110" s="310"/>
      <c r="N110" s="311"/>
      <c r="O110" s="9"/>
      <c r="P110" s="5"/>
      <c r="Q110" s="1492"/>
      <c r="R110" s="1615"/>
      <c r="S110" s="1615"/>
      <c r="T110" s="1615"/>
      <c r="U110" s="1615"/>
      <c r="V110" s="1615"/>
      <c r="W110" s="1615"/>
      <c r="X110" s="1615"/>
      <c r="Y110" s="1616"/>
      <c r="Z110" s="1616"/>
      <c r="AA110" s="1487"/>
      <c r="AB110" s="1604"/>
      <c r="AC110" s="1604"/>
      <c r="AD110" s="1604"/>
      <c r="AE110" s="1606"/>
      <c r="AF110" s="1609"/>
      <c r="AG110" s="1609"/>
      <c r="AH110" s="1609"/>
      <c r="AI110" s="1580"/>
      <c r="AJ110" s="1580"/>
      <c r="AK110" s="1580"/>
      <c r="AL110" s="1580"/>
      <c r="AM110" s="1580"/>
      <c r="AN110" s="1581"/>
      <c r="AO110" s="1581"/>
      <c r="AP110" s="1608"/>
      <c r="AQ110" s="1581"/>
      <c r="AR110" s="1581"/>
      <c r="AS110" s="1581"/>
      <c r="AT110" s="1581"/>
      <c r="CG110" s="81"/>
      <c r="CH110" s="81"/>
      <c r="CI110" s="81"/>
      <c r="CJ110" s="81"/>
      <c r="CK110" s="81"/>
      <c r="CL110" s="81"/>
      <c r="CM110" s="81"/>
      <c r="CN110" s="81"/>
    </row>
    <row r="111" spans="1:104" ht="16.149999999999999" customHeight="1" x14ac:dyDescent="0.2">
      <c r="A111" s="2333"/>
      <c r="B111" s="191" t="s">
        <v>150</v>
      </c>
      <c r="C111" s="83">
        <f>SUM(D111:E111)</f>
        <v>0</v>
      </c>
      <c r="D111" s="84">
        <f t="shared" si="14"/>
        <v>0</v>
      </c>
      <c r="E111" s="314">
        <f t="shared" si="14"/>
        <v>0</v>
      </c>
      <c r="F111" s="11"/>
      <c r="G111" s="28"/>
      <c r="H111" s="11"/>
      <c r="I111" s="28"/>
      <c r="J111" s="11"/>
      <c r="K111" s="28"/>
      <c r="L111" s="11"/>
      <c r="M111" s="15"/>
      <c r="N111" s="315"/>
      <c r="O111" s="16"/>
      <c r="P111" s="28"/>
      <c r="Q111" s="1492"/>
      <c r="R111" s="1615"/>
      <c r="S111" s="1615"/>
      <c r="T111" s="1615"/>
      <c r="U111" s="1615"/>
      <c r="V111" s="1615"/>
      <c r="W111" s="1615"/>
      <c r="X111" s="1615"/>
      <c r="Y111" s="1616"/>
      <c r="Z111" s="1495"/>
      <c r="AA111" s="991"/>
      <c r="AB111" s="1464"/>
      <c r="AC111" s="1464"/>
      <c r="AD111" s="1464"/>
      <c r="AE111" s="1496"/>
      <c r="AF111" s="1497"/>
      <c r="AG111" s="1497"/>
      <c r="AH111" s="1497"/>
      <c r="AI111" s="1498"/>
      <c r="AJ111" s="1498"/>
      <c r="AK111" s="1498"/>
      <c r="AL111" s="1498"/>
      <c r="AM111" s="1580"/>
      <c r="AN111" s="1581"/>
      <c r="AO111" s="1581"/>
      <c r="AP111" s="1608"/>
      <c r="AQ111" s="1581"/>
      <c r="AR111" s="1581"/>
      <c r="AS111" s="1581"/>
      <c r="AT111" s="1581"/>
      <c r="CG111" s="81"/>
      <c r="CH111" s="81"/>
      <c r="CI111" s="81"/>
      <c r="CJ111" s="81"/>
      <c r="CK111" s="81"/>
      <c r="CL111" s="81"/>
      <c r="CM111" s="81"/>
      <c r="CN111" s="81"/>
    </row>
    <row r="112" spans="1:104" ht="16.149999999999999" customHeight="1" x14ac:dyDescent="0.2">
      <c r="A112" s="2334"/>
      <c r="B112" s="295" t="s">
        <v>151</v>
      </c>
      <c r="C112" s="90">
        <f>SUM(D112:E112)</f>
        <v>0</v>
      </c>
      <c r="D112" s="91">
        <f t="shared" si="14"/>
        <v>0</v>
      </c>
      <c r="E112" s="39">
        <f t="shared" si="14"/>
        <v>0</v>
      </c>
      <c r="F112" s="40"/>
      <c r="G112" s="41"/>
      <c r="H112" s="40"/>
      <c r="I112" s="41"/>
      <c r="J112" s="40"/>
      <c r="K112" s="41"/>
      <c r="L112" s="40"/>
      <c r="M112" s="320"/>
      <c r="N112" s="321"/>
      <c r="O112" s="96"/>
      <c r="P112" s="41"/>
      <c r="Q112" s="1492"/>
      <c r="R112" s="1615"/>
      <c r="S112" s="1615"/>
      <c r="T112" s="1615"/>
      <c r="U112" s="1615"/>
      <c r="V112" s="1615"/>
      <c r="W112" s="1615"/>
      <c r="X112" s="1615"/>
      <c r="Y112" s="1499"/>
      <c r="Z112" s="1616"/>
      <c r="AA112" s="1604"/>
      <c r="AB112" s="1604"/>
      <c r="AC112" s="1604"/>
      <c r="AD112" s="1604"/>
      <c r="AE112" s="1606"/>
      <c r="AF112" s="1609"/>
      <c r="AG112" s="1609"/>
      <c r="AH112" s="1609"/>
      <c r="AI112" s="1580"/>
      <c r="AJ112" s="1580"/>
      <c r="AK112" s="1580"/>
      <c r="AL112" s="1580"/>
      <c r="AM112" s="1580"/>
      <c r="AN112" s="1581"/>
      <c r="AO112" s="1581"/>
      <c r="AP112" s="1608"/>
      <c r="AQ112" s="1581"/>
      <c r="AR112" s="1581"/>
      <c r="AS112" s="1581"/>
      <c r="AT112" s="1581"/>
      <c r="CG112" s="81"/>
      <c r="CH112" s="81"/>
      <c r="CI112" s="81"/>
      <c r="CJ112" s="81"/>
      <c r="CK112" s="81"/>
      <c r="CL112" s="81"/>
      <c r="CM112" s="81"/>
      <c r="CN112" s="81"/>
    </row>
    <row r="113" spans="1:104" ht="16.149999999999999" customHeight="1" x14ac:dyDescent="0.2">
      <c r="A113" s="2978" t="s">
        <v>152</v>
      </c>
      <c r="B113" s="2978"/>
      <c r="C113" s="63">
        <f t="shared" ref="C113:P113" si="15">SUM(C110:C112)</f>
        <v>0</v>
      </c>
      <c r="D113" s="64">
        <f t="shared" si="15"/>
        <v>0</v>
      </c>
      <c r="E113" s="1617">
        <f t="shared" si="15"/>
        <v>0</v>
      </c>
      <c r="F113" s="63">
        <f t="shared" si="15"/>
        <v>0</v>
      </c>
      <c r="G113" s="1617">
        <f t="shared" si="15"/>
        <v>0</v>
      </c>
      <c r="H113" s="63">
        <f t="shared" si="15"/>
        <v>0</v>
      </c>
      <c r="I113" s="1617">
        <f t="shared" si="15"/>
        <v>0</v>
      </c>
      <c r="J113" s="63">
        <f t="shared" si="15"/>
        <v>0</v>
      </c>
      <c r="K113" s="1617">
        <f t="shared" si="15"/>
        <v>0</v>
      </c>
      <c r="L113" s="63">
        <f t="shared" si="15"/>
        <v>0</v>
      </c>
      <c r="M113" s="1618">
        <f t="shared" si="15"/>
        <v>0</v>
      </c>
      <c r="N113" s="324">
        <f t="shared" si="15"/>
        <v>0</v>
      </c>
      <c r="O113" s="64">
        <f t="shared" si="15"/>
        <v>0</v>
      </c>
      <c r="P113" s="1617">
        <f t="shared" si="15"/>
        <v>0</v>
      </c>
      <c r="Q113" s="10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604"/>
      <c r="AD113" s="1604"/>
      <c r="AE113" s="1606"/>
      <c r="AF113" s="1609"/>
      <c r="AG113" s="1609"/>
      <c r="AH113" s="1609"/>
      <c r="AI113" s="1580"/>
      <c r="AJ113" s="1580"/>
      <c r="AK113" s="1580"/>
      <c r="AL113" s="1580"/>
      <c r="AM113" s="1580"/>
      <c r="AN113" s="1581"/>
      <c r="AO113" s="1581"/>
      <c r="AP113" s="1608"/>
      <c r="AQ113" s="1581"/>
      <c r="AR113" s="1581"/>
      <c r="AS113" s="1581"/>
      <c r="AT113" s="1581"/>
      <c r="CG113" s="81">
        <v>0</v>
      </c>
      <c r="CH113" s="81"/>
      <c r="CI113" s="81"/>
      <c r="CJ113" s="81"/>
      <c r="CK113" s="81"/>
      <c r="CL113" s="81"/>
      <c r="CM113" s="81"/>
      <c r="CN113" s="81"/>
    </row>
    <row r="114" spans="1:104" ht="16.149999999999999" customHeight="1" x14ac:dyDescent="0.2">
      <c r="A114" s="2979" t="s">
        <v>153</v>
      </c>
      <c r="B114" s="104" t="s">
        <v>154</v>
      </c>
      <c r="C114" s="79">
        <f>SUM(D114:E114)</f>
        <v>0</v>
      </c>
      <c r="D114" s="112">
        <f t="shared" ref="D114:E117" si="16">SUM(F114+H114+J114+L114)</f>
        <v>0</v>
      </c>
      <c r="E114" s="24">
        <f t="shared" si="16"/>
        <v>0</v>
      </c>
      <c r="F114" s="25"/>
      <c r="G114" s="26"/>
      <c r="H114" s="25"/>
      <c r="I114" s="26"/>
      <c r="J114" s="25"/>
      <c r="K114" s="26"/>
      <c r="L114" s="25"/>
      <c r="M114" s="116"/>
      <c r="N114" s="325"/>
      <c r="O114" s="194"/>
      <c r="P114" s="26"/>
      <c r="Q114" s="1502"/>
      <c r="R114" s="1604"/>
      <c r="S114" s="1604"/>
      <c r="T114" s="1604"/>
      <c r="U114" s="1604"/>
      <c r="V114" s="1604"/>
      <c r="W114" s="1604"/>
      <c r="X114" s="1604"/>
      <c r="Y114" s="1479"/>
      <c r="Z114" s="1604"/>
      <c r="AA114" s="1604"/>
      <c r="AB114" s="1604"/>
      <c r="AC114" s="1604"/>
      <c r="AD114" s="1604"/>
      <c r="AE114" s="1604"/>
      <c r="AF114" s="1608"/>
      <c r="AG114" s="1608"/>
      <c r="AH114" s="1608"/>
      <c r="AI114" s="1608"/>
      <c r="AJ114" s="1608"/>
      <c r="AK114" s="1608"/>
      <c r="AL114" s="1608"/>
      <c r="AM114" s="1608"/>
      <c r="AN114" s="1608"/>
      <c r="AO114" s="1609"/>
      <c r="AP114" s="1609"/>
      <c r="AQ114" s="1609"/>
      <c r="AR114" s="1609"/>
      <c r="AS114" s="1580"/>
      <c r="AT114" s="1580"/>
      <c r="CG114" s="81"/>
      <c r="CH114" s="81"/>
      <c r="CI114" s="81"/>
      <c r="CJ114" s="81"/>
      <c r="CK114" s="81"/>
      <c r="CL114" s="81"/>
      <c r="CM114" s="81"/>
      <c r="CN114" s="81"/>
    </row>
    <row r="115" spans="1:104" ht="16.149999999999999" customHeight="1" x14ac:dyDescent="0.2">
      <c r="A115" s="2337"/>
      <c r="B115" s="191" t="s">
        <v>155</v>
      </c>
      <c r="C115" s="83">
        <f>SUM(D115:E115)</f>
        <v>0</v>
      </c>
      <c r="D115" s="84">
        <f t="shared" si="16"/>
        <v>0</v>
      </c>
      <c r="E115" s="314">
        <f t="shared" si="16"/>
        <v>0</v>
      </c>
      <c r="F115" s="11"/>
      <c r="G115" s="28"/>
      <c r="H115" s="11"/>
      <c r="I115" s="28"/>
      <c r="J115" s="11"/>
      <c r="K115" s="28"/>
      <c r="L115" s="11"/>
      <c r="M115" s="15"/>
      <c r="N115" s="315"/>
      <c r="O115" s="16"/>
      <c r="P115" s="28"/>
      <c r="Q115" s="103"/>
      <c r="R115" s="145"/>
      <c r="S115" s="145"/>
      <c r="T115" s="145"/>
      <c r="U115" s="145"/>
      <c r="V115" s="145"/>
      <c r="W115" s="145"/>
      <c r="X115" s="145"/>
      <c r="Y115" s="145"/>
      <c r="Z115" s="1604"/>
      <c r="AA115" s="1604"/>
      <c r="AB115" s="1604"/>
      <c r="AC115" s="1604"/>
      <c r="AD115" s="1604"/>
      <c r="AE115" s="1604"/>
      <c r="AF115" s="1608"/>
      <c r="AG115" s="1608"/>
      <c r="AH115" s="1608"/>
      <c r="AI115" s="1608"/>
      <c r="AJ115" s="1608"/>
      <c r="AK115" s="1608"/>
      <c r="AL115" s="1608"/>
      <c r="AM115" s="1608"/>
      <c r="AN115" s="1608"/>
      <c r="AO115" s="1609"/>
      <c r="AP115" s="1609"/>
      <c r="AQ115" s="1609"/>
      <c r="AR115" s="1609"/>
      <c r="AS115" s="1580"/>
      <c r="AT115" s="1580"/>
      <c r="CG115" s="81"/>
      <c r="CH115" s="81"/>
      <c r="CI115" s="81"/>
      <c r="CJ115" s="81"/>
      <c r="CK115" s="81"/>
      <c r="CL115" s="81"/>
      <c r="CM115" s="81"/>
      <c r="CN115" s="81"/>
    </row>
    <row r="116" spans="1:104" ht="16.149999999999999" customHeight="1" x14ac:dyDescent="0.2">
      <c r="A116" s="2337"/>
      <c r="B116" s="191" t="s">
        <v>156</v>
      </c>
      <c r="C116" s="83">
        <f>SUM(D116:E116)</f>
        <v>0</v>
      </c>
      <c r="D116" s="84">
        <f t="shared" si="16"/>
        <v>0</v>
      </c>
      <c r="E116" s="314">
        <f t="shared" si="16"/>
        <v>0</v>
      </c>
      <c r="F116" s="11"/>
      <c r="G116" s="28"/>
      <c r="H116" s="11"/>
      <c r="I116" s="28"/>
      <c r="J116" s="11"/>
      <c r="K116" s="28"/>
      <c r="L116" s="11"/>
      <c r="M116" s="15"/>
      <c r="N116" s="315"/>
      <c r="O116" s="16"/>
      <c r="P116" s="28"/>
      <c r="Q116" s="103"/>
      <c r="R116" s="145"/>
      <c r="S116" s="145"/>
      <c r="T116" s="145"/>
      <c r="U116" s="145"/>
      <c r="V116" s="145"/>
      <c r="W116" s="145"/>
      <c r="X116" s="145"/>
      <c r="Y116" s="145"/>
      <c r="Z116" s="1604"/>
      <c r="AA116" s="1604"/>
      <c r="AB116" s="1604"/>
      <c r="AC116" s="1604"/>
      <c r="AD116" s="1604"/>
      <c r="AE116" s="1604"/>
      <c r="AF116" s="1608"/>
      <c r="AG116" s="1608"/>
      <c r="AH116" s="1608"/>
      <c r="AI116" s="1608"/>
      <c r="AJ116" s="1608"/>
      <c r="AK116" s="1608"/>
      <c r="AL116" s="1608"/>
      <c r="AM116" s="1608"/>
      <c r="AN116" s="1608"/>
      <c r="AO116" s="1609"/>
      <c r="AP116" s="1609"/>
      <c r="AQ116" s="1609"/>
      <c r="AR116" s="1609"/>
      <c r="AS116" s="1580"/>
      <c r="AT116" s="1580"/>
      <c r="CG116" s="81"/>
      <c r="CH116" s="81"/>
      <c r="CI116" s="81"/>
      <c r="CJ116" s="81"/>
      <c r="CK116" s="81"/>
      <c r="CL116" s="81"/>
      <c r="CM116" s="81"/>
      <c r="CN116" s="81"/>
    </row>
    <row r="117" spans="1:104" ht="16.149999999999999" customHeight="1" x14ac:dyDescent="0.2">
      <c r="A117" s="2338"/>
      <c r="B117" s="196" t="s">
        <v>157</v>
      </c>
      <c r="C117" s="90">
        <f>SUM(D117:E117)</f>
        <v>0</v>
      </c>
      <c r="D117" s="91">
        <f t="shared" si="16"/>
        <v>0</v>
      </c>
      <c r="E117" s="39">
        <f t="shared" si="16"/>
        <v>0</v>
      </c>
      <c r="F117" s="40"/>
      <c r="G117" s="41"/>
      <c r="H117" s="40"/>
      <c r="I117" s="41"/>
      <c r="J117" s="40"/>
      <c r="K117" s="41"/>
      <c r="L117" s="40"/>
      <c r="M117" s="320"/>
      <c r="N117" s="321"/>
      <c r="O117" s="96"/>
      <c r="P117" s="41"/>
      <c r="Q117" s="103"/>
      <c r="R117" s="145"/>
      <c r="S117" s="145"/>
      <c r="T117" s="145"/>
      <c r="U117" s="145"/>
      <c r="V117" s="145"/>
      <c r="W117" s="145"/>
      <c r="X117" s="145"/>
      <c r="Y117" s="145"/>
      <c r="Z117" s="1604"/>
      <c r="AA117" s="1604"/>
      <c r="AB117" s="1604"/>
      <c r="AC117" s="1604"/>
      <c r="AD117" s="1604"/>
      <c r="AE117" s="1604"/>
      <c r="AF117" s="1608"/>
      <c r="AG117" s="1608"/>
      <c r="AH117" s="1608"/>
      <c r="AI117" s="1608"/>
      <c r="AJ117" s="1608"/>
      <c r="AK117" s="1608"/>
      <c r="AL117" s="1608"/>
      <c r="AM117" s="1608"/>
      <c r="AN117" s="1608"/>
      <c r="AO117" s="1609"/>
      <c r="AP117" s="1609"/>
      <c r="AQ117" s="1609"/>
      <c r="AR117" s="1609"/>
      <c r="AS117" s="1580"/>
      <c r="AT117" s="1580"/>
      <c r="CG117" s="81"/>
      <c r="CH117" s="81"/>
      <c r="CI117" s="81"/>
      <c r="CJ117" s="81"/>
      <c r="CK117" s="81"/>
      <c r="CL117" s="81"/>
      <c r="CM117" s="81"/>
      <c r="CN117" s="81"/>
    </row>
    <row r="118" spans="1:104" ht="16.149999999999999" customHeight="1" x14ac:dyDescent="0.2">
      <c r="A118" s="2978" t="s">
        <v>152</v>
      </c>
      <c r="B118" s="2978"/>
      <c r="C118" s="63">
        <f t="shared" ref="C118:P118" si="17">SUM(C114:C117)</f>
        <v>0</v>
      </c>
      <c r="D118" s="64">
        <f t="shared" si="17"/>
        <v>0</v>
      </c>
      <c r="E118" s="1617">
        <f t="shared" si="17"/>
        <v>0</v>
      </c>
      <c r="F118" s="63">
        <f t="shared" si="17"/>
        <v>0</v>
      </c>
      <c r="G118" s="1617">
        <f t="shared" si="17"/>
        <v>0</v>
      </c>
      <c r="H118" s="63">
        <f t="shared" si="17"/>
        <v>0</v>
      </c>
      <c r="I118" s="1617">
        <f t="shared" si="17"/>
        <v>0</v>
      </c>
      <c r="J118" s="63">
        <f t="shared" si="17"/>
        <v>0</v>
      </c>
      <c r="K118" s="1617">
        <f t="shared" si="17"/>
        <v>0</v>
      </c>
      <c r="L118" s="63">
        <f t="shared" si="17"/>
        <v>0</v>
      </c>
      <c r="M118" s="1618">
        <f t="shared" si="17"/>
        <v>0</v>
      </c>
      <c r="N118" s="324">
        <f t="shared" si="17"/>
        <v>0</v>
      </c>
      <c r="O118" s="64">
        <f t="shared" si="17"/>
        <v>0</v>
      </c>
      <c r="P118" s="1617">
        <f t="shared" si="17"/>
        <v>0</v>
      </c>
      <c r="Q118" s="10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604"/>
      <c r="AD118" s="1604"/>
      <c r="AE118" s="1604"/>
      <c r="AF118" s="1608"/>
      <c r="AG118" s="1608"/>
      <c r="AH118" s="1608"/>
      <c r="AI118" s="1608"/>
      <c r="AJ118" s="1608"/>
      <c r="AK118" s="1608"/>
      <c r="AL118" s="1608"/>
      <c r="AM118" s="1608"/>
      <c r="AN118" s="1608"/>
      <c r="AO118" s="1609"/>
      <c r="AP118" s="1609"/>
      <c r="AQ118" s="1609"/>
      <c r="AR118" s="1609"/>
      <c r="AS118" s="1580"/>
      <c r="AT118" s="1580"/>
      <c r="CG118" s="81">
        <v>0</v>
      </c>
      <c r="CH118" s="81"/>
      <c r="CI118" s="81"/>
      <c r="CJ118" s="81"/>
      <c r="CK118" s="81"/>
      <c r="CL118" s="81"/>
      <c r="CM118" s="81"/>
      <c r="CN118" s="81"/>
    </row>
    <row r="119" spans="1:104" ht="16.149999999999999" customHeight="1" x14ac:dyDescent="0.2">
      <c r="A119" s="2339" t="s">
        <v>158</v>
      </c>
      <c r="B119" s="2339"/>
      <c r="C119" s="327">
        <f t="shared" ref="C119:P119" si="18">SUM(C113+C118)</f>
        <v>0</v>
      </c>
      <c r="D119" s="328">
        <f t="shared" si="18"/>
        <v>0</v>
      </c>
      <c r="E119" s="329">
        <f t="shared" si="18"/>
        <v>0</v>
      </c>
      <c r="F119" s="327">
        <f t="shared" si="18"/>
        <v>0</v>
      </c>
      <c r="G119" s="329">
        <f t="shared" si="18"/>
        <v>0</v>
      </c>
      <c r="H119" s="327">
        <f t="shared" si="18"/>
        <v>0</v>
      </c>
      <c r="I119" s="329">
        <f t="shared" si="18"/>
        <v>0</v>
      </c>
      <c r="J119" s="327">
        <f t="shared" si="18"/>
        <v>0</v>
      </c>
      <c r="K119" s="329">
        <f t="shared" si="18"/>
        <v>0</v>
      </c>
      <c r="L119" s="327">
        <f t="shared" si="18"/>
        <v>0</v>
      </c>
      <c r="M119" s="330">
        <f t="shared" si="18"/>
        <v>0</v>
      </c>
      <c r="N119" s="331">
        <f t="shared" si="18"/>
        <v>0</v>
      </c>
      <c r="O119" s="328">
        <f t="shared" si="18"/>
        <v>0</v>
      </c>
      <c r="P119" s="329">
        <f t="shared" si="18"/>
        <v>0</v>
      </c>
      <c r="Q119" s="103"/>
      <c r="R119" s="145"/>
      <c r="S119" s="145"/>
      <c r="T119" s="145"/>
      <c r="U119" s="145"/>
      <c r="V119" s="145"/>
      <c r="W119" s="145"/>
      <c r="X119" s="145"/>
      <c r="Y119" s="145"/>
      <c r="Z119" s="1604"/>
      <c r="AA119" s="1604"/>
      <c r="AB119" s="1604"/>
      <c r="AC119" s="1604"/>
      <c r="AD119" s="1604"/>
      <c r="AE119" s="1604"/>
      <c r="AF119" s="1608"/>
      <c r="AG119" s="1608"/>
      <c r="AH119" s="1608"/>
      <c r="AI119" s="1608"/>
      <c r="AJ119" s="1608"/>
      <c r="AK119" s="1608"/>
      <c r="AL119" s="1608"/>
      <c r="AM119" s="1608"/>
      <c r="AN119" s="1608"/>
      <c r="AO119" s="1608"/>
      <c r="AP119" s="1608"/>
      <c r="AQ119" s="1581"/>
      <c r="AR119" s="1581"/>
      <c r="AS119" s="1581"/>
      <c r="AT119" s="1581"/>
      <c r="CG119" s="81"/>
      <c r="CH119" s="81"/>
      <c r="CI119" s="81"/>
      <c r="CJ119" s="81"/>
      <c r="CK119" s="81"/>
      <c r="CL119" s="81"/>
      <c r="CM119" s="81"/>
      <c r="CN119" s="81"/>
    </row>
    <row r="120" spans="1:104" s="135" customFormat="1" ht="31.15" customHeight="1" x14ac:dyDescent="0.2">
      <c r="A120" s="332" t="s">
        <v>160</v>
      </c>
      <c r="B120" s="108"/>
      <c r="C120" s="108"/>
      <c r="D120" s="299"/>
      <c r="E120" s="108"/>
      <c r="F120" s="108"/>
      <c r="G120" s="201"/>
      <c r="H120" s="201"/>
      <c r="I120" s="239"/>
      <c r="J120" s="240"/>
      <c r="K120" s="240"/>
      <c r="L120" s="240"/>
      <c r="M120" s="240"/>
      <c r="N120" s="34"/>
      <c r="O120" s="333"/>
      <c r="P120" s="128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5"/>
      <c r="AC120" s="1615"/>
      <c r="AD120" s="1615"/>
      <c r="AE120" s="1615"/>
      <c r="AF120" s="1619"/>
      <c r="AG120" s="1619"/>
      <c r="AH120" s="1619"/>
      <c r="AI120" s="1619"/>
      <c r="AJ120" s="1619"/>
      <c r="AK120" s="1619"/>
      <c r="AL120" s="1619"/>
      <c r="AM120" s="1619"/>
      <c r="AN120" s="1619"/>
      <c r="AO120" s="1619"/>
      <c r="AP120" s="1619"/>
      <c r="AQ120" s="1619"/>
      <c r="AR120" s="1619"/>
      <c r="AS120" s="1620"/>
      <c r="AT120" s="1620"/>
      <c r="AU120" s="1620"/>
      <c r="AV120" s="1620"/>
      <c r="CA120" s="136"/>
      <c r="CB120" s="136"/>
      <c r="CC120" s="136"/>
      <c r="CD120" s="136"/>
      <c r="CE120" s="136"/>
      <c r="CF120" s="136"/>
      <c r="CG120" s="137"/>
      <c r="CH120" s="137"/>
      <c r="CI120" s="137"/>
      <c r="CJ120" s="137"/>
      <c r="CK120" s="137"/>
      <c r="CL120" s="137"/>
      <c r="CM120" s="137"/>
      <c r="CN120" s="137"/>
      <c r="CO120" s="136"/>
      <c r="CP120" s="136"/>
      <c r="CQ120" s="136"/>
      <c r="CR120" s="136"/>
      <c r="CS120" s="136"/>
      <c r="CT120" s="136"/>
      <c r="CU120" s="136"/>
      <c r="CV120" s="136"/>
      <c r="CW120" s="136"/>
      <c r="CX120" s="136"/>
      <c r="CY120" s="136"/>
      <c r="CZ120" s="136"/>
    </row>
    <row r="121" spans="1:104" ht="16.149999999999999" customHeight="1" x14ac:dyDescent="0.2">
      <c r="A121" s="2923" t="s">
        <v>31</v>
      </c>
      <c r="B121" s="2920"/>
      <c r="C121" s="2925" t="s">
        <v>17</v>
      </c>
      <c r="D121" s="2925"/>
      <c r="E121" s="2926"/>
      <c r="F121" s="2924" t="s">
        <v>118</v>
      </c>
      <c r="G121" s="2926"/>
      <c r="H121" s="2924" t="s">
        <v>119</v>
      </c>
      <c r="I121" s="2926"/>
      <c r="J121" s="2924" t="s">
        <v>120</v>
      </c>
      <c r="K121" s="2926"/>
      <c r="L121" s="2924" t="s">
        <v>121</v>
      </c>
      <c r="M121" s="2926"/>
      <c r="N121" s="2924" t="s">
        <v>122</v>
      </c>
      <c r="O121" s="2926"/>
      <c r="P121" s="45"/>
      <c r="Q121" s="145"/>
      <c r="R121" s="145"/>
      <c r="S121" s="145"/>
      <c r="T121" s="145"/>
      <c r="U121" s="145"/>
      <c r="V121" s="145"/>
      <c r="W121" s="1604"/>
      <c r="X121" s="1604"/>
      <c r="Y121" s="1604"/>
      <c r="Z121" s="1604"/>
      <c r="AA121" s="1604"/>
      <c r="AB121" s="1604"/>
      <c r="AC121" s="1604"/>
      <c r="AD121" s="1604"/>
      <c r="AE121" s="1604"/>
      <c r="AF121" s="1608"/>
      <c r="AG121" s="1608"/>
      <c r="AH121" s="1608"/>
      <c r="AI121" s="1608"/>
      <c r="AJ121" s="1608"/>
      <c r="AK121" s="1608"/>
      <c r="AL121" s="1608"/>
      <c r="AM121" s="1608"/>
      <c r="AN121" s="1581"/>
      <c r="AO121" s="1581"/>
      <c r="AP121" s="1581"/>
      <c r="AQ121" s="1581"/>
      <c r="CG121" s="81"/>
      <c r="CH121" s="81"/>
      <c r="CI121" s="81"/>
      <c r="CJ121" s="81"/>
      <c r="CK121" s="81"/>
      <c r="CL121" s="81"/>
      <c r="CM121" s="81"/>
      <c r="CN121" s="81"/>
    </row>
    <row r="122" spans="1:104" ht="16.149999999999999" customHeight="1" x14ac:dyDescent="0.2">
      <c r="A122" s="2172"/>
      <c r="B122" s="2174"/>
      <c r="C122" s="141" t="s">
        <v>14</v>
      </c>
      <c r="D122" s="245" t="s">
        <v>15</v>
      </c>
      <c r="E122" s="1597" t="s">
        <v>16</v>
      </c>
      <c r="F122" s="141" t="s">
        <v>15</v>
      </c>
      <c r="G122" s="1597" t="s">
        <v>16</v>
      </c>
      <c r="H122" s="141" t="s">
        <v>15</v>
      </c>
      <c r="I122" s="1597" t="s">
        <v>16</v>
      </c>
      <c r="J122" s="141" t="s">
        <v>15</v>
      </c>
      <c r="K122" s="1597" t="s">
        <v>16</v>
      </c>
      <c r="L122" s="141" t="s">
        <v>15</v>
      </c>
      <c r="M122" s="1597" t="s">
        <v>16</v>
      </c>
      <c r="N122" s="1621" t="s">
        <v>15</v>
      </c>
      <c r="O122" s="209" t="s">
        <v>16</v>
      </c>
      <c r="P122" s="145"/>
      <c r="Q122" s="145"/>
      <c r="R122" s="145"/>
      <c r="S122" s="145"/>
      <c r="T122" s="145"/>
      <c r="U122" s="145"/>
      <c r="V122" s="145"/>
      <c r="W122" s="1604"/>
      <c r="X122" s="1604"/>
      <c r="Y122" s="1604"/>
      <c r="Z122" s="1604"/>
      <c r="AA122" s="1604"/>
      <c r="AB122" s="1604"/>
      <c r="AC122" s="1604"/>
      <c r="AD122" s="1604"/>
      <c r="AE122" s="1604"/>
      <c r="AF122" s="1608"/>
      <c r="AG122" s="1608"/>
      <c r="AH122" s="1608"/>
      <c r="AI122" s="1608"/>
      <c r="AJ122" s="1608"/>
      <c r="AK122" s="1608"/>
      <c r="AL122" s="1608"/>
      <c r="AM122" s="1608"/>
      <c r="AN122" s="1581"/>
      <c r="AO122" s="1581"/>
      <c r="AP122" s="1581"/>
      <c r="AQ122" s="1581"/>
      <c r="CG122" s="81"/>
      <c r="CH122" s="81"/>
      <c r="CI122" s="81"/>
      <c r="CJ122" s="81"/>
      <c r="CK122" s="81"/>
      <c r="CL122" s="81"/>
      <c r="CM122" s="81"/>
      <c r="CN122" s="81"/>
    </row>
    <row r="123" spans="1:104" ht="16.149999999999999" customHeight="1" x14ac:dyDescent="0.2">
      <c r="A123" s="2935" t="s">
        <v>161</v>
      </c>
      <c r="B123" s="1622" t="s">
        <v>149</v>
      </c>
      <c r="C123" s="337">
        <f>SUM(D123+E123)</f>
        <v>0</v>
      </c>
      <c r="D123" s="338">
        <f>SUM(F123+H123+J123+L123+N123)</f>
        <v>0</v>
      </c>
      <c r="E123" s="339">
        <f>SUM(G123+I123+K123+M123+O123)</f>
        <v>0</v>
      </c>
      <c r="F123" s="4"/>
      <c r="G123" s="5"/>
      <c r="H123" s="4"/>
      <c r="I123" s="26"/>
      <c r="J123" s="25"/>
      <c r="K123" s="26"/>
      <c r="L123" s="25"/>
      <c r="M123" s="26"/>
      <c r="N123" s="115"/>
      <c r="O123" s="6"/>
      <c r="P123" s="145"/>
      <c r="Q123" s="145"/>
      <c r="R123" s="145"/>
      <c r="S123" s="145"/>
      <c r="T123" s="145"/>
      <c r="U123" s="145"/>
      <c r="V123" s="145"/>
      <c r="W123" s="1604"/>
      <c r="X123" s="1604"/>
      <c r="Y123" s="1604"/>
      <c r="Z123" s="1604"/>
      <c r="AA123" s="1604"/>
      <c r="AB123" s="1604"/>
      <c r="AC123" s="1604"/>
      <c r="AD123" s="1604"/>
      <c r="AE123" s="1604"/>
      <c r="AF123" s="1608"/>
      <c r="AG123" s="1608"/>
      <c r="AH123" s="1608"/>
      <c r="AI123" s="1608"/>
      <c r="AJ123" s="1608"/>
      <c r="AK123" s="1608"/>
      <c r="AL123" s="1608"/>
      <c r="AM123" s="1608"/>
      <c r="AN123" s="1581"/>
      <c r="AO123" s="1581"/>
      <c r="AP123" s="1581"/>
      <c r="AQ123" s="1581"/>
      <c r="CG123" s="81"/>
      <c r="CH123" s="81"/>
      <c r="CI123" s="81"/>
      <c r="CJ123" s="81"/>
      <c r="CK123" s="81"/>
      <c r="CL123" s="81"/>
      <c r="CM123" s="81"/>
      <c r="CN123" s="81"/>
    </row>
    <row r="124" spans="1:104" ht="16.149999999999999" customHeight="1" x14ac:dyDescent="0.2">
      <c r="A124" s="2328"/>
      <c r="B124" s="340" t="s">
        <v>150</v>
      </c>
      <c r="C124" s="341">
        <f>SUM(D124+E124)</f>
        <v>0</v>
      </c>
      <c r="D124" s="342">
        <f>SUM(H124+J124+L124+N124)</f>
        <v>0</v>
      </c>
      <c r="E124" s="343">
        <f>SUM(I124+K124+M124+O124)</f>
        <v>0</v>
      </c>
      <c r="F124" s="85"/>
      <c r="G124" s="89"/>
      <c r="H124" s="25"/>
      <c r="I124" s="26"/>
      <c r="J124" s="25"/>
      <c r="K124" s="26"/>
      <c r="L124" s="25"/>
      <c r="M124" s="26"/>
      <c r="N124" s="115"/>
      <c r="O124" s="27"/>
      <c r="P124" s="145"/>
      <c r="Q124" s="145"/>
      <c r="R124" s="145"/>
      <c r="S124" s="145"/>
      <c r="T124" s="145"/>
      <c r="U124" s="145"/>
      <c r="V124" s="145"/>
      <c r="W124" s="1604"/>
      <c r="X124" s="1604"/>
      <c r="Y124" s="1604"/>
      <c r="Z124" s="1604"/>
      <c r="AA124" s="1604"/>
      <c r="AB124" s="1604"/>
      <c r="AC124" s="1604"/>
      <c r="AD124" s="1604"/>
      <c r="AE124" s="1604"/>
      <c r="AF124" s="1608"/>
      <c r="AG124" s="1608"/>
      <c r="AH124" s="1608"/>
      <c r="AI124" s="1608"/>
      <c r="AJ124" s="1608"/>
      <c r="AK124" s="1608"/>
      <c r="AL124" s="1608"/>
      <c r="AM124" s="1608"/>
      <c r="AN124" s="1581"/>
      <c r="AO124" s="1581"/>
      <c r="AP124" s="1581"/>
      <c r="AQ124" s="1507"/>
      <c r="AR124" s="1590"/>
      <c r="AS124" s="1590"/>
      <c r="AT124" s="1590"/>
      <c r="AU124" s="1590"/>
      <c r="AV124" s="1590"/>
      <c r="AW124" s="1590"/>
      <c r="AX124" s="1590"/>
      <c r="AY124" s="1590"/>
      <c r="AZ124" s="1590"/>
      <c r="BA124" s="1590"/>
      <c r="BB124" s="1590"/>
      <c r="BC124" s="1590"/>
      <c r="CG124" s="81"/>
      <c r="CH124" s="81"/>
      <c r="CI124" s="81"/>
      <c r="CJ124" s="81"/>
      <c r="CK124" s="81"/>
      <c r="CL124" s="81"/>
      <c r="CM124" s="81"/>
      <c r="CN124" s="81"/>
    </row>
    <row r="125" spans="1:104" ht="16.149999999999999" customHeight="1" x14ac:dyDescent="0.2">
      <c r="A125" s="2328"/>
      <c r="B125" s="345" t="s">
        <v>151</v>
      </c>
      <c r="C125" s="346">
        <f>SUM(D125+E125)</f>
        <v>0</v>
      </c>
      <c r="D125" s="347">
        <f>SUM(H125+J125+L125+N125)</f>
        <v>0</v>
      </c>
      <c r="E125" s="348">
        <f>SUM(I125+K125+M125+O125)</f>
        <v>0</v>
      </c>
      <c r="F125" s="349"/>
      <c r="G125" s="350"/>
      <c r="H125" s="17"/>
      <c r="I125" s="18"/>
      <c r="J125" s="17"/>
      <c r="K125" s="18"/>
      <c r="L125" s="17"/>
      <c r="M125" s="18"/>
      <c r="N125" s="20"/>
      <c r="O125" s="19"/>
      <c r="P125" s="145"/>
      <c r="Q125" s="145"/>
      <c r="R125" s="145"/>
      <c r="S125" s="145"/>
      <c r="T125" s="145"/>
      <c r="U125" s="145"/>
      <c r="V125" s="145"/>
      <c r="W125" s="1604"/>
      <c r="X125" s="1604"/>
      <c r="Y125" s="1604"/>
      <c r="Z125" s="1604"/>
      <c r="AA125" s="1604"/>
      <c r="AB125" s="1604"/>
      <c r="AC125" s="1604"/>
      <c r="AD125" s="1604"/>
      <c r="AE125" s="1604"/>
      <c r="AF125" s="1608"/>
      <c r="AG125" s="1608"/>
      <c r="AH125" s="1608"/>
      <c r="AI125" s="1608"/>
      <c r="AJ125" s="1608"/>
      <c r="AK125" s="1608"/>
      <c r="AL125" s="1608"/>
      <c r="AM125" s="1608"/>
      <c r="AN125" s="1581"/>
      <c r="AO125" s="1581"/>
      <c r="AP125" s="1581"/>
      <c r="AQ125" s="1508"/>
      <c r="AR125" s="1590"/>
      <c r="AS125" s="1590"/>
      <c r="AT125" s="1590"/>
      <c r="AU125" s="1590"/>
      <c r="AV125" s="1590"/>
      <c r="AW125" s="1590"/>
      <c r="AX125" s="1590"/>
      <c r="AY125" s="1590"/>
      <c r="AZ125" s="1590"/>
      <c r="BA125" s="1590"/>
      <c r="BB125" s="1590"/>
      <c r="BC125" s="1590"/>
      <c r="CG125" s="81"/>
      <c r="CH125" s="81"/>
      <c r="CI125" s="81"/>
      <c r="CJ125" s="81"/>
      <c r="CK125" s="81"/>
      <c r="CL125" s="81"/>
      <c r="CM125" s="81"/>
      <c r="CN125" s="81"/>
    </row>
    <row r="126" spans="1:104" s="365" customFormat="1" ht="16.149999999999999" customHeight="1" thickBot="1" x14ac:dyDescent="0.25">
      <c r="A126" s="2329"/>
      <c r="B126" s="352" t="s">
        <v>162</v>
      </c>
      <c r="C126" s="353">
        <f t="shared" ref="C126:O126" si="19">SUM(C123:C125)</f>
        <v>0</v>
      </c>
      <c r="D126" s="354">
        <f t="shared" si="19"/>
        <v>0</v>
      </c>
      <c r="E126" s="355">
        <f t="shared" si="19"/>
        <v>0</v>
      </c>
      <c r="F126" s="356">
        <f t="shared" si="19"/>
        <v>0</v>
      </c>
      <c r="G126" s="357">
        <f t="shared" si="19"/>
        <v>0</v>
      </c>
      <c r="H126" s="356">
        <f t="shared" si="19"/>
        <v>0</v>
      </c>
      <c r="I126" s="357">
        <f t="shared" si="19"/>
        <v>0</v>
      </c>
      <c r="J126" s="356">
        <f t="shared" si="19"/>
        <v>0</v>
      </c>
      <c r="K126" s="357">
        <f t="shared" si="19"/>
        <v>0</v>
      </c>
      <c r="L126" s="356">
        <f t="shared" si="19"/>
        <v>0</v>
      </c>
      <c r="M126" s="357">
        <f t="shared" si="19"/>
        <v>0</v>
      </c>
      <c r="N126" s="358">
        <f t="shared" si="19"/>
        <v>0</v>
      </c>
      <c r="O126" s="359">
        <f t="shared" si="19"/>
        <v>0</v>
      </c>
      <c r="P126" s="1479"/>
      <c r="Q126" s="1604"/>
      <c r="R126" s="1604"/>
      <c r="S126" s="1604"/>
      <c r="T126" s="1604"/>
      <c r="U126" s="1604"/>
      <c r="V126" s="1604"/>
      <c r="W126" s="1604"/>
      <c r="X126" s="1604"/>
      <c r="Y126" s="1604"/>
      <c r="Z126" s="1604"/>
      <c r="AA126" s="1604"/>
      <c r="AB126" s="1604"/>
      <c r="AC126" s="1604"/>
      <c r="AD126" s="1581"/>
      <c r="AE126" s="1581"/>
      <c r="AF126" s="1581"/>
      <c r="AG126" s="1581"/>
      <c r="AH126" s="1581"/>
      <c r="AI126" s="1509"/>
      <c r="AJ126" s="1623"/>
      <c r="AK126" s="1623"/>
      <c r="AL126" s="1623"/>
      <c r="AM126" s="1623"/>
      <c r="AN126" s="1623"/>
      <c r="AO126" s="1623"/>
      <c r="AP126" s="1623"/>
      <c r="AQ126" s="1623"/>
      <c r="AR126" s="1623"/>
      <c r="AS126" s="1623"/>
      <c r="AT126" s="1623"/>
      <c r="AU126" s="1623"/>
      <c r="AV126" s="1623"/>
      <c r="AW126" s="1623"/>
      <c r="AX126" s="1623"/>
      <c r="AY126" s="1623"/>
      <c r="AZ126" s="1623"/>
      <c r="BA126" s="1623"/>
      <c r="BB126" s="1623"/>
      <c r="BC126" s="1623"/>
      <c r="BD126" s="1623"/>
      <c r="BE126" s="1623"/>
      <c r="BF126" s="1623"/>
      <c r="BG126" s="1623"/>
      <c r="BH126" s="1623"/>
      <c r="BI126" s="1623"/>
      <c r="BJ126" s="1623"/>
      <c r="BK126" s="1623"/>
      <c r="BL126" s="1623"/>
      <c r="BM126" s="1623"/>
      <c r="BN126" s="1623"/>
      <c r="BO126" s="1623"/>
      <c r="BP126" s="1623"/>
      <c r="BQ126" s="1623"/>
      <c r="BR126" s="1623"/>
      <c r="BS126" s="1623"/>
      <c r="BT126" s="1623"/>
      <c r="BU126" s="1623"/>
      <c r="BV126" s="1623"/>
      <c r="BW126" s="1623"/>
      <c r="BX126" s="1623"/>
      <c r="BY126" s="1623"/>
      <c r="BZ126" s="1624"/>
      <c r="CA126" s="1625"/>
      <c r="CB126" s="1625"/>
      <c r="CC126" s="1625"/>
      <c r="CD126" s="1625"/>
      <c r="CE126" s="1625"/>
      <c r="CF126" s="1625"/>
      <c r="CG126" s="1626"/>
      <c r="CH126" s="1626"/>
      <c r="CI126" s="1626"/>
      <c r="CJ126" s="1626"/>
      <c r="CK126" s="1626"/>
      <c r="CL126" s="1626"/>
      <c r="CM126" s="1626"/>
      <c r="CN126" s="1626"/>
      <c r="CO126" s="1625"/>
      <c r="CP126" s="1625"/>
      <c r="CQ126" s="1625"/>
      <c r="CR126" s="1625"/>
      <c r="CS126" s="1625"/>
      <c r="CT126" s="1625"/>
      <c r="CU126" s="1625"/>
      <c r="CV126" s="1625"/>
      <c r="CW126" s="1625"/>
      <c r="CX126" s="1625"/>
      <c r="CY126" s="1625"/>
      <c r="CZ126" s="1625"/>
    </row>
    <row r="127" spans="1:104" s="365" customFormat="1" ht="16.149999999999999" customHeight="1" thickTop="1" x14ac:dyDescent="0.2">
      <c r="A127" s="2330" t="s">
        <v>163</v>
      </c>
      <c r="B127" s="366" t="s">
        <v>164</v>
      </c>
      <c r="C127" s="367">
        <f>SUM(D127+E127)</f>
        <v>0</v>
      </c>
      <c r="D127" s="368">
        <f t="shared" ref="D127:E130" si="20">SUM(F127+H127+J127+L127+N127)</f>
        <v>0</v>
      </c>
      <c r="E127" s="369">
        <f t="shared" si="20"/>
        <v>0</v>
      </c>
      <c r="F127" s="370"/>
      <c r="G127" s="371"/>
      <c r="H127" s="372"/>
      <c r="I127" s="371"/>
      <c r="J127" s="373"/>
      <c r="K127" s="26"/>
      <c r="L127" s="373"/>
      <c r="M127" s="26"/>
      <c r="N127" s="372"/>
      <c r="O127" s="371"/>
      <c r="P127" s="138"/>
      <c r="Q127" s="1604"/>
      <c r="R127" s="1604"/>
      <c r="S127" s="1604"/>
      <c r="T127" s="1604"/>
      <c r="U127" s="1604"/>
      <c r="V127" s="1604"/>
      <c r="W127" s="1604"/>
      <c r="X127" s="1604"/>
      <c r="Y127" s="1604"/>
      <c r="Z127" s="1604"/>
      <c r="AA127" s="1604"/>
      <c r="AB127" s="1604"/>
      <c r="AC127" s="1604"/>
      <c r="AD127" s="1581"/>
      <c r="AE127" s="1581"/>
      <c r="AF127" s="1581"/>
      <c r="AG127" s="1581"/>
      <c r="AH127" s="1581"/>
      <c r="AI127" s="1509"/>
      <c r="AJ127" s="1623"/>
      <c r="AK127" s="1623"/>
      <c r="AL127" s="1623"/>
      <c r="AM127" s="1623"/>
      <c r="AN127" s="1623"/>
      <c r="AO127" s="1623"/>
      <c r="AP127" s="1623"/>
      <c r="AQ127" s="1623"/>
      <c r="AR127" s="1623"/>
      <c r="AS127" s="1623"/>
      <c r="AT127" s="1623"/>
      <c r="AU127" s="1623"/>
      <c r="AV127" s="1623"/>
      <c r="AW127" s="1623"/>
      <c r="AX127" s="1623"/>
      <c r="AY127" s="1623"/>
      <c r="AZ127" s="1623"/>
      <c r="BA127" s="1623"/>
      <c r="BB127" s="1623"/>
      <c r="BC127" s="1623"/>
      <c r="BD127" s="1623"/>
      <c r="BE127" s="1623"/>
      <c r="BF127" s="1623"/>
      <c r="BG127" s="1623"/>
      <c r="BH127" s="1623"/>
      <c r="BI127" s="1623"/>
      <c r="BJ127" s="1623"/>
      <c r="BK127" s="1623"/>
      <c r="BL127" s="1623"/>
      <c r="BM127" s="1623"/>
      <c r="BN127" s="1623"/>
      <c r="BO127" s="1623"/>
      <c r="BP127" s="1623"/>
      <c r="BQ127" s="1623"/>
      <c r="BR127" s="1623"/>
      <c r="BS127" s="1623"/>
      <c r="BT127" s="1623"/>
      <c r="BU127" s="1623"/>
      <c r="BV127" s="1623"/>
      <c r="BW127" s="1623"/>
      <c r="BX127" s="1623"/>
      <c r="BY127" s="1623"/>
      <c r="BZ127" s="1624"/>
      <c r="CA127" s="1625"/>
      <c r="CB127" s="1625"/>
      <c r="CC127" s="1625"/>
      <c r="CD127" s="1625"/>
      <c r="CE127" s="1625"/>
      <c r="CF127" s="1625"/>
      <c r="CG127" s="1626"/>
      <c r="CH127" s="1626"/>
      <c r="CI127" s="1626"/>
      <c r="CJ127" s="1626"/>
      <c r="CK127" s="1626"/>
      <c r="CL127" s="1626"/>
      <c r="CM127" s="1626"/>
      <c r="CN127" s="1626"/>
      <c r="CO127" s="1625"/>
      <c r="CP127" s="1625"/>
      <c r="CQ127" s="1625"/>
      <c r="CR127" s="1625"/>
      <c r="CS127" s="1625"/>
      <c r="CT127" s="1625"/>
      <c r="CU127" s="1625"/>
      <c r="CV127" s="1625"/>
      <c r="CW127" s="1625"/>
      <c r="CX127" s="1625"/>
      <c r="CY127" s="1625"/>
      <c r="CZ127" s="1625"/>
    </row>
    <row r="128" spans="1:104" ht="16.149999999999999" customHeight="1" x14ac:dyDescent="0.2">
      <c r="A128" s="2328"/>
      <c r="B128" s="104" t="s">
        <v>165</v>
      </c>
      <c r="C128" s="374">
        <f>SUM(D128+E128)</f>
        <v>0</v>
      </c>
      <c r="D128" s="112">
        <f t="shared" si="20"/>
        <v>0</v>
      </c>
      <c r="E128" s="24">
        <f t="shared" si="20"/>
        <v>0</v>
      </c>
      <c r="F128" s="25"/>
      <c r="G128" s="26"/>
      <c r="H128" s="11"/>
      <c r="I128" s="26"/>
      <c r="J128" s="11"/>
      <c r="K128" s="26"/>
      <c r="L128" s="25"/>
      <c r="M128" s="26"/>
      <c r="N128" s="11"/>
      <c r="O128" s="27"/>
      <c r="P128" s="145"/>
      <c r="Q128" s="1604"/>
      <c r="R128" s="1604"/>
      <c r="S128" s="1604"/>
      <c r="T128" s="1604"/>
      <c r="U128" s="1604"/>
      <c r="V128" s="1604"/>
      <c r="W128" s="1604"/>
      <c r="X128" s="1604"/>
      <c r="Y128" s="1604"/>
      <c r="Z128" s="1604"/>
      <c r="AA128" s="1604"/>
      <c r="AB128" s="1604"/>
      <c r="AC128" s="1604"/>
      <c r="AD128" s="1608"/>
      <c r="AE128" s="1608"/>
      <c r="AF128" s="1581"/>
      <c r="AG128" s="1581"/>
      <c r="AH128" s="1581"/>
      <c r="AI128" s="1509"/>
      <c r="AJ128" s="1590"/>
      <c r="AK128" s="1590"/>
      <c r="AL128" s="1590"/>
      <c r="AM128" s="1590"/>
      <c r="AN128" s="1590"/>
      <c r="AO128" s="1590"/>
      <c r="AP128" s="1590"/>
      <c r="AQ128" s="1590"/>
      <c r="AR128" s="1590"/>
      <c r="AS128" s="1590"/>
      <c r="AT128" s="1590"/>
      <c r="AU128" s="1590"/>
      <c r="CG128" s="81"/>
      <c r="CH128" s="81"/>
      <c r="CI128" s="81"/>
      <c r="CJ128" s="81"/>
      <c r="CK128" s="81"/>
      <c r="CL128" s="81"/>
      <c r="CM128" s="81"/>
      <c r="CN128" s="81"/>
    </row>
    <row r="129" spans="1:104" ht="16.149999999999999" customHeight="1" x14ac:dyDescent="0.2">
      <c r="A129" s="2328"/>
      <c r="B129" s="191" t="s">
        <v>166</v>
      </c>
      <c r="C129" s="83">
        <f>SUM(D129+E129)</f>
        <v>0</v>
      </c>
      <c r="D129" s="84">
        <f t="shared" si="20"/>
        <v>0</v>
      </c>
      <c r="E129" s="314">
        <f t="shared" si="20"/>
        <v>0</v>
      </c>
      <c r="F129" s="11"/>
      <c r="G129" s="28"/>
      <c r="H129" s="11"/>
      <c r="I129" s="28"/>
      <c r="J129" s="11"/>
      <c r="K129" s="28"/>
      <c r="L129" s="11"/>
      <c r="M129" s="28"/>
      <c r="N129" s="13"/>
      <c r="O129" s="12"/>
      <c r="P129" s="145"/>
      <c r="Q129" s="145"/>
      <c r="R129" s="145"/>
      <c r="S129" s="145"/>
      <c r="T129" s="145"/>
      <c r="U129" s="145"/>
      <c r="V129" s="145"/>
      <c r="W129" s="145"/>
      <c r="X129" s="145"/>
      <c r="Y129" s="1604"/>
      <c r="Z129" s="1604"/>
      <c r="AA129" s="1604"/>
      <c r="AB129" s="1604"/>
      <c r="AC129" s="1604"/>
      <c r="AD129" s="1608"/>
      <c r="AE129" s="1608"/>
      <c r="AF129" s="1608"/>
      <c r="AG129" s="1608"/>
      <c r="AH129" s="1608"/>
      <c r="AI129" s="1608"/>
      <c r="AJ129" s="1608"/>
      <c r="AK129" s="1608"/>
      <c r="AL129" s="1608"/>
      <c r="AM129" s="1608"/>
      <c r="AN129" s="1581"/>
      <c r="AO129" s="1507"/>
      <c r="AP129" s="1581"/>
      <c r="AQ129" s="1581"/>
      <c r="AR129" s="1428"/>
      <c r="AS129" s="1590"/>
      <c r="AT129" s="1607"/>
      <c r="AU129" s="1607"/>
      <c r="AV129" s="1607"/>
      <c r="AW129" s="1607"/>
      <c r="AX129" s="1607"/>
      <c r="AY129" s="1607"/>
      <c r="AZ129" s="1607"/>
      <c r="BA129" s="1607"/>
      <c r="BB129" s="1607"/>
      <c r="BC129" s="1607"/>
      <c r="BD129" s="77"/>
      <c r="BE129" s="77"/>
      <c r="CG129" s="81"/>
      <c r="CH129" s="81"/>
      <c r="CI129" s="81"/>
      <c r="CJ129" s="81"/>
      <c r="CK129" s="81"/>
      <c r="CL129" s="81"/>
      <c r="CM129" s="81"/>
      <c r="CN129" s="81"/>
    </row>
    <row r="130" spans="1:104" ht="16.149999999999999" customHeight="1" x14ac:dyDescent="0.2">
      <c r="A130" s="2218"/>
      <c r="B130" s="49" t="s">
        <v>167</v>
      </c>
      <c r="C130" s="61">
        <f>SUM(D130+E130)</f>
        <v>0</v>
      </c>
      <c r="D130" s="62">
        <f t="shared" si="20"/>
        <v>0</v>
      </c>
      <c r="E130" s="375">
        <f t="shared" si="20"/>
        <v>0</v>
      </c>
      <c r="F130" s="17"/>
      <c r="G130" s="18"/>
      <c r="H130" s="17"/>
      <c r="I130" s="18"/>
      <c r="J130" s="17"/>
      <c r="K130" s="18"/>
      <c r="L130" s="17"/>
      <c r="M130" s="18"/>
      <c r="N130" s="20"/>
      <c r="O130" s="19"/>
      <c r="P130" s="145"/>
      <c r="Q130" s="145"/>
      <c r="R130" s="145"/>
      <c r="S130" s="145"/>
      <c r="T130" s="145"/>
      <c r="U130" s="145"/>
      <c r="V130" s="145"/>
      <c r="W130" s="145"/>
      <c r="X130" s="145"/>
      <c r="Y130" s="991"/>
      <c r="Z130" s="1464"/>
      <c r="AA130" s="145"/>
      <c r="AB130" s="1038"/>
      <c r="AC130" s="1464"/>
      <c r="AD130" s="210"/>
      <c r="AE130" s="1039"/>
      <c r="AF130" s="1039"/>
      <c r="AG130" s="1039"/>
      <c r="AH130" s="1608"/>
      <c r="AI130" s="210"/>
      <c r="AJ130" s="1480"/>
      <c r="AK130" s="1480"/>
      <c r="AL130" s="1480"/>
      <c r="AM130" s="1608"/>
      <c r="AN130" s="378"/>
      <c r="AO130" s="1507"/>
      <c r="AP130" s="1581"/>
      <c r="AQ130" s="1581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CG130" s="81"/>
      <c r="CH130" s="81"/>
      <c r="CI130" s="81"/>
      <c r="CJ130" s="81"/>
      <c r="CK130" s="81"/>
      <c r="CL130" s="81"/>
      <c r="CM130" s="81"/>
      <c r="CN130" s="81"/>
    </row>
    <row r="131" spans="1:104" x14ac:dyDescent="0.2">
      <c r="A131" s="379" t="s">
        <v>168</v>
      </c>
      <c r="B131" s="45"/>
      <c r="C131" s="45"/>
      <c r="D131" s="45"/>
      <c r="E131" s="45"/>
      <c r="F131" s="45"/>
      <c r="G131" s="45"/>
      <c r="H131" s="45"/>
      <c r="I131" s="45"/>
      <c r="P131" s="119"/>
      <c r="Q131" s="119"/>
      <c r="R131" s="119"/>
      <c r="S131" s="119"/>
      <c r="T131" s="119"/>
      <c r="U131" s="119"/>
      <c r="V131" s="119"/>
      <c r="W131" s="119"/>
      <c r="X131" s="119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CG131" s="81"/>
      <c r="CH131" s="81"/>
      <c r="CI131" s="81"/>
      <c r="CJ131" s="81"/>
      <c r="CK131" s="81"/>
      <c r="CL131" s="81"/>
      <c r="CM131" s="81"/>
      <c r="CN131" s="81"/>
    </row>
    <row r="132" spans="1:104" x14ac:dyDescent="0.2">
      <c r="A132" s="45" t="s">
        <v>169</v>
      </c>
      <c r="B132" s="45"/>
      <c r="C132" s="45"/>
      <c r="D132" s="45"/>
      <c r="E132" s="45"/>
      <c r="F132" s="45"/>
      <c r="G132" s="45"/>
      <c r="H132" s="170"/>
      <c r="I132" s="45"/>
      <c r="P132" s="119"/>
      <c r="Q132" s="119"/>
      <c r="R132" s="119"/>
      <c r="S132" s="119"/>
      <c r="T132" s="119"/>
      <c r="U132" s="119"/>
      <c r="V132" s="119"/>
      <c r="W132" s="119"/>
      <c r="X132" s="119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CG132" s="81"/>
      <c r="CH132" s="81"/>
      <c r="CI132" s="81"/>
      <c r="CJ132" s="81"/>
      <c r="CK132" s="81"/>
      <c r="CL132" s="81"/>
      <c r="CM132" s="81"/>
      <c r="CN132" s="81"/>
    </row>
    <row r="133" spans="1:104" s="135" customFormat="1" ht="31.15" customHeight="1" x14ac:dyDescent="0.2">
      <c r="A133" s="108" t="s">
        <v>170</v>
      </c>
      <c r="B133" s="108"/>
      <c r="C133" s="108"/>
      <c r="D133" s="108"/>
      <c r="E133" s="108"/>
      <c r="F133" s="201"/>
      <c r="G133" s="201"/>
      <c r="H133" s="380"/>
      <c r="I133" s="1"/>
      <c r="J133" s="1"/>
      <c r="K133" s="381"/>
      <c r="L133" s="129"/>
      <c r="M133" s="381"/>
      <c r="N133" s="381"/>
      <c r="O133" s="132"/>
      <c r="P133" s="132"/>
      <c r="Q133" s="1"/>
      <c r="R133" s="1"/>
      <c r="S133" s="1"/>
      <c r="T133" s="1"/>
      <c r="U133" s="1"/>
      <c r="V133" s="382"/>
      <c r="W133" s="1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627"/>
      <c r="AM133" s="1628"/>
      <c r="AN133" s="1628"/>
      <c r="AO133" s="385"/>
      <c r="AP133" s="1628"/>
      <c r="AQ133" s="385"/>
      <c r="AR133" s="385"/>
      <c r="AS133" s="386"/>
      <c r="AT133" s="1605"/>
      <c r="AU133" s="1615"/>
      <c r="AV133" s="265"/>
      <c r="AW133" s="265"/>
      <c r="AX133" s="265"/>
      <c r="AY133" s="265"/>
      <c r="AZ133" s="265"/>
      <c r="BA133" s="265"/>
      <c r="BB133" s="265"/>
      <c r="BC133" s="265"/>
      <c r="BD133" s="265"/>
      <c r="BE133" s="265"/>
      <c r="BF133" s="265"/>
      <c r="BG133" s="265"/>
      <c r="CA133" s="136"/>
      <c r="CB133" s="136"/>
      <c r="CC133" s="136"/>
      <c r="CD133" s="136"/>
      <c r="CE133" s="136"/>
      <c r="CF133" s="136"/>
      <c r="CG133" s="137"/>
      <c r="CH133" s="137"/>
      <c r="CI133" s="137"/>
      <c r="CJ133" s="137"/>
      <c r="CK133" s="137"/>
      <c r="CL133" s="137"/>
      <c r="CM133" s="137"/>
      <c r="CN133" s="137"/>
      <c r="CO133" s="136"/>
      <c r="CP133" s="136"/>
      <c r="CQ133" s="136"/>
      <c r="CR133" s="136"/>
      <c r="CS133" s="136"/>
      <c r="CT133" s="136"/>
      <c r="CU133" s="136"/>
      <c r="CV133" s="136"/>
      <c r="CW133" s="136"/>
      <c r="CX133" s="136"/>
      <c r="CY133" s="136"/>
      <c r="CZ133" s="136"/>
    </row>
    <row r="134" spans="1:104" ht="31.15" customHeight="1" x14ac:dyDescent="0.2">
      <c r="A134" s="2940" t="s">
        <v>171</v>
      </c>
      <c r="B134" s="2940"/>
      <c r="C134" s="2940"/>
      <c r="D134" s="2940" t="s">
        <v>17</v>
      </c>
      <c r="E134" s="2940"/>
      <c r="F134" s="2940"/>
      <c r="G134" s="2940" t="s">
        <v>172</v>
      </c>
      <c r="H134" s="2940"/>
      <c r="I134" s="2940" t="s">
        <v>173</v>
      </c>
      <c r="J134" s="2940"/>
      <c r="K134" s="2940" t="s">
        <v>174</v>
      </c>
      <c r="L134" s="2940"/>
      <c r="M134" s="2940" t="s">
        <v>109</v>
      </c>
      <c r="N134" s="2940"/>
      <c r="O134" s="2936" t="s">
        <v>35</v>
      </c>
      <c r="P134" s="2938"/>
      <c r="Q134" s="2961" t="s">
        <v>111</v>
      </c>
      <c r="R134" s="2961"/>
      <c r="S134" s="2961" t="s">
        <v>112</v>
      </c>
      <c r="T134" s="2961"/>
      <c r="U134" s="2961" t="s">
        <v>113</v>
      </c>
      <c r="V134" s="2961"/>
      <c r="W134" s="2961" t="s">
        <v>114</v>
      </c>
      <c r="X134" s="2961"/>
      <c r="Y134" s="2961" t="s">
        <v>115</v>
      </c>
      <c r="Z134" s="2961"/>
      <c r="AA134" s="2961" t="s">
        <v>116</v>
      </c>
      <c r="AB134" s="2961"/>
      <c r="AC134" s="2961" t="s">
        <v>117</v>
      </c>
      <c r="AD134" s="2961"/>
      <c r="AE134" s="2961" t="s">
        <v>118</v>
      </c>
      <c r="AF134" s="2961"/>
      <c r="AG134" s="2961" t="s">
        <v>119</v>
      </c>
      <c r="AH134" s="2961"/>
      <c r="AI134" s="2961" t="s">
        <v>120</v>
      </c>
      <c r="AJ134" s="2961"/>
      <c r="AK134" s="2961" t="s">
        <v>121</v>
      </c>
      <c r="AL134" s="2961"/>
      <c r="AM134" s="2961" t="s">
        <v>122</v>
      </c>
      <c r="AN134" s="2924"/>
      <c r="AO134" s="2318" t="s">
        <v>175</v>
      </c>
      <c r="AP134" s="2289" t="s">
        <v>176</v>
      </c>
      <c r="AQ134" s="2968" t="s">
        <v>26</v>
      </c>
      <c r="AR134" s="2969"/>
      <c r="AS134" s="2965" t="s">
        <v>23</v>
      </c>
      <c r="AT134" s="1604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CG134" s="81"/>
      <c r="CH134" s="81"/>
      <c r="CI134" s="81"/>
      <c r="CJ134" s="81"/>
      <c r="CK134" s="81"/>
      <c r="CL134" s="81"/>
      <c r="CM134" s="81"/>
      <c r="CN134" s="81"/>
    </row>
    <row r="135" spans="1:104" ht="31.15" customHeight="1" x14ac:dyDescent="0.2">
      <c r="A135" s="2940"/>
      <c r="B135" s="2940"/>
      <c r="C135" s="2940"/>
      <c r="D135" s="1419" t="s">
        <v>14</v>
      </c>
      <c r="E135" s="1419" t="s">
        <v>15</v>
      </c>
      <c r="F135" s="1419" t="s">
        <v>16</v>
      </c>
      <c r="G135" s="387" t="s">
        <v>15</v>
      </c>
      <c r="H135" s="1411" t="s">
        <v>16</v>
      </c>
      <c r="I135" s="387" t="s">
        <v>15</v>
      </c>
      <c r="J135" s="1411" t="s">
        <v>16</v>
      </c>
      <c r="K135" s="387" t="s">
        <v>15</v>
      </c>
      <c r="L135" s="1411" t="s">
        <v>16</v>
      </c>
      <c r="M135" s="387" t="s">
        <v>15</v>
      </c>
      <c r="N135" s="1411" t="s">
        <v>16</v>
      </c>
      <c r="O135" s="387" t="s">
        <v>15</v>
      </c>
      <c r="P135" s="1411" t="s">
        <v>16</v>
      </c>
      <c r="Q135" s="387" t="s">
        <v>15</v>
      </c>
      <c r="R135" s="1411" t="s">
        <v>16</v>
      </c>
      <c r="S135" s="387" t="s">
        <v>15</v>
      </c>
      <c r="T135" s="1411" t="s">
        <v>16</v>
      </c>
      <c r="U135" s="387" t="s">
        <v>15</v>
      </c>
      <c r="V135" s="1411" t="s">
        <v>16</v>
      </c>
      <c r="W135" s="387" t="s">
        <v>15</v>
      </c>
      <c r="X135" s="1411" t="s">
        <v>16</v>
      </c>
      <c r="Y135" s="387" t="s">
        <v>15</v>
      </c>
      <c r="Z135" s="1411" t="s">
        <v>16</v>
      </c>
      <c r="AA135" s="387" t="s">
        <v>15</v>
      </c>
      <c r="AB135" s="1411" t="s">
        <v>16</v>
      </c>
      <c r="AC135" s="387" t="s">
        <v>15</v>
      </c>
      <c r="AD135" s="1411" t="s">
        <v>16</v>
      </c>
      <c r="AE135" s="387" t="s">
        <v>15</v>
      </c>
      <c r="AF135" s="1411" t="s">
        <v>16</v>
      </c>
      <c r="AG135" s="387" t="s">
        <v>15</v>
      </c>
      <c r="AH135" s="1411" t="s">
        <v>16</v>
      </c>
      <c r="AI135" s="387" t="s">
        <v>15</v>
      </c>
      <c r="AJ135" s="1411" t="s">
        <v>16</v>
      </c>
      <c r="AK135" s="387" t="s">
        <v>15</v>
      </c>
      <c r="AL135" s="1411" t="s">
        <v>16</v>
      </c>
      <c r="AM135" s="387" t="s">
        <v>15</v>
      </c>
      <c r="AN135" s="1420" t="s">
        <v>16</v>
      </c>
      <c r="AO135" s="2319"/>
      <c r="AP135" s="2290"/>
      <c r="AQ135" s="390" t="s">
        <v>15</v>
      </c>
      <c r="AR135" s="391" t="s">
        <v>16</v>
      </c>
      <c r="AS135" s="2293"/>
      <c r="AT135" s="1604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CG135" s="81"/>
      <c r="CH135" s="81"/>
      <c r="CI135" s="81"/>
      <c r="CJ135" s="81"/>
      <c r="CK135" s="81"/>
      <c r="CL135" s="81"/>
      <c r="CM135" s="81"/>
      <c r="CN135" s="81"/>
    </row>
    <row r="136" spans="1:104" ht="16.149999999999999" customHeight="1" x14ac:dyDescent="0.2">
      <c r="A136" s="392" t="s">
        <v>177</v>
      </c>
      <c r="B136" s="393"/>
      <c r="C136" s="1410"/>
      <c r="D136" s="395">
        <f>SUM(E136+F136)</f>
        <v>25</v>
      </c>
      <c r="E136" s="396">
        <f>SUM(G136+I136+K136+M136+O136+Q136+S136+U136+W136+Y136+AA136+AC136+AE136+AG136+AI136+AK136+AM136)</f>
        <v>10</v>
      </c>
      <c r="F136" s="397">
        <f>SUM(H136+J136+L136+N136+P136+R136+T136+V136+X136+Z136+AB136+AD136+AF136+AH136+AJ136+AL136+AN136)</f>
        <v>15</v>
      </c>
      <c r="G136" s="56"/>
      <c r="H136" s="398">
        <v>1</v>
      </c>
      <c r="I136" s="56">
        <v>2</v>
      </c>
      <c r="J136" s="398"/>
      <c r="K136" s="56">
        <v>4</v>
      </c>
      <c r="L136" s="398">
        <v>1</v>
      </c>
      <c r="M136" s="56">
        <v>3</v>
      </c>
      <c r="N136" s="398">
        <v>3</v>
      </c>
      <c r="O136" s="56"/>
      <c r="P136" s="398"/>
      <c r="Q136" s="56"/>
      <c r="R136" s="398">
        <v>1</v>
      </c>
      <c r="S136" s="56"/>
      <c r="T136" s="398"/>
      <c r="U136" s="56"/>
      <c r="V136" s="398">
        <v>1</v>
      </c>
      <c r="W136" s="56"/>
      <c r="X136" s="398">
        <v>2</v>
      </c>
      <c r="Y136" s="56"/>
      <c r="Z136" s="398"/>
      <c r="AA136" s="56">
        <v>1</v>
      </c>
      <c r="AB136" s="398">
        <v>3</v>
      </c>
      <c r="AC136" s="56"/>
      <c r="AD136" s="398">
        <v>2</v>
      </c>
      <c r="AE136" s="53"/>
      <c r="AF136" s="398">
        <v>1</v>
      </c>
      <c r="AG136" s="53"/>
      <c r="AH136" s="398"/>
      <c r="AI136" s="53"/>
      <c r="AJ136" s="398"/>
      <c r="AK136" s="53"/>
      <c r="AL136" s="398"/>
      <c r="AM136" s="53"/>
      <c r="AN136" s="372"/>
      <c r="AO136" s="399">
        <v>0</v>
      </c>
      <c r="AP136" s="224">
        <v>0</v>
      </c>
      <c r="AQ136" s="53">
        <v>0</v>
      </c>
      <c r="AR136" s="398">
        <v>0</v>
      </c>
      <c r="AS136" s="1587">
        <v>1</v>
      </c>
      <c r="AT136" s="10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77"/>
      <c r="BG136" s="77"/>
      <c r="CG136" s="81">
        <v>0</v>
      </c>
      <c r="CH136" s="81">
        <v>0</v>
      </c>
      <c r="CI136" s="81">
        <v>0</v>
      </c>
      <c r="CJ136" s="81">
        <v>0</v>
      </c>
      <c r="CK136" s="81">
        <v>0</v>
      </c>
      <c r="CL136" s="81">
        <v>0</v>
      </c>
      <c r="CM136" s="81"/>
      <c r="CN136" s="81"/>
    </row>
    <row r="137" spans="1:104" ht="16.149999999999999" customHeight="1" x14ac:dyDescent="0.2">
      <c r="A137" s="2970" t="s">
        <v>178</v>
      </c>
      <c r="B137" s="2971"/>
      <c r="C137" s="2972"/>
      <c r="D137" s="2973"/>
      <c r="E137" s="2974"/>
      <c r="F137" s="2974"/>
      <c r="G137" s="2974"/>
      <c r="H137" s="2974"/>
      <c r="I137" s="2974"/>
      <c r="J137" s="2974"/>
      <c r="K137" s="2974"/>
      <c r="L137" s="2974"/>
      <c r="M137" s="2974"/>
      <c r="N137" s="2974"/>
      <c r="O137" s="2974"/>
      <c r="P137" s="2974"/>
      <c r="Q137" s="2974"/>
      <c r="R137" s="2974"/>
      <c r="S137" s="2974"/>
      <c r="T137" s="2974"/>
      <c r="U137" s="2974"/>
      <c r="V137" s="2974"/>
      <c r="W137" s="2974"/>
      <c r="X137" s="2974"/>
      <c r="Y137" s="2974"/>
      <c r="Z137" s="2974"/>
      <c r="AA137" s="2974"/>
      <c r="AB137" s="2974"/>
      <c r="AC137" s="2974"/>
      <c r="AD137" s="2974"/>
      <c r="AE137" s="2974"/>
      <c r="AF137" s="2974"/>
      <c r="AG137" s="2974"/>
      <c r="AH137" s="2974"/>
      <c r="AI137" s="2974"/>
      <c r="AJ137" s="2974"/>
      <c r="AK137" s="2974"/>
      <c r="AL137" s="2974"/>
      <c r="AM137" s="2974"/>
      <c r="AN137" s="2974"/>
      <c r="AO137" s="2974"/>
      <c r="AP137" s="2974"/>
      <c r="AQ137" s="2974"/>
      <c r="AR137" s="2974"/>
      <c r="AS137" s="2975"/>
      <c r="AT137" s="1604"/>
      <c r="AU137" s="1604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CG137" s="81"/>
      <c r="CH137" s="81"/>
      <c r="CI137" s="81"/>
      <c r="CJ137" s="81"/>
      <c r="CK137" s="81"/>
      <c r="CL137" s="81"/>
      <c r="CM137" s="81"/>
      <c r="CN137" s="81"/>
    </row>
    <row r="138" spans="1:104" ht="16.149999999999999" customHeight="1" x14ac:dyDescent="0.2">
      <c r="A138" s="2252" t="s">
        <v>179</v>
      </c>
      <c r="B138" s="2308" t="s">
        <v>180</v>
      </c>
      <c r="C138" s="2266"/>
      <c r="D138" s="400">
        <f t="shared" ref="D138:D144" si="21">SUM(E138+F138)</f>
        <v>0</v>
      </c>
      <c r="E138" s="401">
        <f t="shared" ref="E138:F144" si="22">SUM(G138+I138+K138+M138+O138+Q138+S138+U138+W138+Y138+AA138+AC138+AE138+AG138+AI138+AK138+AM138)</f>
        <v>0</v>
      </c>
      <c r="F138" s="1413">
        <f t="shared" si="22"/>
        <v>0</v>
      </c>
      <c r="G138" s="4"/>
      <c r="H138" s="5"/>
      <c r="I138" s="4"/>
      <c r="J138" s="5"/>
      <c r="K138" s="4"/>
      <c r="L138" s="5"/>
      <c r="M138" s="4"/>
      <c r="N138" s="5"/>
      <c r="O138" s="4"/>
      <c r="P138" s="5"/>
      <c r="Q138" s="4"/>
      <c r="R138" s="5"/>
      <c r="S138" s="4"/>
      <c r="T138" s="5"/>
      <c r="U138" s="4"/>
      <c r="V138" s="5"/>
      <c r="W138" s="4"/>
      <c r="X138" s="5"/>
      <c r="Y138" s="4"/>
      <c r="Z138" s="5"/>
      <c r="AA138" s="4"/>
      <c r="AB138" s="5"/>
      <c r="AC138" s="4"/>
      <c r="AD138" s="5"/>
      <c r="AE138" s="4"/>
      <c r="AF138" s="5"/>
      <c r="AG138" s="4"/>
      <c r="AH138" s="5"/>
      <c r="AI138" s="4"/>
      <c r="AJ138" s="5"/>
      <c r="AK138" s="4"/>
      <c r="AL138" s="5"/>
      <c r="AM138" s="4"/>
      <c r="AN138" s="310"/>
      <c r="AO138" s="403"/>
      <c r="AP138" s="38"/>
      <c r="AQ138" s="4"/>
      <c r="AR138" s="5"/>
      <c r="AS138" s="5"/>
      <c r="AT138" s="10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77"/>
      <c r="BG138" s="77"/>
      <c r="CG138" s="81">
        <v>0</v>
      </c>
      <c r="CH138" s="81">
        <v>0</v>
      </c>
      <c r="CI138" s="81">
        <v>0</v>
      </c>
      <c r="CJ138" s="81">
        <v>0</v>
      </c>
      <c r="CK138" s="81">
        <v>0</v>
      </c>
      <c r="CL138" s="81"/>
      <c r="CM138" s="81"/>
      <c r="CN138" s="81"/>
    </row>
    <row r="139" spans="1:104" ht="16.149999999999999" customHeight="1" x14ac:dyDescent="0.2">
      <c r="A139" s="2246"/>
      <c r="B139" s="2307" t="s">
        <v>181</v>
      </c>
      <c r="C139" s="2263"/>
      <c r="D139" s="404">
        <f t="shared" si="21"/>
        <v>0</v>
      </c>
      <c r="E139" s="405">
        <f t="shared" si="22"/>
        <v>0</v>
      </c>
      <c r="F139" s="406">
        <f t="shared" si="22"/>
        <v>0</v>
      </c>
      <c r="G139" s="53"/>
      <c r="H139" s="54"/>
      <c r="I139" s="53"/>
      <c r="J139" s="54"/>
      <c r="K139" s="53"/>
      <c r="L139" s="54"/>
      <c r="M139" s="53"/>
      <c r="N139" s="54"/>
      <c r="O139" s="53"/>
      <c r="P139" s="54"/>
      <c r="Q139" s="53"/>
      <c r="R139" s="54"/>
      <c r="S139" s="53"/>
      <c r="T139" s="54"/>
      <c r="U139" s="53"/>
      <c r="V139" s="54"/>
      <c r="W139" s="53"/>
      <c r="X139" s="54"/>
      <c r="Y139" s="53"/>
      <c r="Z139" s="54"/>
      <c r="AA139" s="53"/>
      <c r="AB139" s="54"/>
      <c r="AC139" s="53"/>
      <c r="AD139" s="54"/>
      <c r="AE139" s="53"/>
      <c r="AF139" s="54"/>
      <c r="AG139" s="53"/>
      <c r="AH139" s="54"/>
      <c r="AI139" s="53"/>
      <c r="AJ139" s="54"/>
      <c r="AK139" s="53"/>
      <c r="AL139" s="54"/>
      <c r="AM139" s="53"/>
      <c r="AN139" s="407"/>
      <c r="AO139" s="408"/>
      <c r="AP139" s="55"/>
      <c r="AQ139" s="53"/>
      <c r="AR139" s="54"/>
      <c r="AS139" s="54"/>
      <c r="AT139" s="10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77"/>
      <c r="BG139" s="77"/>
      <c r="CG139" s="81">
        <v>0</v>
      </c>
      <c r="CH139" s="81">
        <v>0</v>
      </c>
      <c r="CI139" s="81">
        <v>0</v>
      </c>
      <c r="CJ139" s="81">
        <v>0</v>
      </c>
      <c r="CK139" s="81">
        <v>0</v>
      </c>
      <c r="CL139" s="81"/>
      <c r="CM139" s="81"/>
      <c r="CN139" s="81"/>
    </row>
    <row r="140" spans="1:104" ht="16.149999999999999" customHeight="1" x14ac:dyDescent="0.2">
      <c r="A140" s="2267" t="s">
        <v>182</v>
      </c>
      <c r="B140" s="2267"/>
      <c r="C140" s="2268"/>
      <c r="D140" s="409">
        <f t="shared" si="21"/>
        <v>0</v>
      </c>
      <c r="E140" s="410">
        <f t="shared" si="22"/>
        <v>0</v>
      </c>
      <c r="F140" s="411">
        <f t="shared" si="22"/>
        <v>0</v>
      </c>
      <c r="G140" s="40"/>
      <c r="H140" s="41"/>
      <c r="I140" s="40"/>
      <c r="J140" s="41"/>
      <c r="K140" s="40"/>
      <c r="L140" s="41"/>
      <c r="M140" s="17"/>
      <c r="N140" s="18"/>
      <c r="O140" s="40"/>
      <c r="P140" s="41"/>
      <c r="Q140" s="40"/>
      <c r="R140" s="41"/>
      <c r="S140" s="40"/>
      <c r="T140" s="41"/>
      <c r="U140" s="40"/>
      <c r="V140" s="41"/>
      <c r="W140" s="40"/>
      <c r="X140" s="41"/>
      <c r="Y140" s="40"/>
      <c r="Z140" s="41"/>
      <c r="AA140" s="40"/>
      <c r="AB140" s="41"/>
      <c r="AC140" s="40"/>
      <c r="AD140" s="41"/>
      <c r="AE140" s="40"/>
      <c r="AF140" s="41"/>
      <c r="AG140" s="40"/>
      <c r="AH140" s="41"/>
      <c r="AI140" s="40"/>
      <c r="AJ140" s="41"/>
      <c r="AK140" s="40"/>
      <c r="AL140" s="41"/>
      <c r="AM140" s="40"/>
      <c r="AN140" s="320"/>
      <c r="AO140" s="408"/>
      <c r="AP140" s="55"/>
      <c r="AQ140" s="56"/>
      <c r="AR140" s="1587"/>
      <c r="AS140" s="1587"/>
      <c r="AT140" s="10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77"/>
      <c r="BG140" s="77"/>
      <c r="CG140" s="81">
        <v>0</v>
      </c>
      <c r="CH140" s="81">
        <v>0</v>
      </c>
      <c r="CI140" s="81">
        <v>0</v>
      </c>
      <c r="CJ140" s="81">
        <v>0</v>
      </c>
      <c r="CK140" s="81">
        <v>0</v>
      </c>
      <c r="CL140" s="81"/>
      <c r="CM140" s="81"/>
      <c r="CN140" s="81"/>
    </row>
    <row r="141" spans="1:104" ht="16.149999999999999" customHeight="1" x14ac:dyDescent="0.2">
      <c r="A141" s="2958" t="s">
        <v>183</v>
      </c>
      <c r="B141" s="2959"/>
      <c r="C141" s="2960"/>
      <c r="D141" s="179">
        <f t="shared" si="21"/>
        <v>25</v>
      </c>
      <c r="E141" s="180">
        <f t="shared" si="22"/>
        <v>10</v>
      </c>
      <c r="F141" s="1600">
        <f t="shared" si="22"/>
        <v>15</v>
      </c>
      <c r="G141" s="56"/>
      <c r="H141" s="1587">
        <v>1</v>
      </c>
      <c r="I141" s="56">
        <v>2</v>
      </c>
      <c r="J141" s="1587"/>
      <c r="K141" s="56">
        <v>4</v>
      </c>
      <c r="L141" s="1587">
        <v>1</v>
      </c>
      <c r="M141" s="56">
        <v>3</v>
      </c>
      <c r="N141" s="1587">
        <v>3</v>
      </c>
      <c r="O141" s="56"/>
      <c r="P141" s="1587"/>
      <c r="Q141" s="56"/>
      <c r="R141" s="1587">
        <v>1</v>
      </c>
      <c r="S141" s="56"/>
      <c r="T141" s="1587"/>
      <c r="U141" s="56"/>
      <c r="V141" s="1587">
        <v>1</v>
      </c>
      <c r="W141" s="56"/>
      <c r="X141" s="1587">
        <v>2</v>
      </c>
      <c r="Y141" s="56"/>
      <c r="Z141" s="1587"/>
      <c r="AA141" s="56">
        <v>1</v>
      </c>
      <c r="AB141" s="1587">
        <v>3</v>
      </c>
      <c r="AC141" s="56"/>
      <c r="AD141" s="1587">
        <v>2</v>
      </c>
      <c r="AE141" s="56"/>
      <c r="AF141" s="1587">
        <v>1</v>
      </c>
      <c r="AG141" s="56"/>
      <c r="AH141" s="1587"/>
      <c r="AI141" s="56"/>
      <c r="AJ141" s="1587"/>
      <c r="AK141" s="56"/>
      <c r="AL141" s="1587"/>
      <c r="AM141" s="56"/>
      <c r="AN141" s="1629"/>
      <c r="AO141" s="399">
        <v>0</v>
      </c>
      <c r="AP141" s="1585">
        <v>0</v>
      </c>
      <c r="AQ141" s="53">
        <v>0</v>
      </c>
      <c r="AR141" s="1587">
        <v>0</v>
      </c>
      <c r="AS141" s="1587">
        <v>1</v>
      </c>
      <c r="AT141" s="10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77"/>
      <c r="BG141" s="77"/>
      <c r="CG141" s="81">
        <v>0</v>
      </c>
      <c r="CH141" s="81">
        <v>0</v>
      </c>
      <c r="CI141" s="81">
        <v>0</v>
      </c>
      <c r="CJ141" s="81">
        <v>0</v>
      </c>
      <c r="CK141" s="81">
        <v>0</v>
      </c>
      <c r="CL141" s="81">
        <v>0</v>
      </c>
      <c r="CM141" s="81"/>
      <c r="CN141" s="81"/>
    </row>
    <row r="142" spans="1:104" ht="16.149999999999999" customHeight="1" x14ac:dyDescent="0.2">
      <c r="A142" s="2967" t="s">
        <v>184</v>
      </c>
      <c r="B142" s="2310" t="s">
        <v>185</v>
      </c>
      <c r="C142" s="2311"/>
      <c r="D142" s="413">
        <f t="shared" si="21"/>
        <v>0</v>
      </c>
      <c r="E142" s="414">
        <f t="shared" si="22"/>
        <v>0</v>
      </c>
      <c r="F142" s="415">
        <f t="shared" si="22"/>
        <v>0</v>
      </c>
      <c r="G142" s="25"/>
      <c r="H142" s="26"/>
      <c r="I142" s="25"/>
      <c r="J142" s="26"/>
      <c r="K142" s="25"/>
      <c r="L142" s="26"/>
      <c r="M142" s="25"/>
      <c r="N142" s="26"/>
      <c r="O142" s="25"/>
      <c r="P142" s="26"/>
      <c r="Q142" s="25"/>
      <c r="R142" s="26"/>
      <c r="S142" s="25"/>
      <c r="T142" s="26"/>
      <c r="U142" s="25"/>
      <c r="V142" s="26"/>
      <c r="W142" s="25"/>
      <c r="X142" s="26"/>
      <c r="Y142" s="25"/>
      <c r="Z142" s="26"/>
      <c r="AA142" s="25"/>
      <c r="AB142" s="26"/>
      <c r="AC142" s="25"/>
      <c r="AD142" s="26"/>
      <c r="AE142" s="25"/>
      <c r="AF142" s="26"/>
      <c r="AG142" s="25"/>
      <c r="AH142" s="26"/>
      <c r="AI142" s="25"/>
      <c r="AJ142" s="26"/>
      <c r="AK142" s="25"/>
      <c r="AL142" s="26"/>
      <c r="AM142" s="25"/>
      <c r="AN142" s="116"/>
      <c r="AO142" s="416"/>
      <c r="AP142" s="163"/>
      <c r="AQ142" s="25"/>
      <c r="AR142" s="398"/>
      <c r="AS142" s="398"/>
      <c r="AT142" s="10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77"/>
      <c r="BG142" s="77"/>
      <c r="CG142" s="81">
        <v>0</v>
      </c>
      <c r="CH142" s="81">
        <v>0</v>
      </c>
      <c r="CI142" s="81">
        <v>0</v>
      </c>
      <c r="CJ142" s="81">
        <v>0</v>
      </c>
      <c r="CK142" s="81">
        <v>0</v>
      </c>
      <c r="CL142" s="81"/>
      <c r="CM142" s="81"/>
      <c r="CN142" s="81"/>
    </row>
    <row r="143" spans="1:104" ht="16.149999999999999" customHeight="1" x14ac:dyDescent="0.2">
      <c r="A143" s="2198"/>
      <c r="B143" s="2260" t="s">
        <v>186</v>
      </c>
      <c r="C143" s="2261"/>
      <c r="D143" s="417">
        <f t="shared" si="21"/>
        <v>0</v>
      </c>
      <c r="E143" s="418">
        <f t="shared" si="22"/>
        <v>0</v>
      </c>
      <c r="F143" s="1415">
        <f t="shared" si="22"/>
        <v>0</v>
      </c>
      <c r="G143" s="11"/>
      <c r="H143" s="28"/>
      <c r="I143" s="11"/>
      <c r="J143" s="28"/>
      <c r="K143" s="11"/>
      <c r="L143" s="28"/>
      <c r="M143" s="11"/>
      <c r="N143" s="28"/>
      <c r="O143" s="11"/>
      <c r="P143" s="28"/>
      <c r="Q143" s="11"/>
      <c r="R143" s="28"/>
      <c r="S143" s="11"/>
      <c r="T143" s="28"/>
      <c r="U143" s="11"/>
      <c r="V143" s="28"/>
      <c r="W143" s="11"/>
      <c r="X143" s="28"/>
      <c r="Y143" s="11"/>
      <c r="Z143" s="28"/>
      <c r="AA143" s="11"/>
      <c r="AB143" s="28"/>
      <c r="AC143" s="11"/>
      <c r="AD143" s="28"/>
      <c r="AE143" s="11"/>
      <c r="AF143" s="28"/>
      <c r="AG143" s="11"/>
      <c r="AH143" s="28"/>
      <c r="AI143" s="11"/>
      <c r="AJ143" s="28"/>
      <c r="AK143" s="11"/>
      <c r="AL143" s="28"/>
      <c r="AM143" s="11"/>
      <c r="AN143" s="15"/>
      <c r="AO143" s="420"/>
      <c r="AP143" s="30"/>
      <c r="AQ143" s="11"/>
      <c r="AR143" s="41"/>
      <c r="AS143" s="41"/>
      <c r="AT143" s="10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77"/>
      <c r="BG143" s="77"/>
      <c r="CG143" s="81">
        <v>0</v>
      </c>
      <c r="CH143" s="81">
        <v>0</v>
      </c>
      <c r="CI143" s="81">
        <v>0</v>
      </c>
      <c r="CJ143" s="81">
        <v>0</v>
      </c>
      <c r="CK143" s="81">
        <v>0</v>
      </c>
      <c r="CL143" s="81"/>
      <c r="CM143" s="81"/>
      <c r="CN143" s="81"/>
    </row>
    <row r="144" spans="1:104" ht="16.149999999999999" customHeight="1" x14ac:dyDescent="0.2">
      <c r="A144" s="2198"/>
      <c r="B144" s="2260" t="s">
        <v>187</v>
      </c>
      <c r="C144" s="2261"/>
      <c r="D144" s="417">
        <f t="shared" si="21"/>
        <v>1</v>
      </c>
      <c r="E144" s="410">
        <f t="shared" si="22"/>
        <v>1</v>
      </c>
      <c r="F144" s="1415">
        <f t="shared" si="22"/>
        <v>0</v>
      </c>
      <c r="G144" s="11"/>
      <c r="H144" s="28"/>
      <c r="I144" s="11"/>
      <c r="J144" s="28"/>
      <c r="K144" s="11"/>
      <c r="L144" s="28"/>
      <c r="M144" s="11">
        <v>1</v>
      </c>
      <c r="N144" s="28"/>
      <c r="O144" s="11"/>
      <c r="P144" s="28"/>
      <c r="Q144" s="11"/>
      <c r="R144" s="28"/>
      <c r="S144" s="11"/>
      <c r="T144" s="28"/>
      <c r="U144" s="11"/>
      <c r="V144" s="28"/>
      <c r="W144" s="11"/>
      <c r="X144" s="28"/>
      <c r="Y144" s="11"/>
      <c r="Z144" s="28"/>
      <c r="AA144" s="11"/>
      <c r="AB144" s="28"/>
      <c r="AC144" s="11"/>
      <c r="AD144" s="28"/>
      <c r="AE144" s="11"/>
      <c r="AF144" s="28"/>
      <c r="AG144" s="11"/>
      <c r="AH144" s="28"/>
      <c r="AI144" s="11"/>
      <c r="AJ144" s="28"/>
      <c r="AK144" s="11"/>
      <c r="AL144" s="28"/>
      <c r="AM144" s="11"/>
      <c r="AN144" s="15"/>
      <c r="AO144" s="420">
        <v>0</v>
      </c>
      <c r="AP144" s="30">
        <v>0</v>
      </c>
      <c r="AQ144" s="11">
        <v>0</v>
      </c>
      <c r="AR144" s="28">
        <v>0</v>
      </c>
      <c r="AS144" s="28">
        <v>1</v>
      </c>
      <c r="AT144" s="10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77"/>
      <c r="BG144" s="77"/>
      <c r="CG144" s="81">
        <v>0</v>
      </c>
      <c r="CH144" s="81">
        <v>0</v>
      </c>
      <c r="CI144" s="81">
        <v>0</v>
      </c>
      <c r="CJ144" s="81">
        <v>0</v>
      </c>
      <c r="CK144" s="81">
        <v>0</v>
      </c>
      <c r="CL144" s="81"/>
      <c r="CM144" s="81"/>
      <c r="CN144" s="81"/>
    </row>
    <row r="145" spans="1:92" ht="16.149999999999999" customHeight="1" x14ac:dyDescent="0.2">
      <c r="A145" s="2198"/>
      <c r="B145" s="2280" t="s">
        <v>188</v>
      </c>
      <c r="C145" s="2245"/>
      <c r="D145" s="421"/>
      <c r="E145" s="422"/>
      <c r="F145" s="1415">
        <f>SUM(L145+N145+P145+R145+T145+V145+X145+Z145+AB145+AD145+AF145+AH145+AJ145+AL145+AN145)</f>
        <v>0</v>
      </c>
      <c r="G145" s="423"/>
      <c r="H145" s="1630"/>
      <c r="I145" s="423"/>
      <c r="J145" s="1630"/>
      <c r="K145" s="423"/>
      <c r="L145" s="28"/>
      <c r="M145" s="423"/>
      <c r="N145" s="28"/>
      <c r="O145" s="423"/>
      <c r="P145" s="28"/>
      <c r="Q145" s="423"/>
      <c r="R145" s="28"/>
      <c r="S145" s="423"/>
      <c r="T145" s="28"/>
      <c r="U145" s="423"/>
      <c r="V145" s="28"/>
      <c r="W145" s="423"/>
      <c r="X145" s="28"/>
      <c r="Y145" s="423"/>
      <c r="Z145" s="28"/>
      <c r="AA145" s="423"/>
      <c r="AB145" s="28"/>
      <c r="AC145" s="423"/>
      <c r="AD145" s="28"/>
      <c r="AE145" s="423"/>
      <c r="AF145" s="28"/>
      <c r="AG145" s="423"/>
      <c r="AH145" s="28"/>
      <c r="AI145" s="423"/>
      <c r="AJ145" s="28"/>
      <c r="AK145" s="423"/>
      <c r="AL145" s="28"/>
      <c r="AM145" s="423"/>
      <c r="AN145" s="15"/>
      <c r="AO145" s="420"/>
      <c r="AP145" s="30"/>
      <c r="AQ145" s="423"/>
      <c r="AR145" s="28"/>
      <c r="AS145" s="28"/>
      <c r="AT145" s="10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77"/>
      <c r="BG145" s="77"/>
      <c r="CG145" s="81">
        <v>0</v>
      </c>
      <c r="CH145" s="81">
        <v>0</v>
      </c>
      <c r="CI145" s="81">
        <v>0</v>
      </c>
      <c r="CJ145" s="81">
        <v>0</v>
      </c>
      <c r="CK145" s="81">
        <v>0</v>
      </c>
      <c r="CL145" s="81"/>
      <c r="CM145" s="81"/>
      <c r="CN145" s="81"/>
    </row>
    <row r="146" spans="1:92" ht="16.149999999999999" customHeight="1" x14ac:dyDescent="0.2">
      <c r="A146" s="2198"/>
      <c r="B146" s="2260" t="s">
        <v>189</v>
      </c>
      <c r="C146" s="2261"/>
      <c r="D146" s="417">
        <f t="shared" ref="D146:D166" si="23">SUM(E146+F146)</f>
        <v>0</v>
      </c>
      <c r="E146" s="414">
        <f t="shared" ref="E146:F152" si="24">SUM(G146+I146+K146+M146+O146+Q146+S146+U146+W146+Y146+AA146+AC146+AE146+AG146+AI146+AK146+AM146)</f>
        <v>0</v>
      </c>
      <c r="F146" s="1415">
        <f t="shared" si="24"/>
        <v>0</v>
      </c>
      <c r="G146" s="11"/>
      <c r="H146" s="28"/>
      <c r="I146" s="11"/>
      <c r="J146" s="28"/>
      <c r="K146" s="11"/>
      <c r="L146" s="28"/>
      <c r="M146" s="11"/>
      <c r="N146" s="28"/>
      <c r="O146" s="11"/>
      <c r="P146" s="28"/>
      <c r="Q146" s="11"/>
      <c r="R146" s="28"/>
      <c r="S146" s="11"/>
      <c r="T146" s="28"/>
      <c r="U146" s="11"/>
      <c r="V146" s="28"/>
      <c r="W146" s="11"/>
      <c r="X146" s="28"/>
      <c r="Y146" s="11"/>
      <c r="Z146" s="28"/>
      <c r="AA146" s="11"/>
      <c r="AB146" s="28"/>
      <c r="AC146" s="11"/>
      <c r="AD146" s="28"/>
      <c r="AE146" s="11"/>
      <c r="AF146" s="28"/>
      <c r="AG146" s="11"/>
      <c r="AH146" s="28"/>
      <c r="AI146" s="11"/>
      <c r="AJ146" s="28"/>
      <c r="AK146" s="11"/>
      <c r="AL146" s="28"/>
      <c r="AM146" s="11"/>
      <c r="AN146" s="15"/>
      <c r="AO146" s="420"/>
      <c r="AP146" s="30"/>
      <c r="AQ146" s="11"/>
      <c r="AR146" s="28"/>
      <c r="AS146" s="28"/>
      <c r="AT146" s="10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77"/>
      <c r="BG146" s="77"/>
      <c r="CG146" s="81">
        <v>0</v>
      </c>
      <c r="CH146" s="81">
        <v>0</v>
      </c>
      <c r="CI146" s="81">
        <v>0</v>
      </c>
      <c r="CJ146" s="81">
        <v>0</v>
      </c>
      <c r="CK146" s="81">
        <v>0</v>
      </c>
      <c r="CL146" s="81"/>
      <c r="CM146" s="81"/>
      <c r="CN146" s="81"/>
    </row>
    <row r="147" spans="1:92" ht="16.149999999999999" customHeight="1" x14ac:dyDescent="0.2">
      <c r="A147" s="2198"/>
      <c r="B147" s="2312" t="s">
        <v>190</v>
      </c>
      <c r="C147" s="2313"/>
      <c r="D147" s="417">
        <f t="shared" si="23"/>
        <v>0</v>
      </c>
      <c r="E147" s="418">
        <f t="shared" si="24"/>
        <v>0</v>
      </c>
      <c r="F147" s="1415">
        <f t="shared" si="24"/>
        <v>0</v>
      </c>
      <c r="G147" s="11"/>
      <c r="H147" s="28"/>
      <c r="I147" s="11"/>
      <c r="J147" s="28"/>
      <c r="K147" s="11"/>
      <c r="L147" s="28"/>
      <c r="M147" s="11"/>
      <c r="N147" s="28"/>
      <c r="O147" s="11"/>
      <c r="P147" s="28"/>
      <c r="Q147" s="11"/>
      <c r="R147" s="28"/>
      <c r="S147" s="11"/>
      <c r="T147" s="28"/>
      <c r="U147" s="11"/>
      <c r="V147" s="28"/>
      <c r="W147" s="11"/>
      <c r="X147" s="28"/>
      <c r="Y147" s="11"/>
      <c r="Z147" s="28"/>
      <c r="AA147" s="11"/>
      <c r="AB147" s="28"/>
      <c r="AC147" s="11"/>
      <c r="AD147" s="28"/>
      <c r="AE147" s="11"/>
      <c r="AF147" s="28"/>
      <c r="AG147" s="11"/>
      <c r="AH147" s="28"/>
      <c r="AI147" s="11"/>
      <c r="AJ147" s="28"/>
      <c r="AK147" s="11"/>
      <c r="AL147" s="28"/>
      <c r="AM147" s="11"/>
      <c r="AN147" s="15"/>
      <c r="AO147" s="420"/>
      <c r="AP147" s="30"/>
      <c r="AQ147" s="11"/>
      <c r="AR147" s="398"/>
      <c r="AS147" s="398"/>
      <c r="AT147" s="10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77"/>
      <c r="BG147" s="77"/>
      <c r="CG147" s="81">
        <v>0</v>
      </c>
      <c r="CH147" s="81">
        <v>0</v>
      </c>
      <c r="CI147" s="81">
        <v>0</v>
      </c>
      <c r="CJ147" s="81">
        <v>0</v>
      </c>
      <c r="CK147" s="81">
        <v>0</v>
      </c>
      <c r="CL147" s="81"/>
      <c r="CM147" s="81"/>
      <c r="CN147" s="81"/>
    </row>
    <row r="148" spans="1:92" ht="16.149999999999999" customHeight="1" x14ac:dyDescent="0.2">
      <c r="A148" s="2198"/>
      <c r="B148" s="2314" t="s">
        <v>191</v>
      </c>
      <c r="C148" s="2315"/>
      <c r="D148" s="417">
        <f t="shared" si="23"/>
        <v>1</v>
      </c>
      <c r="E148" s="418">
        <f t="shared" si="24"/>
        <v>0</v>
      </c>
      <c r="F148" s="1415">
        <f t="shared" si="24"/>
        <v>1</v>
      </c>
      <c r="G148" s="11"/>
      <c r="H148" s="28"/>
      <c r="I148" s="11"/>
      <c r="J148" s="28"/>
      <c r="K148" s="11"/>
      <c r="L148" s="28"/>
      <c r="M148" s="11"/>
      <c r="N148" s="28">
        <v>1</v>
      </c>
      <c r="O148" s="11"/>
      <c r="P148" s="28"/>
      <c r="Q148" s="11"/>
      <c r="R148" s="28"/>
      <c r="S148" s="11"/>
      <c r="T148" s="28"/>
      <c r="U148" s="11"/>
      <c r="V148" s="28"/>
      <c r="W148" s="11"/>
      <c r="X148" s="28"/>
      <c r="Y148" s="11"/>
      <c r="Z148" s="28"/>
      <c r="AA148" s="11"/>
      <c r="AB148" s="28"/>
      <c r="AC148" s="11"/>
      <c r="AD148" s="28"/>
      <c r="AE148" s="11"/>
      <c r="AF148" s="28"/>
      <c r="AG148" s="11"/>
      <c r="AH148" s="28"/>
      <c r="AI148" s="11"/>
      <c r="AJ148" s="28"/>
      <c r="AK148" s="11"/>
      <c r="AL148" s="28"/>
      <c r="AM148" s="11"/>
      <c r="AN148" s="15"/>
      <c r="AO148" s="420">
        <v>0</v>
      </c>
      <c r="AP148" s="30">
        <v>0</v>
      </c>
      <c r="AQ148" s="11">
        <v>0</v>
      </c>
      <c r="AR148" s="41">
        <v>0</v>
      </c>
      <c r="AS148" s="41">
        <v>0</v>
      </c>
      <c r="AT148" s="10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77"/>
      <c r="BG148" s="77"/>
      <c r="CG148" s="81">
        <v>0</v>
      </c>
      <c r="CH148" s="81">
        <v>0</v>
      </c>
      <c r="CI148" s="81">
        <v>0</v>
      </c>
      <c r="CJ148" s="81">
        <v>0</v>
      </c>
      <c r="CK148" s="81">
        <v>0</v>
      </c>
      <c r="CL148" s="81"/>
      <c r="CM148" s="81"/>
      <c r="CN148" s="81"/>
    </row>
    <row r="149" spans="1:92" ht="16.149999999999999" customHeight="1" x14ac:dyDescent="0.2">
      <c r="A149" s="2199"/>
      <c r="B149" s="2316" t="s">
        <v>192</v>
      </c>
      <c r="C149" s="2317"/>
      <c r="D149" s="409">
        <f t="shared" si="23"/>
        <v>3</v>
      </c>
      <c r="E149" s="410">
        <f t="shared" si="24"/>
        <v>0</v>
      </c>
      <c r="F149" s="411">
        <f t="shared" si="24"/>
        <v>3</v>
      </c>
      <c r="G149" s="40"/>
      <c r="H149" s="41"/>
      <c r="I149" s="40"/>
      <c r="J149" s="41"/>
      <c r="K149" s="40"/>
      <c r="L149" s="41"/>
      <c r="M149" s="40"/>
      <c r="N149" s="41">
        <v>2</v>
      </c>
      <c r="O149" s="40"/>
      <c r="P149" s="41"/>
      <c r="Q149" s="40"/>
      <c r="R149" s="41">
        <v>1</v>
      </c>
      <c r="S149" s="40"/>
      <c r="T149" s="41"/>
      <c r="U149" s="40"/>
      <c r="V149" s="41"/>
      <c r="W149" s="40"/>
      <c r="X149" s="41"/>
      <c r="Y149" s="40"/>
      <c r="Z149" s="41"/>
      <c r="AA149" s="40"/>
      <c r="AB149" s="41"/>
      <c r="AC149" s="40"/>
      <c r="AD149" s="41"/>
      <c r="AE149" s="40"/>
      <c r="AF149" s="41"/>
      <c r="AG149" s="40"/>
      <c r="AH149" s="41"/>
      <c r="AI149" s="40"/>
      <c r="AJ149" s="41"/>
      <c r="AK149" s="40"/>
      <c r="AL149" s="41"/>
      <c r="AM149" s="40"/>
      <c r="AN149" s="320"/>
      <c r="AO149" s="425">
        <v>0</v>
      </c>
      <c r="AP149" s="283">
        <v>0</v>
      </c>
      <c r="AQ149" s="40">
        <v>0</v>
      </c>
      <c r="AR149" s="18">
        <v>0</v>
      </c>
      <c r="AS149" s="18">
        <v>0</v>
      </c>
      <c r="AT149" s="10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77"/>
      <c r="BG149" s="77"/>
      <c r="CG149" s="81">
        <v>0</v>
      </c>
      <c r="CH149" s="81">
        <v>0</v>
      </c>
      <c r="CI149" s="81">
        <v>0</v>
      </c>
      <c r="CJ149" s="81">
        <v>0</v>
      </c>
      <c r="CK149" s="81">
        <v>0</v>
      </c>
      <c r="CL149" s="81"/>
      <c r="CM149" s="81"/>
      <c r="CN149" s="81"/>
    </row>
    <row r="150" spans="1:92" ht="16.149999999999999" customHeight="1" x14ac:dyDescent="0.2">
      <c r="A150" s="2967" t="s">
        <v>193</v>
      </c>
      <c r="B150" s="2259" t="s">
        <v>194</v>
      </c>
      <c r="C150" s="2253"/>
      <c r="D150" s="400">
        <f t="shared" si="23"/>
        <v>0</v>
      </c>
      <c r="E150" s="401">
        <f t="shared" si="24"/>
        <v>0</v>
      </c>
      <c r="F150" s="1413">
        <f t="shared" si="24"/>
        <v>0</v>
      </c>
      <c r="G150" s="4"/>
      <c r="H150" s="5"/>
      <c r="I150" s="4"/>
      <c r="J150" s="5"/>
      <c r="K150" s="4"/>
      <c r="L150" s="5"/>
      <c r="M150" s="4"/>
      <c r="N150" s="5"/>
      <c r="O150" s="4"/>
      <c r="P150" s="5"/>
      <c r="Q150" s="4"/>
      <c r="R150" s="5"/>
      <c r="S150" s="4"/>
      <c r="T150" s="5"/>
      <c r="U150" s="4"/>
      <c r="V150" s="5"/>
      <c r="W150" s="4"/>
      <c r="X150" s="5"/>
      <c r="Y150" s="4"/>
      <c r="Z150" s="5"/>
      <c r="AA150" s="4"/>
      <c r="AB150" s="5"/>
      <c r="AC150" s="4"/>
      <c r="AD150" s="5"/>
      <c r="AE150" s="4"/>
      <c r="AF150" s="5"/>
      <c r="AG150" s="4"/>
      <c r="AH150" s="5"/>
      <c r="AI150" s="4"/>
      <c r="AJ150" s="5"/>
      <c r="AK150" s="4"/>
      <c r="AL150" s="5"/>
      <c r="AM150" s="4"/>
      <c r="AN150" s="310"/>
      <c r="AO150" s="403"/>
      <c r="AP150" s="38"/>
      <c r="AQ150" s="4"/>
      <c r="AR150" s="1631"/>
      <c r="AS150" s="1631"/>
      <c r="AT150" s="10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77"/>
      <c r="BG150" s="77"/>
      <c r="CG150" s="81">
        <v>0</v>
      </c>
      <c r="CH150" s="81">
        <v>0</v>
      </c>
      <c r="CI150" s="81">
        <v>0</v>
      </c>
      <c r="CJ150" s="81">
        <v>0</v>
      </c>
      <c r="CK150" s="81">
        <v>0</v>
      </c>
      <c r="CL150" s="81"/>
      <c r="CM150" s="81"/>
      <c r="CN150" s="81"/>
    </row>
    <row r="151" spans="1:92" x14ac:dyDescent="0.2">
      <c r="A151" s="2198"/>
      <c r="B151" s="2260" t="s">
        <v>195</v>
      </c>
      <c r="C151" s="2261"/>
      <c r="D151" s="417">
        <f t="shared" si="23"/>
        <v>0</v>
      </c>
      <c r="E151" s="418">
        <f t="shared" si="24"/>
        <v>0</v>
      </c>
      <c r="F151" s="1415">
        <f t="shared" si="24"/>
        <v>0</v>
      </c>
      <c r="G151" s="11"/>
      <c r="H151" s="28"/>
      <c r="I151" s="11"/>
      <c r="J151" s="28"/>
      <c r="K151" s="11"/>
      <c r="L151" s="28"/>
      <c r="M151" s="11"/>
      <c r="N151" s="28"/>
      <c r="O151" s="11"/>
      <c r="P151" s="28"/>
      <c r="Q151" s="11"/>
      <c r="R151" s="28"/>
      <c r="S151" s="11"/>
      <c r="T151" s="28"/>
      <c r="U151" s="11"/>
      <c r="V151" s="28"/>
      <c r="W151" s="11"/>
      <c r="X151" s="28"/>
      <c r="Y151" s="11"/>
      <c r="Z151" s="28"/>
      <c r="AA151" s="11"/>
      <c r="AB151" s="28"/>
      <c r="AC151" s="11"/>
      <c r="AD151" s="28"/>
      <c r="AE151" s="11"/>
      <c r="AF151" s="28"/>
      <c r="AG151" s="11"/>
      <c r="AH151" s="28"/>
      <c r="AI151" s="11"/>
      <c r="AJ151" s="28"/>
      <c r="AK151" s="11"/>
      <c r="AL151" s="28"/>
      <c r="AM151" s="11"/>
      <c r="AN151" s="15"/>
      <c r="AO151" s="420"/>
      <c r="AP151" s="30"/>
      <c r="AQ151" s="11"/>
      <c r="AR151" s="41"/>
      <c r="AS151" s="41"/>
      <c r="AT151" s="10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77"/>
      <c r="BG151" s="77"/>
      <c r="CG151" s="81">
        <v>0</v>
      </c>
      <c r="CH151" s="81">
        <v>0</v>
      </c>
      <c r="CI151" s="81">
        <v>0</v>
      </c>
      <c r="CJ151" s="81">
        <v>0</v>
      </c>
      <c r="CK151" s="81">
        <v>0</v>
      </c>
      <c r="CL151" s="81"/>
      <c r="CM151" s="81"/>
      <c r="CN151" s="81"/>
    </row>
    <row r="152" spans="1:92" ht="16.149999999999999" customHeight="1" x14ac:dyDescent="0.2">
      <c r="A152" s="2199"/>
      <c r="B152" s="2307" t="s">
        <v>196</v>
      </c>
      <c r="C152" s="2263"/>
      <c r="D152" s="427">
        <f t="shared" si="23"/>
        <v>0</v>
      </c>
      <c r="E152" s="428">
        <f t="shared" si="24"/>
        <v>0</v>
      </c>
      <c r="F152" s="429">
        <f t="shared" si="24"/>
        <v>0</v>
      </c>
      <c r="G152" s="17"/>
      <c r="H152" s="18"/>
      <c r="I152" s="17"/>
      <c r="J152" s="18"/>
      <c r="K152" s="17"/>
      <c r="L152" s="18"/>
      <c r="M152" s="17"/>
      <c r="N152" s="18"/>
      <c r="O152" s="17"/>
      <c r="P152" s="18"/>
      <c r="Q152" s="17"/>
      <c r="R152" s="18"/>
      <c r="S152" s="17"/>
      <c r="T152" s="18"/>
      <c r="U152" s="17"/>
      <c r="V152" s="18"/>
      <c r="W152" s="17"/>
      <c r="X152" s="18"/>
      <c r="Y152" s="17"/>
      <c r="Z152" s="18"/>
      <c r="AA152" s="17"/>
      <c r="AB152" s="18"/>
      <c r="AC152" s="17"/>
      <c r="AD152" s="18"/>
      <c r="AE152" s="17"/>
      <c r="AF152" s="18"/>
      <c r="AG152" s="17"/>
      <c r="AH152" s="18"/>
      <c r="AI152" s="17"/>
      <c r="AJ152" s="18"/>
      <c r="AK152" s="17"/>
      <c r="AL152" s="18"/>
      <c r="AM152" s="17"/>
      <c r="AN152" s="22"/>
      <c r="AO152" s="430"/>
      <c r="AP152" s="33"/>
      <c r="AQ152" s="17"/>
      <c r="AR152" s="18"/>
      <c r="AS152" s="18"/>
      <c r="AT152" s="10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77"/>
      <c r="BG152" s="77"/>
      <c r="CG152" s="81">
        <v>0</v>
      </c>
      <c r="CH152" s="81">
        <v>0</v>
      </c>
      <c r="CI152" s="81">
        <v>0</v>
      </c>
      <c r="CJ152" s="81">
        <v>0</v>
      </c>
      <c r="CK152" s="81">
        <v>0</v>
      </c>
      <c r="CL152" s="81"/>
      <c r="CM152" s="81"/>
      <c r="CN152" s="81"/>
    </row>
    <row r="153" spans="1:92" ht="16.149999999999999" customHeight="1" x14ac:dyDescent="0.2">
      <c r="A153" s="2967" t="s">
        <v>197</v>
      </c>
      <c r="B153" s="2308" t="s">
        <v>198</v>
      </c>
      <c r="C153" s="2266"/>
      <c r="D153" s="400">
        <f t="shared" si="23"/>
        <v>1</v>
      </c>
      <c r="E153" s="401">
        <f t="shared" ref="E153:F156" si="25">SUM(G153+I153+K153+M153+O153)</f>
        <v>1</v>
      </c>
      <c r="F153" s="1413">
        <f t="shared" si="25"/>
        <v>0</v>
      </c>
      <c r="G153" s="4"/>
      <c r="H153" s="5"/>
      <c r="I153" s="4"/>
      <c r="J153" s="5"/>
      <c r="K153" s="4">
        <v>1</v>
      </c>
      <c r="L153" s="5"/>
      <c r="M153" s="4"/>
      <c r="N153" s="5"/>
      <c r="O153" s="4"/>
      <c r="P153" s="5"/>
      <c r="Q153" s="431"/>
      <c r="R153" s="432"/>
      <c r="S153" s="431"/>
      <c r="T153" s="432"/>
      <c r="U153" s="431"/>
      <c r="V153" s="432"/>
      <c r="W153" s="431"/>
      <c r="X153" s="432"/>
      <c r="Y153" s="431"/>
      <c r="Z153" s="432"/>
      <c r="AA153" s="431"/>
      <c r="AB153" s="432"/>
      <c r="AC153" s="431"/>
      <c r="AD153" s="432"/>
      <c r="AE153" s="431"/>
      <c r="AF153" s="432"/>
      <c r="AG153" s="431"/>
      <c r="AH153" s="432"/>
      <c r="AI153" s="431"/>
      <c r="AJ153" s="432"/>
      <c r="AK153" s="431"/>
      <c r="AL153" s="432"/>
      <c r="AM153" s="431"/>
      <c r="AN153" s="433"/>
      <c r="AO153" s="403">
        <v>0</v>
      </c>
      <c r="AP153" s="434"/>
      <c r="AQ153" s="4">
        <v>0</v>
      </c>
      <c r="AR153" s="1631">
        <v>0</v>
      </c>
      <c r="AS153" s="1631">
        <v>0</v>
      </c>
      <c r="AT153" s="10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77"/>
      <c r="BG153" s="77"/>
      <c r="CG153" s="81">
        <v>0</v>
      </c>
      <c r="CH153" s="81"/>
      <c r="CI153" s="81">
        <v>0</v>
      </c>
      <c r="CJ153" s="81">
        <v>0</v>
      </c>
      <c r="CK153" s="81">
        <v>0</v>
      </c>
      <c r="CL153" s="81"/>
      <c r="CM153" s="81"/>
      <c r="CN153" s="81"/>
    </row>
    <row r="154" spans="1:92" ht="16.149999999999999" customHeight="1" x14ac:dyDescent="0.2">
      <c r="A154" s="2198"/>
      <c r="B154" s="2260" t="s">
        <v>199</v>
      </c>
      <c r="C154" s="2261"/>
      <c r="D154" s="417">
        <f t="shared" si="23"/>
        <v>0</v>
      </c>
      <c r="E154" s="418">
        <f t="shared" si="25"/>
        <v>0</v>
      </c>
      <c r="F154" s="1415">
        <f t="shared" si="25"/>
        <v>0</v>
      </c>
      <c r="G154" s="11"/>
      <c r="H154" s="28"/>
      <c r="I154" s="11"/>
      <c r="J154" s="28"/>
      <c r="K154" s="11"/>
      <c r="L154" s="28"/>
      <c r="M154" s="11"/>
      <c r="N154" s="28"/>
      <c r="O154" s="11"/>
      <c r="P154" s="28"/>
      <c r="Q154" s="85"/>
      <c r="R154" s="89"/>
      <c r="S154" s="85"/>
      <c r="T154" s="89"/>
      <c r="U154" s="85"/>
      <c r="V154" s="89"/>
      <c r="W154" s="85"/>
      <c r="X154" s="89"/>
      <c r="Y154" s="85"/>
      <c r="Z154" s="89"/>
      <c r="AA154" s="85"/>
      <c r="AB154" s="89"/>
      <c r="AC154" s="85"/>
      <c r="AD154" s="89"/>
      <c r="AE154" s="85"/>
      <c r="AF154" s="89"/>
      <c r="AG154" s="85"/>
      <c r="AH154" s="89"/>
      <c r="AI154" s="85"/>
      <c r="AJ154" s="89"/>
      <c r="AK154" s="85"/>
      <c r="AL154" s="89"/>
      <c r="AM154" s="85"/>
      <c r="AN154" s="435"/>
      <c r="AO154" s="420"/>
      <c r="AP154" s="436"/>
      <c r="AQ154" s="11"/>
      <c r="AR154" s="41"/>
      <c r="AS154" s="41"/>
      <c r="AT154" s="10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77"/>
      <c r="BG154" s="77"/>
      <c r="CG154" s="81">
        <v>0</v>
      </c>
      <c r="CH154" s="81"/>
      <c r="CI154" s="81">
        <v>0</v>
      </c>
      <c r="CJ154" s="81">
        <v>0</v>
      </c>
      <c r="CK154" s="81">
        <v>0</v>
      </c>
      <c r="CL154" s="81"/>
      <c r="CM154" s="81"/>
      <c r="CN154" s="81"/>
    </row>
    <row r="155" spans="1:92" ht="16.149999999999999" customHeight="1" x14ac:dyDescent="0.2">
      <c r="A155" s="2198"/>
      <c r="B155" s="2260" t="s">
        <v>200</v>
      </c>
      <c r="C155" s="2261"/>
      <c r="D155" s="417">
        <f t="shared" si="23"/>
        <v>0</v>
      </c>
      <c r="E155" s="418">
        <f t="shared" si="25"/>
        <v>0</v>
      </c>
      <c r="F155" s="1415">
        <f t="shared" si="25"/>
        <v>0</v>
      </c>
      <c r="G155" s="11"/>
      <c r="H155" s="28"/>
      <c r="I155" s="11"/>
      <c r="J155" s="28"/>
      <c r="K155" s="11"/>
      <c r="L155" s="28"/>
      <c r="M155" s="11"/>
      <c r="N155" s="28"/>
      <c r="O155" s="11"/>
      <c r="P155" s="28"/>
      <c r="Q155" s="85"/>
      <c r="R155" s="89"/>
      <c r="S155" s="85"/>
      <c r="T155" s="89"/>
      <c r="U155" s="85"/>
      <c r="V155" s="89"/>
      <c r="W155" s="85"/>
      <c r="X155" s="89"/>
      <c r="Y155" s="85"/>
      <c r="Z155" s="89"/>
      <c r="AA155" s="85"/>
      <c r="AB155" s="89"/>
      <c r="AC155" s="85"/>
      <c r="AD155" s="89"/>
      <c r="AE155" s="85"/>
      <c r="AF155" s="89"/>
      <c r="AG155" s="85"/>
      <c r="AH155" s="89"/>
      <c r="AI155" s="85"/>
      <c r="AJ155" s="89"/>
      <c r="AK155" s="85"/>
      <c r="AL155" s="89"/>
      <c r="AM155" s="85"/>
      <c r="AN155" s="435"/>
      <c r="AO155" s="420"/>
      <c r="AP155" s="437"/>
      <c r="AQ155" s="11"/>
      <c r="AR155" s="41"/>
      <c r="AS155" s="41"/>
      <c r="AT155" s="10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77"/>
      <c r="BG155" s="77"/>
      <c r="CG155" s="81">
        <v>0</v>
      </c>
      <c r="CH155" s="81"/>
      <c r="CI155" s="81">
        <v>0</v>
      </c>
      <c r="CJ155" s="81">
        <v>0</v>
      </c>
      <c r="CK155" s="81">
        <v>0</v>
      </c>
      <c r="CL155" s="81"/>
      <c r="CM155" s="81"/>
      <c r="CN155" s="81"/>
    </row>
    <row r="156" spans="1:92" ht="22.15" customHeight="1" x14ac:dyDescent="0.2">
      <c r="A156" s="2199"/>
      <c r="B156" s="2309" t="s">
        <v>201</v>
      </c>
      <c r="C156" s="2268"/>
      <c r="D156" s="409">
        <f t="shared" si="23"/>
        <v>6</v>
      </c>
      <c r="E156" s="410">
        <f t="shared" si="25"/>
        <v>4</v>
      </c>
      <c r="F156" s="411">
        <f t="shared" si="25"/>
        <v>2</v>
      </c>
      <c r="G156" s="40"/>
      <c r="H156" s="41">
        <v>1</v>
      </c>
      <c r="I156" s="40">
        <v>2</v>
      </c>
      <c r="J156" s="41"/>
      <c r="K156" s="40">
        <v>2</v>
      </c>
      <c r="L156" s="41">
        <v>1</v>
      </c>
      <c r="M156" s="40"/>
      <c r="N156" s="41"/>
      <c r="O156" s="40"/>
      <c r="P156" s="41"/>
      <c r="Q156" s="438"/>
      <c r="R156" s="439"/>
      <c r="S156" s="438"/>
      <c r="T156" s="439"/>
      <c r="U156" s="438"/>
      <c r="V156" s="439"/>
      <c r="W156" s="438"/>
      <c r="X156" s="439"/>
      <c r="Y156" s="438"/>
      <c r="Z156" s="439"/>
      <c r="AA156" s="438"/>
      <c r="AB156" s="439"/>
      <c r="AC156" s="438"/>
      <c r="AD156" s="439"/>
      <c r="AE156" s="438"/>
      <c r="AF156" s="439"/>
      <c r="AG156" s="438"/>
      <c r="AH156" s="439"/>
      <c r="AI156" s="438"/>
      <c r="AJ156" s="439"/>
      <c r="AK156" s="438"/>
      <c r="AL156" s="439"/>
      <c r="AM156" s="438"/>
      <c r="AN156" s="439"/>
      <c r="AO156" s="425">
        <v>0</v>
      </c>
      <c r="AP156" s="440"/>
      <c r="AQ156" s="40">
        <v>0</v>
      </c>
      <c r="AR156" s="18">
        <v>0</v>
      </c>
      <c r="AS156" s="18">
        <v>0</v>
      </c>
      <c r="AT156" s="10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77"/>
      <c r="BG156" s="77"/>
      <c r="CG156" s="81">
        <v>0</v>
      </c>
      <c r="CH156" s="81"/>
      <c r="CI156" s="81">
        <v>0</v>
      </c>
      <c r="CJ156" s="81">
        <v>0</v>
      </c>
      <c r="CK156" s="81">
        <v>0</v>
      </c>
      <c r="CL156" s="81"/>
      <c r="CM156" s="81"/>
      <c r="CN156" s="81"/>
    </row>
    <row r="157" spans="1:92" ht="16.149999999999999" customHeight="1" x14ac:dyDescent="0.2">
      <c r="A157" s="2956" t="s">
        <v>202</v>
      </c>
      <c r="B157" s="2956"/>
      <c r="C157" s="2957"/>
      <c r="D157" s="1632">
        <f t="shared" si="23"/>
        <v>4</v>
      </c>
      <c r="E157" s="1633">
        <f t="shared" ref="E157:F166" si="26">SUM(G157+I157+K157+M157+O157+Q157+S157+U157+W157+Y157+AA157+AC157+AE157+AG157+AI157+AK157+AM157)</f>
        <v>1</v>
      </c>
      <c r="F157" s="1634">
        <f t="shared" si="26"/>
        <v>3</v>
      </c>
      <c r="G157" s="1635"/>
      <c r="H157" s="1631"/>
      <c r="I157" s="1635"/>
      <c r="J157" s="1631"/>
      <c r="K157" s="1635"/>
      <c r="L157" s="1631"/>
      <c r="M157" s="1635"/>
      <c r="N157" s="1631"/>
      <c r="O157" s="1635"/>
      <c r="P157" s="1631"/>
      <c r="Q157" s="1635"/>
      <c r="R157" s="1631"/>
      <c r="S157" s="1635"/>
      <c r="T157" s="1631"/>
      <c r="U157" s="1635"/>
      <c r="V157" s="1631"/>
      <c r="W157" s="1635"/>
      <c r="X157" s="1631"/>
      <c r="Y157" s="1635"/>
      <c r="Z157" s="1631"/>
      <c r="AA157" s="1635">
        <v>1</v>
      </c>
      <c r="AB157" s="1631">
        <v>1</v>
      </c>
      <c r="AC157" s="1635"/>
      <c r="AD157" s="1631">
        <v>1</v>
      </c>
      <c r="AE157" s="1635"/>
      <c r="AF157" s="1631">
        <v>1</v>
      </c>
      <c r="AG157" s="1635"/>
      <c r="AH157" s="1631"/>
      <c r="AI157" s="1635"/>
      <c r="AJ157" s="1631"/>
      <c r="AK157" s="1635"/>
      <c r="AL157" s="1631"/>
      <c r="AM157" s="1635"/>
      <c r="AN157" s="1636"/>
      <c r="AO157" s="1637">
        <v>0</v>
      </c>
      <c r="AP157" s="1638">
        <v>0</v>
      </c>
      <c r="AQ157" s="1635">
        <v>0</v>
      </c>
      <c r="AR157" s="5">
        <v>0</v>
      </c>
      <c r="AS157" s="5">
        <v>0</v>
      </c>
      <c r="AT157" s="10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77"/>
      <c r="BG157" s="77"/>
      <c r="CG157" s="81">
        <v>0</v>
      </c>
      <c r="CH157" s="81">
        <v>0</v>
      </c>
      <c r="CI157" s="81">
        <v>0</v>
      </c>
      <c r="CJ157" s="81">
        <v>0</v>
      </c>
      <c r="CK157" s="81">
        <v>0</v>
      </c>
      <c r="CL157" s="81"/>
      <c r="CM157" s="81"/>
      <c r="CN157" s="81"/>
    </row>
    <row r="158" spans="1:92" ht="16.149999999999999" customHeight="1" x14ac:dyDescent="0.2">
      <c r="A158" s="2967" t="s">
        <v>203</v>
      </c>
      <c r="B158" s="2259" t="s">
        <v>204</v>
      </c>
      <c r="C158" s="2253"/>
      <c r="D158" s="400">
        <f t="shared" si="23"/>
        <v>0</v>
      </c>
      <c r="E158" s="401">
        <f t="shared" si="26"/>
        <v>0</v>
      </c>
      <c r="F158" s="1413">
        <f t="shared" si="26"/>
        <v>0</v>
      </c>
      <c r="G158" s="4"/>
      <c r="H158" s="5"/>
      <c r="I158" s="4"/>
      <c r="J158" s="5"/>
      <c r="K158" s="4"/>
      <c r="L158" s="5"/>
      <c r="M158" s="4"/>
      <c r="N158" s="5"/>
      <c r="O158" s="4"/>
      <c r="P158" s="5"/>
      <c r="Q158" s="4"/>
      <c r="R158" s="5"/>
      <c r="S158" s="4"/>
      <c r="T158" s="5"/>
      <c r="U158" s="4"/>
      <c r="V158" s="5"/>
      <c r="W158" s="4"/>
      <c r="X158" s="5"/>
      <c r="Y158" s="4"/>
      <c r="Z158" s="5"/>
      <c r="AA158" s="4"/>
      <c r="AB158" s="5"/>
      <c r="AC158" s="4"/>
      <c r="AD158" s="5"/>
      <c r="AE158" s="4"/>
      <c r="AF158" s="5"/>
      <c r="AG158" s="4"/>
      <c r="AH158" s="5"/>
      <c r="AI158" s="4"/>
      <c r="AJ158" s="5"/>
      <c r="AK158" s="4"/>
      <c r="AL158" s="5"/>
      <c r="AM158" s="4"/>
      <c r="AN158" s="310"/>
      <c r="AO158" s="1639"/>
      <c r="AP158" s="434"/>
      <c r="AQ158" s="4"/>
      <c r="AR158" s="1631"/>
      <c r="AS158" s="1631"/>
      <c r="AT158" s="10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77"/>
      <c r="BG158" s="77"/>
      <c r="CG158" s="81"/>
      <c r="CH158" s="81"/>
      <c r="CI158" s="81">
        <v>0</v>
      </c>
      <c r="CJ158" s="81">
        <v>0</v>
      </c>
      <c r="CK158" s="81">
        <v>0</v>
      </c>
      <c r="CL158" s="81"/>
      <c r="CM158" s="81"/>
      <c r="CN158" s="81"/>
    </row>
    <row r="159" spans="1:92" ht="16.149999999999999" customHeight="1" x14ac:dyDescent="0.2">
      <c r="A159" s="2198"/>
      <c r="B159" s="2280" t="s">
        <v>205</v>
      </c>
      <c r="C159" s="2245"/>
      <c r="D159" s="417">
        <f t="shared" si="23"/>
        <v>0</v>
      </c>
      <c r="E159" s="418">
        <f t="shared" si="26"/>
        <v>0</v>
      </c>
      <c r="F159" s="1415">
        <f t="shared" si="26"/>
        <v>0</v>
      </c>
      <c r="G159" s="11"/>
      <c r="H159" s="28"/>
      <c r="I159" s="11"/>
      <c r="J159" s="28"/>
      <c r="K159" s="11"/>
      <c r="L159" s="28"/>
      <c r="M159" s="11"/>
      <c r="N159" s="28"/>
      <c r="O159" s="11"/>
      <c r="P159" s="28"/>
      <c r="Q159" s="11"/>
      <c r="R159" s="28"/>
      <c r="S159" s="11"/>
      <c r="T159" s="28"/>
      <c r="U159" s="11"/>
      <c r="V159" s="28"/>
      <c r="W159" s="11"/>
      <c r="X159" s="28"/>
      <c r="Y159" s="11"/>
      <c r="Z159" s="28"/>
      <c r="AA159" s="11"/>
      <c r="AB159" s="28"/>
      <c r="AC159" s="11"/>
      <c r="AD159" s="28"/>
      <c r="AE159" s="11"/>
      <c r="AF159" s="28"/>
      <c r="AG159" s="11"/>
      <c r="AH159" s="28"/>
      <c r="AI159" s="11"/>
      <c r="AJ159" s="28"/>
      <c r="AK159" s="11"/>
      <c r="AL159" s="28"/>
      <c r="AM159" s="11"/>
      <c r="AN159" s="15"/>
      <c r="AO159" s="437"/>
      <c r="AP159" s="436"/>
      <c r="AQ159" s="11"/>
      <c r="AR159" s="41"/>
      <c r="AS159" s="41"/>
      <c r="AT159" s="10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77"/>
      <c r="BG159" s="77"/>
      <c r="CG159" s="81"/>
      <c r="CH159" s="81"/>
      <c r="CI159" s="81">
        <v>0</v>
      </c>
      <c r="CJ159" s="81">
        <v>0</v>
      </c>
      <c r="CK159" s="81">
        <v>0</v>
      </c>
      <c r="CL159" s="81"/>
      <c r="CM159" s="81"/>
      <c r="CN159" s="81"/>
    </row>
    <row r="160" spans="1:92" ht="16.149999999999999" customHeight="1" x14ac:dyDescent="0.2">
      <c r="A160" s="2199"/>
      <c r="B160" s="2300" t="s">
        <v>206</v>
      </c>
      <c r="C160" s="2248"/>
      <c r="D160" s="427">
        <f t="shared" si="23"/>
        <v>0</v>
      </c>
      <c r="E160" s="428">
        <f t="shared" si="26"/>
        <v>0</v>
      </c>
      <c r="F160" s="429">
        <f t="shared" si="26"/>
        <v>0</v>
      </c>
      <c r="G160" s="17"/>
      <c r="H160" s="18"/>
      <c r="I160" s="17"/>
      <c r="J160" s="18"/>
      <c r="K160" s="17"/>
      <c r="L160" s="18"/>
      <c r="M160" s="17"/>
      <c r="N160" s="18"/>
      <c r="O160" s="17"/>
      <c r="P160" s="18"/>
      <c r="Q160" s="17"/>
      <c r="R160" s="18"/>
      <c r="S160" s="17"/>
      <c r="T160" s="18"/>
      <c r="U160" s="17"/>
      <c r="V160" s="18"/>
      <c r="W160" s="17"/>
      <c r="X160" s="18"/>
      <c r="Y160" s="17"/>
      <c r="Z160" s="18"/>
      <c r="AA160" s="17"/>
      <c r="AB160" s="18"/>
      <c r="AC160" s="17"/>
      <c r="AD160" s="18"/>
      <c r="AE160" s="17"/>
      <c r="AF160" s="18"/>
      <c r="AG160" s="17"/>
      <c r="AH160" s="18"/>
      <c r="AI160" s="17"/>
      <c r="AJ160" s="18"/>
      <c r="AK160" s="17"/>
      <c r="AL160" s="18"/>
      <c r="AM160" s="17"/>
      <c r="AN160" s="22"/>
      <c r="AO160" s="440"/>
      <c r="AP160" s="440"/>
      <c r="AQ160" s="17"/>
      <c r="AR160" s="18"/>
      <c r="AS160" s="18"/>
      <c r="AT160" s="10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77"/>
      <c r="BG160" s="77"/>
      <c r="CG160" s="81"/>
      <c r="CH160" s="81"/>
      <c r="CI160" s="81">
        <v>0</v>
      </c>
      <c r="CJ160" s="81">
        <v>0</v>
      </c>
      <c r="CK160" s="81">
        <v>0</v>
      </c>
      <c r="CL160" s="81"/>
      <c r="CM160" s="81"/>
      <c r="CN160" s="81"/>
    </row>
    <row r="161" spans="1:104" ht="16.149999999999999" customHeight="1" x14ac:dyDescent="0.2">
      <c r="A161" s="2301" t="s">
        <v>207</v>
      </c>
      <c r="B161" s="2302"/>
      <c r="C161" s="2303"/>
      <c r="D161" s="413">
        <f t="shared" si="23"/>
        <v>6</v>
      </c>
      <c r="E161" s="414">
        <f t="shared" si="26"/>
        <v>2</v>
      </c>
      <c r="F161" s="415">
        <f t="shared" si="26"/>
        <v>4</v>
      </c>
      <c r="G161" s="25"/>
      <c r="H161" s="26"/>
      <c r="I161" s="25"/>
      <c r="J161" s="26"/>
      <c r="K161" s="25"/>
      <c r="L161" s="26"/>
      <c r="M161" s="25">
        <v>2</v>
      </c>
      <c r="N161" s="26"/>
      <c r="O161" s="25"/>
      <c r="P161" s="26"/>
      <c r="Q161" s="25"/>
      <c r="R161" s="26"/>
      <c r="S161" s="25"/>
      <c r="T161" s="26"/>
      <c r="U161" s="25"/>
      <c r="V161" s="26">
        <v>1</v>
      </c>
      <c r="W161" s="25"/>
      <c r="X161" s="26">
        <v>1</v>
      </c>
      <c r="Y161" s="25"/>
      <c r="Z161" s="26"/>
      <c r="AA161" s="25"/>
      <c r="AB161" s="26">
        <v>1</v>
      </c>
      <c r="AC161" s="25"/>
      <c r="AD161" s="26">
        <v>1</v>
      </c>
      <c r="AE161" s="25"/>
      <c r="AF161" s="26"/>
      <c r="AG161" s="25"/>
      <c r="AH161" s="26"/>
      <c r="AI161" s="25"/>
      <c r="AJ161" s="26"/>
      <c r="AK161" s="25"/>
      <c r="AL161" s="26"/>
      <c r="AM161" s="25"/>
      <c r="AN161" s="116"/>
      <c r="AO161" s="416">
        <v>0</v>
      </c>
      <c r="AP161" s="163">
        <v>0</v>
      </c>
      <c r="AQ161" s="25">
        <v>0</v>
      </c>
      <c r="AR161" s="26">
        <v>0</v>
      </c>
      <c r="AS161" s="26">
        <v>0</v>
      </c>
      <c r="AT161" s="10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77"/>
      <c r="BG161" s="77"/>
      <c r="CG161" s="81">
        <v>0</v>
      </c>
      <c r="CH161" s="81">
        <v>0</v>
      </c>
      <c r="CI161" s="81">
        <v>0</v>
      </c>
      <c r="CJ161" s="81">
        <v>0</v>
      </c>
      <c r="CK161" s="81">
        <v>0</v>
      </c>
      <c r="CL161" s="81"/>
      <c r="CM161" s="81"/>
      <c r="CN161" s="81"/>
    </row>
    <row r="162" spans="1:104" ht="16.149999999999999" customHeight="1" x14ac:dyDescent="0.2">
      <c r="A162" s="2304" t="s">
        <v>208</v>
      </c>
      <c r="B162" s="2305"/>
      <c r="C162" s="2306"/>
      <c r="D162" s="417">
        <f t="shared" si="23"/>
        <v>1</v>
      </c>
      <c r="E162" s="418">
        <f t="shared" si="26"/>
        <v>1</v>
      </c>
      <c r="F162" s="1415">
        <f t="shared" si="26"/>
        <v>0</v>
      </c>
      <c r="G162" s="11"/>
      <c r="H162" s="28"/>
      <c r="I162" s="11"/>
      <c r="J162" s="28"/>
      <c r="K162" s="11">
        <v>1</v>
      </c>
      <c r="L162" s="28"/>
      <c r="M162" s="11"/>
      <c r="N162" s="28"/>
      <c r="O162" s="11"/>
      <c r="P162" s="28"/>
      <c r="Q162" s="11"/>
      <c r="R162" s="28"/>
      <c r="S162" s="11"/>
      <c r="T162" s="28"/>
      <c r="U162" s="11"/>
      <c r="V162" s="28"/>
      <c r="W162" s="11"/>
      <c r="X162" s="28"/>
      <c r="Y162" s="11"/>
      <c r="Z162" s="28"/>
      <c r="AA162" s="11"/>
      <c r="AB162" s="28"/>
      <c r="AC162" s="11"/>
      <c r="AD162" s="28"/>
      <c r="AE162" s="11"/>
      <c r="AF162" s="28"/>
      <c r="AG162" s="11"/>
      <c r="AH162" s="28"/>
      <c r="AI162" s="11"/>
      <c r="AJ162" s="28"/>
      <c r="AK162" s="11"/>
      <c r="AL162" s="28"/>
      <c r="AM162" s="11"/>
      <c r="AN162" s="15"/>
      <c r="AO162" s="420">
        <v>0</v>
      </c>
      <c r="AP162" s="30">
        <v>0</v>
      </c>
      <c r="AQ162" s="11">
        <v>0</v>
      </c>
      <c r="AR162" s="398">
        <v>0</v>
      </c>
      <c r="AS162" s="398">
        <v>0</v>
      </c>
      <c r="AT162" s="10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77"/>
      <c r="BG162" s="77"/>
      <c r="CG162" s="81">
        <v>0</v>
      </c>
      <c r="CH162" s="81">
        <v>0</v>
      </c>
      <c r="CI162" s="81">
        <v>0</v>
      </c>
      <c r="CJ162" s="81">
        <v>0</v>
      </c>
      <c r="CK162" s="81">
        <v>0</v>
      </c>
      <c r="CL162" s="81"/>
      <c r="CM162" s="81"/>
      <c r="CN162" s="81"/>
    </row>
    <row r="163" spans="1:104" ht="16.149999999999999" customHeight="1" x14ac:dyDescent="0.2">
      <c r="A163" s="2304" t="s">
        <v>209</v>
      </c>
      <c r="B163" s="2305"/>
      <c r="C163" s="2306"/>
      <c r="D163" s="417">
        <f t="shared" si="23"/>
        <v>0</v>
      </c>
      <c r="E163" s="418">
        <f t="shared" si="26"/>
        <v>0</v>
      </c>
      <c r="F163" s="1415">
        <f t="shared" si="26"/>
        <v>0</v>
      </c>
      <c r="G163" s="11"/>
      <c r="H163" s="28"/>
      <c r="I163" s="11"/>
      <c r="J163" s="28"/>
      <c r="K163" s="11"/>
      <c r="L163" s="28"/>
      <c r="M163" s="11"/>
      <c r="N163" s="28"/>
      <c r="O163" s="11"/>
      <c r="P163" s="28"/>
      <c r="Q163" s="11"/>
      <c r="R163" s="28"/>
      <c r="S163" s="11"/>
      <c r="T163" s="28"/>
      <c r="U163" s="11"/>
      <c r="V163" s="28"/>
      <c r="W163" s="11"/>
      <c r="X163" s="28"/>
      <c r="Y163" s="11"/>
      <c r="Z163" s="28"/>
      <c r="AA163" s="11"/>
      <c r="AB163" s="28"/>
      <c r="AC163" s="11"/>
      <c r="AD163" s="28"/>
      <c r="AE163" s="11"/>
      <c r="AF163" s="28"/>
      <c r="AG163" s="11"/>
      <c r="AH163" s="28"/>
      <c r="AI163" s="11"/>
      <c r="AJ163" s="28"/>
      <c r="AK163" s="11"/>
      <c r="AL163" s="28"/>
      <c r="AM163" s="11"/>
      <c r="AN163" s="15"/>
      <c r="AO163" s="420"/>
      <c r="AP163" s="30"/>
      <c r="AQ163" s="11"/>
      <c r="AR163" s="41"/>
      <c r="AS163" s="41"/>
      <c r="AT163" s="10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77"/>
      <c r="BG163" s="77"/>
      <c r="CG163" s="81">
        <v>0</v>
      </c>
      <c r="CH163" s="81">
        <v>0</v>
      </c>
      <c r="CI163" s="81">
        <v>0</v>
      </c>
      <c r="CJ163" s="81">
        <v>0</v>
      </c>
      <c r="CK163" s="81">
        <v>0</v>
      </c>
      <c r="CL163" s="81"/>
      <c r="CM163" s="81"/>
      <c r="CN163" s="81"/>
    </row>
    <row r="164" spans="1:104" ht="16.149999999999999" customHeight="1" x14ac:dyDescent="0.2">
      <c r="A164" s="2304" t="s">
        <v>210</v>
      </c>
      <c r="B164" s="2305"/>
      <c r="C164" s="2306"/>
      <c r="D164" s="417">
        <f t="shared" si="23"/>
        <v>1</v>
      </c>
      <c r="E164" s="418">
        <f t="shared" si="26"/>
        <v>0</v>
      </c>
      <c r="F164" s="1415">
        <f t="shared" si="26"/>
        <v>1</v>
      </c>
      <c r="G164" s="11"/>
      <c r="H164" s="28"/>
      <c r="I164" s="11"/>
      <c r="J164" s="28"/>
      <c r="K164" s="11"/>
      <c r="L164" s="28"/>
      <c r="M164" s="11"/>
      <c r="N164" s="28"/>
      <c r="O164" s="11"/>
      <c r="P164" s="28"/>
      <c r="Q164" s="11"/>
      <c r="R164" s="28"/>
      <c r="S164" s="11"/>
      <c r="T164" s="28"/>
      <c r="U164" s="11"/>
      <c r="V164" s="28"/>
      <c r="W164" s="11"/>
      <c r="X164" s="28">
        <v>1</v>
      </c>
      <c r="Y164" s="11"/>
      <c r="Z164" s="28"/>
      <c r="AA164" s="11"/>
      <c r="AB164" s="28"/>
      <c r="AC164" s="11"/>
      <c r="AD164" s="28"/>
      <c r="AE164" s="11"/>
      <c r="AF164" s="28"/>
      <c r="AG164" s="11"/>
      <c r="AH164" s="28"/>
      <c r="AI164" s="11"/>
      <c r="AJ164" s="28"/>
      <c r="AK164" s="11"/>
      <c r="AL164" s="28"/>
      <c r="AM164" s="11"/>
      <c r="AN164" s="15"/>
      <c r="AO164" s="420">
        <v>0</v>
      </c>
      <c r="AP164" s="30">
        <v>0</v>
      </c>
      <c r="AQ164" s="11">
        <v>0</v>
      </c>
      <c r="AR164" s="41">
        <v>0</v>
      </c>
      <c r="AS164" s="41">
        <v>0</v>
      </c>
      <c r="AT164" s="10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77"/>
      <c r="BG164" s="77"/>
      <c r="CG164" s="81">
        <v>0</v>
      </c>
      <c r="CH164" s="81">
        <v>0</v>
      </c>
      <c r="CI164" s="81">
        <v>0</v>
      </c>
      <c r="CJ164" s="81">
        <v>0</v>
      </c>
      <c r="CK164" s="81">
        <v>0</v>
      </c>
      <c r="CL164" s="81"/>
      <c r="CM164" s="81"/>
      <c r="CN164" s="81"/>
    </row>
    <row r="165" spans="1:104" ht="16.149999999999999" customHeight="1" x14ac:dyDescent="0.2">
      <c r="A165" s="2295" t="s">
        <v>211</v>
      </c>
      <c r="B165" s="2296"/>
      <c r="C165" s="2297"/>
      <c r="D165" s="409">
        <f t="shared" si="23"/>
        <v>0</v>
      </c>
      <c r="E165" s="410">
        <f t="shared" si="26"/>
        <v>0</v>
      </c>
      <c r="F165" s="411">
        <f t="shared" si="26"/>
        <v>0</v>
      </c>
      <c r="G165" s="40"/>
      <c r="H165" s="41"/>
      <c r="I165" s="40"/>
      <c r="J165" s="41"/>
      <c r="K165" s="40"/>
      <c r="L165" s="41"/>
      <c r="M165" s="40"/>
      <c r="N165" s="41"/>
      <c r="O165" s="40"/>
      <c r="P165" s="41"/>
      <c r="Q165" s="40"/>
      <c r="R165" s="41"/>
      <c r="S165" s="40"/>
      <c r="T165" s="41"/>
      <c r="U165" s="40"/>
      <c r="V165" s="41"/>
      <c r="W165" s="40"/>
      <c r="X165" s="41"/>
      <c r="Y165" s="40"/>
      <c r="Z165" s="41"/>
      <c r="AA165" s="40"/>
      <c r="AB165" s="41"/>
      <c r="AC165" s="40"/>
      <c r="AD165" s="41"/>
      <c r="AE165" s="40"/>
      <c r="AF165" s="41"/>
      <c r="AG165" s="40"/>
      <c r="AH165" s="41"/>
      <c r="AI165" s="40"/>
      <c r="AJ165" s="41"/>
      <c r="AK165" s="40"/>
      <c r="AL165" s="41"/>
      <c r="AM165" s="40"/>
      <c r="AN165" s="320"/>
      <c r="AO165" s="425"/>
      <c r="AP165" s="283"/>
      <c r="AQ165" s="40"/>
      <c r="AR165" s="41"/>
      <c r="AS165" s="41"/>
      <c r="AT165" s="10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77"/>
      <c r="BG165" s="77"/>
      <c r="BH165" s="77"/>
      <c r="BI165" s="77"/>
      <c r="BJ165" s="77"/>
      <c r="CG165" s="81">
        <v>0</v>
      </c>
      <c r="CH165" s="81">
        <v>0</v>
      </c>
      <c r="CI165" s="81">
        <v>0</v>
      </c>
      <c r="CJ165" s="81">
        <v>0</v>
      </c>
      <c r="CK165" s="81">
        <v>0</v>
      </c>
      <c r="CL165" s="81"/>
      <c r="CM165" s="81"/>
      <c r="CN165" s="81"/>
    </row>
    <row r="166" spans="1:104" ht="16.149999999999999" customHeight="1" x14ac:dyDescent="0.2">
      <c r="A166" s="2246" t="s">
        <v>212</v>
      </c>
      <c r="B166" s="2247"/>
      <c r="C166" s="2248"/>
      <c r="D166" s="449">
        <f t="shared" si="23"/>
        <v>1</v>
      </c>
      <c r="E166" s="450">
        <f t="shared" si="26"/>
        <v>0</v>
      </c>
      <c r="F166" s="451">
        <f t="shared" si="26"/>
        <v>1</v>
      </c>
      <c r="G166" s="17"/>
      <c r="H166" s="18"/>
      <c r="I166" s="17"/>
      <c r="J166" s="18"/>
      <c r="K166" s="17"/>
      <c r="L166" s="18"/>
      <c r="M166" s="17"/>
      <c r="N166" s="18"/>
      <c r="O166" s="17"/>
      <c r="P166" s="18"/>
      <c r="Q166" s="17"/>
      <c r="R166" s="18"/>
      <c r="S166" s="17"/>
      <c r="T166" s="18"/>
      <c r="U166" s="17"/>
      <c r="V166" s="18"/>
      <c r="W166" s="17"/>
      <c r="X166" s="18"/>
      <c r="Y166" s="17"/>
      <c r="Z166" s="18"/>
      <c r="AA166" s="17"/>
      <c r="AB166" s="18">
        <v>1</v>
      </c>
      <c r="AC166" s="17"/>
      <c r="AD166" s="18"/>
      <c r="AE166" s="17"/>
      <c r="AF166" s="18"/>
      <c r="AG166" s="17"/>
      <c r="AH166" s="18"/>
      <c r="AI166" s="17"/>
      <c r="AJ166" s="18"/>
      <c r="AK166" s="17"/>
      <c r="AL166" s="18"/>
      <c r="AM166" s="17"/>
      <c r="AN166" s="22"/>
      <c r="AO166" s="452">
        <v>0</v>
      </c>
      <c r="AP166" s="453">
        <v>0</v>
      </c>
      <c r="AQ166" s="17">
        <v>0</v>
      </c>
      <c r="AR166" s="18">
        <v>0</v>
      </c>
      <c r="AS166" s="18">
        <v>0</v>
      </c>
      <c r="AT166" s="10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77"/>
      <c r="BG166" s="77"/>
      <c r="BH166" s="77"/>
      <c r="BI166" s="77"/>
      <c r="BJ166" s="77"/>
      <c r="CG166" s="81">
        <v>0</v>
      </c>
      <c r="CH166" s="81">
        <v>0</v>
      </c>
      <c r="CI166" s="81">
        <v>0</v>
      </c>
      <c r="CJ166" s="81">
        <v>0</v>
      </c>
      <c r="CK166" s="81">
        <v>0</v>
      </c>
      <c r="CL166" s="81"/>
      <c r="CM166" s="81"/>
      <c r="CN166" s="81"/>
    </row>
    <row r="167" spans="1:104" s="135" customFormat="1" ht="31.15" customHeight="1" x14ac:dyDescent="0.2">
      <c r="A167" s="108" t="s">
        <v>213</v>
      </c>
      <c r="B167" s="108"/>
      <c r="C167" s="108"/>
      <c r="D167" s="108"/>
      <c r="E167" s="108"/>
      <c r="F167" s="201"/>
      <c r="G167" s="201"/>
      <c r="H167" s="239"/>
      <c r="I167" s="1"/>
      <c r="J167" s="1"/>
      <c r="K167" s="1"/>
      <c r="L167" s="1"/>
      <c r="M167" s="1"/>
      <c r="N167" s="1"/>
      <c r="O167" s="128"/>
      <c r="P167" s="128"/>
      <c r="Q167" s="1"/>
      <c r="R167" s="1"/>
      <c r="S167" s="128"/>
      <c r="T167" s="128"/>
      <c r="U167" s="1"/>
      <c r="V167" s="1"/>
      <c r="W167" s="1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1"/>
      <c r="AU167" s="131"/>
      <c r="AV167" s="262"/>
      <c r="AW167" s="265"/>
      <c r="AX167" s="265"/>
      <c r="AY167" s="265"/>
      <c r="AZ167" s="265"/>
      <c r="BA167" s="265"/>
      <c r="BB167" s="265"/>
      <c r="BC167" s="265"/>
      <c r="BD167" s="265"/>
      <c r="BE167" s="265"/>
      <c r="BF167" s="265"/>
      <c r="BG167" s="265"/>
      <c r="BH167" s="265"/>
      <c r="BI167" s="265"/>
      <c r="BJ167" s="265"/>
      <c r="CA167" s="136"/>
      <c r="CB167" s="136"/>
      <c r="CC167" s="136"/>
      <c r="CD167" s="136"/>
      <c r="CE167" s="136"/>
      <c r="CF167" s="136"/>
      <c r="CG167" s="137"/>
      <c r="CH167" s="137"/>
      <c r="CI167" s="137"/>
      <c r="CJ167" s="137"/>
      <c r="CK167" s="137"/>
      <c r="CL167" s="137"/>
      <c r="CM167" s="137"/>
      <c r="CN167" s="137"/>
      <c r="CO167" s="136"/>
      <c r="CP167" s="136"/>
      <c r="CQ167" s="136"/>
      <c r="CR167" s="136"/>
      <c r="CS167" s="136"/>
      <c r="CT167" s="136"/>
      <c r="CU167" s="136"/>
      <c r="CV167" s="136"/>
      <c r="CW167" s="136"/>
      <c r="CX167" s="136"/>
      <c r="CY167" s="136"/>
      <c r="CZ167" s="136"/>
    </row>
    <row r="168" spans="1:104" ht="31.9" customHeight="1" x14ac:dyDescent="0.2">
      <c r="A168" s="2298" t="s">
        <v>214</v>
      </c>
      <c r="B168" s="2298"/>
      <c r="C168" s="2298"/>
      <c r="D168" s="2940" t="s">
        <v>17</v>
      </c>
      <c r="E168" s="2940"/>
      <c r="F168" s="2940"/>
      <c r="G168" s="2940" t="s">
        <v>172</v>
      </c>
      <c r="H168" s="2940"/>
      <c r="I168" s="2940" t="s">
        <v>173</v>
      </c>
      <c r="J168" s="2940"/>
      <c r="K168" s="2940" t="s">
        <v>174</v>
      </c>
      <c r="L168" s="2940"/>
      <c r="M168" s="2940" t="s">
        <v>109</v>
      </c>
      <c r="N168" s="2940"/>
      <c r="O168" s="2936" t="s">
        <v>35</v>
      </c>
      <c r="P168" s="2938"/>
      <c r="Q168" s="2961" t="s">
        <v>111</v>
      </c>
      <c r="R168" s="2961"/>
      <c r="S168" s="2961" t="s">
        <v>112</v>
      </c>
      <c r="T168" s="2961"/>
      <c r="U168" s="2961" t="s">
        <v>113</v>
      </c>
      <c r="V168" s="2961"/>
      <c r="W168" s="2961" t="s">
        <v>114</v>
      </c>
      <c r="X168" s="2961"/>
      <c r="Y168" s="2961" t="s">
        <v>115</v>
      </c>
      <c r="Z168" s="2961"/>
      <c r="AA168" s="2961" t="s">
        <v>116</v>
      </c>
      <c r="AB168" s="2961"/>
      <c r="AC168" s="2961" t="s">
        <v>117</v>
      </c>
      <c r="AD168" s="2961"/>
      <c r="AE168" s="2961" t="s">
        <v>118</v>
      </c>
      <c r="AF168" s="2961"/>
      <c r="AG168" s="2961" t="s">
        <v>119</v>
      </c>
      <c r="AH168" s="2961"/>
      <c r="AI168" s="2961" t="s">
        <v>120</v>
      </c>
      <c r="AJ168" s="2961"/>
      <c r="AK168" s="2961" t="s">
        <v>121</v>
      </c>
      <c r="AL168" s="2961"/>
      <c r="AM168" s="2961" t="s">
        <v>122</v>
      </c>
      <c r="AN168" s="2924"/>
      <c r="AO168" s="2284" t="s">
        <v>131</v>
      </c>
      <c r="AP168" s="2962"/>
      <c r="AQ168" s="2963"/>
      <c r="AR168" s="2287" t="s">
        <v>175</v>
      </c>
      <c r="AS168" s="2289" t="s">
        <v>215</v>
      </c>
      <c r="AT168" s="2964" t="s">
        <v>26</v>
      </c>
      <c r="AU168" s="2964"/>
      <c r="AV168" s="2965" t="s">
        <v>216</v>
      </c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CG168" s="81"/>
      <c r="CH168" s="81"/>
      <c r="CI168" s="81"/>
      <c r="CJ168" s="81"/>
      <c r="CK168" s="81"/>
      <c r="CL168" s="81"/>
      <c r="CM168" s="81"/>
      <c r="CN168" s="81"/>
    </row>
    <row r="169" spans="1:104" ht="31.9" customHeight="1" x14ac:dyDescent="0.2">
      <c r="A169" s="2299"/>
      <c r="B169" s="2299"/>
      <c r="C169" s="2299"/>
      <c r="D169" s="1583" t="s">
        <v>14</v>
      </c>
      <c r="E169" s="1419" t="s">
        <v>15</v>
      </c>
      <c r="F169" s="1419" t="s">
        <v>16</v>
      </c>
      <c r="G169" s="387" t="s">
        <v>15</v>
      </c>
      <c r="H169" s="1411" t="s">
        <v>16</v>
      </c>
      <c r="I169" s="387" t="s">
        <v>15</v>
      </c>
      <c r="J169" s="1411" t="s">
        <v>16</v>
      </c>
      <c r="K169" s="387" t="s">
        <v>15</v>
      </c>
      <c r="L169" s="1411" t="s">
        <v>16</v>
      </c>
      <c r="M169" s="387" t="s">
        <v>15</v>
      </c>
      <c r="N169" s="1411" t="s">
        <v>16</v>
      </c>
      <c r="O169" s="387" t="s">
        <v>15</v>
      </c>
      <c r="P169" s="1411" t="s">
        <v>16</v>
      </c>
      <c r="Q169" s="387" t="s">
        <v>15</v>
      </c>
      <c r="R169" s="1411" t="s">
        <v>16</v>
      </c>
      <c r="S169" s="387" t="s">
        <v>15</v>
      </c>
      <c r="T169" s="1411" t="s">
        <v>16</v>
      </c>
      <c r="U169" s="387" t="s">
        <v>15</v>
      </c>
      <c r="V169" s="1411" t="s">
        <v>16</v>
      </c>
      <c r="W169" s="387" t="s">
        <v>15</v>
      </c>
      <c r="X169" s="1411" t="s">
        <v>16</v>
      </c>
      <c r="Y169" s="387" t="s">
        <v>15</v>
      </c>
      <c r="Z169" s="1411" t="s">
        <v>16</v>
      </c>
      <c r="AA169" s="387" t="s">
        <v>15</v>
      </c>
      <c r="AB169" s="1411" t="s">
        <v>16</v>
      </c>
      <c r="AC169" s="387" t="s">
        <v>15</v>
      </c>
      <c r="AD169" s="1411" t="s">
        <v>16</v>
      </c>
      <c r="AE169" s="387" t="s">
        <v>15</v>
      </c>
      <c r="AF169" s="1411" t="s">
        <v>16</v>
      </c>
      <c r="AG169" s="387" t="s">
        <v>15</v>
      </c>
      <c r="AH169" s="1411" t="s">
        <v>16</v>
      </c>
      <c r="AI169" s="387" t="s">
        <v>15</v>
      </c>
      <c r="AJ169" s="1411" t="s">
        <v>16</v>
      </c>
      <c r="AK169" s="387" t="s">
        <v>15</v>
      </c>
      <c r="AL169" s="1411" t="s">
        <v>16</v>
      </c>
      <c r="AM169" s="387" t="s">
        <v>15</v>
      </c>
      <c r="AN169" s="1420" t="s">
        <v>16</v>
      </c>
      <c r="AO169" s="454" t="s">
        <v>133</v>
      </c>
      <c r="AP169" s="1640" t="s">
        <v>135</v>
      </c>
      <c r="AQ169" s="1641" t="s">
        <v>134</v>
      </c>
      <c r="AR169" s="2288"/>
      <c r="AS169" s="2290"/>
      <c r="AT169" s="390" t="s">
        <v>15</v>
      </c>
      <c r="AU169" s="391" t="s">
        <v>16</v>
      </c>
      <c r="AV169" s="2293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CG169" s="81"/>
      <c r="CH169" s="81"/>
      <c r="CI169" s="81"/>
      <c r="CJ169" s="81"/>
      <c r="CK169" s="81"/>
      <c r="CL169" s="81"/>
      <c r="CM169" s="81"/>
      <c r="CN169" s="81"/>
    </row>
    <row r="170" spans="1:104" ht="16.149999999999999" customHeight="1" x14ac:dyDescent="0.2">
      <c r="A170" s="2966" t="s">
        <v>217</v>
      </c>
      <c r="B170" s="2966"/>
      <c r="C170" s="2966"/>
      <c r="D170" s="395">
        <f>SUM(E170+F170)</f>
        <v>14</v>
      </c>
      <c r="E170" s="396">
        <f>SUM(G170+I170+K170+M170+O170+Q170+S170+U170+W170+Y170+AA170+AC170+AE170+AG170+AI170+AK170+AM170)</f>
        <v>6</v>
      </c>
      <c r="F170" s="397">
        <f>SUM(H170+J170+L170+N170+P170+R170+T170+V170+X170+Z170+AB170+AD170+AF170+AH170+AJ170+AL170+AN170)</f>
        <v>8</v>
      </c>
      <c r="G170" s="56"/>
      <c r="H170" s="1587"/>
      <c r="I170" s="56"/>
      <c r="J170" s="1587">
        <v>2</v>
      </c>
      <c r="K170" s="56">
        <v>4</v>
      </c>
      <c r="L170" s="1587">
        <v>1</v>
      </c>
      <c r="M170" s="56">
        <v>2</v>
      </c>
      <c r="N170" s="1587">
        <v>1</v>
      </c>
      <c r="O170" s="56"/>
      <c r="P170" s="1587"/>
      <c r="Q170" s="56"/>
      <c r="R170" s="1587"/>
      <c r="S170" s="56"/>
      <c r="T170" s="1587">
        <v>1</v>
      </c>
      <c r="U170" s="56"/>
      <c r="V170" s="1587"/>
      <c r="W170" s="56"/>
      <c r="X170" s="1587">
        <v>1</v>
      </c>
      <c r="Y170" s="56"/>
      <c r="Z170" s="1587">
        <v>1</v>
      </c>
      <c r="AA170" s="56"/>
      <c r="AB170" s="1587"/>
      <c r="AC170" s="56"/>
      <c r="AD170" s="1587"/>
      <c r="AE170" s="56"/>
      <c r="AF170" s="1587"/>
      <c r="AG170" s="56"/>
      <c r="AH170" s="1587"/>
      <c r="AI170" s="56"/>
      <c r="AJ170" s="1587"/>
      <c r="AK170" s="56"/>
      <c r="AL170" s="1587"/>
      <c r="AM170" s="56"/>
      <c r="AN170" s="1629">
        <v>1</v>
      </c>
      <c r="AO170" s="457">
        <v>1</v>
      </c>
      <c r="AP170" s="458"/>
      <c r="AQ170" s="18"/>
      <c r="AR170" s="1587">
        <v>0</v>
      </c>
      <c r="AS170" s="1585">
        <v>0</v>
      </c>
      <c r="AT170" s="56">
        <v>0</v>
      </c>
      <c r="AU170" s="1587">
        <v>0</v>
      </c>
      <c r="AV170" s="1587">
        <v>0</v>
      </c>
      <c r="AW170" s="10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77"/>
      <c r="BJ170" s="77"/>
      <c r="CG170" s="81">
        <v>0</v>
      </c>
      <c r="CH170" s="81">
        <v>0</v>
      </c>
      <c r="CI170" s="81">
        <v>0</v>
      </c>
      <c r="CJ170" s="81">
        <v>0</v>
      </c>
      <c r="CK170" s="81">
        <v>0</v>
      </c>
      <c r="CL170" s="81">
        <v>0</v>
      </c>
      <c r="CM170" s="81"/>
      <c r="CN170" s="81"/>
    </row>
    <row r="171" spans="1:104" ht="16.149999999999999" customHeight="1" x14ac:dyDescent="0.2">
      <c r="A171" s="2269" t="s">
        <v>178</v>
      </c>
      <c r="B171" s="2270"/>
      <c r="C171" s="2270"/>
      <c r="D171" s="1642"/>
      <c r="E171" s="1643"/>
      <c r="F171" s="1643"/>
      <c r="G171" s="1643"/>
      <c r="H171" s="1643"/>
      <c r="I171" s="1643"/>
      <c r="J171" s="1643"/>
      <c r="K171" s="1643"/>
      <c r="L171" s="1643"/>
      <c r="M171" s="1643"/>
      <c r="N171" s="1643"/>
      <c r="O171" s="1643"/>
      <c r="P171" s="1643"/>
      <c r="Q171" s="1643"/>
      <c r="R171" s="1643"/>
      <c r="S171" s="1643"/>
      <c r="T171" s="1643"/>
      <c r="U171" s="1643"/>
      <c r="V171" s="1643"/>
      <c r="W171" s="1643"/>
      <c r="X171" s="1643"/>
      <c r="Y171" s="1643"/>
      <c r="Z171" s="1643"/>
      <c r="AA171" s="1643"/>
      <c r="AB171" s="1643"/>
      <c r="AC171" s="1643"/>
      <c r="AD171" s="1643"/>
      <c r="AE171" s="1643"/>
      <c r="AF171" s="1643"/>
      <c r="AG171" s="1643"/>
      <c r="AH171" s="1643"/>
      <c r="AI171" s="1643"/>
      <c r="AJ171" s="1643"/>
      <c r="AK171" s="1643"/>
      <c r="AL171" s="1643"/>
      <c r="AM171" s="1643"/>
      <c r="AN171" s="1643"/>
      <c r="AO171" s="1644"/>
      <c r="AP171" s="1645"/>
      <c r="AQ171" s="1646"/>
      <c r="AR171" s="1643"/>
      <c r="AS171" s="1643"/>
      <c r="AT171" s="1643"/>
      <c r="AU171" s="1646"/>
      <c r="AV171" s="1646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CG171" s="81"/>
      <c r="CH171" s="81"/>
      <c r="CI171" s="81"/>
      <c r="CJ171" s="81"/>
      <c r="CK171" s="81"/>
      <c r="CL171" s="81"/>
      <c r="CM171" s="81"/>
      <c r="CN171" s="81"/>
    </row>
    <row r="172" spans="1:104" ht="16.149999999999999" customHeight="1" x14ac:dyDescent="0.2">
      <c r="A172" s="2271" t="s">
        <v>218</v>
      </c>
      <c r="B172" s="2265" t="s">
        <v>219</v>
      </c>
      <c r="C172" s="2266"/>
      <c r="D172" s="400">
        <f t="shared" ref="D172:D178" si="27">SUM(E172+F172)</f>
        <v>0</v>
      </c>
      <c r="E172" s="401">
        <f t="shared" ref="E172:F178" si="28">SUM(G172+I172+K172+M172+O172+Q172+S172+U172+W172+Y172+AA172+AC172+AE172+AG172+AI172+AK172+AM172)</f>
        <v>0</v>
      </c>
      <c r="F172" s="1413">
        <f t="shared" si="28"/>
        <v>0</v>
      </c>
      <c r="G172" s="4"/>
      <c r="H172" s="5"/>
      <c r="I172" s="4"/>
      <c r="J172" s="5"/>
      <c r="K172" s="4"/>
      <c r="L172" s="5"/>
      <c r="M172" s="4"/>
      <c r="N172" s="5"/>
      <c r="O172" s="4"/>
      <c r="P172" s="5"/>
      <c r="Q172" s="4"/>
      <c r="R172" s="5"/>
      <c r="S172" s="4"/>
      <c r="T172" s="5"/>
      <c r="U172" s="4"/>
      <c r="V172" s="5"/>
      <c r="W172" s="4"/>
      <c r="X172" s="5"/>
      <c r="Y172" s="4"/>
      <c r="Z172" s="5"/>
      <c r="AA172" s="4"/>
      <c r="AB172" s="5"/>
      <c r="AC172" s="4"/>
      <c r="AD172" s="5"/>
      <c r="AE172" s="4"/>
      <c r="AF172" s="5"/>
      <c r="AG172" s="4"/>
      <c r="AH172" s="5"/>
      <c r="AI172" s="4"/>
      <c r="AJ172" s="5"/>
      <c r="AK172" s="4"/>
      <c r="AL172" s="5"/>
      <c r="AM172" s="4"/>
      <c r="AN172" s="310"/>
      <c r="AO172" s="311"/>
      <c r="AP172" s="7"/>
      <c r="AQ172" s="5"/>
      <c r="AR172" s="5"/>
      <c r="AS172" s="38"/>
      <c r="AT172" s="4"/>
      <c r="AU172" s="5"/>
      <c r="AV172" s="5"/>
      <c r="AW172" s="10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77"/>
      <c r="BJ172" s="77"/>
      <c r="CG172" s="81">
        <v>0</v>
      </c>
      <c r="CH172" s="81">
        <v>0</v>
      </c>
      <c r="CI172" s="81">
        <v>0</v>
      </c>
      <c r="CJ172" s="81">
        <v>0</v>
      </c>
      <c r="CK172" s="81">
        <v>0</v>
      </c>
      <c r="CL172" s="81"/>
      <c r="CM172" s="81"/>
      <c r="CN172" s="81"/>
    </row>
    <row r="173" spans="1:104" ht="16.149999999999999" customHeight="1" x14ac:dyDescent="0.2">
      <c r="A173" s="2272"/>
      <c r="B173" s="2262" t="s">
        <v>181</v>
      </c>
      <c r="C173" s="2263"/>
      <c r="D173" s="427">
        <f t="shared" si="27"/>
        <v>0</v>
      </c>
      <c r="E173" s="428">
        <f t="shared" si="28"/>
        <v>0</v>
      </c>
      <c r="F173" s="429">
        <f t="shared" si="28"/>
        <v>0</v>
      </c>
      <c r="G173" s="17"/>
      <c r="H173" s="18"/>
      <c r="I173" s="17"/>
      <c r="J173" s="18"/>
      <c r="K173" s="17"/>
      <c r="L173" s="18"/>
      <c r="M173" s="17"/>
      <c r="N173" s="18"/>
      <c r="O173" s="17"/>
      <c r="P173" s="18"/>
      <c r="Q173" s="17"/>
      <c r="R173" s="18"/>
      <c r="S173" s="17"/>
      <c r="T173" s="18"/>
      <c r="U173" s="17"/>
      <c r="V173" s="18"/>
      <c r="W173" s="17"/>
      <c r="X173" s="18"/>
      <c r="Y173" s="17"/>
      <c r="Z173" s="18"/>
      <c r="AA173" s="17"/>
      <c r="AB173" s="18"/>
      <c r="AC173" s="17"/>
      <c r="AD173" s="18"/>
      <c r="AE173" s="17"/>
      <c r="AF173" s="18"/>
      <c r="AG173" s="17"/>
      <c r="AH173" s="18"/>
      <c r="AI173" s="17"/>
      <c r="AJ173" s="18"/>
      <c r="AK173" s="40"/>
      <c r="AL173" s="41"/>
      <c r="AM173" s="17"/>
      <c r="AN173" s="22"/>
      <c r="AO173" s="464"/>
      <c r="AP173" s="20"/>
      <c r="AQ173" s="18"/>
      <c r="AR173" s="18"/>
      <c r="AS173" s="33"/>
      <c r="AT173" s="17"/>
      <c r="AU173" s="18"/>
      <c r="AV173" s="18"/>
      <c r="AW173" s="10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77"/>
      <c r="BJ173" s="77"/>
      <c r="CG173" s="81">
        <v>0</v>
      </c>
      <c r="CH173" s="81">
        <v>0</v>
      </c>
      <c r="CI173" s="81">
        <v>0</v>
      </c>
      <c r="CJ173" s="81">
        <v>0</v>
      </c>
      <c r="CK173" s="81">
        <v>0</v>
      </c>
      <c r="CL173" s="81"/>
      <c r="CM173" s="81"/>
      <c r="CN173" s="81"/>
    </row>
    <row r="174" spans="1:104" ht="16.149999999999999" customHeight="1" x14ac:dyDescent="0.2">
      <c r="A174" s="2267" t="s">
        <v>182</v>
      </c>
      <c r="B174" s="2267"/>
      <c r="C174" s="2268"/>
      <c r="D174" s="409">
        <f t="shared" si="27"/>
        <v>0</v>
      </c>
      <c r="E174" s="410">
        <f t="shared" si="28"/>
        <v>0</v>
      </c>
      <c r="F174" s="411">
        <f t="shared" si="28"/>
        <v>0</v>
      </c>
      <c r="G174" s="40"/>
      <c r="H174" s="41"/>
      <c r="I174" s="40"/>
      <c r="J174" s="41"/>
      <c r="K174" s="40"/>
      <c r="L174" s="41"/>
      <c r="M174" s="40"/>
      <c r="N174" s="41"/>
      <c r="O174" s="40"/>
      <c r="P174" s="41"/>
      <c r="Q174" s="40"/>
      <c r="R174" s="41"/>
      <c r="S174" s="40"/>
      <c r="T174" s="41"/>
      <c r="U174" s="40"/>
      <c r="V174" s="41"/>
      <c r="W174" s="40"/>
      <c r="X174" s="41"/>
      <c r="Y174" s="40"/>
      <c r="Z174" s="41"/>
      <c r="AA174" s="40"/>
      <c r="AB174" s="41"/>
      <c r="AC174" s="40"/>
      <c r="AD174" s="41"/>
      <c r="AE174" s="40"/>
      <c r="AF174" s="41"/>
      <c r="AG174" s="40"/>
      <c r="AH174" s="41"/>
      <c r="AI174" s="40"/>
      <c r="AJ174" s="41"/>
      <c r="AK174" s="56"/>
      <c r="AL174" s="1587"/>
      <c r="AM174" s="40"/>
      <c r="AN174" s="320"/>
      <c r="AO174" s="321"/>
      <c r="AP174" s="465"/>
      <c r="AQ174" s="18"/>
      <c r="AR174" s="41"/>
      <c r="AS174" s="283"/>
      <c r="AT174" s="40"/>
      <c r="AU174" s="41"/>
      <c r="AV174" s="41"/>
      <c r="AW174" s="10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77"/>
      <c r="BJ174" s="77"/>
      <c r="CG174" s="81">
        <v>0</v>
      </c>
      <c r="CH174" s="81">
        <v>0</v>
      </c>
      <c r="CI174" s="81">
        <v>0</v>
      </c>
      <c r="CJ174" s="81">
        <v>0</v>
      </c>
      <c r="CK174" s="81">
        <v>0</v>
      </c>
      <c r="CL174" s="81"/>
      <c r="CM174" s="81"/>
      <c r="CN174" s="81"/>
    </row>
    <row r="175" spans="1:104" ht="16.149999999999999" customHeight="1" x14ac:dyDescent="0.2">
      <c r="A175" s="2958" t="s">
        <v>183</v>
      </c>
      <c r="B175" s="2959"/>
      <c r="C175" s="2960"/>
      <c r="D175" s="179">
        <f t="shared" si="27"/>
        <v>14</v>
      </c>
      <c r="E175" s="180">
        <f t="shared" si="28"/>
        <v>6</v>
      </c>
      <c r="F175" s="1600">
        <f t="shared" si="28"/>
        <v>8</v>
      </c>
      <c r="G175" s="56"/>
      <c r="H175" s="1587"/>
      <c r="I175" s="56"/>
      <c r="J175" s="1587">
        <v>2</v>
      </c>
      <c r="K175" s="56">
        <v>4</v>
      </c>
      <c r="L175" s="1587">
        <v>1</v>
      </c>
      <c r="M175" s="56">
        <v>2</v>
      </c>
      <c r="N175" s="1587">
        <v>1</v>
      </c>
      <c r="O175" s="56"/>
      <c r="P175" s="1587"/>
      <c r="Q175" s="56"/>
      <c r="R175" s="1587"/>
      <c r="S175" s="56"/>
      <c r="T175" s="1587">
        <v>1</v>
      </c>
      <c r="U175" s="56"/>
      <c r="V175" s="1587"/>
      <c r="W175" s="56"/>
      <c r="X175" s="1587">
        <v>1</v>
      </c>
      <c r="Y175" s="56"/>
      <c r="Z175" s="1587">
        <v>1</v>
      </c>
      <c r="AA175" s="56"/>
      <c r="AB175" s="1587"/>
      <c r="AC175" s="56"/>
      <c r="AD175" s="1587"/>
      <c r="AE175" s="56"/>
      <c r="AF175" s="1587"/>
      <c r="AG175" s="56"/>
      <c r="AH175" s="1587"/>
      <c r="AI175" s="56"/>
      <c r="AJ175" s="1587"/>
      <c r="AK175" s="56"/>
      <c r="AL175" s="1587"/>
      <c r="AM175" s="56"/>
      <c r="AN175" s="1629">
        <v>1</v>
      </c>
      <c r="AO175" s="466">
        <v>1</v>
      </c>
      <c r="AP175" s="1647"/>
      <c r="AQ175" s="1587"/>
      <c r="AR175" s="1587">
        <v>0</v>
      </c>
      <c r="AS175" s="1585">
        <v>0</v>
      </c>
      <c r="AT175" s="56">
        <v>0</v>
      </c>
      <c r="AU175" s="1587">
        <v>0</v>
      </c>
      <c r="AV175" s="1587">
        <v>0</v>
      </c>
      <c r="AW175" s="10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77"/>
      <c r="BJ175" s="77"/>
      <c r="CG175" s="81">
        <v>0</v>
      </c>
      <c r="CH175" s="81">
        <v>0</v>
      </c>
      <c r="CI175" s="81">
        <v>0</v>
      </c>
      <c r="CJ175" s="81">
        <v>0</v>
      </c>
      <c r="CK175" s="81">
        <v>0</v>
      </c>
      <c r="CL175" s="81">
        <v>0</v>
      </c>
      <c r="CM175" s="81"/>
      <c r="CN175" s="81"/>
    </row>
    <row r="176" spans="1:104" ht="16.149999999999999" customHeight="1" x14ac:dyDescent="0.2">
      <c r="A176" s="2946" t="s">
        <v>184</v>
      </c>
      <c r="B176" s="2276" t="s">
        <v>185</v>
      </c>
      <c r="C176" s="2277"/>
      <c r="D176" s="413">
        <f t="shared" si="27"/>
        <v>0</v>
      </c>
      <c r="E176" s="414">
        <f t="shared" si="28"/>
        <v>0</v>
      </c>
      <c r="F176" s="415">
        <f t="shared" si="28"/>
        <v>0</v>
      </c>
      <c r="G176" s="25"/>
      <c r="H176" s="26"/>
      <c r="I176" s="25"/>
      <c r="J176" s="26"/>
      <c r="K176" s="25"/>
      <c r="L176" s="26"/>
      <c r="M176" s="25"/>
      <c r="N176" s="26"/>
      <c r="O176" s="25"/>
      <c r="P176" s="26"/>
      <c r="Q176" s="25"/>
      <c r="R176" s="26"/>
      <c r="S176" s="25"/>
      <c r="T176" s="26"/>
      <c r="U176" s="25"/>
      <c r="V176" s="26"/>
      <c r="W176" s="25"/>
      <c r="X176" s="26"/>
      <c r="Y176" s="25"/>
      <c r="Z176" s="26"/>
      <c r="AA176" s="25"/>
      <c r="AB176" s="26"/>
      <c r="AC176" s="25"/>
      <c r="AD176" s="26"/>
      <c r="AE176" s="25"/>
      <c r="AF176" s="26"/>
      <c r="AG176" s="25"/>
      <c r="AH176" s="26"/>
      <c r="AI176" s="25"/>
      <c r="AJ176" s="26"/>
      <c r="AK176" s="25"/>
      <c r="AL176" s="26"/>
      <c r="AM176" s="25"/>
      <c r="AN176" s="116"/>
      <c r="AO176" s="325"/>
      <c r="AP176" s="115"/>
      <c r="AQ176" s="26"/>
      <c r="AR176" s="26"/>
      <c r="AS176" s="163"/>
      <c r="AT176" s="25"/>
      <c r="AU176" s="26"/>
      <c r="AV176" s="26"/>
      <c r="AW176" s="10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77"/>
      <c r="BJ176" s="77"/>
      <c r="CG176" s="81">
        <v>0</v>
      </c>
      <c r="CH176" s="81">
        <v>0</v>
      </c>
      <c r="CI176" s="81">
        <v>0</v>
      </c>
      <c r="CJ176" s="81">
        <v>0</v>
      </c>
      <c r="CK176" s="81">
        <v>0</v>
      </c>
      <c r="CL176" s="81"/>
      <c r="CM176" s="81"/>
      <c r="CN176" s="81"/>
    </row>
    <row r="177" spans="1:92" ht="16.149999999999999" customHeight="1" x14ac:dyDescent="0.2">
      <c r="A177" s="2228"/>
      <c r="B177" s="2278" t="s">
        <v>186</v>
      </c>
      <c r="C177" s="2279"/>
      <c r="D177" s="417">
        <f t="shared" si="27"/>
        <v>0</v>
      </c>
      <c r="E177" s="418">
        <f t="shared" si="28"/>
        <v>0</v>
      </c>
      <c r="F177" s="1415">
        <f t="shared" si="28"/>
        <v>0</v>
      </c>
      <c r="G177" s="11"/>
      <c r="H177" s="28"/>
      <c r="I177" s="11"/>
      <c r="J177" s="28"/>
      <c r="K177" s="11"/>
      <c r="L177" s="28"/>
      <c r="M177" s="11"/>
      <c r="N177" s="28"/>
      <c r="O177" s="11"/>
      <c r="P177" s="28"/>
      <c r="Q177" s="11"/>
      <c r="R177" s="28"/>
      <c r="S177" s="11"/>
      <c r="T177" s="28"/>
      <c r="U177" s="11"/>
      <c r="V177" s="28"/>
      <c r="W177" s="11"/>
      <c r="X177" s="28"/>
      <c r="Y177" s="11"/>
      <c r="Z177" s="28"/>
      <c r="AA177" s="11"/>
      <c r="AB177" s="28"/>
      <c r="AC177" s="11"/>
      <c r="AD177" s="28"/>
      <c r="AE177" s="11"/>
      <c r="AF177" s="28"/>
      <c r="AG177" s="11"/>
      <c r="AH177" s="28"/>
      <c r="AI177" s="11"/>
      <c r="AJ177" s="28"/>
      <c r="AK177" s="11"/>
      <c r="AL177" s="28"/>
      <c r="AM177" s="11"/>
      <c r="AN177" s="15"/>
      <c r="AO177" s="325"/>
      <c r="AP177" s="115"/>
      <c r="AQ177" s="26"/>
      <c r="AR177" s="28"/>
      <c r="AS177" s="30"/>
      <c r="AT177" s="11"/>
      <c r="AU177" s="28"/>
      <c r="AV177" s="28"/>
      <c r="AW177" s="10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77"/>
      <c r="BJ177" s="77"/>
      <c r="CG177" s="81">
        <v>0</v>
      </c>
      <c r="CH177" s="81">
        <v>0</v>
      </c>
      <c r="CI177" s="81">
        <v>0</v>
      </c>
      <c r="CJ177" s="81">
        <v>0</v>
      </c>
      <c r="CK177" s="81">
        <v>0</v>
      </c>
      <c r="CL177" s="81"/>
      <c r="CM177" s="81"/>
      <c r="CN177" s="81"/>
    </row>
    <row r="178" spans="1:92" ht="16.149999999999999" customHeight="1" x14ac:dyDescent="0.2">
      <c r="A178" s="2228"/>
      <c r="B178" s="2278" t="s">
        <v>187</v>
      </c>
      <c r="C178" s="2278"/>
      <c r="D178" s="417">
        <f t="shared" si="27"/>
        <v>1</v>
      </c>
      <c r="E178" s="418">
        <f t="shared" si="28"/>
        <v>0</v>
      </c>
      <c r="F178" s="1415">
        <f t="shared" si="28"/>
        <v>1</v>
      </c>
      <c r="G178" s="11"/>
      <c r="H178" s="28"/>
      <c r="I178" s="11"/>
      <c r="J178" s="28"/>
      <c r="K178" s="11"/>
      <c r="L178" s="28"/>
      <c r="M178" s="11"/>
      <c r="N178" s="28"/>
      <c r="O178" s="11"/>
      <c r="P178" s="28"/>
      <c r="Q178" s="11"/>
      <c r="R178" s="28"/>
      <c r="S178" s="11"/>
      <c r="T178" s="28"/>
      <c r="U178" s="11"/>
      <c r="V178" s="28"/>
      <c r="W178" s="11"/>
      <c r="X178" s="28">
        <v>1</v>
      </c>
      <c r="Y178" s="11"/>
      <c r="Z178" s="28"/>
      <c r="AA178" s="11"/>
      <c r="AB178" s="28"/>
      <c r="AC178" s="11"/>
      <c r="AD178" s="28"/>
      <c r="AE178" s="11"/>
      <c r="AF178" s="28"/>
      <c r="AG178" s="11"/>
      <c r="AH178" s="28"/>
      <c r="AI178" s="11"/>
      <c r="AJ178" s="28"/>
      <c r="AK178" s="11"/>
      <c r="AL178" s="28"/>
      <c r="AM178" s="11"/>
      <c r="AN178" s="15"/>
      <c r="AO178" s="325"/>
      <c r="AP178" s="115"/>
      <c r="AQ178" s="26"/>
      <c r="AR178" s="28">
        <v>0</v>
      </c>
      <c r="AS178" s="30">
        <v>0</v>
      </c>
      <c r="AT178" s="11">
        <v>0</v>
      </c>
      <c r="AU178" s="28">
        <v>0</v>
      </c>
      <c r="AV178" s="28">
        <v>0</v>
      </c>
      <c r="AW178" s="10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77"/>
      <c r="BJ178" s="77"/>
      <c r="CG178" s="81">
        <v>0</v>
      </c>
      <c r="CH178" s="81">
        <v>0</v>
      </c>
      <c r="CI178" s="81">
        <v>0</v>
      </c>
      <c r="CJ178" s="81">
        <v>0</v>
      </c>
      <c r="CK178" s="81">
        <v>0</v>
      </c>
      <c r="CL178" s="81"/>
      <c r="CM178" s="81"/>
      <c r="CN178" s="81"/>
    </row>
    <row r="179" spans="1:92" ht="16.149999999999999" customHeight="1" x14ac:dyDescent="0.2">
      <c r="A179" s="2228"/>
      <c r="B179" s="2280" t="s">
        <v>188</v>
      </c>
      <c r="C179" s="2245"/>
      <c r="D179" s="421"/>
      <c r="E179" s="468"/>
      <c r="F179" s="1415">
        <f>SUM(L179+N179+P179+R179+T179+V179+X179+Z179+AB179+AD179+AF179+AH179+AJ179+AL179+AN179)</f>
        <v>0</v>
      </c>
      <c r="G179" s="85"/>
      <c r="H179" s="89"/>
      <c r="I179" s="85"/>
      <c r="J179" s="89"/>
      <c r="K179" s="85"/>
      <c r="L179" s="28"/>
      <c r="M179" s="85"/>
      <c r="N179" s="28"/>
      <c r="O179" s="85"/>
      <c r="P179" s="28"/>
      <c r="Q179" s="85"/>
      <c r="R179" s="28"/>
      <c r="S179" s="85"/>
      <c r="T179" s="28"/>
      <c r="U179" s="85"/>
      <c r="V179" s="28"/>
      <c r="W179" s="85"/>
      <c r="X179" s="28"/>
      <c r="Y179" s="85"/>
      <c r="Z179" s="28"/>
      <c r="AA179" s="85"/>
      <c r="AB179" s="28"/>
      <c r="AC179" s="85"/>
      <c r="AD179" s="28"/>
      <c r="AE179" s="85"/>
      <c r="AF179" s="28"/>
      <c r="AG179" s="85"/>
      <c r="AH179" s="28"/>
      <c r="AI179" s="85"/>
      <c r="AJ179" s="28"/>
      <c r="AK179" s="85"/>
      <c r="AL179" s="28"/>
      <c r="AM179" s="85"/>
      <c r="AN179" s="15"/>
      <c r="AO179" s="325"/>
      <c r="AP179" s="115"/>
      <c r="AQ179" s="26"/>
      <c r="AR179" s="28"/>
      <c r="AS179" s="30"/>
      <c r="AT179" s="85"/>
      <c r="AU179" s="28"/>
      <c r="AV179" s="28"/>
      <c r="AW179" s="10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77"/>
      <c r="BJ179" s="77"/>
      <c r="CG179" s="81">
        <v>0</v>
      </c>
      <c r="CH179" s="81">
        <v>0</v>
      </c>
      <c r="CI179" s="81">
        <v>0</v>
      </c>
      <c r="CJ179" s="81">
        <v>0</v>
      </c>
      <c r="CK179" s="81">
        <v>0</v>
      </c>
      <c r="CL179" s="81"/>
      <c r="CM179" s="81"/>
      <c r="CN179" s="81"/>
    </row>
    <row r="180" spans="1:92" ht="16.149999999999999" customHeight="1" x14ac:dyDescent="0.2">
      <c r="A180" s="2228"/>
      <c r="B180" s="2278" t="s">
        <v>189</v>
      </c>
      <c r="C180" s="2278"/>
      <c r="D180" s="417">
        <f t="shared" ref="D180:D200" si="29">SUM(E180+F180)</f>
        <v>0</v>
      </c>
      <c r="E180" s="418">
        <f t="shared" ref="E180:F186" si="30">SUM(G180+I180+K180+M180+O180+Q180+S180+U180+W180+Y180+AA180+AC180+AE180+AG180+AI180+AK180+AM180)</f>
        <v>0</v>
      </c>
      <c r="F180" s="1415">
        <f t="shared" si="30"/>
        <v>0</v>
      </c>
      <c r="G180" s="11"/>
      <c r="H180" s="28"/>
      <c r="I180" s="11"/>
      <c r="J180" s="28"/>
      <c r="K180" s="11"/>
      <c r="L180" s="28"/>
      <c r="M180" s="11"/>
      <c r="N180" s="28"/>
      <c r="O180" s="11"/>
      <c r="P180" s="28"/>
      <c r="Q180" s="11"/>
      <c r="R180" s="28"/>
      <c r="S180" s="11"/>
      <c r="T180" s="28"/>
      <c r="U180" s="11"/>
      <c r="V180" s="28"/>
      <c r="W180" s="11"/>
      <c r="X180" s="28"/>
      <c r="Y180" s="11"/>
      <c r="Z180" s="28"/>
      <c r="AA180" s="11"/>
      <c r="AB180" s="28"/>
      <c r="AC180" s="11"/>
      <c r="AD180" s="28"/>
      <c r="AE180" s="11"/>
      <c r="AF180" s="28"/>
      <c r="AG180" s="11"/>
      <c r="AH180" s="28"/>
      <c r="AI180" s="11"/>
      <c r="AJ180" s="28"/>
      <c r="AK180" s="11"/>
      <c r="AL180" s="28"/>
      <c r="AM180" s="11"/>
      <c r="AN180" s="15"/>
      <c r="AO180" s="325"/>
      <c r="AP180" s="115"/>
      <c r="AQ180" s="26"/>
      <c r="AR180" s="28"/>
      <c r="AS180" s="30"/>
      <c r="AT180" s="11"/>
      <c r="AU180" s="28"/>
      <c r="AV180" s="28"/>
      <c r="AW180" s="10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77"/>
      <c r="BJ180" s="77"/>
      <c r="CG180" s="81">
        <v>0</v>
      </c>
      <c r="CH180" s="81">
        <v>0</v>
      </c>
      <c r="CI180" s="81">
        <v>0</v>
      </c>
      <c r="CJ180" s="81">
        <v>0</v>
      </c>
      <c r="CK180" s="81">
        <v>0</v>
      </c>
      <c r="CL180" s="81"/>
      <c r="CM180" s="81"/>
      <c r="CN180" s="81"/>
    </row>
    <row r="181" spans="1:92" ht="16.149999999999999" customHeight="1" x14ac:dyDescent="0.2">
      <c r="A181" s="2228"/>
      <c r="B181" s="2281" t="s">
        <v>190</v>
      </c>
      <c r="C181" s="2281"/>
      <c r="D181" s="417">
        <f t="shared" si="29"/>
        <v>0</v>
      </c>
      <c r="E181" s="418">
        <f t="shared" si="30"/>
        <v>0</v>
      </c>
      <c r="F181" s="1415">
        <f t="shared" si="30"/>
        <v>0</v>
      </c>
      <c r="G181" s="11"/>
      <c r="H181" s="28"/>
      <c r="I181" s="11"/>
      <c r="J181" s="28"/>
      <c r="K181" s="11"/>
      <c r="L181" s="28"/>
      <c r="M181" s="11"/>
      <c r="N181" s="28"/>
      <c r="O181" s="11"/>
      <c r="P181" s="28"/>
      <c r="Q181" s="11"/>
      <c r="R181" s="28"/>
      <c r="S181" s="11"/>
      <c r="T181" s="28"/>
      <c r="U181" s="11"/>
      <c r="V181" s="28"/>
      <c r="W181" s="11"/>
      <c r="X181" s="28"/>
      <c r="Y181" s="11"/>
      <c r="Z181" s="28"/>
      <c r="AA181" s="11"/>
      <c r="AB181" s="28"/>
      <c r="AC181" s="11"/>
      <c r="AD181" s="28"/>
      <c r="AE181" s="11"/>
      <c r="AF181" s="28"/>
      <c r="AG181" s="11"/>
      <c r="AH181" s="28"/>
      <c r="AI181" s="11"/>
      <c r="AJ181" s="28"/>
      <c r="AK181" s="11"/>
      <c r="AL181" s="28"/>
      <c r="AM181" s="11"/>
      <c r="AN181" s="15"/>
      <c r="AO181" s="325"/>
      <c r="AP181" s="115"/>
      <c r="AQ181" s="26"/>
      <c r="AR181" s="28"/>
      <c r="AS181" s="30"/>
      <c r="AT181" s="11"/>
      <c r="AU181" s="28"/>
      <c r="AV181" s="28"/>
      <c r="AW181" s="10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77"/>
      <c r="BJ181" s="77"/>
      <c r="CG181" s="81">
        <v>0</v>
      </c>
      <c r="CH181" s="81">
        <v>0</v>
      </c>
      <c r="CI181" s="81">
        <v>0</v>
      </c>
      <c r="CJ181" s="81">
        <v>0</v>
      </c>
      <c r="CK181" s="81">
        <v>0</v>
      </c>
      <c r="CL181" s="81"/>
      <c r="CM181" s="81"/>
      <c r="CN181" s="81"/>
    </row>
    <row r="182" spans="1:92" ht="16.149999999999999" customHeight="1" x14ac:dyDescent="0.2">
      <c r="A182" s="2228"/>
      <c r="B182" s="2281" t="s">
        <v>191</v>
      </c>
      <c r="C182" s="2281"/>
      <c r="D182" s="417">
        <f t="shared" si="29"/>
        <v>0</v>
      </c>
      <c r="E182" s="418">
        <f t="shared" si="30"/>
        <v>0</v>
      </c>
      <c r="F182" s="1415">
        <f t="shared" si="30"/>
        <v>0</v>
      </c>
      <c r="G182" s="11"/>
      <c r="H182" s="28"/>
      <c r="I182" s="11"/>
      <c r="J182" s="28"/>
      <c r="K182" s="11"/>
      <c r="L182" s="28"/>
      <c r="M182" s="11"/>
      <c r="N182" s="28"/>
      <c r="O182" s="11"/>
      <c r="P182" s="28"/>
      <c r="Q182" s="11"/>
      <c r="R182" s="28"/>
      <c r="S182" s="11"/>
      <c r="T182" s="28"/>
      <c r="U182" s="11"/>
      <c r="V182" s="28"/>
      <c r="W182" s="11"/>
      <c r="X182" s="28"/>
      <c r="Y182" s="11"/>
      <c r="Z182" s="28"/>
      <c r="AA182" s="11"/>
      <c r="AB182" s="28"/>
      <c r="AC182" s="11"/>
      <c r="AD182" s="28"/>
      <c r="AE182" s="11"/>
      <c r="AF182" s="28"/>
      <c r="AG182" s="11"/>
      <c r="AH182" s="28"/>
      <c r="AI182" s="11"/>
      <c r="AJ182" s="28"/>
      <c r="AK182" s="11"/>
      <c r="AL182" s="28"/>
      <c r="AM182" s="11"/>
      <c r="AN182" s="15"/>
      <c r="AO182" s="325"/>
      <c r="AP182" s="115"/>
      <c r="AQ182" s="26"/>
      <c r="AR182" s="28"/>
      <c r="AS182" s="30"/>
      <c r="AT182" s="11"/>
      <c r="AU182" s="28"/>
      <c r="AV182" s="28"/>
      <c r="AW182" s="10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77"/>
      <c r="BJ182" s="77"/>
      <c r="CG182" s="81">
        <v>0</v>
      </c>
      <c r="CH182" s="81">
        <v>0</v>
      </c>
      <c r="CI182" s="81">
        <v>0</v>
      </c>
      <c r="CJ182" s="81">
        <v>0</v>
      </c>
      <c r="CK182" s="81">
        <v>0</v>
      </c>
      <c r="CL182" s="81"/>
      <c r="CM182" s="81"/>
      <c r="CN182" s="81"/>
    </row>
    <row r="183" spans="1:92" ht="16.149999999999999" customHeight="1" x14ac:dyDescent="0.2">
      <c r="A183" s="2229"/>
      <c r="B183" s="2282" t="s">
        <v>192</v>
      </c>
      <c r="C183" s="2282"/>
      <c r="D183" s="409">
        <f t="shared" si="29"/>
        <v>0</v>
      </c>
      <c r="E183" s="410">
        <f t="shared" si="30"/>
        <v>0</v>
      </c>
      <c r="F183" s="411">
        <f t="shared" si="30"/>
        <v>0</v>
      </c>
      <c r="G183" s="40"/>
      <c r="H183" s="41"/>
      <c r="I183" s="40"/>
      <c r="J183" s="41"/>
      <c r="K183" s="40"/>
      <c r="L183" s="41"/>
      <c r="M183" s="40"/>
      <c r="N183" s="41"/>
      <c r="O183" s="40"/>
      <c r="P183" s="41"/>
      <c r="Q183" s="40"/>
      <c r="R183" s="41"/>
      <c r="S183" s="40"/>
      <c r="T183" s="41"/>
      <c r="U183" s="40"/>
      <c r="V183" s="41"/>
      <c r="W183" s="40"/>
      <c r="X183" s="41"/>
      <c r="Y183" s="40"/>
      <c r="Z183" s="41"/>
      <c r="AA183" s="40"/>
      <c r="AB183" s="41"/>
      <c r="AC183" s="40"/>
      <c r="AD183" s="41"/>
      <c r="AE183" s="40"/>
      <c r="AF183" s="41"/>
      <c r="AG183" s="40"/>
      <c r="AH183" s="41"/>
      <c r="AI183" s="40"/>
      <c r="AJ183" s="41"/>
      <c r="AK183" s="40"/>
      <c r="AL183" s="41"/>
      <c r="AM183" s="40"/>
      <c r="AN183" s="320"/>
      <c r="AO183" s="464"/>
      <c r="AP183" s="20"/>
      <c r="AQ183" s="18"/>
      <c r="AR183" s="41"/>
      <c r="AS183" s="283"/>
      <c r="AT183" s="40"/>
      <c r="AU183" s="41"/>
      <c r="AV183" s="41"/>
      <c r="AW183" s="10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77"/>
      <c r="BJ183" s="77"/>
      <c r="CG183" s="81">
        <v>0</v>
      </c>
      <c r="CH183" s="81">
        <v>0</v>
      </c>
      <c r="CI183" s="81">
        <v>0</v>
      </c>
      <c r="CJ183" s="81">
        <v>0</v>
      </c>
      <c r="CK183" s="81">
        <v>0</v>
      </c>
      <c r="CL183" s="81"/>
      <c r="CM183" s="81"/>
      <c r="CN183" s="81"/>
    </row>
    <row r="184" spans="1:92" ht="16.149999999999999" customHeight="1" x14ac:dyDescent="0.2">
      <c r="A184" s="2256" t="s">
        <v>193</v>
      </c>
      <c r="B184" s="2259" t="s">
        <v>194</v>
      </c>
      <c r="C184" s="2253"/>
      <c r="D184" s="400">
        <f t="shared" si="29"/>
        <v>0</v>
      </c>
      <c r="E184" s="401">
        <f t="shared" si="30"/>
        <v>0</v>
      </c>
      <c r="F184" s="1413">
        <f t="shared" si="30"/>
        <v>0</v>
      </c>
      <c r="G184" s="4"/>
      <c r="H184" s="5"/>
      <c r="I184" s="4"/>
      <c r="J184" s="5"/>
      <c r="K184" s="4"/>
      <c r="L184" s="5"/>
      <c r="M184" s="4"/>
      <c r="N184" s="5"/>
      <c r="O184" s="4"/>
      <c r="P184" s="5"/>
      <c r="Q184" s="4"/>
      <c r="R184" s="5"/>
      <c r="S184" s="4"/>
      <c r="T184" s="5"/>
      <c r="U184" s="4"/>
      <c r="V184" s="5"/>
      <c r="W184" s="4"/>
      <c r="X184" s="5"/>
      <c r="Y184" s="4"/>
      <c r="Z184" s="5"/>
      <c r="AA184" s="4"/>
      <c r="AB184" s="5"/>
      <c r="AC184" s="4"/>
      <c r="AD184" s="5"/>
      <c r="AE184" s="4"/>
      <c r="AF184" s="5"/>
      <c r="AG184" s="4"/>
      <c r="AH184" s="5"/>
      <c r="AI184" s="4"/>
      <c r="AJ184" s="5"/>
      <c r="AK184" s="1635"/>
      <c r="AL184" s="1631"/>
      <c r="AM184" s="4"/>
      <c r="AN184" s="310"/>
      <c r="AO184" s="325"/>
      <c r="AP184" s="115"/>
      <c r="AQ184" s="26"/>
      <c r="AR184" s="5"/>
      <c r="AS184" s="38"/>
      <c r="AT184" s="4"/>
      <c r="AU184" s="5"/>
      <c r="AV184" s="5"/>
      <c r="AW184" s="10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77"/>
      <c r="BJ184" s="77"/>
      <c r="CG184" s="81">
        <v>0</v>
      </c>
      <c r="CH184" s="81">
        <v>0</v>
      </c>
      <c r="CI184" s="81">
        <v>0</v>
      </c>
      <c r="CJ184" s="81">
        <v>0</v>
      </c>
      <c r="CK184" s="81">
        <v>0</v>
      </c>
      <c r="CL184" s="81"/>
      <c r="CM184" s="81"/>
      <c r="CN184" s="81"/>
    </row>
    <row r="185" spans="1:92" ht="25.15" customHeight="1" x14ac:dyDescent="0.2">
      <c r="A185" s="2257"/>
      <c r="B185" s="2260" t="s">
        <v>195</v>
      </c>
      <c r="C185" s="2261"/>
      <c r="D185" s="417">
        <f t="shared" si="29"/>
        <v>0</v>
      </c>
      <c r="E185" s="418">
        <f t="shared" si="30"/>
        <v>0</v>
      </c>
      <c r="F185" s="1415">
        <f t="shared" si="30"/>
        <v>0</v>
      </c>
      <c r="G185" s="11"/>
      <c r="H185" s="28"/>
      <c r="I185" s="11"/>
      <c r="J185" s="28"/>
      <c r="K185" s="11"/>
      <c r="L185" s="28"/>
      <c r="M185" s="11"/>
      <c r="N185" s="28"/>
      <c r="O185" s="11"/>
      <c r="P185" s="28"/>
      <c r="Q185" s="11"/>
      <c r="R185" s="28"/>
      <c r="S185" s="11"/>
      <c r="T185" s="28"/>
      <c r="U185" s="11"/>
      <c r="V185" s="28"/>
      <c r="W185" s="11"/>
      <c r="X185" s="28"/>
      <c r="Y185" s="11"/>
      <c r="Z185" s="28"/>
      <c r="AA185" s="11"/>
      <c r="AB185" s="28"/>
      <c r="AC185" s="11"/>
      <c r="AD185" s="28"/>
      <c r="AE185" s="11"/>
      <c r="AF185" s="28"/>
      <c r="AG185" s="11"/>
      <c r="AH185" s="28"/>
      <c r="AI185" s="11"/>
      <c r="AJ185" s="28"/>
      <c r="AK185" s="40"/>
      <c r="AL185" s="41"/>
      <c r="AM185" s="11"/>
      <c r="AN185" s="15"/>
      <c r="AO185" s="325"/>
      <c r="AP185" s="115"/>
      <c r="AQ185" s="26"/>
      <c r="AR185" s="28"/>
      <c r="AS185" s="30"/>
      <c r="AT185" s="11"/>
      <c r="AU185" s="28"/>
      <c r="AV185" s="28"/>
      <c r="AW185" s="10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77"/>
      <c r="BJ185" s="77"/>
      <c r="CG185" s="81">
        <v>0</v>
      </c>
      <c r="CH185" s="81">
        <v>0</v>
      </c>
      <c r="CI185" s="81">
        <v>0</v>
      </c>
      <c r="CJ185" s="81">
        <v>0</v>
      </c>
      <c r="CK185" s="81">
        <v>0</v>
      </c>
      <c r="CL185" s="81"/>
      <c r="CM185" s="81"/>
      <c r="CN185" s="81"/>
    </row>
    <row r="186" spans="1:92" ht="16.149999999999999" customHeight="1" x14ac:dyDescent="0.2">
      <c r="A186" s="2258"/>
      <c r="B186" s="2262" t="s">
        <v>196</v>
      </c>
      <c r="C186" s="2263"/>
      <c r="D186" s="427">
        <f t="shared" si="29"/>
        <v>0</v>
      </c>
      <c r="E186" s="428">
        <f t="shared" si="30"/>
        <v>0</v>
      </c>
      <c r="F186" s="429">
        <f t="shared" si="30"/>
        <v>0</v>
      </c>
      <c r="G186" s="17"/>
      <c r="H186" s="18"/>
      <c r="I186" s="17"/>
      <c r="J186" s="18"/>
      <c r="K186" s="17"/>
      <c r="L186" s="18"/>
      <c r="M186" s="17"/>
      <c r="N186" s="18"/>
      <c r="O186" s="17"/>
      <c r="P186" s="18"/>
      <c r="Q186" s="17"/>
      <c r="R186" s="18"/>
      <c r="S186" s="17"/>
      <c r="T186" s="18"/>
      <c r="U186" s="17"/>
      <c r="V186" s="18"/>
      <c r="W186" s="17"/>
      <c r="X186" s="18"/>
      <c r="Y186" s="17"/>
      <c r="Z186" s="18"/>
      <c r="AA186" s="17"/>
      <c r="AB186" s="18"/>
      <c r="AC186" s="17"/>
      <c r="AD186" s="18"/>
      <c r="AE186" s="17"/>
      <c r="AF186" s="18"/>
      <c r="AG186" s="17"/>
      <c r="AH186" s="18"/>
      <c r="AI186" s="17"/>
      <c r="AJ186" s="18"/>
      <c r="AK186" s="17"/>
      <c r="AL186" s="18"/>
      <c r="AM186" s="17"/>
      <c r="AN186" s="22"/>
      <c r="AO186" s="464"/>
      <c r="AP186" s="20"/>
      <c r="AQ186" s="18"/>
      <c r="AR186" s="18"/>
      <c r="AS186" s="33"/>
      <c r="AT186" s="17"/>
      <c r="AU186" s="18"/>
      <c r="AV186" s="18"/>
      <c r="AW186" s="10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77"/>
      <c r="BJ186" s="77"/>
      <c r="CG186" s="81">
        <v>0</v>
      </c>
      <c r="CH186" s="81">
        <v>0</v>
      </c>
      <c r="CI186" s="81">
        <v>0</v>
      </c>
      <c r="CJ186" s="81">
        <v>0</v>
      </c>
      <c r="CK186" s="81">
        <v>0</v>
      </c>
      <c r="CL186" s="81"/>
      <c r="CM186" s="81"/>
      <c r="CN186" s="81"/>
    </row>
    <row r="187" spans="1:92" ht="16.149999999999999" customHeight="1" x14ac:dyDescent="0.2">
      <c r="A187" s="2256" t="s">
        <v>197</v>
      </c>
      <c r="B187" s="2265" t="s">
        <v>198</v>
      </c>
      <c r="C187" s="2266"/>
      <c r="D187" s="400">
        <f t="shared" si="29"/>
        <v>4</v>
      </c>
      <c r="E187" s="401">
        <f t="shared" ref="E187:F190" si="31">SUM(G187+I187+K187+M187+O187)</f>
        <v>3</v>
      </c>
      <c r="F187" s="1413">
        <f t="shared" si="31"/>
        <v>1</v>
      </c>
      <c r="G187" s="4"/>
      <c r="H187" s="5"/>
      <c r="I187" s="4"/>
      <c r="J187" s="5">
        <v>1</v>
      </c>
      <c r="K187" s="4">
        <v>2</v>
      </c>
      <c r="L187" s="5"/>
      <c r="M187" s="4">
        <v>1</v>
      </c>
      <c r="N187" s="5"/>
      <c r="O187" s="4"/>
      <c r="P187" s="5"/>
      <c r="Q187" s="85"/>
      <c r="R187" s="89"/>
      <c r="S187" s="85"/>
      <c r="T187" s="89"/>
      <c r="U187" s="85"/>
      <c r="V187" s="89"/>
      <c r="W187" s="85"/>
      <c r="X187" s="89"/>
      <c r="Y187" s="85"/>
      <c r="Z187" s="89"/>
      <c r="AA187" s="85"/>
      <c r="AB187" s="89"/>
      <c r="AC187" s="85"/>
      <c r="AD187" s="89"/>
      <c r="AE187" s="85"/>
      <c r="AF187" s="89"/>
      <c r="AG187" s="85"/>
      <c r="AH187" s="89"/>
      <c r="AI187" s="85"/>
      <c r="AJ187" s="89"/>
      <c r="AK187" s="92"/>
      <c r="AL187" s="469"/>
      <c r="AM187" s="85"/>
      <c r="AN187" s="470"/>
      <c r="AO187" s="325">
        <v>1</v>
      </c>
      <c r="AP187" s="115"/>
      <c r="AQ187" s="26"/>
      <c r="AR187" s="26">
        <v>0</v>
      </c>
      <c r="AS187" s="434"/>
      <c r="AT187" s="4">
        <v>0</v>
      </c>
      <c r="AU187" s="5">
        <v>0</v>
      </c>
      <c r="AV187" s="5">
        <v>0</v>
      </c>
      <c r="AW187" s="10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77"/>
      <c r="BJ187" s="77"/>
      <c r="CG187" s="81">
        <v>0</v>
      </c>
      <c r="CH187" s="81"/>
      <c r="CI187" s="81">
        <v>0</v>
      </c>
      <c r="CJ187" s="81">
        <v>0</v>
      </c>
      <c r="CK187" s="81">
        <v>0</v>
      </c>
      <c r="CL187" s="81"/>
      <c r="CM187" s="81"/>
      <c r="CN187" s="81"/>
    </row>
    <row r="188" spans="1:92" ht="16.149999999999999" customHeight="1" x14ac:dyDescent="0.2">
      <c r="A188" s="2257"/>
      <c r="B188" s="2255" t="s">
        <v>199</v>
      </c>
      <c r="C188" s="2261"/>
      <c r="D188" s="417">
        <f t="shared" si="29"/>
        <v>0</v>
      </c>
      <c r="E188" s="418">
        <f t="shared" si="31"/>
        <v>0</v>
      </c>
      <c r="F188" s="1415">
        <f t="shared" si="31"/>
        <v>0</v>
      </c>
      <c r="G188" s="11"/>
      <c r="H188" s="28"/>
      <c r="I188" s="11"/>
      <c r="J188" s="28"/>
      <c r="K188" s="11"/>
      <c r="L188" s="28"/>
      <c r="M188" s="11"/>
      <c r="N188" s="28"/>
      <c r="O188" s="11"/>
      <c r="P188" s="28"/>
      <c r="Q188" s="85"/>
      <c r="R188" s="89"/>
      <c r="S188" s="85"/>
      <c r="T188" s="89"/>
      <c r="U188" s="85"/>
      <c r="V188" s="89"/>
      <c r="W188" s="85"/>
      <c r="X188" s="89"/>
      <c r="Y188" s="85"/>
      <c r="Z188" s="89"/>
      <c r="AA188" s="85"/>
      <c r="AB188" s="89"/>
      <c r="AC188" s="85"/>
      <c r="AD188" s="89"/>
      <c r="AE188" s="85"/>
      <c r="AF188" s="89"/>
      <c r="AG188" s="85"/>
      <c r="AH188" s="89"/>
      <c r="AI188" s="85"/>
      <c r="AJ188" s="89"/>
      <c r="AK188" s="85"/>
      <c r="AL188" s="89"/>
      <c r="AM188" s="85"/>
      <c r="AN188" s="470"/>
      <c r="AO188" s="325"/>
      <c r="AP188" s="115"/>
      <c r="AQ188" s="26"/>
      <c r="AR188" s="28"/>
      <c r="AS188" s="471"/>
      <c r="AT188" s="11"/>
      <c r="AU188" s="28"/>
      <c r="AV188" s="28"/>
      <c r="AW188" s="10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77"/>
      <c r="BJ188" s="77"/>
      <c r="CG188" s="81">
        <v>0</v>
      </c>
      <c r="CH188" s="81"/>
      <c r="CI188" s="81">
        <v>0</v>
      </c>
      <c r="CJ188" s="81">
        <v>0</v>
      </c>
      <c r="CK188" s="81">
        <v>0</v>
      </c>
      <c r="CL188" s="81"/>
      <c r="CM188" s="81"/>
      <c r="CN188" s="81"/>
    </row>
    <row r="189" spans="1:92" ht="16.149999999999999" customHeight="1" x14ac:dyDescent="0.2">
      <c r="A189" s="2257"/>
      <c r="B189" s="2255" t="s">
        <v>200</v>
      </c>
      <c r="C189" s="2261"/>
      <c r="D189" s="417">
        <f t="shared" si="29"/>
        <v>0</v>
      </c>
      <c r="E189" s="418">
        <f t="shared" si="31"/>
        <v>0</v>
      </c>
      <c r="F189" s="1415">
        <f t="shared" si="31"/>
        <v>0</v>
      </c>
      <c r="G189" s="11"/>
      <c r="H189" s="28"/>
      <c r="I189" s="11"/>
      <c r="J189" s="28"/>
      <c r="K189" s="11"/>
      <c r="L189" s="28"/>
      <c r="M189" s="11"/>
      <c r="N189" s="28"/>
      <c r="O189" s="11"/>
      <c r="P189" s="28"/>
      <c r="Q189" s="85"/>
      <c r="R189" s="89"/>
      <c r="S189" s="85"/>
      <c r="T189" s="89"/>
      <c r="U189" s="85"/>
      <c r="V189" s="89"/>
      <c r="W189" s="85"/>
      <c r="X189" s="89"/>
      <c r="Y189" s="85"/>
      <c r="Z189" s="89"/>
      <c r="AA189" s="85"/>
      <c r="AB189" s="89"/>
      <c r="AC189" s="85"/>
      <c r="AD189" s="89"/>
      <c r="AE189" s="85"/>
      <c r="AF189" s="89"/>
      <c r="AG189" s="85"/>
      <c r="AH189" s="89"/>
      <c r="AI189" s="85"/>
      <c r="AJ189" s="89"/>
      <c r="AK189" s="85"/>
      <c r="AL189" s="89"/>
      <c r="AM189" s="85"/>
      <c r="AN189" s="470"/>
      <c r="AO189" s="325"/>
      <c r="AP189" s="115"/>
      <c r="AQ189" s="26"/>
      <c r="AR189" s="28"/>
      <c r="AS189" s="471"/>
      <c r="AT189" s="11"/>
      <c r="AU189" s="28"/>
      <c r="AV189" s="28"/>
      <c r="AW189" s="10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77"/>
      <c r="BJ189" s="77"/>
      <c r="CG189" s="81">
        <v>0</v>
      </c>
      <c r="CH189" s="81"/>
      <c r="CI189" s="81">
        <v>0</v>
      </c>
      <c r="CJ189" s="81">
        <v>0</v>
      </c>
      <c r="CK189" s="81">
        <v>0</v>
      </c>
      <c r="CL189" s="81"/>
      <c r="CM189" s="81"/>
      <c r="CN189" s="81"/>
    </row>
    <row r="190" spans="1:92" ht="36" customHeight="1" x14ac:dyDescent="0.2">
      <c r="A190" s="2264"/>
      <c r="B190" s="2267" t="s">
        <v>201</v>
      </c>
      <c r="C190" s="2268"/>
      <c r="D190" s="409">
        <f t="shared" si="29"/>
        <v>5</v>
      </c>
      <c r="E190" s="410">
        <f t="shared" si="31"/>
        <v>2</v>
      </c>
      <c r="F190" s="411">
        <f t="shared" si="31"/>
        <v>3</v>
      </c>
      <c r="G190" s="40"/>
      <c r="H190" s="41"/>
      <c r="I190" s="40"/>
      <c r="J190" s="41">
        <v>1</v>
      </c>
      <c r="K190" s="40">
        <v>2</v>
      </c>
      <c r="L190" s="41">
        <v>1</v>
      </c>
      <c r="M190" s="40"/>
      <c r="N190" s="41">
        <v>1</v>
      </c>
      <c r="O190" s="40"/>
      <c r="P190" s="41"/>
      <c r="Q190" s="86"/>
      <c r="R190" s="87"/>
      <c r="S190" s="86"/>
      <c r="T190" s="87"/>
      <c r="U190" s="86"/>
      <c r="V190" s="87"/>
      <c r="W190" s="86"/>
      <c r="X190" s="87"/>
      <c r="Y190" s="86"/>
      <c r="Z190" s="87"/>
      <c r="AA190" s="86"/>
      <c r="AB190" s="87"/>
      <c r="AC190" s="86"/>
      <c r="AD190" s="87"/>
      <c r="AE190" s="86"/>
      <c r="AF190" s="87"/>
      <c r="AG190" s="86"/>
      <c r="AH190" s="87"/>
      <c r="AI190" s="86"/>
      <c r="AJ190" s="87"/>
      <c r="AK190" s="86"/>
      <c r="AL190" s="87"/>
      <c r="AM190" s="86"/>
      <c r="AN190" s="472"/>
      <c r="AO190" s="464"/>
      <c r="AP190" s="20"/>
      <c r="AQ190" s="18"/>
      <c r="AR190" s="41">
        <v>0</v>
      </c>
      <c r="AS190" s="437"/>
      <c r="AT190" s="40">
        <v>0</v>
      </c>
      <c r="AU190" s="41">
        <v>0</v>
      </c>
      <c r="AV190" s="41">
        <v>0</v>
      </c>
      <c r="AW190" s="10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77"/>
      <c r="BJ190" s="77"/>
      <c r="CG190" s="81">
        <v>0</v>
      </c>
      <c r="CH190" s="81"/>
      <c r="CI190" s="81">
        <v>0</v>
      </c>
      <c r="CJ190" s="81">
        <v>0</v>
      </c>
      <c r="CK190" s="81">
        <v>0</v>
      </c>
      <c r="CL190" s="81"/>
      <c r="CM190" s="81"/>
      <c r="CN190" s="81"/>
    </row>
    <row r="191" spans="1:92" ht="16.149999999999999" customHeight="1" x14ac:dyDescent="0.2">
      <c r="A191" s="2956" t="s">
        <v>202</v>
      </c>
      <c r="B191" s="2956"/>
      <c r="C191" s="2957"/>
      <c r="D191" s="1632">
        <f t="shared" si="29"/>
        <v>1</v>
      </c>
      <c r="E191" s="1633">
        <f t="shared" ref="E191:F200" si="32">SUM(G191+I191+K191+M191+O191+Q191+S191+U191+W191+Y191+AA191+AC191+AE191+AG191+AI191+AK191+AM191)</f>
        <v>0</v>
      </c>
      <c r="F191" s="1634">
        <f t="shared" si="32"/>
        <v>1</v>
      </c>
      <c r="G191" s="1635"/>
      <c r="H191" s="1631"/>
      <c r="I191" s="1635"/>
      <c r="J191" s="1631"/>
      <c r="K191" s="1635"/>
      <c r="L191" s="1631"/>
      <c r="M191" s="1635"/>
      <c r="N191" s="1631"/>
      <c r="O191" s="1635"/>
      <c r="P191" s="1631"/>
      <c r="Q191" s="1635"/>
      <c r="R191" s="1631"/>
      <c r="S191" s="1635"/>
      <c r="T191" s="1631"/>
      <c r="U191" s="1635"/>
      <c r="V191" s="1631"/>
      <c r="W191" s="1635"/>
      <c r="X191" s="1631"/>
      <c r="Y191" s="1635"/>
      <c r="Z191" s="1631"/>
      <c r="AA191" s="1635"/>
      <c r="AB191" s="1631"/>
      <c r="AC191" s="1635"/>
      <c r="AD191" s="1631"/>
      <c r="AE191" s="1635"/>
      <c r="AF191" s="1631"/>
      <c r="AG191" s="1635"/>
      <c r="AH191" s="1631"/>
      <c r="AI191" s="1635"/>
      <c r="AJ191" s="1631"/>
      <c r="AK191" s="1635"/>
      <c r="AL191" s="1631"/>
      <c r="AM191" s="1635"/>
      <c r="AN191" s="1636">
        <v>1</v>
      </c>
      <c r="AO191" s="1648"/>
      <c r="AP191" s="1649"/>
      <c r="AQ191" s="1587"/>
      <c r="AR191" s="1587">
        <v>0</v>
      </c>
      <c r="AS191" s="1585">
        <v>0</v>
      </c>
      <c r="AT191" s="1635">
        <v>0</v>
      </c>
      <c r="AU191" s="1631">
        <v>0</v>
      </c>
      <c r="AV191" s="1631">
        <v>0</v>
      </c>
      <c r="AW191" s="10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77"/>
      <c r="BJ191" s="77"/>
      <c r="CG191" s="81">
        <v>0</v>
      </c>
      <c r="CH191" s="81">
        <v>0</v>
      </c>
      <c r="CI191" s="81">
        <v>0</v>
      </c>
      <c r="CJ191" s="81">
        <v>0</v>
      </c>
      <c r="CK191" s="81">
        <v>0</v>
      </c>
      <c r="CL191" s="81"/>
      <c r="CM191" s="81"/>
      <c r="CN191" s="81"/>
    </row>
    <row r="192" spans="1:92" ht="16.149999999999999" customHeight="1" x14ac:dyDescent="0.2">
      <c r="A192" s="2946" t="s">
        <v>203</v>
      </c>
      <c r="B192" s="2252" t="s">
        <v>204</v>
      </c>
      <c r="C192" s="2253"/>
      <c r="D192" s="400">
        <f t="shared" si="29"/>
        <v>0</v>
      </c>
      <c r="E192" s="401">
        <f t="shared" si="32"/>
        <v>0</v>
      </c>
      <c r="F192" s="1413">
        <f t="shared" si="32"/>
        <v>0</v>
      </c>
      <c r="G192" s="4"/>
      <c r="H192" s="5"/>
      <c r="I192" s="4"/>
      <c r="J192" s="5"/>
      <c r="K192" s="4"/>
      <c r="L192" s="5"/>
      <c r="M192" s="4"/>
      <c r="N192" s="5"/>
      <c r="O192" s="4"/>
      <c r="P192" s="5"/>
      <c r="Q192" s="4"/>
      <c r="R192" s="5"/>
      <c r="S192" s="4"/>
      <c r="T192" s="5"/>
      <c r="U192" s="4"/>
      <c r="V192" s="5"/>
      <c r="W192" s="4"/>
      <c r="X192" s="5"/>
      <c r="Y192" s="4"/>
      <c r="Z192" s="5"/>
      <c r="AA192" s="4"/>
      <c r="AB192" s="5"/>
      <c r="AC192" s="4"/>
      <c r="AD192" s="5"/>
      <c r="AE192" s="4"/>
      <c r="AF192" s="5"/>
      <c r="AG192" s="4"/>
      <c r="AH192" s="5"/>
      <c r="AI192" s="4"/>
      <c r="AJ192" s="5"/>
      <c r="AK192" s="4"/>
      <c r="AL192" s="5"/>
      <c r="AM192" s="4"/>
      <c r="AN192" s="310"/>
      <c r="AO192" s="311"/>
      <c r="AP192" s="7"/>
      <c r="AQ192" s="26"/>
      <c r="AR192" s="469"/>
      <c r="AS192" s="475"/>
      <c r="AT192" s="4"/>
      <c r="AU192" s="5"/>
      <c r="AV192" s="5"/>
      <c r="AW192" s="10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77"/>
      <c r="BJ192" s="77"/>
      <c r="CG192" s="81"/>
      <c r="CH192" s="81"/>
      <c r="CI192" s="81">
        <v>0</v>
      </c>
      <c r="CJ192" s="81">
        <v>0</v>
      </c>
      <c r="CK192" s="81">
        <v>0</v>
      </c>
      <c r="CL192" s="81"/>
      <c r="CM192" s="81"/>
      <c r="CN192" s="81"/>
    </row>
    <row r="193" spans="1:104" ht="16.149999999999999" customHeight="1" x14ac:dyDescent="0.2">
      <c r="A193" s="2228"/>
      <c r="B193" s="2243" t="s">
        <v>205</v>
      </c>
      <c r="C193" s="2245"/>
      <c r="D193" s="413">
        <f t="shared" si="29"/>
        <v>0</v>
      </c>
      <c r="E193" s="414">
        <f t="shared" si="32"/>
        <v>0</v>
      </c>
      <c r="F193" s="415">
        <f t="shared" si="32"/>
        <v>0</v>
      </c>
      <c r="G193" s="25"/>
      <c r="H193" s="26"/>
      <c r="I193" s="25"/>
      <c r="J193" s="26"/>
      <c r="K193" s="25"/>
      <c r="L193" s="26"/>
      <c r="M193" s="25"/>
      <c r="N193" s="26"/>
      <c r="O193" s="25"/>
      <c r="P193" s="26"/>
      <c r="Q193" s="25"/>
      <c r="R193" s="26"/>
      <c r="S193" s="25"/>
      <c r="T193" s="26"/>
      <c r="U193" s="25"/>
      <c r="V193" s="26"/>
      <c r="W193" s="25"/>
      <c r="X193" s="26"/>
      <c r="Y193" s="25"/>
      <c r="Z193" s="26"/>
      <c r="AA193" s="25"/>
      <c r="AB193" s="26"/>
      <c r="AC193" s="25"/>
      <c r="AD193" s="26"/>
      <c r="AE193" s="25"/>
      <c r="AF193" s="26"/>
      <c r="AG193" s="25"/>
      <c r="AH193" s="26"/>
      <c r="AI193" s="25"/>
      <c r="AJ193" s="26"/>
      <c r="AK193" s="25"/>
      <c r="AL193" s="26"/>
      <c r="AM193" s="25"/>
      <c r="AN193" s="116"/>
      <c r="AO193" s="325"/>
      <c r="AP193" s="115"/>
      <c r="AQ193" s="26"/>
      <c r="AR193" s="89"/>
      <c r="AS193" s="471"/>
      <c r="AT193" s="25"/>
      <c r="AU193" s="26"/>
      <c r="AV193" s="26"/>
      <c r="AW193" s="10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77"/>
      <c r="BJ193" s="77"/>
      <c r="CG193" s="81"/>
      <c r="CH193" s="81"/>
      <c r="CI193" s="81">
        <v>0</v>
      </c>
      <c r="CJ193" s="81">
        <v>0</v>
      </c>
      <c r="CK193" s="81">
        <v>0</v>
      </c>
      <c r="CL193" s="81"/>
      <c r="CM193" s="81"/>
      <c r="CN193" s="81"/>
    </row>
    <row r="194" spans="1:104" ht="16.149999999999999" customHeight="1" x14ac:dyDescent="0.2">
      <c r="A194" s="2229"/>
      <c r="B194" s="2246" t="s">
        <v>206</v>
      </c>
      <c r="C194" s="2248"/>
      <c r="D194" s="404">
        <f t="shared" si="29"/>
        <v>0</v>
      </c>
      <c r="E194" s="405">
        <f t="shared" si="32"/>
        <v>0</v>
      </c>
      <c r="F194" s="406">
        <f t="shared" si="32"/>
        <v>0</v>
      </c>
      <c r="G194" s="53"/>
      <c r="H194" s="54"/>
      <c r="I194" s="53"/>
      <c r="J194" s="54"/>
      <c r="K194" s="53"/>
      <c r="L194" s="54"/>
      <c r="M194" s="53"/>
      <c r="N194" s="54"/>
      <c r="O194" s="53"/>
      <c r="P194" s="54"/>
      <c r="Q194" s="53"/>
      <c r="R194" s="54"/>
      <c r="S194" s="53"/>
      <c r="T194" s="54"/>
      <c r="U194" s="53"/>
      <c r="V194" s="54"/>
      <c r="W194" s="53"/>
      <c r="X194" s="54"/>
      <c r="Y194" s="53"/>
      <c r="Z194" s="54"/>
      <c r="AA194" s="53"/>
      <c r="AB194" s="54"/>
      <c r="AC194" s="53"/>
      <c r="AD194" s="54"/>
      <c r="AE194" s="53"/>
      <c r="AF194" s="54"/>
      <c r="AG194" s="53"/>
      <c r="AH194" s="54"/>
      <c r="AI194" s="53"/>
      <c r="AJ194" s="54"/>
      <c r="AK194" s="53"/>
      <c r="AL194" s="54"/>
      <c r="AM194" s="53"/>
      <c r="AN194" s="407"/>
      <c r="AO194" s="457"/>
      <c r="AP194" s="458"/>
      <c r="AQ194" s="54"/>
      <c r="AR194" s="350"/>
      <c r="AS194" s="440"/>
      <c r="AT194" s="53"/>
      <c r="AU194" s="54"/>
      <c r="AV194" s="54"/>
      <c r="AW194" s="10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77"/>
      <c r="BJ194" s="77"/>
      <c r="CG194" s="81"/>
      <c r="CH194" s="81"/>
      <c r="CI194" s="81">
        <v>0</v>
      </c>
      <c r="CJ194" s="81">
        <v>0</v>
      </c>
      <c r="CK194" s="81">
        <v>0</v>
      </c>
      <c r="CL194" s="81"/>
      <c r="CM194" s="81"/>
      <c r="CN194" s="81"/>
    </row>
    <row r="195" spans="1:104" ht="16.149999999999999" customHeight="1" x14ac:dyDescent="0.2">
      <c r="A195" s="2254" t="s">
        <v>207</v>
      </c>
      <c r="B195" s="2254"/>
      <c r="C195" s="2254"/>
      <c r="D195" s="413">
        <f t="shared" si="29"/>
        <v>0</v>
      </c>
      <c r="E195" s="414">
        <f t="shared" si="32"/>
        <v>0</v>
      </c>
      <c r="F195" s="415">
        <f t="shared" si="32"/>
        <v>0</v>
      </c>
      <c r="G195" s="25"/>
      <c r="H195" s="26"/>
      <c r="I195" s="25"/>
      <c r="J195" s="26"/>
      <c r="K195" s="25"/>
      <c r="L195" s="26"/>
      <c r="M195" s="25"/>
      <c r="N195" s="26"/>
      <c r="O195" s="25"/>
      <c r="P195" s="26"/>
      <c r="Q195" s="25"/>
      <c r="R195" s="26"/>
      <c r="S195" s="25"/>
      <c r="T195" s="26"/>
      <c r="U195" s="25"/>
      <c r="V195" s="26"/>
      <c r="W195" s="25"/>
      <c r="X195" s="26"/>
      <c r="Y195" s="25"/>
      <c r="Z195" s="26"/>
      <c r="AA195" s="25"/>
      <c r="AB195" s="26"/>
      <c r="AC195" s="25"/>
      <c r="AD195" s="26"/>
      <c r="AE195" s="25"/>
      <c r="AF195" s="26"/>
      <c r="AG195" s="25"/>
      <c r="AH195" s="26"/>
      <c r="AI195" s="25"/>
      <c r="AJ195" s="26"/>
      <c r="AK195" s="25"/>
      <c r="AL195" s="26"/>
      <c r="AM195" s="25"/>
      <c r="AN195" s="116"/>
      <c r="AO195" s="325"/>
      <c r="AP195" s="115"/>
      <c r="AQ195" s="26"/>
      <c r="AR195" s="26"/>
      <c r="AS195" s="163"/>
      <c r="AT195" s="25"/>
      <c r="AU195" s="26"/>
      <c r="AV195" s="26"/>
      <c r="AW195" s="10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77"/>
      <c r="BJ195" s="77"/>
      <c r="CG195" s="81">
        <v>0</v>
      </c>
      <c r="CH195" s="81">
        <v>0</v>
      </c>
      <c r="CI195" s="81">
        <v>0</v>
      </c>
      <c r="CJ195" s="81">
        <v>0</v>
      </c>
      <c r="CK195" s="81">
        <v>0</v>
      </c>
      <c r="CL195" s="81"/>
      <c r="CM195" s="81"/>
      <c r="CN195" s="81"/>
    </row>
    <row r="196" spans="1:104" ht="16.149999999999999" customHeight="1" x14ac:dyDescent="0.2">
      <c r="A196" s="2255" t="s">
        <v>208</v>
      </c>
      <c r="B196" s="2255"/>
      <c r="C196" s="2255"/>
      <c r="D196" s="417">
        <f t="shared" si="29"/>
        <v>0</v>
      </c>
      <c r="E196" s="418">
        <f t="shared" si="32"/>
        <v>0</v>
      </c>
      <c r="F196" s="1415">
        <f t="shared" si="32"/>
        <v>0</v>
      </c>
      <c r="G196" s="11"/>
      <c r="H196" s="28"/>
      <c r="I196" s="11"/>
      <c r="J196" s="28"/>
      <c r="K196" s="11"/>
      <c r="L196" s="28"/>
      <c r="M196" s="11"/>
      <c r="N196" s="28"/>
      <c r="O196" s="11"/>
      <c r="P196" s="28"/>
      <c r="Q196" s="11"/>
      <c r="R196" s="28"/>
      <c r="S196" s="11"/>
      <c r="T196" s="28"/>
      <c r="U196" s="11"/>
      <c r="V196" s="28"/>
      <c r="W196" s="11"/>
      <c r="X196" s="28"/>
      <c r="Y196" s="11"/>
      <c r="Z196" s="28"/>
      <c r="AA196" s="11"/>
      <c r="AB196" s="28"/>
      <c r="AC196" s="11"/>
      <c r="AD196" s="28"/>
      <c r="AE196" s="11"/>
      <c r="AF196" s="28"/>
      <c r="AG196" s="11"/>
      <c r="AH196" s="28"/>
      <c r="AI196" s="11"/>
      <c r="AJ196" s="28"/>
      <c r="AK196" s="11"/>
      <c r="AL196" s="28"/>
      <c r="AM196" s="11"/>
      <c r="AN196" s="15"/>
      <c r="AO196" s="325"/>
      <c r="AP196" s="115"/>
      <c r="AQ196" s="26"/>
      <c r="AR196" s="28"/>
      <c r="AS196" s="30"/>
      <c r="AT196" s="11"/>
      <c r="AU196" s="28"/>
      <c r="AV196" s="28"/>
      <c r="AW196" s="10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77"/>
      <c r="BJ196" s="77"/>
      <c r="CG196" s="81">
        <v>0</v>
      </c>
      <c r="CH196" s="81">
        <v>0</v>
      </c>
      <c r="CI196" s="81">
        <v>0</v>
      </c>
      <c r="CJ196" s="81">
        <v>0</v>
      </c>
      <c r="CK196" s="81">
        <v>0</v>
      </c>
      <c r="CL196" s="81"/>
      <c r="CM196" s="81"/>
      <c r="CN196" s="81"/>
    </row>
    <row r="197" spans="1:104" ht="16.149999999999999" customHeight="1" x14ac:dyDescent="0.2">
      <c r="A197" s="2255" t="s">
        <v>209</v>
      </c>
      <c r="B197" s="2255"/>
      <c r="C197" s="2255"/>
      <c r="D197" s="417">
        <f t="shared" si="29"/>
        <v>3</v>
      </c>
      <c r="E197" s="418">
        <f t="shared" si="32"/>
        <v>1</v>
      </c>
      <c r="F197" s="1415">
        <f t="shared" si="32"/>
        <v>2</v>
      </c>
      <c r="G197" s="11"/>
      <c r="H197" s="28"/>
      <c r="I197" s="11"/>
      <c r="J197" s="28"/>
      <c r="K197" s="11"/>
      <c r="L197" s="28"/>
      <c r="M197" s="11">
        <v>1</v>
      </c>
      <c r="N197" s="28"/>
      <c r="O197" s="11"/>
      <c r="P197" s="28"/>
      <c r="Q197" s="11"/>
      <c r="R197" s="28"/>
      <c r="S197" s="11"/>
      <c r="T197" s="28">
        <v>1</v>
      </c>
      <c r="U197" s="11"/>
      <c r="V197" s="28"/>
      <c r="W197" s="11"/>
      <c r="X197" s="28"/>
      <c r="Y197" s="11"/>
      <c r="Z197" s="28">
        <v>1</v>
      </c>
      <c r="AA197" s="11"/>
      <c r="AB197" s="28"/>
      <c r="AC197" s="11"/>
      <c r="AD197" s="28"/>
      <c r="AE197" s="11"/>
      <c r="AF197" s="28"/>
      <c r="AG197" s="11"/>
      <c r="AH197" s="28"/>
      <c r="AI197" s="11"/>
      <c r="AJ197" s="28"/>
      <c r="AK197" s="11"/>
      <c r="AL197" s="28"/>
      <c r="AM197" s="11"/>
      <c r="AN197" s="15"/>
      <c r="AO197" s="325"/>
      <c r="AP197" s="115"/>
      <c r="AQ197" s="26"/>
      <c r="AR197" s="28">
        <v>0</v>
      </c>
      <c r="AS197" s="30">
        <v>0</v>
      </c>
      <c r="AT197" s="11">
        <v>0</v>
      </c>
      <c r="AU197" s="28">
        <v>0</v>
      </c>
      <c r="AV197" s="28">
        <v>0</v>
      </c>
      <c r="AW197" s="10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77"/>
      <c r="BJ197" s="77"/>
      <c r="CG197" s="81">
        <v>0</v>
      </c>
      <c r="CH197" s="81">
        <v>0</v>
      </c>
      <c r="CI197" s="81">
        <v>0</v>
      </c>
      <c r="CJ197" s="81">
        <v>0</v>
      </c>
      <c r="CK197" s="81">
        <v>0</v>
      </c>
      <c r="CL197" s="81"/>
      <c r="CM197" s="81"/>
      <c r="CN197" s="81"/>
    </row>
    <row r="198" spans="1:104" ht="16.149999999999999" customHeight="1" x14ac:dyDescent="0.2">
      <c r="A198" s="2255" t="s">
        <v>210</v>
      </c>
      <c r="B198" s="2255"/>
      <c r="C198" s="2255"/>
      <c r="D198" s="417">
        <f t="shared" si="29"/>
        <v>0</v>
      </c>
      <c r="E198" s="418">
        <f t="shared" si="32"/>
        <v>0</v>
      </c>
      <c r="F198" s="1415">
        <f t="shared" si="32"/>
        <v>0</v>
      </c>
      <c r="G198" s="11"/>
      <c r="H198" s="28"/>
      <c r="I198" s="11"/>
      <c r="J198" s="28"/>
      <c r="K198" s="11"/>
      <c r="L198" s="28"/>
      <c r="M198" s="11"/>
      <c r="N198" s="28"/>
      <c r="O198" s="11"/>
      <c r="P198" s="28"/>
      <c r="Q198" s="11"/>
      <c r="R198" s="28"/>
      <c r="S198" s="11"/>
      <c r="T198" s="28"/>
      <c r="U198" s="11"/>
      <c r="V198" s="28"/>
      <c r="W198" s="11"/>
      <c r="X198" s="28"/>
      <c r="Y198" s="11"/>
      <c r="Z198" s="28"/>
      <c r="AA198" s="11"/>
      <c r="AB198" s="28"/>
      <c r="AC198" s="11"/>
      <c r="AD198" s="28"/>
      <c r="AE198" s="11"/>
      <c r="AF198" s="28"/>
      <c r="AG198" s="11"/>
      <c r="AH198" s="28"/>
      <c r="AI198" s="11"/>
      <c r="AJ198" s="28"/>
      <c r="AK198" s="11"/>
      <c r="AL198" s="28"/>
      <c r="AM198" s="11"/>
      <c r="AN198" s="15"/>
      <c r="AO198" s="325"/>
      <c r="AP198" s="115"/>
      <c r="AQ198" s="26"/>
      <c r="AR198" s="28"/>
      <c r="AS198" s="30"/>
      <c r="AT198" s="11"/>
      <c r="AU198" s="28"/>
      <c r="AV198" s="28"/>
      <c r="AW198" s="10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77"/>
      <c r="BJ198" s="77"/>
      <c r="CG198" s="81">
        <v>0</v>
      </c>
      <c r="CH198" s="81">
        <v>0</v>
      </c>
      <c r="CI198" s="81">
        <v>0</v>
      </c>
      <c r="CJ198" s="81">
        <v>0</v>
      </c>
      <c r="CK198" s="81">
        <v>0</v>
      </c>
      <c r="CL198" s="81"/>
      <c r="CM198" s="81"/>
      <c r="CN198" s="81"/>
    </row>
    <row r="199" spans="1:104" ht="16.149999999999999" customHeight="1" x14ac:dyDescent="0.2">
      <c r="A199" s="2243" t="s">
        <v>211</v>
      </c>
      <c r="B199" s="2244"/>
      <c r="C199" s="2245"/>
      <c r="D199" s="417">
        <f t="shared" si="29"/>
        <v>0</v>
      </c>
      <c r="E199" s="418">
        <f t="shared" si="32"/>
        <v>0</v>
      </c>
      <c r="F199" s="1415">
        <f t="shared" si="32"/>
        <v>0</v>
      </c>
      <c r="G199" s="40"/>
      <c r="H199" s="41"/>
      <c r="I199" s="40"/>
      <c r="J199" s="41"/>
      <c r="K199" s="40"/>
      <c r="L199" s="41"/>
      <c r="M199" s="40"/>
      <c r="N199" s="41"/>
      <c r="O199" s="40"/>
      <c r="P199" s="41"/>
      <c r="Q199" s="40"/>
      <c r="R199" s="41"/>
      <c r="S199" s="40"/>
      <c r="T199" s="41"/>
      <c r="U199" s="40"/>
      <c r="V199" s="41"/>
      <c r="W199" s="40"/>
      <c r="X199" s="41"/>
      <c r="Y199" s="40"/>
      <c r="Z199" s="41"/>
      <c r="AA199" s="40"/>
      <c r="AB199" s="41"/>
      <c r="AC199" s="40"/>
      <c r="AD199" s="41"/>
      <c r="AE199" s="40"/>
      <c r="AF199" s="41"/>
      <c r="AG199" s="40"/>
      <c r="AH199" s="41"/>
      <c r="AI199" s="40"/>
      <c r="AJ199" s="41"/>
      <c r="AK199" s="40"/>
      <c r="AL199" s="41"/>
      <c r="AM199" s="40"/>
      <c r="AN199" s="320"/>
      <c r="AO199" s="325"/>
      <c r="AP199" s="115"/>
      <c r="AQ199" s="26"/>
      <c r="AR199" s="41"/>
      <c r="AS199" s="283"/>
      <c r="AT199" s="40"/>
      <c r="AU199" s="41"/>
      <c r="AV199" s="41"/>
      <c r="AW199" s="10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77"/>
      <c r="BJ199" s="77"/>
      <c r="CG199" s="81">
        <v>0</v>
      </c>
      <c r="CH199" s="81">
        <v>0</v>
      </c>
      <c r="CI199" s="81">
        <v>0</v>
      </c>
      <c r="CJ199" s="81">
        <v>0</v>
      </c>
      <c r="CK199" s="81">
        <v>0</v>
      </c>
      <c r="CL199" s="81"/>
      <c r="CM199" s="81"/>
      <c r="CN199" s="81"/>
    </row>
    <row r="200" spans="1:104" ht="16.149999999999999" customHeight="1" x14ac:dyDescent="0.2">
      <c r="A200" s="2246" t="s">
        <v>212</v>
      </c>
      <c r="B200" s="2247"/>
      <c r="C200" s="2248"/>
      <c r="D200" s="449">
        <f t="shared" si="29"/>
        <v>0</v>
      </c>
      <c r="E200" s="450">
        <f t="shared" si="32"/>
        <v>0</v>
      </c>
      <c r="F200" s="451">
        <f t="shared" si="32"/>
        <v>0</v>
      </c>
      <c r="G200" s="17"/>
      <c r="H200" s="18"/>
      <c r="I200" s="17"/>
      <c r="J200" s="18"/>
      <c r="K200" s="17"/>
      <c r="L200" s="18"/>
      <c r="M200" s="17"/>
      <c r="N200" s="18"/>
      <c r="O200" s="17"/>
      <c r="P200" s="18"/>
      <c r="Q200" s="17"/>
      <c r="R200" s="18"/>
      <c r="S200" s="17"/>
      <c r="T200" s="18"/>
      <c r="U200" s="17"/>
      <c r="V200" s="18"/>
      <c r="W200" s="17"/>
      <c r="X200" s="18"/>
      <c r="Y200" s="17"/>
      <c r="Z200" s="18"/>
      <c r="AA200" s="17"/>
      <c r="AB200" s="18"/>
      <c r="AC200" s="17"/>
      <c r="AD200" s="18"/>
      <c r="AE200" s="17"/>
      <c r="AF200" s="18"/>
      <c r="AG200" s="17"/>
      <c r="AH200" s="18"/>
      <c r="AI200" s="17"/>
      <c r="AJ200" s="18"/>
      <c r="AK200" s="17"/>
      <c r="AL200" s="18"/>
      <c r="AM200" s="17"/>
      <c r="AN200" s="22"/>
      <c r="AO200" s="457"/>
      <c r="AP200" s="458"/>
      <c r="AQ200" s="54"/>
      <c r="AR200" s="476"/>
      <c r="AS200" s="453"/>
      <c r="AT200" s="17"/>
      <c r="AU200" s="18"/>
      <c r="AV200" s="18"/>
      <c r="AW200" s="10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77"/>
      <c r="BJ200" s="77"/>
      <c r="CG200" s="81">
        <v>0</v>
      </c>
      <c r="CH200" s="81">
        <v>0</v>
      </c>
      <c r="CI200" s="81">
        <v>0</v>
      </c>
      <c r="CJ200" s="81">
        <v>0</v>
      </c>
      <c r="CK200" s="81">
        <v>0</v>
      </c>
      <c r="CL200" s="81"/>
      <c r="CM200" s="81"/>
      <c r="CN200" s="81"/>
    </row>
    <row r="201" spans="1:104" s="135" customFormat="1" ht="31.15" customHeight="1" x14ac:dyDescent="0.2">
      <c r="A201" s="477" t="s">
        <v>220</v>
      </c>
      <c r="B201" s="51"/>
      <c r="C201" s="478"/>
      <c r="D201" s="479"/>
      <c r="E201" s="479"/>
      <c r="F201" s="479"/>
      <c r="G201" s="480"/>
      <c r="H201" s="480"/>
      <c r="I201" s="480"/>
      <c r="J201" s="480"/>
      <c r="K201" s="480"/>
      <c r="L201" s="480"/>
      <c r="M201" s="480"/>
      <c r="N201" s="480"/>
      <c r="O201" s="480"/>
      <c r="P201" s="480"/>
      <c r="Q201" s="480"/>
      <c r="R201" s="480"/>
      <c r="S201" s="480"/>
      <c r="T201" s="1"/>
      <c r="U201" s="1"/>
      <c r="V201" s="1"/>
      <c r="W201" s="1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265"/>
      <c r="AX201" s="265"/>
      <c r="AY201" s="265"/>
      <c r="AZ201" s="265"/>
      <c r="BA201" s="265"/>
      <c r="BB201" s="265"/>
      <c r="BC201" s="265"/>
      <c r="BD201" s="265"/>
      <c r="BE201" s="265"/>
      <c r="BF201" s="265"/>
      <c r="BG201" s="265"/>
      <c r="BH201" s="265"/>
      <c r="BI201" s="265"/>
      <c r="BJ201" s="265"/>
      <c r="CA201" s="136"/>
      <c r="CB201" s="136"/>
      <c r="CC201" s="136"/>
      <c r="CD201" s="136"/>
      <c r="CE201" s="136"/>
      <c r="CF201" s="136"/>
      <c r="CG201" s="137"/>
      <c r="CH201" s="137"/>
      <c r="CI201" s="137"/>
      <c r="CJ201" s="137"/>
      <c r="CK201" s="137"/>
      <c r="CL201" s="137"/>
      <c r="CM201" s="137"/>
      <c r="CN201" s="137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ht="16.149999999999999" customHeight="1" x14ac:dyDescent="0.2">
      <c r="A202" s="2923" t="s">
        <v>74</v>
      </c>
      <c r="B202" s="2920"/>
      <c r="C202" s="2955" t="s">
        <v>17</v>
      </c>
      <c r="D202" s="2955"/>
      <c r="E202" s="2955"/>
      <c r="F202" s="2936" t="s">
        <v>221</v>
      </c>
      <c r="G202" s="2938"/>
      <c r="H202" s="2936" t="s">
        <v>222</v>
      </c>
      <c r="I202" s="2938"/>
      <c r="J202" s="2936" t="s">
        <v>223</v>
      </c>
      <c r="K202" s="2938"/>
      <c r="L202" s="2936" t="s">
        <v>224</v>
      </c>
      <c r="M202" s="2938"/>
      <c r="N202" s="2936" t="s">
        <v>225</v>
      </c>
      <c r="O202" s="2938"/>
      <c r="P202" s="2936" t="s">
        <v>226</v>
      </c>
      <c r="Q202" s="2938"/>
      <c r="R202" s="2936" t="s">
        <v>227</v>
      </c>
      <c r="S202" s="2938"/>
      <c r="T202" s="2936" t="s">
        <v>228</v>
      </c>
      <c r="U202" s="2938"/>
      <c r="V202" s="2936" t="s">
        <v>229</v>
      </c>
      <c r="W202" s="2938"/>
      <c r="X202" s="2936" t="s">
        <v>230</v>
      </c>
      <c r="Y202" s="2938"/>
      <c r="Z202" s="2936" t="s">
        <v>231</v>
      </c>
      <c r="AA202" s="2938"/>
      <c r="AB202" s="2936" t="s">
        <v>232</v>
      </c>
      <c r="AC202" s="2938"/>
      <c r="AD202" s="2936" t="s">
        <v>233</v>
      </c>
      <c r="AE202" s="2938"/>
      <c r="AF202" s="2936" t="s">
        <v>234</v>
      </c>
      <c r="AG202" s="2938"/>
      <c r="AH202" s="2936" t="s">
        <v>235</v>
      </c>
      <c r="AI202" s="2938"/>
      <c r="AJ202" s="2936" t="s">
        <v>236</v>
      </c>
      <c r="AK202" s="2938"/>
      <c r="AL202" s="1"/>
      <c r="AM202" s="1"/>
      <c r="AN202" s="1"/>
      <c r="AO202" s="111"/>
      <c r="AP202" s="1"/>
      <c r="AQ202" s="1"/>
      <c r="AR202" s="1"/>
      <c r="AS202" s="118"/>
      <c r="AT202" s="118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CG202" s="81"/>
      <c r="CH202" s="81"/>
      <c r="CI202" s="81"/>
      <c r="CJ202" s="81"/>
      <c r="CK202" s="81"/>
      <c r="CL202" s="81"/>
      <c r="CM202" s="81"/>
      <c r="CN202" s="81"/>
    </row>
    <row r="203" spans="1:104" ht="16.149999999999999" customHeight="1" x14ac:dyDescent="0.2">
      <c r="A203" s="2172"/>
      <c r="B203" s="2174"/>
      <c r="C203" s="59" t="s">
        <v>14</v>
      </c>
      <c r="D203" s="60" t="s">
        <v>15</v>
      </c>
      <c r="E203" s="1597" t="s">
        <v>16</v>
      </c>
      <c r="F203" s="387" t="s">
        <v>15</v>
      </c>
      <c r="G203" s="1650" t="s">
        <v>16</v>
      </c>
      <c r="H203" s="387" t="s">
        <v>15</v>
      </c>
      <c r="I203" s="1650" t="s">
        <v>16</v>
      </c>
      <c r="J203" s="387" t="s">
        <v>15</v>
      </c>
      <c r="K203" s="1650" t="s">
        <v>16</v>
      </c>
      <c r="L203" s="387" t="s">
        <v>15</v>
      </c>
      <c r="M203" s="1650" t="s">
        <v>16</v>
      </c>
      <c r="N203" s="387" t="s">
        <v>15</v>
      </c>
      <c r="O203" s="1650" t="s">
        <v>16</v>
      </c>
      <c r="P203" s="387" t="s">
        <v>15</v>
      </c>
      <c r="Q203" s="1650" t="s">
        <v>16</v>
      </c>
      <c r="R203" s="387" t="s">
        <v>15</v>
      </c>
      <c r="S203" s="1650" t="s">
        <v>16</v>
      </c>
      <c r="T203" s="387" t="s">
        <v>15</v>
      </c>
      <c r="U203" s="1650" t="s">
        <v>16</v>
      </c>
      <c r="V203" s="387" t="s">
        <v>15</v>
      </c>
      <c r="W203" s="1650" t="s">
        <v>16</v>
      </c>
      <c r="X203" s="387" t="s">
        <v>15</v>
      </c>
      <c r="Y203" s="1650" t="s">
        <v>16</v>
      </c>
      <c r="Z203" s="387" t="s">
        <v>15</v>
      </c>
      <c r="AA203" s="1650" t="s">
        <v>16</v>
      </c>
      <c r="AB203" s="387" t="s">
        <v>15</v>
      </c>
      <c r="AC203" s="1650" t="s">
        <v>16</v>
      </c>
      <c r="AD203" s="387" t="s">
        <v>15</v>
      </c>
      <c r="AE203" s="1650" t="s">
        <v>16</v>
      </c>
      <c r="AF203" s="387" t="s">
        <v>15</v>
      </c>
      <c r="AG203" s="1650" t="s">
        <v>16</v>
      </c>
      <c r="AH203" s="387" t="s">
        <v>15</v>
      </c>
      <c r="AI203" s="1650" t="s">
        <v>16</v>
      </c>
      <c r="AJ203" s="387" t="s">
        <v>15</v>
      </c>
      <c r="AK203" s="1650" t="s">
        <v>16</v>
      </c>
      <c r="AL203" s="1"/>
      <c r="AM203" s="1"/>
      <c r="AN203" s="1"/>
      <c r="AO203" s="111"/>
      <c r="AP203" s="1"/>
      <c r="AQ203" s="1"/>
      <c r="AR203" s="1"/>
      <c r="AS203" s="118"/>
      <c r="AT203" s="118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CG203" s="81"/>
      <c r="CH203" s="81"/>
      <c r="CI203" s="81"/>
      <c r="CJ203" s="81"/>
      <c r="CK203" s="81"/>
      <c r="CL203" s="81"/>
      <c r="CM203" s="81"/>
      <c r="CN203" s="81"/>
    </row>
    <row r="204" spans="1:104" ht="16.149999999999999" customHeight="1" x14ac:dyDescent="0.2">
      <c r="A204" s="2947" t="s">
        <v>237</v>
      </c>
      <c r="B204" s="1586" t="s">
        <v>161</v>
      </c>
      <c r="C204" s="257">
        <f>SUM(D204+E204)</f>
        <v>0</v>
      </c>
      <c r="D204" s="258">
        <f>SUM(F204+H204+J204+L204+N204+P204+R204+T204+V204+X204+Z204+AB204+AD204+AF204+AH204+AJ204)</f>
        <v>0</v>
      </c>
      <c r="E204" s="259">
        <f>SUM(G204+I204+K204+M204+O204+Q204+S204+U204+W204+Y204+AA204+AC204+AE204+AG204+AI204+AK204)</f>
        <v>0</v>
      </c>
      <c r="F204" s="17"/>
      <c r="G204" s="18"/>
      <c r="H204" s="17"/>
      <c r="I204" s="18"/>
      <c r="J204" s="17"/>
      <c r="K204" s="18"/>
      <c r="L204" s="17"/>
      <c r="M204" s="18"/>
      <c r="N204" s="17"/>
      <c r="O204" s="18"/>
      <c r="P204" s="17"/>
      <c r="Q204" s="18"/>
      <c r="R204" s="17"/>
      <c r="S204" s="18"/>
      <c r="T204" s="17"/>
      <c r="U204" s="18"/>
      <c r="V204" s="17"/>
      <c r="W204" s="18"/>
      <c r="X204" s="17"/>
      <c r="Y204" s="18"/>
      <c r="Z204" s="17"/>
      <c r="AA204" s="18"/>
      <c r="AB204" s="17"/>
      <c r="AC204" s="18"/>
      <c r="AD204" s="17"/>
      <c r="AE204" s="18"/>
      <c r="AF204" s="17"/>
      <c r="AG204" s="18"/>
      <c r="AH204" s="17"/>
      <c r="AI204" s="18"/>
      <c r="AJ204" s="17"/>
      <c r="AK204" s="18"/>
      <c r="AL204" s="1"/>
      <c r="AM204" s="1"/>
      <c r="AN204" s="1"/>
      <c r="AO204" s="111"/>
      <c r="AP204" s="1"/>
      <c r="AQ204" s="1"/>
      <c r="AR204" s="1"/>
      <c r="AS204" s="45"/>
      <c r="AT204" s="45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CG204" s="81"/>
      <c r="CH204" s="81"/>
      <c r="CI204" s="81"/>
      <c r="CJ204" s="81"/>
      <c r="CK204" s="81"/>
      <c r="CL204" s="81"/>
      <c r="CM204" s="81"/>
      <c r="CN204" s="81"/>
    </row>
    <row r="205" spans="1:104" ht="16.149999999999999" customHeight="1" x14ac:dyDescent="0.2">
      <c r="A205" s="2168"/>
      <c r="B205" s="1586" t="s">
        <v>131</v>
      </c>
      <c r="C205" s="257">
        <f>SUM(D205+E205)</f>
        <v>0</v>
      </c>
      <c r="D205" s="258">
        <f>SUM(F205+H205+J205+L205+N205+P205+R205+T205+V205+X205+Z205+AB205+AD205+AF205+AH205+AJ205)</f>
        <v>0</v>
      </c>
      <c r="E205" s="259">
        <f>SUM(G205+I205+K205+M205+O205+Q205+S205+U205+W205+Y205+AA205+AC205+AE205+AG205+AI205+AK205)</f>
        <v>0</v>
      </c>
      <c r="F205" s="17"/>
      <c r="G205" s="18"/>
      <c r="H205" s="17"/>
      <c r="I205" s="18"/>
      <c r="J205" s="17"/>
      <c r="K205" s="18"/>
      <c r="L205" s="17"/>
      <c r="M205" s="18"/>
      <c r="N205" s="17"/>
      <c r="O205" s="18"/>
      <c r="P205" s="17"/>
      <c r="Q205" s="18"/>
      <c r="R205" s="17"/>
      <c r="S205" s="18"/>
      <c r="T205" s="17"/>
      <c r="U205" s="18"/>
      <c r="V205" s="17"/>
      <c r="W205" s="18"/>
      <c r="X205" s="17"/>
      <c r="Y205" s="18"/>
      <c r="Z205" s="17"/>
      <c r="AA205" s="18"/>
      <c r="AB205" s="17"/>
      <c r="AC205" s="18"/>
      <c r="AD205" s="17"/>
      <c r="AE205" s="18"/>
      <c r="AF205" s="17"/>
      <c r="AG205" s="18"/>
      <c r="AH205" s="17"/>
      <c r="AI205" s="18"/>
      <c r="AJ205" s="17"/>
      <c r="AK205" s="18"/>
      <c r="AL205" s="1"/>
      <c r="AM205" s="1"/>
      <c r="AN205" s="1"/>
      <c r="AO205" s="111"/>
      <c r="AP205" s="1"/>
      <c r="AQ205" s="1"/>
      <c r="AR205" s="1"/>
      <c r="AS205" s="45"/>
      <c r="AT205" s="45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CG205" s="81"/>
      <c r="CH205" s="81"/>
      <c r="CI205" s="81"/>
      <c r="CJ205" s="81"/>
      <c r="CK205" s="81"/>
      <c r="CL205" s="81"/>
      <c r="CM205" s="81"/>
      <c r="CN205" s="81"/>
    </row>
    <row r="206" spans="1:104" s="135" customFormat="1" ht="31.15" customHeight="1" x14ac:dyDescent="0.2">
      <c r="A206" s="477" t="s">
        <v>238</v>
      </c>
      <c r="B206" s="132"/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481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265"/>
      <c r="AX206" s="265"/>
      <c r="AY206" s="265"/>
      <c r="AZ206" s="265"/>
      <c r="BA206" s="265"/>
      <c r="BB206" s="265"/>
      <c r="BC206" s="265"/>
      <c r="BD206" s="265"/>
      <c r="BE206" s="265"/>
      <c r="BF206" s="265"/>
      <c r="BG206" s="265"/>
      <c r="BH206" s="265"/>
      <c r="BI206" s="265"/>
      <c r="BJ206" s="265"/>
      <c r="CA206" s="136"/>
      <c r="CB206" s="136"/>
      <c r="CC206" s="136"/>
      <c r="CD206" s="136"/>
      <c r="CE206" s="136"/>
      <c r="CF206" s="136"/>
      <c r="CG206" s="137"/>
      <c r="CH206" s="137"/>
      <c r="CI206" s="137"/>
      <c r="CJ206" s="137"/>
      <c r="CK206" s="137"/>
      <c r="CL206" s="137"/>
      <c r="CM206" s="137"/>
      <c r="CN206" s="137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ht="16.149999999999999" customHeight="1" x14ac:dyDescent="0.2">
      <c r="A207" s="2948" t="s">
        <v>239</v>
      </c>
      <c r="B207" s="2949" t="s">
        <v>240</v>
      </c>
      <c r="C207" s="2950" t="s">
        <v>19</v>
      </c>
      <c r="D207" s="2951"/>
      <c r="E207" s="2929"/>
      <c r="F207" s="2952" t="s">
        <v>241</v>
      </c>
      <c r="G207" s="2953"/>
      <c r="H207" s="2953"/>
      <c r="I207" s="2953"/>
      <c r="J207" s="2953"/>
      <c r="K207" s="2953"/>
      <c r="L207" s="2953"/>
      <c r="M207" s="2953"/>
      <c r="N207" s="2953"/>
      <c r="O207" s="2953"/>
      <c r="P207" s="2953"/>
      <c r="Q207" s="2953"/>
      <c r="R207" s="2953"/>
      <c r="S207" s="2953"/>
      <c r="T207" s="2953"/>
      <c r="U207" s="2953"/>
      <c r="V207" s="2953"/>
      <c r="W207" s="2953"/>
      <c r="X207" s="2953"/>
      <c r="Y207" s="2953"/>
      <c r="Z207" s="2953"/>
      <c r="AA207" s="2953"/>
      <c r="AB207" s="2953"/>
      <c r="AC207" s="2953"/>
      <c r="AD207" s="2953"/>
      <c r="AE207" s="2953"/>
      <c r="AF207" s="2953"/>
      <c r="AG207" s="2953"/>
      <c r="AH207" s="2953"/>
      <c r="AI207" s="2953"/>
      <c r="AJ207" s="2953"/>
      <c r="AK207" s="2954"/>
      <c r="AL207" s="2946" t="s">
        <v>1</v>
      </c>
      <c r="AM207" s="145"/>
      <c r="AN207" s="145"/>
      <c r="AO207" s="145"/>
      <c r="AP207" s="145"/>
      <c r="AQ207" s="145"/>
      <c r="AR207" s="145"/>
      <c r="AS207" s="145"/>
      <c r="AT207" s="145"/>
      <c r="AU207" s="77"/>
      <c r="AV207" s="77"/>
      <c r="AW207" s="77"/>
      <c r="AX207" s="77"/>
      <c r="AY207" s="77"/>
      <c r="AZ207" s="77"/>
      <c r="BA207" s="77"/>
      <c r="CG207" s="81"/>
      <c r="CH207" s="81"/>
      <c r="CI207" s="81"/>
      <c r="CJ207" s="81"/>
      <c r="CK207" s="81"/>
      <c r="CL207" s="81"/>
      <c r="CM207" s="81"/>
      <c r="CN207" s="81"/>
    </row>
    <row r="208" spans="1:104" ht="16.149999999999999" customHeight="1" x14ac:dyDescent="0.2">
      <c r="A208" s="2231"/>
      <c r="B208" s="2234"/>
      <c r="C208" s="2238"/>
      <c r="D208" s="2239"/>
      <c r="E208" s="2206"/>
      <c r="F208" s="2952" t="s">
        <v>173</v>
      </c>
      <c r="G208" s="2954"/>
      <c r="H208" s="2952" t="s">
        <v>174</v>
      </c>
      <c r="I208" s="2954"/>
      <c r="J208" s="2952" t="s">
        <v>109</v>
      </c>
      <c r="K208" s="2954"/>
      <c r="L208" s="2952" t="s">
        <v>35</v>
      </c>
      <c r="M208" s="2954"/>
      <c r="N208" s="2936" t="s">
        <v>2</v>
      </c>
      <c r="O208" s="2938"/>
      <c r="P208" s="2936" t="s">
        <v>3</v>
      </c>
      <c r="Q208" s="2938"/>
      <c r="R208" s="2936" t="s">
        <v>4</v>
      </c>
      <c r="S208" s="2938"/>
      <c r="T208" s="2936" t="s">
        <v>5</v>
      </c>
      <c r="U208" s="2938"/>
      <c r="V208" s="2936" t="s">
        <v>6</v>
      </c>
      <c r="W208" s="2938"/>
      <c r="X208" s="2936" t="s">
        <v>7</v>
      </c>
      <c r="Y208" s="2938"/>
      <c r="Z208" s="2936" t="s">
        <v>8</v>
      </c>
      <c r="AA208" s="2938"/>
      <c r="AB208" s="2936" t="s">
        <v>9</v>
      </c>
      <c r="AC208" s="2938"/>
      <c r="AD208" s="2936" t="s">
        <v>10</v>
      </c>
      <c r="AE208" s="2938"/>
      <c r="AF208" s="2936" t="s">
        <v>11</v>
      </c>
      <c r="AG208" s="2938"/>
      <c r="AH208" s="2936" t="s">
        <v>12</v>
      </c>
      <c r="AI208" s="2938"/>
      <c r="AJ208" s="2924" t="s">
        <v>13</v>
      </c>
      <c r="AK208" s="2926"/>
      <c r="AL208" s="2228"/>
      <c r="AM208" s="145"/>
      <c r="AN208" s="145"/>
      <c r="AO208" s="145"/>
      <c r="AP208" s="145"/>
      <c r="AQ208" s="145"/>
      <c r="AR208" s="145"/>
      <c r="AS208" s="145"/>
      <c r="AT208" s="145"/>
      <c r="AU208" s="77"/>
      <c r="AV208" s="77"/>
      <c r="AW208" s="77"/>
      <c r="AX208" s="77"/>
      <c r="AY208" s="77"/>
      <c r="AZ208" s="77"/>
      <c r="BA208" s="77"/>
      <c r="CG208" s="81"/>
      <c r="CH208" s="81"/>
      <c r="CI208" s="81"/>
      <c r="CJ208" s="81"/>
      <c r="CK208" s="81"/>
      <c r="CL208" s="81"/>
      <c r="CM208" s="81"/>
      <c r="CN208" s="81"/>
    </row>
    <row r="209" spans="1:104" ht="16.149999999999999" customHeight="1" x14ac:dyDescent="0.2">
      <c r="A209" s="2232"/>
      <c r="B209" s="2235"/>
      <c r="C209" s="1651" t="s">
        <v>14</v>
      </c>
      <c r="D209" s="1652" t="s">
        <v>15</v>
      </c>
      <c r="E209" s="1409" t="s">
        <v>16</v>
      </c>
      <c r="F209" s="1653" t="s">
        <v>15</v>
      </c>
      <c r="G209" s="1654" t="s">
        <v>16</v>
      </c>
      <c r="H209" s="1653" t="s">
        <v>15</v>
      </c>
      <c r="I209" s="1654" t="s">
        <v>16</v>
      </c>
      <c r="J209" s="1653" t="s">
        <v>15</v>
      </c>
      <c r="K209" s="1654" t="s">
        <v>16</v>
      </c>
      <c r="L209" s="1653" t="s">
        <v>15</v>
      </c>
      <c r="M209" s="1654" t="s">
        <v>16</v>
      </c>
      <c r="N209" s="1653" t="s">
        <v>15</v>
      </c>
      <c r="O209" s="1654" t="s">
        <v>16</v>
      </c>
      <c r="P209" s="1653" t="s">
        <v>15</v>
      </c>
      <c r="Q209" s="1654" t="s">
        <v>16</v>
      </c>
      <c r="R209" s="1653" t="s">
        <v>15</v>
      </c>
      <c r="S209" s="1654" t="s">
        <v>16</v>
      </c>
      <c r="T209" s="1655" t="s">
        <v>15</v>
      </c>
      <c r="U209" s="1655" t="s">
        <v>16</v>
      </c>
      <c r="V209" s="487" t="s">
        <v>15</v>
      </c>
      <c r="W209" s="1654" t="s">
        <v>16</v>
      </c>
      <c r="X209" s="1653" t="s">
        <v>15</v>
      </c>
      <c r="Y209" s="1654" t="s">
        <v>16</v>
      </c>
      <c r="Z209" s="1653" t="s">
        <v>15</v>
      </c>
      <c r="AA209" s="1654" t="s">
        <v>16</v>
      </c>
      <c r="AB209" s="1653" t="s">
        <v>15</v>
      </c>
      <c r="AC209" s="1654" t="s">
        <v>16</v>
      </c>
      <c r="AD209" s="1653" t="s">
        <v>15</v>
      </c>
      <c r="AE209" s="1654" t="s">
        <v>16</v>
      </c>
      <c r="AF209" s="1653" t="s">
        <v>15</v>
      </c>
      <c r="AG209" s="1654" t="s">
        <v>16</v>
      </c>
      <c r="AH209" s="1653" t="s">
        <v>15</v>
      </c>
      <c r="AI209" s="1654" t="s">
        <v>16</v>
      </c>
      <c r="AJ209" s="1653" t="s">
        <v>15</v>
      </c>
      <c r="AK209" s="1654" t="s">
        <v>16</v>
      </c>
      <c r="AL209" s="2229"/>
      <c r="AM209" s="145"/>
      <c r="AN209" s="145"/>
      <c r="AO209" s="145"/>
      <c r="AP209" s="145"/>
      <c r="AQ209" s="145"/>
      <c r="AR209" s="145"/>
      <c r="AS209" s="145"/>
      <c r="AT209" s="145"/>
      <c r="AU209" s="77"/>
      <c r="AV209" s="77"/>
      <c r="AW209" s="77"/>
      <c r="AX209" s="77"/>
      <c r="AY209" s="77"/>
      <c r="AZ209" s="77"/>
      <c r="BA209" s="77"/>
      <c r="CG209" s="81"/>
      <c r="CH209" s="81"/>
      <c r="CI209" s="81"/>
      <c r="CJ209" s="81"/>
      <c r="CK209" s="81"/>
      <c r="CL209" s="81"/>
      <c r="CM209" s="81"/>
      <c r="CN209" s="81"/>
    </row>
    <row r="210" spans="1:104" ht="16.149999999999999" customHeight="1" x14ac:dyDescent="0.2">
      <c r="A210" s="2939" t="s">
        <v>242</v>
      </c>
      <c r="B210" s="1656" t="s">
        <v>75</v>
      </c>
      <c r="C210" s="1657">
        <f>SUM(D210+E210)</f>
        <v>0</v>
      </c>
      <c r="D210" s="1658">
        <f t="shared" ref="D210:E213" si="33">SUM(F210+H210+J210+L210+N210+P210+R210+T210+V210+X210+Z210+AB210+AD210+AF210+AH210+AJ210)</f>
        <v>0</v>
      </c>
      <c r="E210" s="3">
        <f t="shared" si="33"/>
        <v>0</v>
      </c>
      <c r="F210" s="4"/>
      <c r="G210" s="5"/>
      <c r="H210" s="4"/>
      <c r="I210" s="5"/>
      <c r="J210" s="4"/>
      <c r="K210" s="5"/>
      <c r="L210" s="4"/>
      <c r="M210" s="5"/>
      <c r="N210" s="4"/>
      <c r="O210" s="5"/>
      <c r="P210" s="4"/>
      <c r="Q210" s="5"/>
      <c r="R210" s="4"/>
      <c r="S210" s="5"/>
      <c r="T210" s="4"/>
      <c r="U210" s="5"/>
      <c r="V210" s="4"/>
      <c r="W210" s="5"/>
      <c r="X210" s="4"/>
      <c r="Y210" s="5"/>
      <c r="Z210" s="4"/>
      <c r="AA210" s="5"/>
      <c r="AB210" s="4"/>
      <c r="AC210" s="5"/>
      <c r="AD210" s="4"/>
      <c r="AE210" s="5"/>
      <c r="AF210" s="4"/>
      <c r="AG210" s="5"/>
      <c r="AH210" s="4"/>
      <c r="AI210" s="5"/>
      <c r="AJ210" s="4"/>
      <c r="AK210" s="5"/>
      <c r="AL210" s="38"/>
      <c r="AM210" s="10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77"/>
      <c r="AZ210" s="77"/>
      <c r="BA210" s="77"/>
      <c r="CG210" s="81">
        <v>0</v>
      </c>
      <c r="CH210" s="81">
        <v>0</v>
      </c>
      <c r="CI210" s="81"/>
      <c r="CJ210" s="81"/>
      <c r="CK210" s="81"/>
      <c r="CL210" s="81"/>
      <c r="CM210" s="81"/>
      <c r="CN210" s="81"/>
    </row>
    <row r="211" spans="1:104" ht="16.149999999999999" customHeight="1" x14ac:dyDescent="0.2">
      <c r="A211" s="2221"/>
      <c r="B211" s="491" t="s">
        <v>131</v>
      </c>
      <c r="C211" s="492">
        <f>SUM(D211+E211)</f>
        <v>0</v>
      </c>
      <c r="D211" s="493">
        <f t="shared" si="33"/>
        <v>0</v>
      </c>
      <c r="E211" s="375">
        <f t="shared" si="33"/>
        <v>0</v>
      </c>
      <c r="F211" s="17"/>
      <c r="G211" s="18"/>
      <c r="H211" s="17"/>
      <c r="I211" s="18"/>
      <c r="J211" s="17"/>
      <c r="K211" s="18"/>
      <c r="L211" s="17"/>
      <c r="M211" s="18"/>
      <c r="N211" s="17"/>
      <c r="O211" s="18"/>
      <c r="P211" s="17"/>
      <c r="Q211" s="18"/>
      <c r="R211" s="17"/>
      <c r="S211" s="18"/>
      <c r="T211" s="17"/>
      <c r="U211" s="18"/>
      <c r="V211" s="17"/>
      <c r="W211" s="18"/>
      <c r="X211" s="17"/>
      <c r="Y211" s="18"/>
      <c r="Z211" s="17"/>
      <c r="AA211" s="18"/>
      <c r="AB211" s="17"/>
      <c r="AC211" s="18"/>
      <c r="AD211" s="17"/>
      <c r="AE211" s="18"/>
      <c r="AF211" s="17"/>
      <c r="AG211" s="18"/>
      <c r="AH211" s="17"/>
      <c r="AI211" s="18"/>
      <c r="AJ211" s="17"/>
      <c r="AK211" s="18"/>
      <c r="AL211" s="33"/>
      <c r="AM211" s="10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77"/>
      <c r="AZ211" s="77"/>
      <c r="BA211" s="77"/>
      <c r="CG211" s="81">
        <v>0</v>
      </c>
      <c r="CH211" s="81">
        <v>0</v>
      </c>
      <c r="CI211" s="81"/>
      <c r="CJ211" s="81"/>
      <c r="CK211" s="81"/>
      <c r="CL211" s="81"/>
      <c r="CM211" s="81"/>
      <c r="CN211" s="81"/>
    </row>
    <row r="212" spans="1:104" ht="16.149999999999999" customHeight="1" x14ac:dyDescent="0.2">
      <c r="A212" s="2222" t="s">
        <v>243</v>
      </c>
      <c r="B212" s="494" t="s">
        <v>75</v>
      </c>
      <c r="C212" s="495">
        <f>SUM(D212+E212)</f>
        <v>0</v>
      </c>
      <c r="D212" s="496">
        <f t="shared" si="33"/>
        <v>0</v>
      </c>
      <c r="E212" s="24">
        <f t="shared" si="33"/>
        <v>0</v>
      </c>
      <c r="F212" s="25"/>
      <c r="G212" s="26"/>
      <c r="H212" s="25"/>
      <c r="I212" s="26"/>
      <c r="J212" s="25"/>
      <c r="K212" s="26"/>
      <c r="L212" s="25"/>
      <c r="M212" s="26"/>
      <c r="N212" s="25"/>
      <c r="O212" s="26"/>
      <c r="P212" s="25"/>
      <c r="Q212" s="26"/>
      <c r="R212" s="25"/>
      <c r="S212" s="26"/>
      <c r="T212" s="25"/>
      <c r="U212" s="26"/>
      <c r="V212" s="25"/>
      <c r="W212" s="26"/>
      <c r="X212" s="25"/>
      <c r="Y212" s="26"/>
      <c r="Z212" s="25"/>
      <c r="AA212" s="26"/>
      <c r="AB212" s="25"/>
      <c r="AC212" s="26"/>
      <c r="AD212" s="25"/>
      <c r="AE212" s="26"/>
      <c r="AF212" s="25"/>
      <c r="AG212" s="26"/>
      <c r="AH212" s="25"/>
      <c r="AI212" s="26"/>
      <c r="AJ212" s="25"/>
      <c r="AK212" s="26"/>
      <c r="AL212" s="163"/>
      <c r="AM212" s="10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77"/>
      <c r="AZ212" s="77"/>
      <c r="BA212" s="77"/>
      <c r="CG212" s="81">
        <v>0</v>
      </c>
      <c r="CH212" s="81">
        <v>0</v>
      </c>
      <c r="CI212" s="81"/>
      <c r="CJ212" s="81"/>
      <c r="CK212" s="81"/>
      <c r="CL212" s="81"/>
      <c r="CM212" s="81"/>
      <c r="CN212" s="81"/>
    </row>
    <row r="213" spans="1:104" ht="16.149999999999999" customHeight="1" x14ac:dyDescent="0.2">
      <c r="A213" s="2221"/>
      <c r="B213" s="491" t="s">
        <v>131</v>
      </c>
      <c r="C213" s="492">
        <f>SUM(D213+E213)</f>
        <v>0</v>
      </c>
      <c r="D213" s="493">
        <f t="shared" si="33"/>
        <v>0</v>
      </c>
      <c r="E213" s="375">
        <f t="shared" si="33"/>
        <v>0</v>
      </c>
      <c r="F213" s="17"/>
      <c r="G213" s="18"/>
      <c r="H213" s="17"/>
      <c r="I213" s="18"/>
      <c r="J213" s="17"/>
      <c r="K213" s="18"/>
      <c r="L213" s="17"/>
      <c r="M213" s="18"/>
      <c r="N213" s="17"/>
      <c r="O213" s="18"/>
      <c r="P213" s="17"/>
      <c r="Q213" s="18"/>
      <c r="R213" s="17"/>
      <c r="S213" s="18"/>
      <c r="T213" s="17"/>
      <c r="U213" s="18"/>
      <c r="V213" s="17"/>
      <c r="W213" s="18"/>
      <c r="X213" s="17"/>
      <c r="Y213" s="18"/>
      <c r="Z213" s="17"/>
      <c r="AA213" s="18"/>
      <c r="AB213" s="17"/>
      <c r="AC213" s="18"/>
      <c r="AD213" s="17"/>
      <c r="AE213" s="18"/>
      <c r="AF213" s="17"/>
      <c r="AG213" s="18"/>
      <c r="AH213" s="17"/>
      <c r="AI213" s="18"/>
      <c r="AJ213" s="17"/>
      <c r="AK213" s="18"/>
      <c r="AL213" s="33"/>
      <c r="AM213" s="10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77"/>
      <c r="AZ213" s="77"/>
      <c r="BA213" s="77"/>
      <c r="CG213" s="81">
        <v>0</v>
      </c>
      <c r="CH213" s="81">
        <v>0</v>
      </c>
      <c r="CI213" s="81"/>
      <c r="CJ213" s="81"/>
      <c r="CK213" s="81"/>
      <c r="CL213" s="81"/>
      <c r="CM213" s="81"/>
      <c r="CN213" s="81"/>
    </row>
    <row r="214" spans="1:104" s="135" customFormat="1" ht="31.15" customHeight="1" x14ac:dyDescent="0.45">
      <c r="A214" s="332" t="s">
        <v>244</v>
      </c>
      <c r="B214" s="201"/>
      <c r="C214" s="201"/>
      <c r="D214" s="201"/>
      <c r="E214" s="201"/>
      <c r="F214" s="201"/>
      <c r="G214" s="201"/>
      <c r="H214" s="132"/>
      <c r="I214" s="132"/>
      <c r="J214" s="132"/>
      <c r="K214" s="132"/>
      <c r="L214" s="132"/>
      <c r="M214" s="481"/>
      <c r="N214" s="497"/>
      <c r="O214" s="132"/>
      <c r="P214" s="132"/>
      <c r="Q214" s="132"/>
      <c r="R214" s="498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265"/>
      <c r="AX214" s="265"/>
      <c r="AY214" s="265"/>
      <c r="AZ214" s="265"/>
      <c r="BA214" s="265"/>
      <c r="CA214" s="136"/>
      <c r="CB214" s="136"/>
      <c r="CC214" s="136"/>
      <c r="CD214" s="136"/>
      <c r="CE214" s="136"/>
      <c r="CF214" s="136"/>
      <c r="CG214" s="137"/>
      <c r="CH214" s="137"/>
      <c r="CI214" s="137"/>
      <c r="CJ214" s="137"/>
      <c r="CK214" s="137"/>
      <c r="CL214" s="137"/>
      <c r="CM214" s="137"/>
      <c r="CN214" s="137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ht="16.149999999999999" customHeight="1" x14ac:dyDescent="0.2">
      <c r="A215" s="2923" t="s">
        <v>245</v>
      </c>
      <c r="B215" s="2920"/>
      <c r="C215" s="2940" t="s">
        <v>246</v>
      </c>
      <c r="D215" s="2940"/>
      <c r="E215" s="2940"/>
      <c r="F215" s="2936" t="s">
        <v>247</v>
      </c>
      <c r="G215" s="2937"/>
      <c r="H215" s="2937"/>
      <c r="I215" s="2937"/>
      <c r="J215" s="2937"/>
      <c r="K215" s="2937"/>
      <c r="L215" s="2937"/>
      <c r="M215" s="2937"/>
      <c r="N215" s="2937"/>
      <c r="O215" s="2937"/>
      <c r="P215" s="2937"/>
      <c r="Q215" s="2937"/>
      <c r="R215" s="2937"/>
      <c r="S215" s="2937"/>
      <c r="T215" s="2937"/>
      <c r="U215" s="2937"/>
      <c r="V215" s="2937"/>
      <c r="W215" s="2937"/>
      <c r="X215" s="2937"/>
      <c r="Y215" s="2937"/>
      <c r="Z215" s="2937"/>
      <c r="AA215" s="2937"/>
      <c r="AB215" s="2937"/>
      <c r="AC215" s="2937"/>
      <c r="AD215" s="2937"/>
      <c r="AE215" s="2937"/>
      <c r="AF215" s="2937"/>
      <c r="AG215" s="2937"/>
      <c r="AH215" s="2937"/>
      <c r="AI215" s="2937"/>
      <c r="AJ215" s="2937"/>
      <c r="AK215" s="2937"/>
      <c r="AL215" s="2937"/>
      <c r="AM215" s="2941"/>
      <c r="AN215" s="2942" t="s">
        <v>131</v>
      </c>
      <c r="AO215" s="2942"/>
      <c r="AP215" s="2943"/>
      <c r="AQ215" s="2944" t="s">
        <v>248</v>
      </c>
      <c r="AR215" s="2945"/>
      <c r="AS215" s="2946" t="s">
        <v>21</v>
      </c>
      <c r="AT215" s="2946" t="s">
        <v>22</v>
      </c>
      <c r="AU215" s="499"/>
      <c r="AV215" s="1608"/>
      <c r="AW215" s="1608"/>
      <c r="CG215" s="81"/>
      <c r="CH215" s="81"/>
      <c r="CI215" s="81"/>
      <c r="CJ215" s="81"/>
      <c r="CK215" s="81"/>
      <c r="CL215" s="81"/>
      <c r="CM215" s="81"/>
      <c r="CN215" s="81"/>
    </row>
    <row r="216" spans="1:104" ht="16.149999999999999" customHeight="1" x14ac:dyDescent="0.2">
      <c r="A216" s="2187"/>
      <c r="B216" s="2188"/>
      <c r="C216" s="2940"/>
      <c r="D216" s="2940"/>
      <c r="E216" s="2940"/>
      <c r="F216" s="2924" t="s">
        <v>249</v>
      </c>
      <c r="G216" s="2925"/>
      <c r="H216" s="2924" t="s">
        <v>173</v>
      </c>
      <c r="I216" s="2925"/>
      <c r="J216" s="2924" t="s">
        <v>174</v>
      </c>
      <c r="K216" s="2925"/>
      <c r="L216" s="2924" t="s">
        <v>109</v>
      </c>
      <c r="M216" s="2925"/>
      <c r="N216" s="2924" t="s">
        <v>35</v>
      </c>
      <c r="O216" s="2925"/>
      <c r="P216" s="2924" t="s">
        <v>111</v>
      </c>
      <c r="Q216" s="2926"/>
      <c r="R216" s="2924" t="s">
        <v>112</v>
      </c>
      <c r="S216" s="2926"/>
      <c r="T216" s="2924" t="s">
        <v>113</v>
      </c>
      <c r="U216" s="2926"/>
      <c r="V216" s="2924" t="s">
        <v>114</v>
      </c>
      <c r="W216" s="2926"/>
      <c r="X216" s="2924" t="s">
        <v>115</v>
      </c>
      <c r="Y216" s="2926"/>
      <c r="Z216" s="2924" t="s">
        <v>116</v>
      </c>
      <c r="AA216" s="2926"/>
      <c r="AB216" s="2924" t="s">
        <v>117</v>
      </c>
      <c r="AC216" s="2926"/>
      <c r="AD216" s="2924" t="s">
        <v>118</v>
      </c>
      <c r="AE216" s="2926"/>
      <c r="AF216" s="2924" t="s">
        <v>119</v>
      </c>
      <c r="AG216" s="2926"/>
      <c r="AH216" s="2924" t="s">
        <v>120</v>
      </c>
      <c r="AI216" s="2926"/>
      <c r="AJ216" s="2924" t="s">
        <v>121</v>
      </c>
      <c r="AK216" s="2926"/>
      <c r="AL216" s="2924" t="s">
        <v>122</v>
      </c>
      <c r="AM216" s="2927"/>
      <c r="AN216" s="2928" t="s">
        <v>18</v>
      </c>
      <c r="AO216" s="2928" t="s">
        <v>250</v>
      </c>
      <c r="AP216" s="2929" t="s">
        <v>251</v>
      </c>
      <c r="AQ216" s="2226"/>
      <c r="AR216" s="2196"/>
      <c r="AS216" s="2228"/>
      <c r="AT216" s="2228"/>
      <c r="AU216" s="145"/>
      <c r="AV216" s="1604"/>
      <c r="AW216" s="1604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CG216" s="81"/>
      <c r="CH216" s="81"/>
      <c r="CI216" s="81"/>
      <c r="CJ216" s="81"/>
      <c r="CK216" s="81"/>
      <c r="CL216" s="81"/>
      <c r="CM216" s="81"/>
      <c r="CN216" s="81"/>
    </row>
    <row r="217" spans="1:104" ht="16.149999999999999" customHeight="1" x14ac:dyDescent="0.2">
      <c r="A217" s="2172"/>
      <c r="B217" s="2174"/>
      <c r="C217" s="59" t="s">
        <v>14</v>
      </c>
      <c r="D217" s="60" t="s">
        <v>15</v>
      </c>
      <c r="E217" s="1650" t="s">
        <v>16</v>
      </c>
      <c r="F217" s="59" t="s">
        <v>252</v>
      </c>
      <c r="G217" s="47" t="s">
        <v>16</v>
      </c>
      <c r="H217" s="59" t="s">
        <v>252</v>
      </c>
      <c r="I217" s="47" t="s">
        <v>16</v>
      </c>
      <c r="J217" s="59" t="s">
        <v>252</v>
      </c>
      <c r="K217" s="47" t="s">
        <v>16</v>
      </c>
      <c r="L217" s="59" t="s">
        <v>252</v>
      </c>
      <c r="M217" s="47" t="s">
        <v>16</v>
      </c>
      <c r="N217" s="59" t="s">
        <v>252</v>
      </c>
      <c r="O217" s="47" t="s">
        <v>16</v>
      </c>
      <c r="P217" s="59" t="s">
        <v>252</v>
      </c>
      <c r="Q217" s="47" t="s">
        <v>16</v>
      </c>
      <c r="R217" s="59" t="s">
        <v>252</v>
      </c>
      <c r="S217" s="47" t="s">
        <v>16</v>
      </c>
      <c r="T217" s="59" t="s">
        <v>252</v>
      </c>
      <c r="U217" s="47" t="s">
        <v>16</v>
      </c>
      <c r="V217" s="59" t="s">
        <v>252</v>
      </c>
      <c r="W217" s="47" t="s">
        <v>16</v>
      </c>
      <c r="X217" s="59" t="s">
        <v>252</v>
      </c>
      <c r="Y217" s="47" t="s">
        <v>16</v>
      </c>
      <c r="Z217" s="59" t="s">
        <v>252</v>
      </c>
      <c r="AA217" s="47" t="s">
        <v>16</v>
      </c>
      <c r="AB217" s="59" t="s">
        <v>252</v>
      </c>
      <c r="AC217" s="47" t="s">
        <v>16</v>
      </c>
      <c r="AD217" s="59" t="s">
        <v>252</v>
      </c>
      <c r="AE217" s="47" t="s">
        <v>16</v>
      </c>
      <c r="AF217" s="59" t="s">
        <v>252</v>
      </c>
      <c r="AG217" s="47" t="s">
        <v>16</v>
      </c>
      <c r="AH217" s="59" t="s">
        <v>252</v>
      </c>
      <c r="AI217" s="47" t="s">
        <v>16</v>
      </c>
      <c r="AJ217" s="59" t="s">
        <v>252</v>
      </c>
      <c r="AK217" s="47" t="s">
        <v>16</v>
      </c>
      <c r="AL217" s="59" t="s">
        <v>252</v>
      </c>
      <c r="AM217" s="500" t="s">
        <v>16</v>
      </c>
      <c r="AN217" s="2204"/>
      <c r="AO217" s="2204"/>
      <c r="AP217" s="2206"/>
      <c r="AQ217" s="501" t="s">
        <v>253</v>
      </c>
      <c r="AR217" s="1421" t="s">
        <v>254</v>
      </c>
      <c r="AS217" s="2229"/>
      <c r="AT217" s="2229"/>
      <c r="AU217" s="1659"/>
      <c r="AV217" s="1604"/>
      <c r="AW217" s="1604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CG217" s="81"/>
      <c r="CH217" s="81"/>
      <c r="CI217" s="81"/>
      <c r="CJ217" s="81"/>
      <c r="CK217" s="81"/>
      <c r="CL217" s="81"/>
      <c r="CM217" s="81"/>
      <c r="CN217" s="81"/>
    </row>
    <row r="218" spans="1:104" ht="16.149999999999999" customHeight="1" x14ac:dyDescent="0.2">
      <c r="A218" s="2930" t="s">
        <v>255</v>
      </c>
      <c r="B218" s="2931"/>
      <c r="C218" s="504">
        <f>SUM(D218+E218)</f>
        <v>18</v>
      </c>
      <c r="D218" s="505">
        <f>SUM(F218+H218+J218+L218+N218+P218+R218+T218+V218+X218+Z218+AB218+AD218+AF218+AH218+AJ218+AL218)</f>
        <v>0</v>
      </c>
      <c r="E218" s="1660">
        <f>SUM(G218+I218+K218+M218+O218+Q218+S218+U218+W218+Y218+AA218+AC218+AE218+AG218+AI218+AK218+AM218)</f>
        <v>18</v>
      </c>
      <c r="F218" s="504">
        <f>SUM(F228:F236)</f>
        <v>0</v>
      </c>
      <c r="G218" s="507">
        <f>SUM(G220:G236)</f>
        <v>0</v>
      </c>
      <c r="H218" s="504">
        <f>SUM(H228:H236)</f>
        <v>0</v>
      </c>
      <c r="I218" s="507">
        <f>SUM(I220:I236)</f>
        <v>0</v>
      </c>
      <c r="J218" s="504">
        <f>SUM(J228:J236)</f>
        <v>0</v>
      </c>
      <c r="K218" s="507">
        <f>SUM(K219:K236)</f>
        <v>1</v>
      </c>
      <c r="L218" s="504">
        <f>SUM(L228:L236)</f>
        <v>0</v>
      </c>
      <c r="M218" s="507">
        <f>SUM(M219:M236)</f>
        <v>0</v>
      </c>
      <c r="N218" s="504">
        <f>SUM(N228:N236)</f>
        <v>0</v>
      </c>
      <c r="O218" s="507">
        <f>SUM(O219:O236)</f>
        <v>8</v>
      </c>
      <c r="P218" s="504">
        <f>SUM(P228:P236)</f>
        <v>0</v>
      </c>
      <c r="Q218" s="507">
        <f>SUM(Q219:Q236)</f>
        <v>3</v>
      </c>
      <c r="R218" s="504">
        <f>SUM(R228:R236)</f>
        <v>0</v>
      </c>
      <c r="S218" s="507">
        <f>SUM(S219:S236)</f>
        <v>3</v>
      </c>
      <c r="T218" s="504">
        <f>SUM(T228:T236)</f>
        <v>0</v>
      </c>
      <c r="U218" s="507">
        <f>SUM(U219:U236)</f>
        <v>0</v>
      </c>
      <c r="V218" s="504">
        <f>SUM(V228:V236)</f>
        <v>0</v>
      </c>
      <c r="W218" s="507">
        <f>SUM(W219:W236)</f>
        <v>0</v>
      </c>
      <c r="X218" s="504">
        <f>SUM(X228:X236)</f>
        <v>0</v>
      </c>
      <c r="Y218" s="507">
        <f>SUM(Y219:Y236)</f>
        <v>2</v>
      </c>
      <c r="Z218" s="504">
        <f>SUM(Z228:Z236)</f>
        <v>0</v>
      </c>
      <c r="AA218" s="507">
        <f>SUM(AA219:AA236)</f>
        <v>1</v>
      </c>
      <c r="AB218" s="504">
        <f t="shared" ref="AB218:AM218" si="34">SUM(AB228:AB236)</f>
        <v>0</v>
      </c>
      <c r="AC218" s="507">
        <f t="shared" si="34"/>
        <v>0</v>
      </c>
      <c r="AD218" s="504">
        <f t="shared" si="34"/>
        <v>0</v>
      </c>
      <c r="AE218" s="507">
        <f t="shared" si="34"/>
        <v>0</v>
      </c>
      <c r="AF218" s="504">
        <f t="shared" si="34"/>
        <v>0</v>
      </c>
      <c r="AG218" s="507">
        <f t="shared" si="34"/>
        <v>0</v>
      </c>
      <c r="AH218" s="504">
        <f t="shared" si="34"/>
        <v>0</v>
      </c>
      <c r="AI218" s="507">
        <f t="shared" si="34"/>
        <v>0</v>
      </c>
      <c r="AJ218" s="504">
        <f t="shared" si="34"/>
        <v>0</v>
      </c>
      <c r="AK218" s="507">
        <f t="shared" si="34"/>
        <v>0</v>
      </c>
      <c r="AL218" s="504">
        <f t="shared" si="34"/>
        <v>0</v>
      </c>
      <c r="AM218" s="508">
        <f t="shared" si="34"/>
        <v>0</v>
      </c>
      <c r="AN218" s="1661">
        <f t="shared" ref="AN218:AT218" si="35">SUM(AN219:AN236)</f>
        <v>3</v>
      </c>
      <c r="AO218" s="1661">
        <f t="shared" si="35"/>
        <v>3</v>
      </c>
      <c r="AP218" s="1662">
        <f t="shared" si="35"/>
        <v>0</v>
      </c>
      <c r="AQ218" s="504">
        <f t="shared" si="35"/>
        <v>0</v>
      </c>
      <c r="AR218" s="1662">
        <f t="shared" si="35"/>
        <v>0</v>
      </c>
      <c r="AS218" s="504">
        <f t="shared" si="35"/>
        <v>0</v>
      </c>
      <c r="AT218" s="1662">
        <f t="shared" si="35"/>
        <v>0</v>
      </c>
      <c r="AU218" s="511"/>
      <c r="AV218" s="1604"/>
      <c r="AW218" s="1604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CG218" s="81"/>
      <c r="CH218" s="81"/>
      <c r="CI218" s="81"/>
      <c r="CJ218" s="81"/>
      <c r="CK218" s="81"/>
      <c r="CL218" s="81"/>
      <c r="CM218" s="81"/>
      <c r="CN218" s="81"/>
    </row>
    <row r="219" spans="1:104" ht="16.149999999999999" customHeight="1" x14ac:dyDescent="0.2">
      <c r="A219" s="2209" t="s">
        <v>175</v>
      </c>
      <c r="B219" s="512" t="s">
        <v>52</v>
      </c>
      <c r="C219" s="513">
        <f t="shared" ref="C219:C227" si="36">E219</f>
        <v>0</v>
      </c>
      <c r="D219" s="514"/>
      <c r="E219" s="515">
        <f>SUM(K219+M219+O219+Q219+S219+U219+W219+Y219+AA219+AC219)</f>
        <v>0</v>
      </c>
      <c r="F219" s="431"/>
      <c r="G219" s="469"/>
      <c r="H219" s="431"/>
      <c r="I219" s="469"/>
      <c r="J219" s="431"/>
      <c r="K219" s="26"/>
      <c r="L219" s="431"/>
      <c r="M219" s="26"/>
      <c r="N219" s="431"/>
      <c r="O219" s="26"/>
      <c r="P219" s="431"/>
      <c r="Q219" s="26"/>
      <c r="R219" s="431"/>
      <c r="S219" s="26"/>
      <c r="T219" s="431"/>
      <c r="U219" s="26"/>
      <c r="V219" s="431"/>
      <c r="W219" s="26"/>
      <c r="X219" s="431"/>
      <c r="Y219" s="26"/>
      <c r="Z219" s="431"/>
      <c r="AA219" s="26"/>
      <c r="AB219" s="431"/>
      <c r="AC219" s="26"/>
      <c r="AD219" s="431"/>
      <c r="AE219" s="469"/>
      <c r="AF219" s="431"/>
      <c r="AG219" s="469"/>
      <c r="AH219" s="431"/>
      <c r="AI219" s="469"/>
      <c r="AJ219" s="431"/>
      <c r="AK219" s="469"/>
      <c r="AL219" s="431"/>
      <c r="AM219" s="516"/>
      <c r="AN219" s="7"/>
      <c r="AO219" s="115"/>
      <c r="AP219" s="26"/>
      <c r="AQ219" s="25"/>
      <c r="AR219" s="26"/>
      <c r="AS219" s="25"/>
      <c r="AT219" s="26"/>
      <c r="AU219" s="10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77"/>
      <c r="BH219" s="77"/>
      <c r="BI219" s="77"/>
      <c r="CC219" s="80"/>
      <c r="CG219" s="81">
        <v>0</v>
      </c>
      <c r="CH219" s="81"/>
      <c r="CI219" s="81"/>
      <c r="CJ219" s="81">
        <v>0</v>
      </c>
      <c r="CK219" s="81"/>
      <c r="CL219" s="81"/>
      <c r="CM219" s="81"/>
      <c r="CN219" s="81"/>
    </row>
    <row r="220" spans="1:104" ht="16.149999999999999" customHeight="1" x14ac:dyDescent="0.2">
      <c r="A220" s="2209"/>
      <c r="B220" s="78" t="s">
        <v>256</v>
      </c>
      <c r="C220" s="296">
        <f t="shared" si="36"/>
        <v>0</v>
      </c>
      <c r="D220" s="514"/>
      <c r="E220" s="517">
        <f>SUM(G220+I220+K220+M220+O220+Q220+S220+U220+W220+Y220+AA220+AC220)</f>
        <v>0</v>
      </c>
      <c r="F220" s="92"/>
      <c r="G220" s="518"/>
      <c r="H220" s="92"/>
      <c r="I220" s="518"/>
      <c r="J220" s="92"/>
      <c r="K220" s="26"/>
      <c r="L220" s="92"/>
      <c r="M220" s="26"/>
      <c r="N220" s="92"/>
      <c r="O220" s="26"/>
      <c r="P220" s="92"/>
      <c r="Q220" s="26"/>
      <c r="R220" s="92"/>
      <c r="S220" s="26"/>
      <c r="T220" s="92"/>
      <c r="U220" s="26"/>
      <c r="V220" s="92"/>
      <c r="W220" s="26"/>
      <c r="X220" s="92"/>
      <c r="Y220" s="26"/>
      <c r="Z220" s="92"/>
      <c r="AA220" s="26"/>
      <c r="AB220" s="92"/>
      <c r="AC220" s="26"/>
      <c r="AD220" s="92"/>
      <c r="AE220" s="469"/>
      <c r="AF220" s="92"/>
      <c r="AG220" s="469"/>
      <c r="AH220" s="92"/>
      <c r="AI220" s="469"/>
      <c r="AJ220" s="92"/>
      <c r="AK220" s="469"/>
      <c r="AL220" s="92"/>
      <c r="AM220" s="516"/>
      <c r="AN220" s="115"/>
      <c r="AO220" s="115"/>
      <c r="AP220" s="26"/>
      <c r="AQ220" s="25"/>
      <c r="AR220" s="26"/>
      <c r="AS220" s="25"/>
      <c r="AT220" s="26"/>
      <c r="AU220" s="10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77"/>
      <c r="BH220" s="77"/>
      <c r="BI220" s="77"/>
      <c r="CA220" s="80"/>
      <c r="CC220" s="80"/>
      <c r="CG220" s="81">
        <v>0</v>
      </c>
      <c r="CH220" s="81"/>
      <c r="CI220" s="81"/>
      <c r="CJ220" s="81">
        <v>0</v>
      </c>
      <c r="CK220" s="81"/>
      <c r="CL220" s="81"/>
      <c r="CM220" s="81"/>
      <c r="CN220" s="81"/>
    </row>
    <row r="221" spans="1:104" ht="16.149999999999999" customHeight="1" x14ac:dyDescent="0.2">
      <c r="A221" s="2209"/>
      <c r="B221" s="82" t="s">
        <v>257</v>
      </c>
      <c r="C221" s="217">
        <f t="shared" si="36"/>
        <v>0</v>
      </c>
      <c r="D221" s="514"/>
      <c r="E221" s="519">
        <f>SUM(G221+I221+K221+M221+O221+Q221+S221+U221+W221+Y221+AA221+AC221)</f>
        <v>0</v>
      </c>
      <c r="F221" s="92"/>
      <c r="G221" s="518"/>
      <c r="H221" s="92"/>
      <c r="I221" s="518"/>
      <c r="J221" s="92"/>
      <c r="K221" s="28"/>
      <c r="L221" s="92"/>
      <c r="M221" s="28"/>
      <c r="N221" s="92"/>
      <c r="O221" s="28"/>
      <c r="P221" s="92"/>
      <c r="Q221" s="28"/>
      <c r="R221" s="92"/>
      <c r="S221" s="28"/>
      <c r="T221" s="92"/>
      <c r="U221" s="28"/>
      <c r="V221" s="92"/>
      <c r="W221" s="28"/>
      <c r="X221" s="92"/>
      <c r="Y221" s="28"/>
      <c r="Z221" s="92"/>
      <c r="AA221" s="28"/>
      <c r="AB221" s="92"/>
      <c r="AC221" s="28"/>
      <c r="AD221" s="92"/>
      <c r="AE221" s="469"/>
      <c r="AF221" s="92"/>
      <c r="AG221" s="469"/>
      <c r="AH221" s="92"/>
      <c r="AI221" s="469"/>
      <c r="AJ221" s="92"/>
      <c r="AK221" s="469"/>
      <c r="AL221" s="92"/>
      <c r="AM221" s="516"/>
      <c r="AN221" s="13"/>
      <c r="AO221" s="13"/>
      <c r="AP221" s="28"/>
      <c r="AQ221" s="11"/>
      <c r="AR221" s="28"/>
      <c r="AS221" s="11"/>
      <c r="AT221" s="28"/>
      <c r="AU221" s="10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77"/>
      <c r="BH221" s="77"/>
      <c r="BI221" s="77"/>
      <c r="CC221" s="80"/>
      <c r="CG221" s="81">
        <v>0</v>
      </c>
      <c r="CH221" s="81"/>
      <c r="CI221" s="81"/>
      <c r="CJ221" s="81">
        <v>0</v>
      </c>
      <c r="CK221" s="81"/>
      <c r="CL221" s="81"/>
      <c r="CM221" s="81"/>
      <c r="CN221" s="81"/>
    </row>
    <row r="222" spans="1:104" ht="16.149999999999999" customHeight="1" x14ac:dyDescent="0.2">
      <c r="A222" s="2209"/>
      <c r="B222" s="82" t="s">
        <v>258</v>
      </c>
      <c r="C222" s="217">
        <f t="shared" si="36"/>
        <v>0</v>
      </c>
      <c r="D222" s="514"/>
      <c r="E222" s="519">
        <f>SUM(G222+I222+K222+M222+O222+Q222+S222+U222+W222+Y222+AA222+AC222)</f>
        <v>0</v>
      </c>
      <c r="F222" s="92"/>
      <c r="G222" s="518"/>
      <c r="H222" s="92"/>
      <c r="I222" s="518"/>
      <c r="J222" s="92"/>
      <c r="K222" s="28"/>
      <c r="L222" s="92"/>
      <c r="M222" s="28"/>
      <c r="N222" s="92"/>
      <c r="O222" s="28"/>
      <c r="P222" s="92"/>
      <c r="Q222" s="28"/>
      <c r="R222" s="92"/>
      <c r="S222" s="28"/>
      <c r="T222" s="92"/>
      <c r="U222" s="28"/>
      <c r="V222" s="92"/>
      <c r="W222" s="28"/>
      <c r="X222" s="92"/>
      <c r="Y222" s="28"/>
      <c r="Z222" s="92"/>
      <c r="AA222" s="28"/>
      <c r="AB222" s="92"/>
      <c r="AC222" s="28"/>
      <c r="AD222" s="92"/>
      <c r="AE222" s="469"/>
      <c r="AF222" s="92"/>
      <c r="AG222" s="469"/>
      <c r="AH222" s="92"/>
      <c r="AI222" s="469"/>
      <c r="AJ222" s="92"/>
      <c r="AK222" s="469"/>
      <c r="AL222" s="92"/>
      <c r="AM222" s="516"/>
      <c r="AN222" s="13"/>
      <c r="AO222" s="13"/>
      <c r="AP222" s="28"/>
      <c r="AQ222" s="11"/>
      <c r="AR222" s="28"/>
      <c r="AS222" s="11"/>
      <c r="AT222" s="28"/>
      <c r="AU222" s="10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77"/>
      <c r="BH222" s="77"/>
      <c r="BI222" s="77"/>
      <c r="CC222" s="80"/>
      <c r="CG222" s="81">
        <v>0</v>
      </c>
      <c r="CH222" s="81"/>
      <c r="CI222" s="81"/>
      <c r="CJ222" s="81">
        <v>0</v>
      </c>
      <c r="CK222" s="81"/>
      <c r="CL222" s="81"/>
      <c r="CM222" s="81"/>
      <c r="CN222" s="81"/>
    </row>
    <row r="223" spans="1:104" ht="16.149999999999999" customHeight="1" x14ac:dyDescent="0.2">
      <c r="A223" s="2209"/>
      <c r="B223" s="82" t="s">
        <v>259</v>
      </c>
      <c r="C223" s="217">
        <f t="shared" si="36"/>
        <v>0</v>
      </c>
      <c r="D223" s="514"/>
      <c r="E223" s="519">
        <f>SUM(G223+I223+K223+M223+O223+Q223+S223+U223+W223+Y223+AA223+AC223)</f>
        <v>0</v>
      </c>
      <c r="F223" s="92"/>
      <c r="G223" s="518"/>
      <c r="H223" s="92"/>
      <c r="I223" s="518"/>
      <c r="J223" s="92"/>
      <c r="K223" s="28"/>
      <c r="L223" s="92"/>
      <c r="M223" s="28"/>
      <c r="N223" s="92"/>
      <c r="O223" s="28"/>
      <c r="P223" s="92"/>
      <c r="Q223" s="28"/>
      <c r="R223" s="92"/>
      <c r="S223" s="28"/>
      <c r="T223" s="92"/>
      <c r="U223" s="28"/>
      <c r="V223" s="92"/>
      <c r="W223" s="28"/>
      <c r="X223" s="92"/>
      <c r="Y223" s="28"/>
      <c r="Z223" s="92"/>
      <c r="AA223" s="28"/>
      <c r="AB223" s="92"/>
      <c r="AC223" s="28"/>
      <c r="AD223" s="92"/>
      <c r="AE223" s="469"/>
      <c r="AF223" s="92"/>
      <c r="AG223" s="469"/>
      <c r="AH223" s="92"/>
      <c r="AI223" s="469"/>
      <c r="AJ223" s="92"/>
      <c r="AK223" s="469"/>
      <c r="AL223" s="92"/>
      <c r="AM223" s="516"/>
      <c r="AN223" s="13"/>
      <c r="AO223" s="13"/>
      <c r="AP223" s="28"/>
      <c r="AQ223" s="11"/>
      <c r="AR223" s="28"/>
      <c r="AS223" s="11"/>
      <c r="AT223" s="28"/>
      <c r="AU223" s="10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77"/>
      <c r="BH223" s="77"/>
      <c r="BI223" s="77"/>
      <c r="CC223" s="80"/>
      <c r="CG223" s="81">
        <v>0</v>
      </c>
      <c r="CH223" s="81"/>
      <c r="CI223" s="81"/>
      <c r="CJ223" s="81">
        <v>0</v>
      </c>
      <c r="CK223" s="81"/>
      <c r="CL223" s="81"/>
      <c r="CM223" s="81"/>
      <c r="CN223" s="81"/>
    </row>
    <row r="224" spans="1:104" ht="16.149999999999999" customHeight="1" x14ac:dyDescent="0.2">
      <c r="A224" s="2209"/>
      <c r="B224" s="82" t="s">
        <v>260</v>
      </c>
      <c r="C224" s="217">
        <f t="shared" si="36"/>
        <v>0</v>
      </c>
      <c r="D224" s="514"/>
      <c r="E224" s="519">
        <f t="shared" ref="E224:E227" si="37">SUM(G224+I224+K224+M224+O224+Q224+S224+U224+W224+Y224+AA224+AC224)</f>
        <v>0</v>
      </c>
      <c r="F224" s="92"/>
      <c r="G224" s="518"/>
      <c r="H224" s="92"/>
      <c r="I224" s="518"/>
      <c r="J224" s="92"/>
      <c r="K224" s="28"/>
      <c r="L224" s="92"/>
      <c r="M224" s="28"/>
      <c r="N224" s="92"/>
      <c r="O224" s="28"/>
      <c r="P224" s="92"/>
      <c r="Q224" s="28"/>
      <c r="R224" s="92"/>
      <c r="S224" s="28"/>
      <c r="T224" s="92"/>
      <c r="U224" s="28"/>
      <c r="V224" s="92"/>
      <c r="W224" s="28"/>
      <c r="X224" s="92"/>
      <c r="Y224" s="28"/>
      <c r="Z224" s="92"/>
      <c r="AA224" s="28"/>
      <c r="AB224" s="92"/>
      <c r="AC224" s="28"/>
      <c r="AD224" s="92"/>
      <c r="AE224" s="469"/>
      <c r="AF224" s="92"/>
      <c r="AG224" s="469"/>
      <c r="AH224" s="92"/>
      <c r="AI224" s="469"/>
      <c r="AJ224" s="92"/>
      <c r="AK224" s="469"/>
      <c r="AL224" s="92"/>
      <c r="AM224" s="516"/>
      <c r="AN224" s="13"/>
      <c r="AO224" s="13"/>
      <c r="AP224" s="28"/>
      <c r="AQ224" s="11"/>
      <c r="AR224" s="28"/>
      <c r="AS224" s="11"/>
      <c r="AT224" s="28"/>
      <c r="AU224" s="10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77"/>
      <c r="BH224" s="77"/>
      <c r="BI224" s="77"/>
      <c r="CC224" s="80"/>
      <c r="CG224" s="81">
        <v>0</v>
      </c>
      <c r="CH224" s="81"/>
      <c r="CI224" s="81"/>
      <c r="CJ224" s="81">
        <v>0</v>
      </c>
      <c r="CK224" s="81"/>
      <c r="CL224" s="81"/>
      <c r="CM224" s="81"/>
      <c r="CN224" s="81"/>
    </row>
    <row r="225" spans="1:104" ht="16.149999999999999" customHeight="1" x14ac:dyDescent="0.2">
      <c r="A225" s="2209"/>
      <c r="B225" s="82" t="s">
        <v>261</v>
      </c>
      <c r="C225" s="217">
        <f t="shared" si="36"/>
        <v>0</v>
      </c>
      <c r="D225" s="514"/>
      <c r="E225" s="519">
        <f t="shared" si="37"/>
        <v>0</v>
      </c>
      <c r="F225" s="92"/>
      <c r="G225" s="518"/>
      <c r="H225" s="92"/>
      <c r="I225" s="518"/>
      <c r="J225" s="92"/>
      <c r="K225" s="28"/>
      <c r="L225" s="92"/>
      <c r="M225" s="28"/>
      <c r="N225" s="92"/>
      <c r="O225" s="28"/>
      <c r="P225" s="92"/>
      <c r="Q225" s="28"/>
      <c r="R225" s="92"/>
      <c r="S225" s="28"/>
      <c r="T225" s="92"/>
      <c r="U225" s="28"/>
      <c r="V225" s="92"/>
      <c r="W225" s="28"/>
      <c r="X225" s="92"/>
      <c r="Y225" s="28"/>
      <c r="Z225" s="92"/>
      <c r="AA225" s="28"/>
      <c r="AB225" s="92"/>
      <c r="AC225" s="28"/>
      <c r="AD225" s="92"/>
      <c r="AE225" s="469"/>
      <c r="AF225" s="92"/>
      <c r="AG225" s="469"/>
      <c r="AH225" s="92"/>
      <c r="AI225" s="469"/>
      <c r="AJ225" s="92"/>
      <c r="AK225" s="469"/>
      <c r="AL225" s="92"/>
      <c r="AM225" s="516"/>
      <c r="AN225" s="13"/>
      <c r="AO225" s="13"/>
      <c r="AP225" s="28"/>
      <c r="AQ225" s="11"/>
      <c r="AR225" s="28"/>
      <c r="AS225" s="11"/>
      <c r="AT225" s="28"/>
      <c r="AU225" s="10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77"/>
      <c r="BH225" s="77"/>
      <c r="BI225" s="77"/>
      <c r="CC225" s="80"/>
      <c r="CG225" s="81">
        <v>0</v>
      </c>
      <c r="CH225" s="81"/>
      <c r="CI225" s="81"/>
      <c r="CJ225" s="81">
        <v>0</v>
      </c>
      <c r="CK225" s="81"/>
      <c r="CL225" s="81"/>
      <c r="CM225" s="81"/>
      <c r="CN225" s="81"/>
    </row>
    <row r="226" spans="1:104" ht="16.149999999999999" customHeight="1" x14ac:dyDescent="0.2">
      <c r="A226" s="2209"/>
      <c r="B226" s="82" t="s">
        <v>262</v>
      </c>
      <c r="C226" s="217">
        <f t="shared" si="36"/>
        <v>0</v>
      </c>
      <c r="D226" s="514"/>
      <c r="E226" s="519">
        <f t="shared" si="37"/>
        <v>0</v>
      </c>
      <c r="F226" s="92"/>
      <c r="G226" s="518"/>
      <c r="H226" s="92"/>
      <c r="I226" s="518"/>
      <c r="J226" s="92"/>
      <c r="K226" s="28"/>
      <c r="L226" s="92"/>
      <c r="M226" s="28"/>
      <c r="N226" s="92"/>
      <c r="O226" s="28"/>
      <c r="P226" s="92"/>
      <c r="Q226" s="28"/>
      <c r="R226" s="92"/>
      <c r="S226" s="28"/>
      <c r="T226" s="92"/>
      <c r="U226" s="28"/>
      <c r="V226" s="92"/>
      <c r="W226" s="28"/>
      <c r="X226" s="92"/>
      <c r="Y226" s="28"/>
      <c r="Z226" s="92"/>
      <c r="AA226" s="28"/>
      <c r="AB226" s="92"/>
      <c r="AC226" s="28"/>
      <c r="AD226" s="92"/>
      <c r="AE226" s="469"/>
      <c r="AF226" s="92"/>
      <c r="AG226" s="469"/>
      <c r="AH226" s="92"/>
      <c r="AI226" s="469"/>
      <c r="AJ226" s="92"/>
      <c r="AK226" s="469"/>
      <c r="AL226" s="92"/>
      <c r="AM226" s="516"/>
      <c r="AN226" s="13"/>
      <c r="AO226" s="13"/>
      <c r="AP226" s="28"/>
      <c r="AQ226" s="11"/>
      <c r="AR226" s="28"/>
      <c r="AS226" s="11"/>
      <c r="AT226" s="28"/>
      <c r="AU226" s="10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77"/>
      <c r="BH226" s="77"/>
      <c r="BI226" s="77"/>
      <c r="CC226" s="80"/>
      <c r="CG226" s="81">
        <v>0</v>
      </c>
      <c r="CH226" s="81"/>
      <c r="CI226" s="81"/>
      <c r="CJ226" s="81">
        <v>0</v>
      </c>
      <c r="CK226" s="81"/>
      <c r="CL226" s="81"/>
      <c r="CM226" s="81"/>
      <c r="CN226" s="81"/>
    </row>
    <row r="227" spans="1:104" ht="16.149999999999999" customHeight="1" x14ac:dyDescent="0.2">
      <c r="A227" s="2209"/>
      <c r="B227" s="520" t="s">
        <v>263</v>
      </c>
      <c r="C227" s="257">
        <f t="shared" si="36"/>
        <v>2</v>
      </c>
      <c r="D227" s="521"/>
      <c r="E227" s="522">
        <f t="shared" si="37"/>
        <v>2</v>
      </c>
      <c r="F227" s="349"/>
      <c r="G227" s="523"/>
      <c r="H227" s="349"/>
      <c r="I227" s="523"/>
      <c r="J227" s="349"/>
      <c r="K227" s="18"/>
      <c r="L227" s="349"/>
      <c r="M227" s="18"/>
      <c r="N227" s="349"/>
      <c r="O227" s="18"/>
      <c r="P227" s="349"/>
      <c r="Q227" s="18"/>
      <c r="R227" s="349"/>
      <c r="S227" s="18">
        <v>2</v>
      </c>
      <c r="T227" s="349"/>
      <c r="U227" s="18"/>
      <c r="V227" s="349"/>
      <c r="W227" s="18"/>
      <c r="X227" s="349"/>
      <c r="Y227" s="18"/>
      <c r="Z227" s="349"/>
      <c r="AA227" s="18"/>
      <c r="AB227" s="349"/>
      <c r="AC227" s="18"/>
      <c r="AD227" s="349"/>
      <c r="AE227" s="350"/>
      <c r="AF227" s="349"/>
      <c r="AG227" s="350"/>
      <c r="AH227" s="349"/>
      <c r="AI227" s="350"/>
      <c r="AJ227" s="349"/>
      <c r="AK227" s="350"/>
      <c r="AL227" s="349"/>
      <c r="AM227" s="524"/>
      <c r="AN227" s="20"/>
      <c r="AO227" s="20"/>
      <c r="AP227" s="18"/>
      <c r="AQ227" s="17">
        <v>0</v>
      </c>
      <c r="AR227" s="18">
        <v>0</v>
      </c>
      <c r="AS227" s="17">
        <v>0</v>
      </c>
      <c r="AT227" s="18">
        <v>0</v>
      </c>
      <c r="AU227" s="10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77"/>
      <c r="BH227" s="77"/>
      <c r="BI227" s="77"/>
      <c r="CC227" s="80"/>
      <c r="CG227" s="81">
        <v>0</v>
      </c>
      <c r="CH227" s="81"/>
      <c r="CI227" s="81"/>
      <c r="CJ227" s="81">
        <v>0</v>
      </c>
      <c r="CK227" s="81"/>
      <c r="CL227" s="81"/>
      <c r="CM227" s="81"/>
      <c r="CN227" s="81"/>
    </row>
    <row r="228" spans="1:104" ht="16.149999999999999" customHeight="1" x14ac:dyDescent="0.2">
      <c r="A228" s="2932" t="s">
        <v>264</v>
      </c>
      <c r="B228" s="512" t="s">
        <v>52</v>
      </c>
      <c r="C228" s="513">
        <f t="shared" ref="C228:C236" si="38">SUM(D228+E228)</f>
        <v>0</v>
      </c>
      <c r="D228" s="525">
        <f t="shared" ref="D228:E236" si="39">SUM(F228+H228+J228+L228+N228+P228+R228+T228+V228+X228+Z228+AB228+AD228+AF228+AH228+AJ228+AL228)</f>
        <v>0</v>
      </c>
      <c r="E228" s="526">
        <f t="shared" si="39"/>
        <v>0</v>
      </c>
      <c r="F228" s="527"/>
      <c r="G228" s="528"/>
      <c r="H228" s="529"/>
      <c r="I228" s="528"/>
      <c r="J228" s="529"/>
      <c r="K228" s="27"/>
      <c r="L228" s="530"/>
      <c r="M228" s="528"/>
      <c r="N228" s="529"/>
      <c r="O228" s="531"/>
      <c r="P228" s="527"/>
      <c r="Q228" s="528"/>
      <c r="R228" s="529"/>
      <c r="S228" s="531"/>
      <c r="T228" s="527"/>
      <c r="U228" s="528"/>
      <c r="V228" s="529"/>
      <c r="W228" s="531"/>
      <c r="X228" s="527"/>
      <c r="Y228" s="528"/>
      <c r="Z228" s="529"/>
      <c r="AA228" s="531"/>
      <c r="AB228" s="527"/>
      <c r="AC228" s="528"/>
      <c r="AD228" s="529"/>
      <c r="AE228" s="531"/>
      <c r="AF228" s="527"/>
      <c r="AG228" s="528"/>
      <c r="AH228" s="529"/>
      <c r="AI228" s="531"/>
      <c r="AJ228" s="527"/>
      <c r="AK228" s="528"/>
      <c r="AL228" s="529"/>
      <c r="AM228" s="532"/>
      <c r="AN228" s="7">
        <v>3</v>
      </c>
      <c r="AO228" s="115">
        <v>3</v>
      </c>
      <c r="AP228" s="26"/>
      <c r="AQ228" s="25"/>
      <c r="AR228" s="26"/>
      <c r="AS228" s="25"/>
      <c r="AT228" s="26"/>
      <c r="AU228" s="10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77"/>
      <c r="BH228" s="77"/>
      <c r="BI228" s="77"/>
      <c r="CC228" s="80"/>
      <c r="CG228" s="81">
        <v>0</v>
      </c>
      <c r="CH228" s="81"/>
      <c r="CI228" s="81"/>
      <c r="CJ228" s="81">
        <v>0</v>
      </c>
      <c r="CK228" s="81"/>
      <c r="CL228" s="81"/>
      <c r="CM228" s="81"/>
      <c r="CN228" s="81"/>
    </row>
    <row r="229" spans="1:104" ht="16.149999999999999" customHeight="1" x14ac:dyDescent="0.2">
      <c r="A229" s="2211"/>
      <c r="B229" s="78" t="s">
        <v>256</v>
      </c>
      <c r="C229" s="296">
        <f t="shared" si="38"/>
        <v>0</v>
      </c>
      <c r="D229" s="297">
        <f t="shared" si="39"/>
        <v>0</v>
      </c>
      <c r="E229" s="526">
        <f t="shared" si="39"/>
        <v>0</v>
      </c>
      <c r="F229" s="25"/>
      <c r="G229" s="27"/>
      <c r="H229" s="25"/>
      <c r="I229" s="27"/>
      <c r="J229" s="25"/>
      <c r="K229" s="27"/>
      <c r="L229" s="25"/>
      <c r="M229" s="27"/>
      <c r="N229" s="115"/>
      <c r="O229" s="533"/>
      <c r="P229" s="25"/>
      <c r="Q229" s="27"/>
      <c r="R229" s="115"/>
      <c r="S229" s="533"/>
      <c r="T229" s="25"/>
      <c r="U229" s="27"/>
      <c r="V229" s="115"/>
      <c r="W229" s="533"/>
      <c r="X229" s="25"/>
      <c r="Y229" s="27"/>
      <c r="Z229" s="115"/>
      <c r="AA229" s="533"/>
      <c r="AB229" s="25"/>
      <c r="AC229" s="27"/>
      <c r="AD229" s="115"/>
      <c r="AE229" s="533"/>
      <c r="AF229" s="25"/>
      <c r="AG229" s="27"/>
      <c r="AH229" s="115"/>
      <c r="AI229" s="533"/>
      <c r="AJ229" s="25"/>
      <c r="AK229" s="27"/>
      <c r="AL229" s="115"/>
      <c r="AM229" s="117"/>
      <c r="AN229" s="115"/>
      <c r="AO229" s="115"/>
      <c r="AP229" s="26"/>
      <c r="AQ229" s="25"/>
      <c r="AR229" s="26"/>
      <c r="AS229" s="25"/>
      <c r="AT229" s="26"/>
      <c r="AU229" s="10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77"/>
      <c r="BH229" s="77"/>
      <c r="BI229" s="77"/>
      <c r="CC229" s="80"/>
      <c r="CG229" s="81">
        <v>0</v>
      </c>
      <c r="CH229" s="81"/>
      <c r="CI229" s="81"/>
      <c r="CJ229" s="81">
        <v>0</v>
      </c>
      <c r="CK229" s="81"/>
      <c r="CL229" s="81"/>
      <c r="CM229" s="81"/>
      <c r="CN229" s="81"/>
    </row>
    <row r="230" spans="1:104" ht="16.149999999999999" customHeight="1" x14ac:dyDescent="0.2">
      <c r="A230" s="2211"/>
      <c r="B230" s="82" t="s">
        <v>257</v>
      </c>
      <c r="C230" s="217">
        <f t="shared" si="38"/>
        <v>3</v>
      </c>
      <c r="D230" s="218">
        <f t="shared" si="39"/>
        <v>0</v>
      </c>
      <c r="E230" s="1416">
        <f t="shared" si="39"/>
        <v>3</v>
      </c>
      <c r="F230" s="11"/>
      <c r="G230" s="12"/>
      <c r="H230" s="11"/>
      <c r="I230" s="12"/>
      <c r="J230" s="11"/>
      <c r="K230" s="12"/>
      <c r="L230" s="11"/>
      <c r="M230" s="12"/>
      <c r="N230" s="11"/>
      <c r="O230" s="14">
        <v>1</v>
      </c>
      <c r="P230" s="11"/>
      <c r="Q230" s="12">
        <v>2</v>
      </c>
      <c r="R230" s="13"/>
      <c r="S230" s="14"/>
      <c r="T230" s="11"/>
      <c r="U230" s="12"/>
      <c r="V230" s="13"/>
      <c r="W230" s="14"/>
      <c r="X230" s="11"/>
      <c r="Y230" s="12"/>
      <c r="Z230" s="13"/>
      <c r="AA230" s="14"/>
      <c r="AB230" s="11"/>
      <c r="AC230" s="12"/>
      <c r="AD230" s="13"/>
      <c r="AE230" s="14"/>
      <c r="AF230" s="11"/>
      <c r="AG230" s="12"/>
      <c r="AH230" s="13"/>
      <c r="AI230" s="14"/>
      <c r="AJ230" s="11"/>
      <c r="AK230" s="12"/>
      <c r="AL230" s="13"/>
      <c r="AM230" s="57"/>
      <c r="AN230" s="13"/>
      <c r="AO230" s="13"/>
      <c r="AP230" s="28"/>
      <c r="AQ230" s="11">
        <v>0</v>
      </c>
      <c r="AR230" s="28">
        <v>0</v>
      </c>
      <c r="AS230" s="11">
        <v>0</v>
      </c>
      <c r="AT230" s="28">
        <v>0</v>
      </c>
      <c r="AU230" s="10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77"/>
      <c r="BH230" s="77"/>
      <c r="BI230" s="77"/>
      <c r="CA230" s="80"/>
      <c r="CC230" s="80"/>
      <c r="CG230" s="81">
        <v>0</v>
      </c>
      <c r="CH230" s="81"/>
      <c r="CI230" s="81"/>
      <c r="CJ230" s="81">
        <v>0</v>
      </c>
      <c r="CK230" s="81"/>
      <c r="CL230" s="81"/>
      <c r="CM230" s="81"/>
      <c r="CN230" s="81"/>
    </row>
    <row r="231" spans="1:104" ht="16.149999999999999" customHeight="1" x14ac:dyDescent="0.2">
      <c r="A231" s="2211"/>
      <c r="B231" s="82" t="s">
        <v>258</v>
      </c>
      <c r="C231" s="217">
        <f t="shared" si="38"/>
        <v>0</v>
      </c>
      <c r="D231" s="218">
        <f t="shared" si="39"/>
        <v>0</v>
      </c>
      <c r="E231" s="1416">
        <f t="shared" si="39"/>
        <v>0</v>
      </c>
      <c r="F231" s="11"/>
      <c r="G231" s="12"/>
      <c r="H231" s="11"/>
      <c r="I231" s="12"/>
      <c r="J231" s="11"/>
      <c r="K231" s="12"/>
      <c r="L231" s="11"/>
      <c r="M231" s="12"/>
      <c r="N231" s="11"/>
      <c r="O231" s="14"/>
      <c r="P231" s="11"/>
      <c r="Q231" s="12"/>
      <c r="R231" s="13"/>
      <c r="S231" s="14"/>
      <c r="T231" s="11"/>
      <c r="U231" s="12"/>
      <c r="V231" s="13"/>
      <c r="W231" s="14"/>
      <c r="X231" s="11"/>
      <c r="Y231" s="12"/>
      <c r="Z231" s="13"/>
      <c r="AA231" s="14"/>
      <c r="AB231" s="11"/>
      <c r="AC231" s="12"/>
      <c r="AD231" s="13"/>
      <c r="AE231" s="14"/>
      <c r="AF231" s="11"/>
      <c r="AG231" s="12"/>
      <c r="AH231" s="13"/>
      <c r="AI231" s="14"/>
      <c r="AJ231" s="11"/>
      <c r="AK231" s="12"/>
      <c r="AL231" s="13"/>
      <c r="AM231" s="57"/>
      <c r="AN231" s="13"/>
      <c r="AO231" s="13"/>
      <c r="AP231" s="28"/>
      <c r="AQ231" s="11"/>
      <c r="AR231" s="28"/>
      <c r="AS231" s="11"/>
      <c r="AT231" s="28"/>
      <c r="AU231" s="10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77"/>
      <c r="BH231" s="77"/>
      <c r="BI231" s="77"/>
      <c r="CC231" s="80"/>
      <c r="CG231" s="81">
        <v>0</v>
      </c>
      <c r="CH231" s="81"/>
      <c r="CI231" s="81"/>
      <c r="CJ231" s="81">
        <v>0</v>
      </c>
      <c r="CK231" s="81"/>
      <c r="CL231" s="81"/>
      <c r="CM231" s="81"/>
      <c r="CN231" s="81"/>
    </row>
    <row r="232" spans="1:104" ht="16.149999999999999" customHeight="1" x14ac:dyDescent="0.2">
      <c r="A232" s="2211"/>
      <c r="B232" s="82" t="s">
        <v>259</v>
      </c>
      <c r="C232" s="217">
        <f t="shared" si="38"/>
        <v>0</v>
      </c>
      <c r="D232" s="218">
        <f t="shared" si="39"/>
        <v>0</v>
      </c>
      <c r="E232" s="1416">
        <f t="shared" si="39"/>
        <v>0</v>
      </c>
      <c r="F232" s="11"/>
      <c r="G232" s="12"/>
      <c r="H232" s="11"/>
      <c r="I232" s="12"/>
      <c r="J232" s="11"/>
      <c r="K232" s="12"/>
      <c r="L232" s="11"/>
      <c r="M232" s="12"/>
      <c r="N232" s="11"/>
      <c r="O232" s="14"/>
      <c r="P232" s="11"/>
      <c r="Q232" s="12"/>
      <c r="R232" s="13"/>
      <c r="S232" s="14"/>
      <c r="T232" s="11"/>
      <c r="U232" s="12"/>
      <c r="V232" s="13"/>
      <c r="W232" s="14"/>
      <c r="X232" s="11"/>
      <c r="Y232" s="12"/>
      <c r="Z232" s="13"/>
      <c r="AA232" s="14"/>
      <c r="AB232" s="11"/>
      <c r="AC232" s="12"/>
      <c r="AD232" s="13"/>
      <c r="AE232" s="14"/>
      <c r="AF232" s="11"/>
      <c r="AG232" s="12"/>
      <c r="AH232" s="13"/>
      <c r="AI232" s="14"/>
      <c r="AJ232" s="11"/>
      <c r="AK232" s="12"/>
      <c r="AL232" s="13"/>
      <c r="AM232" s="57"/>
      <c r="AN232" s="13"/>
      <c r="AO232" s="13"/>
      <c r="AP232" s="28"/>
      <c r="AQ232" s="11"/>
      <c r="AR232" s="28"/>
      <c r="AS232" s="11"/>
      <c r="AT232" s="28"/>
      <c r="AU232" s="10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77"/>
      <c r="BH232" s="77"/>
      <c r="BI232" s="77"/>
      <c r="CC232" s="80"/>
      <c r="CG232" s="81">
        <v>0</v>
      </c>
      <c r="CH232" s="81"/>
      <c r="CI232" s="81"/>
      <c r="CJ232" s="81">
        <v>0</v>
      </c>
      <c r="CK232" s="81"/>
      <c r="CL232" s="81"/>
      <c r="CM232" s="81"/>
      <c r="CN232" s="81"/>
    </row>
    <row r="233" spans="1:104" ht="16.149999999999999" customHeight="1" x14ac:dyDescent="0.2">
      <c r="A233" s="2211"/>
      <c r="B233" s="82" t="s">
        <v>260</v>
      </c>
      <c r="C233" s="217">
        <f t="shared" si="38"/>
        <v>0</v>
      </c>
      <c r="D233" s="218">
        <f t="shared" si="39"/>
        <v>0</v>
      </c>
      <c r="E233" s="1416">
        <f t="shared" si="39"/>
        <v>0</v>
      </c>
      <c r="F233" s="11"/>
      <c r="G233" s="12"/>
      <c r="H233" s="11"/>
      <c r="I233" s="12"/>
      <c r="J233" s="11"/>
      <c r="K233" s="12"/>
      <c r="L233" s="11"/>
      <c r="M233" s="12"/>
      <c r="N233" s="11"/>
      <c r="O233" s="14"/>
      <c r="P233" s="11"/>
      <c r="Q233" s="12"/>
      <c r="R233" s="13"/>
      <c r="S233" s="14"/>
      <c r="T233" s="11"/>
      <c r="U233" s="12"/>
      <c r="V233" s="13"/>
      <c r="W233" s="14"/>
      <c r="X233" s="11"/>
      <c r="Y233" s="12"/>
      <c r="Z233" s="13"/>
      <c r="AA233" s="14"/>
      <c r="AB233" s="11"/>
      <c r="AC233" s="12"/>
      <c r="AD233" s="13"/>
      <c r="AE233" s="14"/>
      <c r="AF233" s="11"/>
      <c r="AG233" s="12"/>
      <c r="AH233" s="13"/>
      <c r="AI233" s="14"/>
      <c r="AJ233" s="11"/>
      <c r="AK233" s="12"/>
      <c r="AL233" s="13"/>
      <c r="AM233" s="57"/>
      <c r="AN233" s="13"/>
      <c r="AO233" s="13"/>
      <c r="AP233" s="28"/>
      <c r="AQ233" s="11"/>
      <c r="AR233" s="28"/>
      <c r="AS233" s="11"/>
      <c r="AT233" s="28"/>
      <c r="AU233" s="10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77"/>
      <c r="BH233" s="77"/>
      <c r="BI233" s="77"/>
      <c r="CC233" s="80"/>
      <c r="CG233" s="81">
        <v>0</v>
      </c>
      <c r="CH233" s="81"/>
      <c r="CI233" s="81"/>
      <c r="CJ233" s="81">
        <v>0</v>
      </c>
      <c r="CK233" s="81"/>
      <c r="CL233" s="81"/>
      <c r="CM233" s="81"/>
      <c r="CN233" s="81"/>
    </row>
    <row r="234" spans="1:104" ht="16.149999999999999" customHeight="1" x14ac:dyDescent="0.2">
      <c r="A234" s="2211"/>
      <c r="B234" s="82" t="s">
        <v>261</v>
      </c>
      <c r="C234" s="217">
        <f t="shared" si="38"/>
        <v>0</v>
      </c>
      <c r="D234" s="218">
        <f t="shared" si="39"/>
        <v>0</v>
      </c>
      <c r="E234" s="1416">
        <f t="shared" si="39"/>
        <v>0</v>
      </c>
      <c r="F234" s="11"/>
      <c r="G234" s="12"/>
      <c r="H234" s="11"/>
      <c r="I234" s="12"/>
      <c r="J234" s="11"/>
      <c r="K234" s="12"/>
      <c r="L234" s="11"/>
      <c r="M234" s="12"/>
      <c r="N234" s="11"/>
      <c r="O234" s="14"/>
      <c r="P234" s="11"/>
      <c r="Q234" s="12"/>
      <c r="R234" s="13"/>
      <c r="S234" s="14"/>
      <c r="T234" s="11"/>
      <c r="U234" s="12"/>
      <c r="V234" s="13"/>
      <c r="W234" s="14"/>
      <c r="X234" s="11"/>
      <c r="Y234" s="12"/>
      <c r="Z234" s="13"/>
      <c r="AA234" s="14"/>
      <c r="AB234" s="11"/>
      <c r="AC234" s="12"/>
      <c r="AD234" s="13"/>
      <c r="AE234" s="14"/>
      <c r="AF234" s="11"/>
      <c r="AG234" s="12"/>
      <c r="AH234" s="13"/>
      <c r="AI234" s="14"/>
      <c r="AJ234" s="11"/>
      <c r="AK234" s="12"/>
      <c r="AL234" s="13"/>
      <c r="AM234" s="57"/>
      <c r="AN234" s="13"/>
      <c r="AO234" s="13"/>
      <c r="AP234" s="28"/>
      <c r="AQ234" s="11"/>
      <c r="AR234" s="28"/>
      <c r="AS234" s="11"/>
      <c r="AT234" s="28"/>
      <c r="AU234" s="10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77"/>
      <c r="BH234" s="77"/>
      <c r="BI234" s="77"/>
      <c r="CC234" s="80"/>
      <c r="CG234" s="81">
        <v>0</v>
      </c>
      <c r="CH234" s="81"/>
      <c r="CI234" s="81"/>
      <c r="CJ234" s="81">
        <v>0</v>
      </c>
      <c r="CK234" s="81"/>
      <c r="CL234" s="81"/>
      <c r="CM234" s="81"/>
      <c r="CN234" s="81"/>
    </row>
    <row r="235" spans="1:104" ht="16.149999999999999" customHeight="1" x14ac:dyDescent="0.2">
      <c r="A235" s="2211"/>
      <c r="B235" s="82" t="s">
        <v>262</v>
      </c>
      <c r="C235" s="217">
        <f t="shared" si="38"/>
        <v>0</v>
      </c>
      <c r="D235" s="218">
        <f t="shared" si="39"/>
        <v>0</v>
      </c>
      <c r="E235" s="1416">
        <f t="shared" si="39"/>
        <v>0</v>
      </c>
      <c r="F235" s="11"/>
      <c r="G235" s="12"/>
      <c r="H235" s="11"/>
      <c r="I235" s="12"/>
      <c r="J235" s="11"/>
      <c r="K235" s="12"/>
      <c r="L235" s="11"/>
      <c r="M235" s="12"/>
      <c r="N235" s="11"/>
      <c r="O235" s="14"/>
      <c r="P235" s="11"/>
      <c r="Q235" s="12"/>
      <c r="R235" s="13"/>
      <c r="S235" s="14"/>
      <c r="T235" s="11"/>
      <c r="U235" s="12"/>
      <c r="V235" s="13"/>
      <c r="W235" s="14"/>
      <c r="X235" s="11"/>
      <c r="Y235" s="12"/>
      <c r="Z235" s="13"/>
      <c r="AA235" s="14"/>
      <c r="AB235" s="11"/>
      <c r="AC235" s="12"/>
      <c r="AD235" s="13"/>
      <c r="AE235" s="14"/>
      <c r="AF235" s="11"/>
      <c r="AG235" s="12"/>
      <c r="AH235" s="13"/>
      <c r="AI235" s="14"/>
      <c r="AJ235" s="11"/>
      <c r="AK235" s="12"/>
      <c r="AL235" s="13"/>
      <c r="AM235" s="57"/>
      <c r="AN235" s="13"/>
      <c r="AO235" s="13"/>
      <c r="AP235" s="28"/>
      <c r="AQ235" s="11"/>
      <c r="AR235" s="28"/>
      <c r="AS235" s="11"/>
      <c r="AT235" s="28"/>
      <c r="AU235" s="10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77"/>
      <c r="BH235" s="77"/>
      <c r="BI235" s="77"/>
      <c r="CC235" s="80"/>
      <c r="CG235" s="81">
        <v>0</v>
      </c>
      <c r="CH235" s="81"/>
      <c r="CI235" s="81"/>
      <c r="CJ235" s="81">
        <v>0</v>
      </c>
      <c r="CK235" s="81"/>
      <c r="CL235" s="81"/>
      <c r="CM235" s="81"/>
      <c r="CN235" s="81"/>
    </row>
    <row r="236" spans="1:104" ht="16.149999999999999" customHeight="1" x14ac:dyDescent="0.2">
      <c r="A236" s="2212"/>
      <c r="B236" s="520" t="s">
        <v>263</v>
      </c>
      <c r="C236" s="257">
        <f t="shared" si="38"/>
        <v>13</v>
      </c>
      <c r="D236" s="258">
        <f t="shared" si="39"/>
        <v>0</v>
      </c>
      <c r="E236" s="451">
        <f t="shared" si="39"/>
        <v>13</v>
      </c>
      <c r="F236" s="17"/>
      <c r="G236" s="19"/>
      <c r="H236" s="17"/>
      <c r="I236" s="19"/>
      <c r="J236" s="17"/>
      <c r="K236" s="19">
        <v>1</v>
      </c>
      <c r="L236" s="17"/>
      <c r="M236" s="19"/>
      <c r="N236" s="17"/>
      <c r="O236" s="21">
        <v>7</v>
      </c>
      <c r="P236" s="17"/>
      <c r="Q236" s="19">
        <v>1</v>
      </c>
      <c r="R236" s="20"/>
      <c r="S236" s="21">
        <v>1</v>
      </c>
      <c r="T236" s="17"/>
      <c r="U236" s="19"/>
      <c r="V236" s="20"/>
      <c r="W236" s="21"/>
      <c r="X236" s="17"/>
      <c r="Y236" s="19">
        <v>2</v>
      </c>
      <c r="Z236" s="20"/>
      <c r="AA236" s="21">
        <v>1</v>
      </c>
      <c r="AB236" s="17"/>
      <c r="AC236" s="19"/>
      <c r="AD236" s="20"/>
      <c r="AE236" s="21"/>
      <c r="AF236" s="17"/>
      <c r="AG236" s="19"/>
      <c r="AH236" s="20"/>
      <c r="AI236" s="21"/>
      <c r="AJ236" s="17"/>
      <c r="AK236" s="19"/>
      <c r="AL236" s="20"/>
      <c r="AM236" s="58"/>
      <c r="AN236" s="20"/>
      <c r="AO236" s="20"/>
      <c r="AP236" s="18"/>
      <c r="AQ236" s="17">
        <v>0</v>
      </c>
      <c r="AR236" s="18">
        <v>0</v>
      </c>
      <c r="AS236" s="17">
        <v>0</v>
      </c>
      <c r="AT236" s="18">
        <v>0</v>
      </c>
      <c r="AU236" s="10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77"/>
      <c r="BH236" s="77"/>
      <c r="BI236" s="77"/>
      <c r="CC236" s="80"/>
      <c r="CG236" s="81">
        <v>0</v>
      </c>
      <c r="CH236" s="81"/>
      <c r="CI236" s="81"/>
      <c r="CJ236" s="81">
        <v>0</v>
      </c>
      <c r="CK236" s="81"/>
      <c r="CL236" s="81"/>
      <c r="CM236" s="81"/>
      <c r="CN236" s="81"/>
    </row>
    <row r="237" spans="1:104" s="135" customFormat="1" ht="31.15" customHeight="1" x14ac:dyDescent="0.4">
      <c r="A237" s="535" t="s">
        <v>265</v>
      </c>
      <c r="B237" s="51"/>
      <c r="C237" s="478"/>
      <c r="D237" s="479"/>
      <c r="E237" s="479"/>
      <c r="F237" s="479"/>
      <c r="G237" s="480"/>
      <c r="H237" s="480"/>
      <c r="I237" s="480"/>
      <c r="J237" s="480"/>
      <c r="K237" s="480"/>
      <c r="L237" s="536"/>
      <c r="M237" s="480"/>
      <c r="N237" s="480"/>
      <c r="O237" s="480"/>
      <c r="P237" s="480"/>
      <c r="Q237" s="480"/>
      <c r="R237" s="480"/>
      <c r="S237" s="480"/>
      <c r="T237" s="111"/>
      <c r="U237" s="1"/>
      <c r="V237" s="1"/>
      <c r="W237" s="1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1"/>
      <c r="AV237" s="131"/>
      <c r="AW237" s="131"/>
      <c r="AX237" s="265"/>
      <c r="AY237" s="265"/>
      <c r="AZ237" s="265"/>
      <c r="BA237" s="265"/>
      <c r="BB237" s="265"/>
      <c r="BC237" s="265"/>
      <c r="BD237" s="265"/>
      <c r="BE237" s="265"/>
      <c r="BF237" s="265"/>
      <c r="BG237" s="265"/>
      <c r="BH237" s="265"/>
      <c r="BI237" s="265"/>
      <c r="BJ237" s="265"/>
      <c r="BK237" s="265"/>
      <c r="BL237" s="265"/>
      <c r="BM237" s="265"/>
      <c r="CA237" s="136"/>
      <c r="CB237" s="136"/>
      <c r="CC237" s="136"/>
      <c r="CD237" s="136"/>
      <c r="CE237" s="136"/>
      <c r="CF237" s="136"/>
      <c r="CG237" s="137"/>
      <c r="CH237" s="137"/>
      <c r="CI237" s="137"/>
      <c r="CJ237" s="137"/>
      <c r="CK237" s="137"/>
      <c r="CL237" s="137"/>
      <c r="CM237" s="137"/>
      <c r="CN237" s="137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ht="16.149999999999999" customHeight="1" x14ac:dyDescent="0.2">
      <c r="A238" s="2923" t="s">
        <v>74</v>
      </c>
      <c r="B238" s="2920"/>
      <c r="C238" s="2933" t="s">
        <v>246</v>
      </c>
      <c r="D238" s="2934"/>
      <c r="E238" s="2935"/>
      <c r="F238" s="2936" t="s">
        <v>266</v>
      </c>
      <c r="G238" s="2937"/>
      <c r="H238" s="2937"/>
      <c r="I238" s="2937"/>
      <c r="J238" s="2937"/>
      <c r="K238" s="2937"/>
      <c r="L238" s="2937"/>
      <c r="M238" s="2937"/>
      <c r="N238" s="2937"/>
      <c r="O238" s="2937"/>
      <c r="P238" s="2937"/>
      <c r="Q238" s="2937"/>
      <c r="R238" s="2937"/>
      <c r="S238" s="2937"/>
      <c r="T238" s="2937"/>
      <c r="U238" s="2937"/>
      <c r="V238" s="2937"/>
      <c r="W238" s="2937"/>
      <c r="X238" s="2937"/>
      <c r="Y238" s="2937"/>
      <c r="Z238" s="2937"/>
      <c r="AA238" s="2937"/>
      <c r="AB238" s="2937"/>
      <c r="AC238" s="2937"/>
      <c r="AD238" s="2937"/>
      <c r="AE238" s="2937"/>
      <c r="AF238" s="2937"/>
      <c r="AG238" s="2937"/>
      <c r="AH238" s="2937"/>
      <c r="AI238" s="2937"/>
      <c r="AJ238" s="2937"/>
      <c r="AK238" s="2937"/>
      <c r="AL238" s="2937"/>
      <c r="AM238" s="2937"/>
      <c r="AN238" s="2937"/>
      <c r="AO238" s="2937"/>
      <c r="AP238" s="2937"/>
      <c r="AQ238" s="2937"/>
      <c r="AR238" s="2937"/>
      <c r="AS238" s="2938"/>
      <c r="AT238" s="2920" t="s">
        <v>267</v>
      </c>
      <c r="AU238" s="2921" t="s">
        <v>248</v>
      </c>
      <c r="AV238" s="2922"/>
      <c r="AW238" s="2923" t="s">
        <v>21</v>
      </c>
      <c r="AX238" s="2920" t="s">
        <v>22</v>
      </c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CG238" s="81"/>
      <c r="CH238" s="81"/>
      <c r="CI238" s="81"/>
      <c r="CJ238" s="81"/>
      <c r="CK238" s="81"/>
      <c r="CL238" s="81"/>
      <c r="CM238" s="81"/>
      <c r="CN238" s="81"/>
    </row>
    <row r="239" spans="1:104" ht="16.149999999999999" customHeight="1" x14ac:dyDescent="0.2">
      <c r="A239" s="2187"/>
      <c r="B239" s="2188"/>
      <c r="C239" s="2216"/>
      <c r="D239" s="2217"/>
      <c r="E239" s="2218"/>
      <c r="F239" s="2924" t="s">
        <v>268</v>
      </c>
      <c r="G239" s="2925"/>
      <c r="H239" s="2924" t="s">
        <v>269</v>
      </c>
      <c r="I239" s="2925"/>
      <c r="J239" s="2924" t="s">
        <v>270</v>
      </c>
      <c r="K239" s="2925"/>
      <c r="L239" s="2924" t="s">
        <v>271</v>
      </c>
      <c r="M239" s="2925"/>
      <c r="N239" s="2924" t="s">
        <v>24</v>
      </c>
      <c r="O239" s="2925"/>
      <c r="P239" s="2924" t="s">
        <v>174</v>
      </c>
      <c r="Q239" s="2925"/>
      <c r="R239" s="2924" t="s">
        <v>109</v>
      </c>
      <c r="S239" s="2925"/>
      <c r="T239" s="2924" t="s">
        <v>35</v>
      </c>
      <c r="U239" s="2925"/>
      <c r="V239" s="2924" t="s">
        <v>111</v>
      </c>
      <c r="W239" s="2926"/>
      <c r="X239" s="2924" t="s">
        <v>112</v>
      </c>
      <c r="Y239" s="2926"/>
      <c r="Z239" s="2924" t="s">
        <v>113</v>
      </c>
      <c r="AA239" s="2926"/>
      <c r="AB239" s="2924" t="s">
        <v>114</v>
      </c>
      <c r="AC239" s="2926"/>
      <c r="AD239" s="2924" t="s">
        <v>115</v>
      </c>
      <c r="AE239" s="2926"/>
      <c r="AF239" s="2924" t="s">
        <v>116</v>
      </c>
      <c r="AG239" s="2926"/>
      <c r="AH239" s="2924" t="s">
        <v>117</v>
      </c>
      <c r="AI239" s="2926"/>
      <c r="AJ239" s="2924" t="s">
        <v>118</v>
      </c>
      <c r="AK239" s="2926"/>
      <c r="AL239" s="2924" t="s">
        <v>119</v>
      </c>
      <c r="AM239" s="2926"/>
      <c r="AN239" s="2924" t="s">
        <v>120</v>
      </c>
      <c r="AO239" s="2926"/>
      <c r="AP239" s="2924" t="s">
        <v>121</v>
      </c>
      <c r="AQ239" s="2926"/>
      <c r="AR239" s="2924" t="s">
        <v>122</v>
      </c>
      <c r="AS239" s="2926"/>
      <c r="AT239" s="2188"/>
      <c r="AU239" s="2175" t="s">
        <v>253</v>
      </c>
      <c r="AV239" s="2177" t="s">
        <v>254</v>
      </c>
      <c r="AW239" s="2187"/>
      <c r="AX239" s="2188"/>
      <c r="AY239" s="1659"/>
      <c r="AZ239" s="1604"/>
      <c r="BA239" s="1604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Z239" s="73"/>
      <c r="CG239" s="81"/>
      <c r="CH239" s="81"/>
      <c r="CI239" s="81"/>
      <c r="CJ239" s="81"/>
      <c r="CK239" s="81"/>
      <c r="CL239" s="81"/>
      <c r="CM239" s="81"/>
      <c r="CN239" s="81"/>
    </row>
    <row r="240" spans="1:104" ht="16.149999999999999" customHeight="1" x14ac:dyDescent="0.2">
      <c r="A240" s="2172"/>
      <c r="B240" s="2174"/>
      <c r="C240" s="1663" t="s">
        <v>14</v>
      </c>
      <c r="D240" s="1664" t="s">
        <v>15</v>
      </c>
      <c r="E240" s="1665" t="s">
        <v>16</v>
      </c>
      <c r="F240" s="59" t="s">
        <v>252</v>
      </c>
      <c r="G240" s="47" t="s">
        <v>16</v>
      </c>
      <c r="H240" s="59" t="s">
        <v>252</v>
      </c>
      <c r="I240" s="47" t="s">
        <v>16</v>
      </c>
      <c r="J240" s="59" t="s">
        <v>252</v>
      </c>
      <c r="K240" s="47" t="s">
        <v>16</v>
      </c>
      <c r="L240" s="59" t="s">
        <v>252</v>
      </c>
      <c r="M240" s="47" t="s">
        <v>16</v>
      </c>
      <c r="N240" s="59" t="s">
        <v>252</v>
      </c>
      <c r="O240" s="47" t="s">
        <v>16</v>
      </c>
      <c r="P240" s="59" t="s">
        <v>252</v>
      </c>
      <c r="Q240" s="47" t="s">
        <v>16</v>
      </c>
      <c r="R240" s="59" t="s">
        <v>252</v>
      </c>
      <c r="S240" s="47" t="s">
        <v>16</v>
      </c>
      <c r="T240" s="59" t="s">
        <v>252</v>
      </c>
      <c r="U240" s="47" t="s">
        <v>16</v>
      </c>
      <c r="V240" s="59" t="s">
        <v>252</v>
      </c>
      <c r="W240" s="47" t="s">
        <v>16</v>
      </c>
      <c r="X240" s="59" t="s">
        <v>252</v>
      </c>
      <c r="Y240" s="47" t="s">
        <v>16</v>
      </c>
      <c r="Z240" s="59" t="s">
        <v>252</v>
      </c>
      <c r="AA240" s="47" t="s">
        <v>16</v>
      </c>
      <c r="AB240" s="59" t="s">
        <v>252</v>
      </c>
      <c r="AC240" s="47" t="s">
        <v>16</v>
      </c>
      <c r="AD240" s="59" t="s">
        <v>252</v>
      </c>
      <c r="AE240" s="47" t="s">
        <v>16</v>
      </c>
      <c r="AF240" s="59" t="s">
        <v>252</v>
      </c>
      <c r="AG240" s="47" t="s">
        <v>16</v>
      </c>
      <c r="AH240" s="59" t="s">
        <v>252</v>
      </c>
      <c r="AI240" s="47" t="s">
        <v>16</v>
      </c>
      <c r="AJ240" s="59" t="s">
        <v>252</v>
      </c>
      <c r="AK240" s="47" t="s">
        <v>16</v>
      </c>
      <c r="AL240" s="59" t="s">
        <v>252</v>
      </c>
      <c r="AM240" s="47" t="s">
        <v>16</v>
      </c>
      <c r="AN240" s="59" t="s">
        <v>252</v>
      </c>
      <c r="AO240" s="47" t="s">
        <v>16</v>
      </c>
      <c r="AP240" s="59" t="s">
        <v>252</v>
      </c>
      <c r="AQ240" s="47" t="s">
        <v>16</v>
      </c>
      <c r="AR240" s="59" t="s">
        <v>252</v>
      </c>
      <c r="AS240" s="47" t="s">
        <v>16</v>
      </c>
      <c r="AT240" s="2174"/>
      <c r="AU240" s="2176"/>
      <c r="AV240" s="2178"/>
      <c r="AW240" s="2172"/>
      <c r="AX240" s="2174"/>
      <c r="AY240" s="1659"/>
      <c r="AZ240" s="1604"/>
      <c r="BA240" s="1604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Z240" s="73"/>
      <c r="CG240" s="81"/>
      <c r="CH240" s="81"/>
      <c r="CI240" s="81"/>
      <c r="CJ240" s="81"/>
      <c r="CK240" s="81"/>
      <c r="CL240" s="81"/>
      <c r="CM240" s="81"/>
      <c r="CN240" s="81"/>
    </row>
    <row r="241" spans="1:104" ht="16.149999999999999" customHeight="1" x14ac:dyDescent="0.2">
      <c r="A241" s="2179" t="s">
        <v>177</v>
      </c>
      <c r="B241" s="2180"/>
      <c r="C241" s="1666">
        <f t="shared" ref="C241:C247" si="40">SUM(D241+E241)</f>
        <v>4</v>
      </c>
      <c r="D241" s="1666">
        <f t="shared" ref="D241:E243" si="41">SUM(F241+H241+J241+L241+N241+P241+R241+T241+V241+X241+Z241+AB241+AD241+AF241+AH241+AJ241+AL241+AN241+AP241+AR241)</f>
        <v>3</v>
      </c>
      <c r="E241" s="1666">
        <f t="shared" si="41"/>
        <v>1</v>
      </c>
      <c r="F241" s="7"/>
      <c r="G241" s="7"/>
      <c r="H241" s="4"/>
      <c r="I241" s="7"/>
      <c r="J241" s="4"/>
      <c r="K241" s="5"/>
      <c r="L241" s="4"/>
      <c r="M241" s="310"/>
      <c r="N241" s="4"/>
      <c r="O241" s="5"/>
      <c r="P241" s="4"/>
      <c r="Q241" s="7"/>
      <c r="R241" s="4"/>
      <c r="S241" s="7"/>
      <c r="T241" s="4"/>
      <c r="U241" s="7"/>
      <c r="V241" s="4">
        <v>2</v>
      </c>
      <c r="W241" s="7"/>
      <c r="X241" s="4"/>
      <c r="Y241" s="7">
        <v>1</v>
      </c>
      <c r="Z241" s="4"/>
      <c r="AA241" s="7"/>
      <c r="AB241" s="4"/>
      <c r="AC241" s="7"/>
      <c r="AD241" s="4"/>
      <c r="AE241" s="7"/>
      <c r="AF241" s="4">
        <v>1</v>
      </c>
      <c r="AG241" s="7"/>
      <c r="AH241" s="4"/>
      <c r="AI241" s="7"/>
      <c r="AJ241" s="4"/>
      <c r="AK241" s="7"/>
      <c r="AL241" s="4"/>
      <c r="AM241" s="7"/>
      <c r="AN241" s="4"/>
      <c r="AO241" s="7"/>
      <c r="AP241" s="4"/>
      <c r="AQ241" s="7"/>
      <c r="AR241" s="4"/>
      <c r="AS241" s="5"/>
      <c r="AT241" s="310"/>
      <c r="AU241" s="4">
        <v>0</v>
      </c>
      <c r="AV241" s="5">
        <v>0</v>
      </c>
      <c r="AW241" s="4">
        <v>0</v>
      </c>
      <c r="AX241" s="5">
        <v>1</v>
      </c>
      <c r="AY241" s="10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77"/>
      <c r="BL241" s="77"/>
      <c r="BM241" s="77"/>
      <c r="BZ241" s="73"/>
      <c r="CG241" s="81"/>
      <c r="CH241" s="81">
        <v>0</v>
      </c>
      <c r="CI241" s="81">
        <v>0</v>
      </c>
      <c r="CJ241" s="81"/>
      <c r="CK241" s="81"/>
      <c r="CL241" s="81"/>
      <c r="CM241" s="81"/>
      <c r="CN241" s="81"/>
    </row>
    <row r="242" spans="1:104" ht="16.149999999999999" customHeight="1" thickBot="1" x14ac:dyDescent="0.25">
      <c r="A242" s="2181" t="s">
        <v>272</v>
      </c>
      <c r="B242" s="2182"/>
      <c r="C242" s="541">
        <f t="shared" si="40"/>
        <v>2</v>
      </c>
      <c r="D242" s="541">
        <f t="shared" si="41"/>
        <v>1</v>
      </c>
      <c r="E242" s="541">
        <f t="shared" si="41"/>
        <v>1</v>
      </c>
      <c r="F242" s="1667"/>
      <c r="G242" s="1667"/>
      <c r="H242" s="1668"/>
      <c r="I242" s="1667"/>
      <c r="J242" s="1668"/>
      <c r="K242" s="1669"/>
      <c r="L242" s="1668"/>
      <c r="M242" s="1670"/>
      <c r="N242" s="1668"/>
      <c r="O242" s="1669"/>
      <c r="P242" s="1668"/>
      <c r="Q242" s="1667"/>
      <c r="R242" s="1668"/>
      <c r="S242" s="1667"/>
      <c r="T242" s="1668"/>
      <c r="U242" s="1667"/>
      <c r="V242" s="1668"/>
      <c r="W242" s="1667"/>
      <c r="X242" s="1668"/>
      <c r="Y242" s="1667">
        <v>1</v>
      </c>
      <c r="Z242" s="1668"/>
      <c r="AA242" s="1667"/>
      <c r="AB242" s="1668">
        <v>1</v>
      </c>
      <c r="AC242" s="1667"/>
      <c r="AD242" s="1668"/>
      <c r="AE242" s="1667"/>
      <c r="AF242" s="1668"/>
      <c r="AG242" s="1667"/>
      <c r="AH242" s="1668"/>
      <c r="AI242" s="1667"/>
      <c r="AJ242" s="1668"/>
      <c r="AK242" s="1667"/>
      <c r="AL242" s="1668"/>
      <c r="AM242" s="1667"/>
      <c r="AN242" s="1668"/>
      <c r="AO242" s="1667"/>
      <c r="AP242" s="1668"/>
      <c r="AQ242" s="1667"/>
      <c r="AR242" s="1668"/>
      <c r="AS242" s="1669"/>
      <c r="AT242" s="1670"/>
      <c r="AU242" s="1668">
        <v>0</v>
      </c>
      <c r="AV242" s="1669">
        <v>0</v>
      </c>
      <c r="AW242" s="1668">
        <v>0</v>
      </c>
      <c r="AX242" s="1669">
        <v>1</v>
      </c>
      <c r="AY242" s="10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77"/>
      <c r="BL242" s="542"/>
      <c r="BM242" s="77"/>
      <c r="BZ242" s="73"/>
      <c r="CG242" s="81"/>
      <c r="CH242" s="81">
        <v>0</v>
      </c>
      <c r="CI242" s="81">
        <v>0</v>
      </c>
      <c r="CJ242" s="81">
        <v>0</v>
      </c>
      <c r="CK242" s="81"/>
      <c r="CL242" s="81"/>
      <c r="CM242" s="81"/>
      <c r="CN242" s="81"/>
    </row>
    <row r="243" spans="1:104" ht="16.149999999999999" customHeight="1" thickTop="1" x14ac:dyDescent="0.2">
      <c r="A243" s="2183" t="s">
        <v>273</v>
      </c>
      <c r="B243" s="2184"/>
      <c r="C243" s="52">
        <f t="shared" si="40"/>
        <v>1</v>
      </c>
      <c r="D243" s="52">
        <f t="shared" si="41"/>
        <v>0</v>
      </c>
      <c r="E243" s="52">
        <f t="shared" si="41"/>
        <v>1</v>
      </c>
      <c r="F243" s="543"/>
      <c r="G243" s="543"/>
      <c r="H243" s="373"/>
      <c r="I243" s="544"/>
      <c r="J243" s="198"/>
      <c r="K243" s="545"/>
      <c r="L243" s="198"/>
      <c r="M243" s="546"/>
      <c r="N243" s="198"/>
      <c r="O243" s="545"/>
      <c r="P243" s="198"/>
      <c r="Q243" s="544"/>
      <c r="R243" s="198"/>
      <c r="S243" s="544"/>
      <c r="T243" s="198"/>
      <c r="U243" s="544"/>
      <c r="V243" s="198"/>
      <c r="W243" s="544"/>
      <c r="X243" s="198"/>
      <c r="Y243" s="544">
        <v>1</v>
      </c>
      <c r="Z243" s="198"/>
      <c r="AA243" s="544"/>
      <c r="AB243" s="198"/>
      <c r="AC243" s="544"/>
      <c r="AD243" s="198"/>
      <c r="AE243" s="544"/>
      <c r="AF243" s="198"/>
      <c r="AG243" s="544"/>
      <c r="AH243" s="198"/>
      <c r="AI243" s="544"/>
      <c r="AJ243" s="198"/>
      <c r="AK243" s="544"/>
      <c r="AL243" s="198"/>
      <c r="AM243" s="544"/>
      <c r="AN243" s="198"/>
      <c r="AO243" s="544"/>
      <c r="AP243" s="198"/>
      <c r="AQ243" s="544"/>
      <c r="AR243" s="198"/>
      <c r="AS243" s="545"/>
      <c r="AT243" s="546"/>
      <c r="AU243" s="198">
        <v>0</v>
      </c>
      <c r="AV243" s="545">
        <v>0</v>
      </c>
      <c r="AW243" s="198">
        <v>0</v>
      </c>
      <c r="AX243" s="545">
        <v>1</v>
      </c>
      <c r="AY243" s="10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77"/>
      <c r="BL243" s="77"/>
      <c r="BM243" s="77"/>
      <c r="BZ243" s="73"/>
      <c r="CG243" s="81"/>
      <c r="CH243" s="81">
        <v>0</v>
      </c>
      <c r="CI243" s="81">
        <v>0</v>
      </c>
      <c r="CJ243" s="81"/>
      <c r="CK243" s="81"/>
      <c r="CL243" s="81"/>
      <c r="CM243" s="81"/>
      <c r="CN243" s="81"/>
    </row>
    <row r="244" spans="1:104" ht="16.149999999999999" customHeight="1" thickBot="1" x14ac:dyDescent="0.25">
      <c r="A244" s="2185" t="s">
        <v>274</v>
      </c>
      <c r="B244" s="2186"/>
      <c r="C244" s="541">
        <f t="shared" si="40"/>
        <v>0</v>
      </c>
      <c r="D244" s="541">
        <f>SUM(F244+H244+J244+L244)</f>
        <v>0</v>
      </c>
      <c r="E244" s="541">
        <f>SUM(G244+I244+K244+M244)</f>
        <v>0</v>
      </c>
      <c r="F244" s="547"/>
      <c r="G244" s="547"/>
      <c r="H244" s="548"/>
      <c r="I244" s="549"/>
      <c r="J244" s="550"/>
      <c r="K244" s="551"/>
      <c r="L244" s="550"/>
      <c r="M244" s="552"/>
      <c r="N244" s="553"/>
      <c r="O244" s="554"/>
      <c r="P244" s="555"/>
      <c r="Q244" s="554"/>
      <c r="R244" s="555"/>
      <c r="S244" s="554"/>
      <c r="T244" s="553"/>
      <c r="U244" s="554"/>
      <c r="V244" s="553"/>
      <c r="W244" s="554"/>
      <c r="X244" s="555"/>
      <c r="Y244" s="554"/>
      <c r="Z244" s="553"/>
      <c r="AA244" s="554"/>
      <c r="AB244" s="553"/>
      <c r="AC244" s="554"/>
      <c r="AD244" s="555"/>
      <c r="AE244" s="554"/>
      <c r="AF244" s="555"/>
      <c r="AG244" s="554"/>
      <c r="AH244" s="555"/>
      <c r="AI244" s="554"/>
      <c r="AJ244" s="555"/>
      <c r="AK244" s="554"/>
      <c r="AL244" s="555"/>
      <c r="AM244" s="554"/>
      <c r="AN244" s="555"/>
      <c r="AO244" s="554"/>
      <c r="AP244" s="555"/>
      <c r="AQ244" s="554"/>
      <c r="AR244" s="555"/>
      <c r="AS244" s="554"/>
      <c r="AT244" s="556"/>
      <c r="AU244" s="553"/>
      <c r="AV244" s="557"/>
      <c r="AW244" s="548"/>
      <c r="AX244" s="558"/>
      <c r="AY244" s="10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77"/>
      <c r="BL244" s="77"/>
      <c r="BM244" s="77"/>
      <c r="BZ244" s="73"/>
      <c r="CG244" s="81"/>
      <c r="CH244" s="81">
        <v>0</v>
      </c>
      <c r="CI244" s="81">
        <v>0</v>
      </c>
      <c r="CJ244" s="81"/>
      <c r="CK244" s="81"/>
      <c r="CL244" s="81"/>
      <c r="CM244" s="81"/>
      <c r="CN244" s="81"/>
    </row>
    <row r="245" spans="1:104" ht="16.149999999999999" customHeight="1" thickTop="1" x14ac:dyDescent="0.2">
      <c r="A245" s="2167" t="s">
        <v>275</v>
      </c>
      <c r="B245" s="78" t="s">
        <v>276</v>
      </c>
      <c r="C245" s="52">
        <f t="shared" si="40"/>
        <v>0</v>
      </c>
      <c r="D245" s="52">
        <f t="shared" ref="D245:E247" si="42">SUM(F245+H245+J245+L245+N245+P245+R245+T245+V245+X245+Z245+AB245+AD245+AF245+AH245+AJ245+AL245+AN245+AP245+AR245)</f>
        <v>0</v>
      </c>
      <c r="E245" s="52">
        <f t="shared" si="42"/>
        <v>0</v>
      </c>
      <c r="F245" s="115"/>
      <c r="G245" s="115"/>
      <c r="H245" s="25"/>
      <c r="I245" s="115"/>
      <c r="J245" s="25"/>
      <c r="K245" s="26"/>
      <c r="L245" s="25"/>
      <c r="M245" s="116"/>
      <c r="N245" s="25"/>
      <c r="O245" s="26"/>
      <c r="P245" s="25"/>
      <c r="Q245" s="115"/>
      <c r="R245" s="25"/>
      <c r="S245" s="115"/>
      <c r="T245" s="25"/>
      <c r="U245" s="115"/>
      <c r="V245" s="25"/>
      <c r="W245" s="115"/>
      <c r="X245" s="25"/>
      <c r="Y245" s="115"/>
      <c r="Z245" s="25"/>
      <c r="AA245" s="115"/>
      <c r="AB245" s="25"/>
      <c r="AC245" s="115"/>
      <c r="AD245" s="25"/>
      <c r="AE245" s="115"/>
      <c r="AF245" s="25"/>
      <c r="AG245" s="115"/>
      <c r="AH245" s="53"/>
      <c r="AI245" s="115"/>
      <c r="AJ245" s="25"/>
      <c r="AK245" s="115"/>
      <c r="AL245" s="25"/>
      <c r="AM245" s="115"/>
      <c r="AN245" s="25"/>
      <c r="AO245" s="115"/>
      <c r="AP245" s="25"/>
      <c r="AQ245" s="115"/>
      <c r="AR245" s="25"/>
      <c r="AS245" s="26"/>
      <c r="AT245" s="116"/>
      <c r="AU245" s="25"/>
      <c r="AV245" s="26"/>
      <c r="AW245" s="25"/>
      <c r="AX245" s="26"/>
      <c r="AY245" s="10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77"/>
      <c r="BL245" s="77"/>
      <c r="BM245" s="77"/>
      <c r="BZ245" s="73"/>
      <c r="CG245" s="81"/>
      <c r="CH245" s="81">
        <v>0</v>
      </c>
      <c r="CI245" s="81">
        <v>0</v>
      </c>
      <c r="CJ245" s="81"/>
      <c r="CK245" s="81"/>
      <c r="CL245" s="81"/>
      <c r="CM245" s="81"/>
      <c r="CN245" s="81"/>
    </row>
    <row r="246" spans="1:104" ht="16.149999999999999" customHeight="1" x14ac:dyDescent="0.2">
      <c r="A246" s="2167"/>
      <c r="B246" s="82" t="s">
        <v>277</v>
      </c>
      <c r="C246" s="1666">
        <f t="shared" si="40"/>
        <v>0</v>
      </c>
      <c r="D246" s="1666">
        <f t="shared" si="42"/>
        <v>0</v>
      </c>
      <c r="E246" s="1666">
        <f t="shared" si="42"/>
        <v>0</v>
      </c>
      <c r="F246" s="7"/>
      <c r="G246" s="7"/>
      <c r="H246" s="4"/>
      <c r="I246" s="7"/>
      <c r="J246" s="4"/>
      <c r="K246" s="5"/>
      <c r="L246" s="4"/>
      <c r="M246" s="310"/>
      <c r="N246" s="4"/>
      <c r="O246" s="5"/>
      <c r="P246" s="4"/>
      <c r="Q246" s="7"/>
      <c r="R246" s="4"/>
      <c r="S246" s="7"/>
      <c r="T246" s="4"/>
      <c r="U246" s="7"/>
      <c r="V246" s="4"/>
      <c r="W246" s="7"/>
      <c r="X246" s="4"/>
      <c r="Y246" s="7"/>
      <c r="Z246" s="4"/>
      <c r="AA246" s="7"/>
      <c r="AB246" s="4"/>
      <c r="AC246" s="7"/>
      <c r="AD246" s="4"/>
      <c r="AE246" s="7"/>
      <c r="AF246" s="4"/>
      <c r="AG246" s="7"/>
      <c r="AH246" s="4"/>
      <c r="AI246" s="7"/>
      <c r="AJ246" s="4"/>
      <c r="AK246" s="7"/>
      <c r="AL246" s="4"/>
      <c r="AM246" s="7"/>
      <c r="AN246" s="4"/>
      <c r="AO246" s="7"/>
      <c r="AP246" s="4"/>
      <c r="AQ246" s="7"/>
      <c r="AR246" s="4"/>
      <c r="AS246" s="5"/>
      <c r="AT246" s="310"/>
      <c r="AU246" s="4"/>
      <c r="AV246" s="5"/>
      <c r="AW246" s="4"/>
      <c r="AX246" s="5"/>
      <c r="AY246" s="10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77"/>
      <c r="BL246" s="77"/>
      <c r="BM246" s="77"/>
      <c r="BZ246" s="73"/>
      <c r="CG246" s="81"/>
      <c r="CH246" s="81">
        <v>0</v>
      </c>
      <c r="CI246" s="81">
        <v>0</v>
      </c>
      <c r="CJ246" s="81"/>
      <c r="CK246" s="81"/>
      <c r="CL246" s="81"/>
      <c r="CM246" s="81"/>
      <c r="CN246" s="81"/>
    </row>
    <row r="247" spans="1:104" ht="16.149999999999999" customHeight="1" x14ac:dyDescent="0.2">
      <c r="A247" s="2168"/>
      <c r="B247" s="520" t="s">
        <v>278</v>
      </c>
      <c r="C247" s="1666">
        <f t="shared" si="40"/>
        <v>0</v>
      </c>
      <c r="D247" s="1666">
        <f t="shared" si="42"/>
        <v>0</v>
      </c>
      <c r="E247" s="1666">
        <f t="shared" si="42"/>
        <v>0</v>
      </c>
      <c r="F247" s="1671"/>
      <c r="G247" s="1671"/>
      <c r="H247" s="56"/>
      <c r="I247" s="1671"/>
      <c r="J247" s="56"/>
      <c r="K247" s="1672"/>
      <c r="L247" s="56"/>
      <c r="M247" s="1673"/>
      <c r="N247" s="56"/>
      <c r="O247" s="1672"/>
      <c r="P247" s="56"/>
      <c r="Q247" s="1671"/>
      <c r="R247" s="56"/>
      <c r="S247" s="1671"/>
      <c r="T247" s="56"/>
      <c r="U247" s="1671"/>
      <c r="V247" s="56"/>
      <c r="W247" s="1671"/>
      <c r="X247" s="56"/>
      <c r="Y247" s="1671"/>
      <c r="Z247" s="56"/>
      <c r="AA247" s="1671"/>
      <c r="AB247" s="56"/>
      <c r="AC247" s="1671"/>
      <c r="AD247" s="56"/>
      <c r="AE247" s="1671"/>
      <c r="AF247" s="56"/>
      <c r="AG247" s="1671"/>
      <c r="AH247" s="56"/>
      <c r="AI247" s="1671"/>
      <c r="AJ247" s="56"/>
      <c r="AK247" s="1671"/>
      <c r="AL247" s="56"/>
      <c r="AM247" s="1671"/>
      <c r="AN247" s="56"/>
      <c r="AO247" s="1671"/>
      <c r="AP247" s="56"/>
      <c r="AQ247" s="1671"/>
      <c r="AR247" s="56"/>
      <c r="AS247" s="1672"/>
      <c r="AT247" s="1673"/>
      <c r="AU247" s="56"/>
      <c r="AV247" s="1672"/>
      <c r="AW247" s="56"/>
      <c r="AX247" s="1672"/>
      <c r="AY247" s="10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77"/>
      <c r="BL247" s="77"/>
      <c r="BM247" s="77"/>
      <c r="BZ247" s="73"/>
      <c r="CG247" s="81"/>
      <c r="CH247" s="81">
        <v>0</v>
      </c>
      <c r="CI247" s="81">
        <v>0</v>
      </c>
      <c r="CJ247" s="81"/>
      <c r="CK247" s="81"/>
      <c r="CL247" s="81"/>
      <c r="CM247" s="81"/>
      <c r="CN247" s="81"/>
    </row>
    <row r="248" spans="1:104" s="135" customFormat="1" ht="31.15" customHeight="1" x14ac:dyDescent="0.2">
      <c r="A248" s="535" t="s">
        <v>279</v>
      </c>
      <c r="B248" s="51"/>
      <c r="C248" s="478"/>
      <c r="D248" s="479"/>
      <c r="E248" s="479"/>
      <c r="F248" s="479"/>
      <c r="G248" s="480"/>
      <c r="H248" s="480"/>
      <c r="I248" s="480"/>
      <c r="J248" s="480"/>
      <c r="K248" s="480"/>
      <c r="L248" s="480"/>
      <c r="M248" s="480"/>
      <c r="N248" s="480"/>
      <c r="O248" s="480"/>
      <c r="P248" s="480"/>
      <c r="Q248" s="480"/>
      <c r="R248" s="480"/>
      <c r="S248" s="480"/>
      <c r="T248" s="111"/>
      <c r="U248" s="1"/>
      <c r="V248" s="1"/>
      <c r="W248" s="1"/>
      <c r="X248" s="132"/>
      <c r="Y248" s="132"/>
      <c r="Z248" s="132"/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32"/>
      <c r="AL248" s="132"/>
      <c r="AM248" s="132"/>
      <c r="AN248" s="132"/>
      <c r="AO248" s="132"/>
      <c r="AP248" s="132"/>
      <c r="AQ248" s="132"/>
      <c r="AR248" s="132"/>
      <c r="AS248" s="132"/>
      <c r="AT248" s="132"/>
      <c r="AU248" s="1674"/>
      <c r="AV248" s="1675"/>
      <c r="AY248" s="265"/>
      <c r="AZ248" s="265"/>
      <c r="BA248" s="265"/>
      <c r="BB248" s="265"/>
      <c r="BC248" s="265"/>
      <c r="BD248" s="265"/>
      <c r="BE248" s="265"/>
      <c r="BF248" s="265"/>
      <c r="BG248" s="265"/>
      <c r="BH248" s="265"/>
      <c r="BI248" s="265"/>
      <c r="BJ248" s="265"/>
      <c r="BK248" s="265"/>
      <c r="BL248" s="265"/>
      <c r="BM248" s="265"/>
      <c r="CA248" s="136"/>
      <c r="CB248" s="136"/>
      <c r="CC248" s="136"/>
      <c r="CD248" s="136"/>
      <c r="CE248" s="136"/>
      <c r="CF248" s="136"/>
      <c r="CG248" s="137"/>
      <c r="CH248" s="137"/>
      <c r="CI248" s="137"/>
      <c r="CJ248" s="137"/>
      <c r="CK248" s="137"/>
      <c r="CL248" s="137"/>
      <c r="CM248" s="137"/>
      <c r="CN248" s="137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ht="16.149999999999999" customHeight="1" x14ac:dyDescent="0.2">
      <c r="A249" s="2909" t="s">
        <v>74</v>
      </c>
      <c r="B249" s="2911"/>
      <c r="C249" s="2912" t="s">
        <v>246</v>
      </c>
      <c r="D249" s="2912"/>
      <c r="E249" s="2912"/>
      <c r="F249" s="2913" t="s">
        <v>241</v>
      </c>
      <c r="G249" s="2914"/>
      <c r="H249" s="2914"/>
      <c r="I249" s="2914"/>
      <c r="J249" s="2914"/>
      <c r="K249" s="2914"/>
      <c r="L249" s="2914"/>
      <c r="M249" s="2914"/>
      <c r="N249" s="2914"/>
      <c r="O249" s="2914"/>
      <c r="P249" s="2914"/>
      <c r="Q249" s="2914"/>
      <c r="R249" s="2914"/>
      <c r="S249" s="2914"/>
      <c r="T249" s="2914"/>
      <c r="U249" s="2914"/>
      <c r="V249" s="2914"/>
      <c r="W249" s="2914"/>
      <c r="X249" s="2914"/>
      <c r="Y249" s="2914"/>
      <c r="Z249" s="2914"/>
      <c r="AA249" s="2914"/>
      <c r="AB249" s="2914"/>
      <c r="AC249" s="2914"/>
      <c r="AD249" s="2914"/>
      <c r="AE249" s="2914"/>
      <c r="AF249" s="2914"/>
      <c r="AG249" s="2915"/>
      <c r="AH249" s="2916" t="s">
        <v>248</v>
      </c>
      <c r="AI249" s="2917"/>
      <c r="AJ249" s="2918" t="s">
        <v>21</v>
      </c>
      <c r="AK249" s="2911" t="s">
        <v>22</v>
      </c>
      <c r="AL249" s="145"/>
      <c r="AM249" s="1676"/>
      <c r="AN249" s="1676"/>
      <c r="AO249" s="1676"/>
      <c r="AP249" s="1676"/>
      <c r="AQ249" s="1676"/>
      <c r="AR249" s="1676"/>
      <c r="AS249" s="1676"/>
      <c r="AT249" s="1676"/>
      <c r="AU249" s="1676"/>
      <c r="AV249" s="1677"/>
      <c r="AW249" s="1676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CG249" s="81"/>
      <c r="CH249" s="81"/>
      <c r="CI249" s="81"/>
      <c r="CJ249" s="81"/>
      <c r="CK249" s="81"/>
      <c r="CL249" s="81"/>
      <c r="CM249" s="81"/>
      <c r="CN249" s="81"/>
    </row>
    <row r="250" spans="1:104" ht="16.149999999999999" customHeight="1" x14ac:dyDescent="0.2">
      <c r="A250" s="2187"/>
      <c r="B250" s="2188"/>
      <c r="C250" s="2912"/>
      <c r="D250" s="2912"/>
      <c r="E250" s="2912"/>
      <c r="F250" s="2904" t="s">
        <v>109</v>
      </c>
      <c r="G250" s="2919"/>
      <c r="H250" s="2904" t="s">
        <v>35</v>
      </c>
      <c r="I250" s="2919"/>
      <c r="J250" s="2904" t="s">
        <v>111</v>
      </c>
      <c r="K250" s="2905"/>
      <c r="L250" s="2904" t="s">
        <v>112</v>
      </c>
      <c r="M250" s="2905"/>
      <c r="N250" s="2904" t="s">
        <v>113</v>
      </c>
      <c r="O250" s="2905"/>
      <c r="P250" s="2904" t="s">
        <v>114</v>
      </c>
      <c r="Q250" s="2905"/>
      <c r="R250" s="2904" t="s">
        <v>115</v>
      </c>
      <c r="S250" s="2905"/>
      <c r="T250" s="2904" t="s">
        <v>116</v>
      </c>
      <c r="U250" s="2905"/>
      <c r="V250" s="2904" t="s">
        <v>117</v>
      </c>
      <c r="W250" s="2905"/>
      <c r="X250" s="2904" t="s">
        <v>118</v>
      </c>
      <c r="Y250" s="2905"/>
      <c r="Z250" s="2904" t="s">
        <v>119</v>
      </c>
      <c r="AA250" s="2905"/>
      <c r="AB250" s="2904" t="s">
        <v>120</v>
      </c>
      <c r="AC250" s="2905"/>
      <c r="AD250" s="2904" t="s">
        <v>121</v>
      </c>
      <c r="AE250" s="2905"/>
      <c r="AF250" s="2904" t="s">
        <v>122</v>
      </c>
      <c r="AG250" s="2906"/>
      <c r="AH250" s="2195"/>
      <c r="AI250" s="2196"/>
      <c r="AJ250" s="2198"/>
      <c r="AK250" s="2188"/>
      <c r="AL250" s="1678"/>
      <c r="AM250" s="1676"/>
      <c r="AN250" s="1676"/>
      <c r="AO250" s="1676"/>
      <c r="AP250" s="1676"/>
      <c r="AQ250" s="1676"/>
      <c r="AR250" s="1676"/>
      <c r="AS250" s="1676"/>
      <c r="AT250" s="1676"/>
      <c r="AU250" s="1676"/>
      <c r="AV250" s="1677"/>
      <c r="AW250" s="1676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CG250" s="81"/>
      <c r="CH250" s="81"/>
      <c r="CI250" s="81"/>
      <c r="CJ250" s="81"/>
      <c r="CK250" s="81"/>
      <c r="CL250" s="81"/>
      <c r="CM250" s="81"/>
      <c r="CN250" s="81"/>
    </row>
    <row r="251" spans="1:104" ht="16.149999999999999" customHeight="1" x14ac:dyDescent="0.2">
      <c r="A251" s="2172"/>
      <c r="B251" s="2174"/>
      <c r="C251" s="59" t="s">
        <v>14</v>
      </c>
      <c r="D251" s="60" t="s">
        <v>15</v>
      </c>
      <c r="E251" s="1679" t="s">
        <v>16</v>
      </c>
      <c r="F251" s="59" t="s">
        <v>252</v>
      </c>
      <c r="G251" s="47" t="s">
        <v>16</v>
      </c>
      <c r="H251" s="59" t="s">
        <v>252</v>
      </c>
      <c r="I251" s="47" t="s">
        <v>16</v>
      </c>
      <c r="J251" s="59" t="s">
        <v>252</v>
      </c>
      <c r="K251" s="47" t="s">
        <v>16</v>
      </c>
      <c r="L251" s="59" t="s">
        <v>252</v>
      </c>
      <c r="M251" s="47" t="s">
        <v>16</v>
      </c>
      <c r="N251" s="59" t="s">
        <v>252</v>
      </c>
      <c r="O251" s="47" t="s">
        <v>16</v>
      </c>
      <c r="P251" s="59" t="s">
        <v>252</v>
      </c>
      <c r="Q251" s="47" t="s">
        <v>16</v>
      </c>
      <c r="R251" s="59" t="s">
        <v>252</v>
      </c>
      <c r="S251" s="47" t="s">
        <v>16</v>
      </c>
      <c r="T251" s="59" t="s">
        <v>252</v>
      </c>
      <c r="U251" s="47" t="s">
        <v>16</v>
      </c>
      <c r="V251" s="59" t="s">
        <v>252</v>
      </c>
      <c r="W251" s="47" t="s">
        <v>16</v>
      </c>
      <c r="X251" s="59" t="s">
        <v>252</v>
      </c>
      <c r="Y251" s="47" t="s">
        <v>16</v>
      </c>
      <c r="Z251" s="59" t="s">
        <v>252</v>
      </c>
      <c r="AA251" s="47" t="s">
        <v>16</v>
      </c>
      <c r="AB251" s="59" t="s">
        <v>252</v>
      </c>
      <c r="AC251" s="47" t="s">
        <v>16</v>
      </c>
      <c r="AD251" s="59" t="s">
        <v>252</v>
      </c>
      <c r="AE251" s="47" t="s">
        <v>16</v>
      </c>
      <c r="AF251" s="59" t="s">
        <v>252</v>
      </c>
      <c r="AG251" s="500" t="s">
        <v>16</v>
      </c>
      <c r="AH251" s="1680" t="s">
        <v>253</v>
      </c>
      <c r="AI251" s="1421" t="s">
        <v>254</v>
      </c>
      <c r="AJ251" s="2199"/>
      <c r="AK251" s="2174"/>
      <c r="AL251" s="145"/>
      <c r="AM251" s="1676"/>
      <c r="AN251" s="1676"/>
      <c r="AO251" s="1676"/>
      <c r="AP251" s="1676"/>
      <c r="AQ251" s="1676"/>
      <c r="AR251" s="1676"/>
      <c r="AS251" s="1676"/>
      <c r="AT251" s="1676"/>
      <c r="AU251" s="1676"/>
      <c r="AV251" s="1677"/>
      <c r="AW251" s="1676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CG251" s="81"/>
      <c r="CH251" s="81"/>
      <c r="CI251" s="81"/>
      <c r="CJ251" s="81"/>
      <c r="CK251" s="81"/>
      <c r="CL251" s="81"/>
      <c r="CM251" s="81"/>
      <c r="CN251" s="81"/>
    </row>
    <row r="252" spans="1:104" ht="16.149999999999999" customHeight="1" thickBot="1" x14ac:dyDescent="0.25">
      <c r="A252" s="2907" t="s">
        <v>177</v>
      </c>
      <c r="B252" s="2907"/>
      <c r="C252" s="1681">
        <f>SUM(D252+E252)</f>
        <v>0</v>
      </c>
      <c r="D252" s="1682">
        <f t="shared" ref="D252:E254" si="43">SUM(F252+H252+J252+L252+N252+P252+R252+T252+V252+X252+Z252+AB252+AD252+AF252)</f>
        <v>0</v>
      </c>
      <c r="E252" s="1683">
        <f t="shared" si="43"/>
        <v>0</v>
      </c>
      <c r="F252" s="1684"/>
      <c r="G252" s="1685"/>
      <c r="H252" s="1684"/>
      <c r="I252" s="1685"/>
      <c r="J252" s="1684"/>
      <c r="K252" s="1685"/>
      <c r="L252" s="1684"/>
      <c r="M252" s="1685"/>
      <c r="N252" s="1684"/>
      <c r="O252" s="1685"/>
      <c r="P252" s="1684"/>
      <c r="Q252" s="1685"/>
      <c r="R252" s="1684"/>
      <c r="S252" s="1685"/>
      <c r="T252" s="1684"/>
      <c r="U252" s="1685"/>
      <c r="V252" s="1684"/>
      <c r="W252" s="1685"/>
      <c r="X252" s="1684"/>
      <c r="Y252" s="1685"/>
      <c r="Z252" s="1684"/>
      <c r="AA252" s="1685"/>
      <c r="AB252" s="1684"/>
      <c r="AC252" s="1685"/>
      <c r="AD252" s="1684"/>
      <c r="AE252" s="1685"/>
      <c r="AF252" s="1684"/>
      <c r="AG252" s="1686"/>
      <c r="AH252" s="1685"/>
      <c r="AI252" s="1687"/>
      <c r="AJ252" s="1684"/>
      <c r="AK252" s="1688"/>
      <c r="AL252" s="10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77"/>
      <c r="CB252" s="80"/>
      <c r="CC252" s="80"/>
      <c r="CG252" s="81"/>
      <c r="CH252" s="81"/>
      <c r="CI252" s="81"/>
      <c r="CJ252" s="81">
        <v>0</v>
      </c>
      <c r="CK252" s="81"/>
      <c r="CL252" s="81"/>
      <c r="CM252" s="81"/>
      <c r="CN252" s="81"/>
    </row>
    <row r="253" spans="1:104" ht="16.149999999999999" customHeight="1" thickTop="1" thickBot="1" x14ac:dyDescent="0.25">
      <c r="A253" s="2164" t="s">
        <v>272</v>
      </c>
      <c r="B253" s="2164"/>
      <c r="C253" s="562">
        <f>SUM(D253+E253)</f>
        <v>0</v>
      </c>
      <c r="D253" s="563">
        <f t="shared" si="43"/>
        <v>0</v>
      </c>
      <c r="E253" s="564">
        <f t="shared" si="43"/>
        <v>0</v>
      </c>
      <c r="F253" s="565"/>
      <c r="G253" s="566"/>
      <c r="H253" s="565"/>
      <c r="I253" s="566"/>
      <c r="J253" s="565"/>
      <c r="K253" s="566"/>
      <c r="L253" s="565"/>
      <c r="M253" s="566"/>
      <c r="N253" s="565"/>
      <c r="O253" s="566"/>
      <c r="P253" s="565"/>
      <c r="Q253" s="566"/>
      <c r="R253" s="565"/>
      <c r="S253" s="566"/>
      <c r="T253" s="565"/>
      <c r="U253" s="566"/>
      <c r="V253" s="565"/>
      <c r="W253" s="566"/>
      <c r="X253" s="565"/>
      <c r="Y253" s="566"/>
      <c r="Z253" s="565"/>
      <c r="AA253" s="566"/>
      <c r="AB253" s="565"/>
      <c r="AC253" s="566"/>
      <c r="AD253" s="565"/>
      <c r="AE253" s="566"/>
      <c r="AF253" s="565"/>
      <c r="AG253" s="567"/>
      <c r="AH253" s="566"/>
      <c r="AI253" s="568"/>
      <c r="AJ253" s="565"/>
      <c r="AK253" s="568"/>
      <c r="AL253" s="10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77"/>
      <c r="CB253" s="80"/>
      <c r="CC253" s="80"/>
      <c r="CG253" s="81"/>
      <c r="CH253" s="81"/>
      <c r="CI253" s="81"/>
      <c r="CJ253" s="81">
        <v>0</v>
      </c>
      <c r="CK253" s="81"/>
      <c r="CL253" s="81"/>
      <c r="CM253" s="81"/>
      <c r="CN253" s="81"/>
    </row>
    <row r="254" spans="1:104" ht="16.149999999999999" customHeight="1" thickTop="1" x14ac:dyDescent="0.2">
      <c r="A254" s="2165" t="s">
        <v>280</v>
      </c>
      <c r="B254" s="2165"/>
      <c r="C254" s="225">
        <f>SUM(D254+E254)</f>
        <v>3</v>
      </c>
      <c r="D254" s="226">
        <f t="shared" si="43"/>
        <v>1</v>
      </c>
      <c r="E254" s="406">
        <f t="shared" si="43"/>
        <v>2</v>
      </c>
      <c r="F254" s="198"/>
      <c r="G254" s="544"/>
      <c r="H254" s="198"/>
      <c r="I254" s="544"/>
      <c r="J254" s="198"/>
      <c r="K254" s="544"/>
      <c r="L254" s="198"/>
      <c r="M254" s="544">
        <v>1</v>
      </c>
      <c r="N254" s="198">
        <v>1</v>
      </c>
      <c r="O254" s="544">
        <v>1</v>
      </c>
      <c r="P254" s="198"/>
      <c r="Q254" s="544"/>
      <c r="R254" s="198"/>
      <c r="S254" s="544"/>
      <c r="T254" s="198"/>
      <c r="U254" s="544"/>
      <c r="V254" s="198"/>
      <c r="W254" s="544"/>
      <c r="X254" s="198"/>
      <c r="Y254" s="544"/>
      <c r="Z254" s="198"/>
      <c r="AA254" s="544"/>
      <c r="AB254" s="198"/>
      <c r="AC254" s="544"/>
      <c r="AD254" s="198"/>
      <c r="AE254" s="544"/>
      <c r="AF254" s="198"/>
      <c r="AG254" s="569"/>
      <c r="AH254" s="544">
        <v>0</v>
      </c>
      <c r="AI254" s="545">
        <v>0</v>
      </c>
      <c r="AJ254" s="198">
        <v>0</v>
      </c>
      <c r="AK254" s="545">
        <v>0</v>
      </c>
      <c r="AL254" s="10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77"/>
      <c r="CB254" s="80"/>
      <c r="CC254" s="80"/>
      <c r="CG254" s="81"/>
      <c r="CH254" s="81"/>
      <c r="CI254" s="81"/>
      <c r="CJ254" s="81">
        <v>0</v>
      </c>
      <c r="CK254" s="81"/>
      <c r="CL254" s="81"/>
      <c r="CM254" s="81"/>
      <c r="CN254" s="81"/>
    </row>
    <row r="255" spans="1:104" s="135" customFormat="1" ht="31.15" customHeight="1" x14ac:dyDescent="0.2">
      <c r="A255" s="109" t="s">
        <v>281</v>
      </c>
      <c r="B255" s="570"/>
      <c r="C255" s="570"/>
      <c r="D255" s="570"/>
      <c r="E255" s="571"/>
      <c r="F255" s="571"/>
      <c r="G255" s="571"/>
      <c r="H255" s="571"/>
      <c r="I255" s="571"/>
      <c r="J255" s="571"/>
      <c r="K255" s="572"/>
      <c r="L255" s="573"/>
      <c r="M255" s="572"/>
      <c r="N255" s="572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31"/>
      <c r="AM255" s="131"/>
      <c r="AN255" s="131"/>
      <c r="AO255" s="131"/>
      <c r="AP255" s="131"/>
      <c r="AQ255" s="131"/>
      <c r="AR255" s="1689"/>
      <c r="AS255" s="1689"/>
      <c r="AT255" s="1689"/>
      <c r="AU255" s="1689"/>
      <c r="AV255" s="1689"/>
      <c r="AW255" s="265"/>
      <c r="AX255" s="265"/>
      <c r="CA255" s="136"/>
      <c r="CB255" s="136"/>
      <c r="CC255" s="136"/>
      <c r="CD255" s="136"/>
      <c r="CE255" s="136"/>
      <c r="CF255" s="136"/>
      <c r="CG255" s="136"/>
      <c r="CH255" s="136"/>
      <c r="CI255" s="136"/>
      <c r="CJ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ht="16.149999999999999" customHeight="1" x14ac:dyDescent="0.2">
      <c r="A256" s="2908" t="s">
        <v>28</v>
      </c>
      <c r="B256" s="2909" t="s">
        <v>282</v>
      </c>
      <c r="C256" s="2910"/>
      <c r="D256" s="2911"/>
      <c r="E256" s="2172" t="s">
        <v>283</v>
      </c>
      <c r="F256" s="2173"/>
      <c r="G256" s="2173"/>
      <c r="H256" s="2173"/>
      <c r="I256" s="2173"/>
      <c r="J256" s="2173"/>
      <c r="K256" s="2173"/>
      <c r="L256" s="2173"/>
      <c r="M256" s="2173"/>
      <c r="N256" s="574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139"/>
      <c r="AM256" s="139"/>
      <c r="AN256" s="139"/>
      <c r="AO256" s="139"/>
      <c r="AP256" s="139"/>
      <c r="AQ256" s="139"/>
      <c r="AR256" s="1690"/>
      <c r="AS256" s="1690"/>
      <c r="AT256" s="1690"/>
      <c r="AU256" s="1690"/>
      <c r="AV256" s="1690"/>
      <c r="AW256" s="77"/>
      <c r="AX256" s="77"/>
    </row>
    <row r="257" spans="1:48" ht="16.149999999999999" customHeight="1" x14ac:dyDescent="0.2">
      <c r="A257" s="2167"/>
      <c r="B257" s="2172"/>
      <c r="C257" s="2173"/>
      <c r="D257" s="2174"/>
      <c r="E257" s="2904" t="s">
        <v>172</v>
      </c>
      <c r="F257" s="2905"/>
      <c r="G257" s="2904" t="s">
        <v>173</v>
      </c>
      <c r="H257" s="2905"/>
      <c r="I257" s="2904" t="s">
        <v>174</v>
      </c>
      <c r="J257" s="2905"/>
      <c r="K257" s="2904" t="s">
        <v>109</v>
      </c>
      <c r="L257" s="2905"/>
      <c r="M257" s="2904" t="s">
        <v>35</v>
      </c>
      <c r="N257" s="290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</row>
    <row r="258" spans="1:48" ht="16.149999999999999" customHeight="1" x14ac:dyDescent="0.2">
      <c r="A258" s="2168"/>
      <c r="B258" s="387" t="s">
        <v>14</v>
      </c>
      <c r="C258" s="23" t="s">
        <v>15</v>
      </c>
      <c r="D258" s="1412" t="s">
        <v>16</v>
      </c>
      <c r="E258" s="59" t="s">
        <v>15</v>
      </c>
      <c r="F258" s="1691" t="s">
        <v>16</v>
      </c>
      <c r="G258" s="59" t="s">
        <v>15</v>
      </c>
      <c r="H258" s="1691" t="s">
        <v>16</v>
      </c>
      <c r="I258" s="59" t="s">
        <v>15</v>
      </c>
      <c r="J258" s="1691" t="s">
        <v>16</v>
      </c>
      <c r="K258" s="59" t="s">
        <v>15</v>
      </c>
      <c r="L258" s="1691" t="s">
        <v>16</v>
      </c>
      <c r="M258" s="59" t="s">
        <v>15</v>
      </c>
      <c r="N258" s="1691" t="s">
        <v>16</v>
      </c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125"/>
      <c r="AI258" s="45"/>
      <c r="AJ258" s="45"/>
      <c r="AK258" s="4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</row>
    <row r="259" spans="1:48" ht="16.149999999999999" customHeight="1" x14ac:dyDescent="0.2">
      <c r="A259" s="1414" t="s">
        <v>75</v>
      </c>
      <c r="B259" s="575">
        <f>SUM(C259+D259)</f>
        <v>0</v>
      </c>
      <c r="C259" s="576">
        <f>SUM(E259+G259+I259+K259+M259)</f>
        <v>0</v>
      </c>
      <c r="D259" s="3">
        <f>SUM(F259+H259+J259+L259+N259)</f>
        <v>0</v>
      </c>
      <c r="E259" s="4"/>
      <c r="F259" s="5"/>
      <c r="G259" s="4"/>
      <c r="H259" s="5"/>
      <c r="I259" s="4"/>
      <c r="J259" s="6"/>
      <c r="K259" s="4"/>
      <c r="L259" s="6"/>
      <c r="M259" s="37"/>
      <c r="N259" s="6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125"/>
      <c r="AM259" s="210"/>
      <c r="AN259" s="125"/>
      <c r="AO259" s="125"/>
      <c r="AP259" s="125"/>
      <c r="AQ259" s="125"/>
      <c r="AR259" s="125"/>
      <c r="AS259" s="125"/>
      <c r="AT259" s="125"/>
      <c r="AU259" s="125"/>
      <c r="AV259" s="125"/>
    </row>
    <row r="260" spans="1:48" ht="16.149999999999999" customHeight="1" x14ac:dyDescent="0.2">
      <c r="A260" s="31" t="s">
        <v>131</v>
      </c>
      <c r="B260" s="93">
        <f>SUM(C260+D260)</f>
        <v>0</v>
      </c>
      <c r="C260" s="94">
        <f>SUM(E260+G260+I260+K260+M260)</f>
        <v>0</v>
      </c>
      <c r="D260" s="329">
        <f>SUM(F260+H260+J260+L260+N260)</f>
        <v>0</v>
      </c>
      <c r="E260" s="53"/>
      <c r="F260" s="54"/>
      <c r="G260" s="53"/>
      <c r="H260" s="106"/>
      <c r="I260" s="53"/>
      <c r="J260" s="54"/>
      <c r="K260" s="53"/>
      <c r="L260" s="54"/>
      <c r="M260" s="407"/>
      <c r="N260" s="106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</row>
    <row r="261" spans="1:48" x14ac:dyDescent="0.2">
      <c r="O261" s="119"/>
      <c r="P261" s="119"/>
      <c r="Q261" s="119"/>
      <c r="R261" s="119"/>
      <c r="S261" s="119"/>
      <c r="T261" s="119"/>
      <c r="U261" s="119"/>
    </row>
    <row r="262" spans="1:48" x14ac:dyDescent="0.2">
      <c r="O262" s="119"/>
      <c r="P262" s="119"/>
      <c r="Q262" s="119"/>
      <c r="R262" s="119"/>
      <c r="S262" s="119"/>
      <c r="T262" s="119"/>
      <c r="U262" s="119"/>
    </row>
    <row r="263" spans="1:48" x14ac:dyDescent="0.2">
      <c r="O263" s="119"/>
      <c r="P263" s="119"/>
      <c r="Q263" s="119"/>
      <c r="R263" s="119"/>
      <c r="S263" s="119"/>
      <c r="T263" s="119"/>
      <c r="U263" s="119"/>
    </row>
    <row r="264" spans="1:48" x14ac:dyDescent="0.2">
      <c r="O264" s="119"/>
      <c r="P264" s="119"/>
      <c r="Q264" s="119"/>
      <c r="R264" s="119"/>
      <c r="S264" s="119"/>
      <c r="T264" s="119"/>
      <c r="U264" s="119"/>
    </row>
    <row r="280" spans="1:104" ht="15.75" customHeight="1" x14ac:dyDescent="0.2"/>
    <row r="281" spans="1:104" s="120" customFormat="1" ht="18.75" hidden="1" customHeight="1" x14ac:dyDescent="0.2">
      <c r="A281" s="120">
        <f>SUM(C11:C16,C20:C30,C34:C44,B47,C50,C55:C59,C64,C69:C74,C79:C84,C89:C93,C100,C105,C106,C119,C126,C127:C130,D136,D138:D166,D170,D172:D200,C204:C205,C210:C213,C218:C236,C241:C247,C252:C254,B259:B260)</f>
        <v>349</v>
      </c>
      <c r="B281" s="120">
        <f>SUM(CG8:CN254)</f>
        <v>0</v>
      </c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</row>
    <row r="282" spans="1:104" ht="18.75" customHeight="1" x14ac:dyDescent="0.2"/>
    <row r="283" spans="1:104" ht="18" customHeight="1" x14ac:dyDescent="0.2"/>
  </sheetData>
  <mergeCells count="427">
    <mergeCell ref="R52:V52"/>
    <mergeCell ref="A79:B79"/>
    <mergeCell ref="A80:A84"/>
    <mergeCell ref="A86:B88"/>
    <mergeCell ref="C86:E87"/>
    <mergeCell ref="F86:AG86"/>
    <mergeCell ref="A89:B89"/>
    <mergeCell ref="F53:G53"/>
    <mergeCell ref="H53:I53"/>
    <mergeCell ref="J53:K53"/>
    <mergeCell ref="L53:M53"/>
    <mergeCell ref="N53:O53"/>
    <mergeCell ref="P53:Q53"/>
    <mergeCell ref="R53:S53"/>
    <mergeCell ref="T53:T54"/>
    <mergeCell ref="U53:V53"/>
    <mergeCell ref="A64:B64"/>
    <mergeCell ref="A66:B68"/>
    <mergeCell ref="C66:E67"/>
    <mergeCell ref="F66:AG66"/>
    <mergeCell ref="F67:G67"/>
    <mergeCell ref="H67:I67"/>
    <mergeCell ref="J67:K67"/>
    <mergeCell ref="L67:M67"/>
    <mergeCell ref="F52:Q52"/>
    <mergeCell ref="A59:B59"/>
    <mergeCell ref="A61:B63"/>
    <mergeCell ref="C61:E62"/>
    <mergeCell ref="F61:O61"/>
    <mergeCell ref="F62:G62"/>
    <mergeCell ref="H62:I62"/>
    <mergeCell ref="J62:K62"/>
    <mergeCell ref="L62:M62"/>
    <mergeCell ref="N62:O62"/>
    <mergeCell ref="A52:B54"/>
    <mergeCell ref="C52:E53"/>
    <mergeCell ref="A55:B55"/>
    <mergeCell ref="A56:B56"/>
    <mergeCell ref="A57:B57"/>
    <mergeCell ref="A58:B58"/>
    <mergeCell ref="A20:B20"/>
    <mergeCell ref="A21:B21"/>
    <mergeCell ref="A22:B22"/>
    <mergeCell ref="A23:B23"/>
    <mergeCell ref="D32:M32"/>
    <mergeCell ref="A34:B34"/>
    <mergeCell ref="A35:B35"/>
    <mergeCell ref="A36:B36"/>
    <mergeCell ref="A37:A41"/>
    <mergeCell ref="C32:C33"/>
    <mergeCell ref="A42:A43"/>
    <mergeCell ref="A44:B44"/>
    <mergeCell ref="A49:B49"/>
    <mergeCell ref="A50:B50"/>
    <mergeCell ref="A24:B24"/>
    <mergeCell ref="A25:B25"/>
    <mergeCell ref="A26:B26"/>
    <mergeCell ref="A27:B27"/>
    <mergeCell ref="A28:B28"/>
    <mergeCell ref="A29:B29"/>
    <mergeCell ref="A30:B30"/>
    <mergeCell ref="A32:B33"/>
    <mergeCell ref="F18:F19"/>
    <mergeCell ref="A6:P6"/>
    <mergeCell ref="A9:B10"/>
    <mergeCell ref="C9:C10"/>
    <mergeCell ref="D9:M9"/>
    <mergeCell ref="N9:N10"/>
    <mergeCell ref="O9:O10"/>
    <mergeCell ref="P9:P10"/>
    <mergeCell ref="A11:B11"/>
    <mergeCell ref="A12:B12"/>
    <mergeCell ref="A13:B13"/>
    <mergeCell ref="A14:B14"/>
    <mergeCell ref="A15:B15"/>
    <mergeCell ref="A16:B16"/>
    <mergeCell ref="A18:B19"/>
    <mergeCell ref="C18:C19"/>
    <mergeCell ref="D18:D19"/>
    <mergeCell ref="E18:E19"/>
    <mergeCell ref="AB67:AC67"/>
    <mergeCell ref="AD67:AE67"/>
    <mergeCell ref="AF67:AG67"/>
    <mergeCell ref="A69:B69"/>
    <mergeCell ref="X67:Y67"/>
    <mergeCell ref="Z67:AA67"/>
    <mergeCell ref="A70:A74"/>
    <mergeCell ref="A76:B78"/>
    <mergeCell ref="C76:E77"/>
    <mergeCell ref="F76:AG76"/>
    <mergeCell ref="P67:Q67"/>
    <mergeCell ref="R67:S67"/>
    <mergeCell ref="T67:U67"/>
    <mergeCell ref="V67:W67"/>
    <mergeCell ref="N67:O67"/>
    <mergeCell ref="AH76:AJ76"/>
    <mergeCell ref="F77:G77"/>
    <mergeCell ref="H77:I77"/>
    <mergeCell ref="J77:K77"/>
    <mergeCell ref="L77:M77"/>
    <mergeCell ref="N77:O77"/>
    <mergeCell ref="P77:Q77"/>
    <mergeCell ref="R77:S77"/>
    <mergeCell ref="T77:U77"/>
    <mergeCell ref="V77:W77"/>
    <mergeCell ref="X77:Y77"/>
    <mergeCell ref="Z77:AA77"/>
    <mergeCell ref="AB77:AC77"/>
    <mergeCell ref="AD77:AE77"/>
    <mergeCell ref="AF77:AG77"/>
    <mergeCell ref="AH77:AH78"/>
    <mergeCell ref="AI77:AI78"/>
    <mergeCell ref="AJ77:AJ78"/>
    <mergeCell ref="AH86:AJ86"/>
    <mergeCell ref="F87:G87"/>
    <mergeCell ref="H87:I87"/>
    <mergeCell ref="J87:K87"/>
    <mergeCell ref="L87:M87"/>
    <mergeCell ref="N87:O87"/>
    <mergeCell ref="P87:Q87"/>
    <mergeCell ref="R87:S87"/>
    <mergeCell ref="T87:U87"/>
    <mergeCell ref="V87:W87"/>
    <mergeCell ref="X87:Y87"/>
    <mergeCell ref="Z87:AA87"/>
    <mergeCell ref="AB87:AC87"/>
    <mergeCell ref="AD87:AE87"/>
    <mergeCell ref="AF87:AG87"/>
    <mergeCell ref="AH87:AH88"/>
    <mergeCell ref="AI87:AI88"/>
    <mergeCell ref="AJ87:AJ88"/>
    <mergeCell ref="A90:B90"/>
    <mergeCell ref="A93:B93"/>
    <mergeCell ref="A95:B96"/>
    <mergeCell ref="C95:E95"/>
    <mergeCell ref="F95:G95"/>
    <mergeCell ref="H95:I95"/>
    <mergeCell ref="J95:K95"/>
    <mergeCell ref="L95:M95"/>
    <mergeCell ref="U108:V108"/>
    <mergeCell ref="A105:B105"/>
    <mergeCell ref="A91:A92"/>
    <mergeCell ref="A97:A99"/>
    <mergeCell ref="A100:B100"/>
    <mergeCell ref="A101:A104"/>
    <mergeCell ref="A106:B106"/>
    <mergeCell ref="W108:X108"/>
    <mergeCell ref="Y108:Z108"/>
    <mergeCell ref="A110:A112"/>
    <mergeCell ref="A113:B113"/>
    <mergeCell ref="A114:A117"/>
    <mergeCell ref="A118:B118"/>
    <mergeCell ref="A119:B119"/>
    <mergeCell ref="A121:B122"/>
    <mergeCell ref="C121:E121"/>
    <mergeCell ref="F121:G121"/>
    <mergeCell ref="H121:I121"/>
    <mergeCell ref="J121:K121"/>
    <mergeCell ref="L121:M121"/>
    <mergeCell ref="N121:O121"/>
    <mergeCell ref="A108:B109"/>
    <mergeCell ref="C108:E108"/>
    <mergeCell ref="F108:G108"/>
    <mergeCell ref="H108:I108"/>
    <mergeCell ref="J108:K108"/>
    <mergeCell ref="L108:M108"/>
    <mergeCell ref="N108:P108"/>
    <mergeCell ref="Q108:R108"/>
    <mergeCell ref="S108:T108"/>
    <mergeCell ref="A123:A126"/>
    <mergeCell ref="A127:A130"/>
    <mergeCell ref="A134:C135"/>
    <mergeCell ref="D134:F134"/>
    <mergeCell ref="G134:H134"/>
    <mergeCell ref="I134:J134"/>
    <mergeCell ref="K134:L134"/>
    <mergeCell ref="M134:N134"/>
    <mergeCell ref="O134:P134"/>
    <mergeCell ref="AI134:AJ134"/>
    <mergeCell ref="AK134:AL134"/>
    <mergeCell ref="AM134:AN134"/>
    <mergeCell ref="AO134:AO135"/>
    <mergeCell ref="AP134:AP135"/>
    <mergeCell ref="AQ134:AR134"/>
    <mergeCell ref="AS134:AS135"/>
    <mergeCell ref="A137:C137"/>
    <mergeCell ref="D137:AS137"/>
    <mergeCell ref="Q134:R134"/>
    <mergeCell ref="S134:T134"/>
    <mergeCell ref="U134:V134"/>
    <mergeCell ref="W134:X134"/>
    <mergeCell ref="Y134:Z134"/>
    <mergeCell ref="AA134:AB134"/>
    <mergeCell ref="AC134:AD134"/>
    <mergeCell ref="AE134:AF134"/>
    <mergeCell ref="AG134:AH134"/>
    <mergeCell ref="A138:A139"/>
    <mergeCell ref="B138:C138"/>
    <mergeCell ref="B139:C139"/>
    <mergeCell ref="A140:C140"/>
    <mergeCell ref="A141:C141"/>
    <mergeCell ref="A142:A149"/>
    <mergeCell ref="B142:C142"/>
    <mergeCell ref="B143:C143"/>
    <mergeCell ref="B144:C144"/>
    <mergeCell ref="B145:C145"/>
    <mergeCell ref="B146:C146"/>
    <mergeCell ref="B147:C147"/>
    <mergeCell ref="B148:C148"/>
    <mergeCell ref="B149:C149"/>
    <mergeCell ref="A150:A152"/>
    <mergeCell ref="B150:C150"/>
    <mergeCell ref="B151:C151"/>
    <mergeCell ref="B152:C152"/>
    <mergeCell ref="A153:A156"/>
    <mergeCell ref="B153:C153"/>
    <mergeCell ref="B154:C154"/>
    <mergeCell ref="B155:C155"/>
    <mergeCell ref="B156:C156"/>
    <mergeCell ref="A157:C157"/>
    <mergeCell ref="A158:A160"/>
    <mergeCell ref="B158:C158"/>
    <mergeCell ref="B159:C159"/>
    <mergeCell ref="B160:C160"/>
    <mergeCell ref="A161:C161"/>
    <mergeCell ref="A162:C162"/>
    <mergeCell ref="A163:C163"/>
    <mergeCell ref="A164:C164"/>
    <mergeCell ref="A165:C165"/>
    <mergeCell ref="A166:C166"/>
    <mergeCell ref="A168:C169"/>
    <mergeCell ref="D168:F168"/>
    <mergeCell ref="G168:H168"/>
    <mergeCell ref="I168:J168"/>
    <mergeCell ref="K168:L168"/>
    <mergeCell ref="M168:N168"/>
    <mergeCell ref="O168:P168"/>
    <mergeCell ref="AI168:AJ168"/>
    <mergeCell ref="AK168:AL168"/>
    <mergeCell ref="AM168:AN168"/>
    <mergeCell ref="AO168:AQ168"/>
    <mergeCell ref="AR168:AR169"/>
    <mergeCell ref="AS168:AS169"/>
    <mergeCell ref="AT168:AU168"/>
    <mergeCell ref="AV168:AV169"/>
    <mergeCell ref="A170:C170"/>
    <mergeCell ref="Q168:R168"/>
    <mergeCell ref="S168:T168"/>
    <mergeCell ref="U168:V168"/>
    <mergeCell ref="W168:X168"/>
    <mergeCell ref="Y168:Z168"/>
    <mergeCell ref="AA168:AB168"/>
    <mergeCell ref="AC168:AD168"/>
    <mergeCell ref="AE168:AF168"/>
    <mergeCell ref="AG168:AH168"/>
    <mergeCell ref="A171:C171"/>
    <mergeCell ref="A172:A173"/>
    <mergeCell ref="B172:C172"/>
    <mergeCell ref="B173:C173"/>
    <mergeCell ref="A174:C174"/>
    <mergeCell ref="A175:C175"/>
    <mergeCell ref="A176:A18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A184:A186"/>
    <mergeCell ref="B184:C184"/>
    <mergeCell ref="B185:C185"/>
    <mergeCell ref="B186:C186"/>
    <mergeCell ref="A187:A190"/>
    <mergeCell ref="B187:C187"/>
    <mergeCell ref="B188:C188"/>
    <mergeCell ref="B189:C189"/>
    <mergeCell ref="B190:C190"/>
    <mergeCell ref="A191:C191"/>
    <mergeCell ref="A192:A194"/>
    <mergeCell ref="B192:C192"/>
    <mergeCell ref="B193:C193"/>
    <mergeCell ref="B194:C194"/>
    <mergeCell ref="A195:C195"/>
    <mergeCell ref="A196:C196"/>
    <mergeCell ref="A197:C197"/>
    <mergeCell ref="A198:C198"/>
    <mergeCell ref="A199:C199"/>
    <mergeCell ref="A200:C200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204:A205"/>
    <mergeCell ref="A207:A209"/>
    <mergeCell ref="B207:B209"/>
    <mergeCell ref="C207:E208"/>
    <mergeCell ref="F207:AK207"/>
    <mergeCell ref="AL207:AL209"/>
    <mergeCell ref="F208:G208"/>
    <mergeCell ref="H208:I208"/>
    <mergeCell ref="J208:K208"/>
    <mergeCell ref="L208:M208"/>
    <mergeCell ref="N208:O208"/>
    <mergeCell ref="P208:Q208"/>
    <mergeCell ref="R208:S208"/>
    <mergeCell ref="T208:U208"/>
    <mergeCell ref="V208:W208"/>
    <mergeCell ref="X208:Y208"/>
    <mergeCell ref="Z208:AA208"/>
    <mergeCell ref="AB208:AC208"/>
    <mergeCell ref="AD208:AE208"/>
    <mergeCell ref="AF208:AG208"/>
    <mergeCell ref="AH208:AI208"/>
    <mergeCell ref="AJ208:AK208"/>
    <mergeCell ref="A210:A211"/>
    <mergeCell ref="A212:A213"/>
    <mergeCell ref="A215:B217"/>
    <mergeCell ref="C215:E216"/>
    <mergeCell ref="F215:AM215"/>
    <mergeCell ref="AN215:AP215"/>
    <mergeCell ref="AQ215:AR216"/>
    <mergeCell ref="AS215:AS217"/>
    <mergeCell ref="AT215:AT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N216:AN217"/>
    <mergeCell ref="AO216:AO217"/>
    <mergeCell ref="AP216:AP217"/>
    <mergeCell ref="A218:B218"/>
    <mergeCell ref="A219:A227"/>
    <mergeCell ref="A228:A236"/>
    <mergeCell ref="A238:B240"/>
    <mergeCell ref="C238:E239"/>
    <mergeCell ref="F238:AS238"/>
    <mergeCell ref="AT238:AT240"/>
    <mergeCell ref="AU238:AV238"/>
    <mergeCell ref="AW238:AW240"/>
    <mergeCell ref="AX238:AX240"/>
    <mergeCell ref="F239:G239"/>
    <mergeCell ref="H239:I239"/>
    <mergeCell ref="J239:K239"/>
    <mergeCell ref="L239:M239"/>
    <mergeCell ref="N239:O239"/>
    <mergeCell ref="P239:Q239"/>
    <mergeCell ref="R239:S239"/>
    <mergeCell ref="T239:U239"/>
    <mergeCell ref="V239:W239"/>
    <mergeCell ref="X239:Y239"/>
    <mergeCell ref="Z239:AA239"/>
    <mergeCell ref="AB239:AC239"/>
    <mergeCell ref="AD239:AE239"/>
    <mergeCell ref="AF239:AG239"/>
    <mergeCell ref="AH239:AI239"/>
    <mergeCell ref="AJ239:AK239"/>
    <mergeCell ref="AL239:AM239"/>
    <mergeCell ref="AN239:AO239"/>
    <mergeCell ref="AP239:AQ239"/>
    <mergeCell ref="AR239:AS239"/>
    <mergeCell ref="AU239:AU240"/>
    <mergeCell ref="AV239:AV240"/>
    <mergeCell ref="A241:B241"/>
    <mergeCell ref="A242:B242"/>
    <mergeCell ref="A243:B243"/>
    <mergeCell ref="A244:B244"/>
    <mergeCell ref="A245:A247"/>
    <mergeCell ref="A249:B251"/>
    <mergeCell ref="C249:E250"/>
    <mergeCell ref="F249:AG249"/>
    <mergeCell ref="AH249:AI250"/>
    <mergeCell ref="AJ249:AJ251"/>
    <mergeCell ref="AK249:AK251"/>
    <mergeCell ref="F250:G250"/>
    <mergeCell ref="H250:I250"/>
    <mergeCell ref="J250:K250"/>
    <mergeCell ref="L250:M250"/>
    <mergeCell ref="N250:O250"/>
    <mergeCell ref="P250:Q250"/>
    <mergeCell ref="R250:S250"/>
    <mergeCell ref="T250:U250"/>
    <mergeCell ref="V250:W250"/>
    <mergeCell ref="X250:Y250"/>
    <mergeCell ref="Z250:AA250"/>
    <mergeCell ref="AB250:AC250"/>
    <mergeCell ref="AD250:AE250"/>
    <mergeCell ref="AF250:AG250"/>
    <mergeCell ref="A252:B252"/>
    <mergeCell ref="A253:B253"/>
    <mergeCell ref="A254:B254"/>
    <mergeCell ref="A256:A258"/>
    <mergeCell ref="B256:D257"/>
    <mergeCell ref="E256:M256"/>
    <mergeCell ref="E257:F257"/>
    <mergeCell ref="G257:H257"/>
    <mergeCell ref="I257:J257"/>
    <mergeCell ref="K257:L257"/>
    <mergeCell ref="M257:N257"/>
  </mergeCells>
  <dataValidations count="2">
    <dataValidation type="whole" allowBlank="1" showInputMessage="1" showErrorMessage="1" errorTitle="Error de ingreso" error="Debe ingresar sólo números." sqref="E261:N261" xr:uid="{ACFC4C4E-D901-4B77-998F-6F1A6BE15D37}">
      <formula1>0</formula1>
      <formula2>99999</formula2>
    </dataValidation>
    <dataValidation type="whole" allowBlank="1" showInputMessage="1" showErrorMessage="1" errorTitle="Error de ingreso" error="Debe ingresar sólo números enteros positivos." sqref="D11:P16 C20:F30 D35:M44 B47 D50:E50 F55:V59 F64:O64 F69:AG74 F79:AJ84 F89:AJ93 F97:M99 F101:M105 F110:P112 F114:P117 F123:O125 F127:O130 G136:AS136 G138:AS166 G170:AV170 G172:AV200 F204:AK205 F210:AL213 F219:AT236 F241:AX247 F252:AK254 E259:N260" xr:uid="{37DEF002-6DCD-4AC1-8EA4-6F45C1919AF1}">
      <formula1>0</formula1>
      <formula2>1000000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A. Cisternas Ramírez</dc:creator>
  <cp:lastModifiedBy>Jose Albino   Munoz Mansilla</cp:lastModifiedBy>
  <dcterms:created xsi:type="dcterms:W3CDTF">2018-03-19T13:09:44Z</dcterms:created>
  <dcterms:modified xsi:type="dcterms:W3CDTF">2019-01-16T15:11:13Z</dcterms:modified>
</cp:coreProperties>
</file>