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2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B195" i="3" l="1"/>
  <c r="B150" i="3"/>
  <c r="B149" i="3"/>
  <c r="B148" i="3"/>
  <c r="B147" i="3"/>
  <c r="B146" i="3"/>
  <c r="B145" i="3"/>
  <c r="B144" i="3"/>
  <c r="B143" i="3"/>
  <c r="B142" i="3"/>
  <c r="B141" i="3"/>
  <c r="G133" i="3"/>
  <c r="F133" i="3"/>
  <c r="C133" i="3" s="1"/>
  <c r="E133" i="3"/>
  <c r="D133" i="3"/>
  <c r="C132" i="3"/>
  <c r="C131" i="3"/>
  <c r="C130" i="3"/>
  <c r="C129" i="3"/>
  <c r="C128" i="3"/>
  <c r="C127" i="3"/>
  <c r="C121" i="3"/>
  <c r="C120" i="3"/>
  <c r="C119" i="3"/>
  <c r="C118" i="3"/>
  <c r="C117" i="3"/>
  <c r="C116" i="3"/>
  <c r="H79" i="3"/>
  <c r="G79" i="3"/>
  <c r="F79" i="3"/>
  <c r="E79" i="3"/>
  <c r="D79" i="3"/>
  <c r="C79" i="3"/>
  <c r="H69" i="3"/>
  <c r="G69" i="3"/>
  <c r="F69" i="3"/>
  <c r="E69" i="3"/>
  <c r="D69" i="3"/>
  <c r="C69" i="3"/>
  <c r="B49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7" i="3"/>
  <c r="E27" i="3"/>
  <c r="D27" i="3"/>
  <c r="F26" i="3"/>
  <c r="D26" i="3" s="1"/>
  <c r="E26" i="3"/>
  <c r="F25" i="3"/>
  <c r="E25" i="3"/>
  <c r="D25" i="3" s="1"/>
  <c r="F24" i="3"/>
  <c r="E24" i="3"/>
  <c r="E28" i="3" s="1"/>
  <c r="D24" i="3"/>
  <c r="F23" i="3"/>
  <c r="E23" i="3"/>
  <c r="D23" i="3"/>
  <c r="F22" i="3"/>
  <c r="F28" i="3" s="1"/>
  <c r="E22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 s="1"/>
  <c r="F14" i="3"/>
  <c r="E14" i="3"/>
  <c r="D14" i="3"/>
  <c r="F13" i="3"/>
  <c r="E13" i="3"/>
  <c r="D13" i="3"/>
  <c r="F12" i="3"/>
  <c r="D12" i="3" s="1"/>
  <c r="E12" i="3"/>
  <c r="A5" i="3"/>
  <c r="A4" i="3"/>
  <c r="A3" i="3"/>
  <c r="A2" i="3"/>
  <c r="A195" i="3" l="1"/>
  <c r="D22" i="3"/>
  <c r="D28" i="3" s="1"/>
  <c r="B195" i="2"/>
  <c r="B150" i="2"/>
  <c r="B149" i="2"/>
  <c r="B148" i="2"/>
  <c r="B147" i="2"/>
  <c r="B146" i="2"/>
  <c r="B145" i="2"/>
  <c r="B144" i="2"/>
  <c r="B143" i="2"/>
  <c r="B142" i="2"/>
  <c r="B141" i="2"/>
  <c r="G133" i="2"/>
  <c r="F133" i="2"/>
  <c r="E133" i="2"/>
  <c r="D133" i="2"/>
  <c r="C133" i="2"/>
  <c r="C132" i="2"/>
  <c r="C131" i="2"/>
  <c r="C130" i="2"/>
  <c r="C129" i="2"/>
  <c r="C128" i="2"/>
  <c r="C127" i="2"/>
  <c r="C121" i="2"/>
  <c r="C120" i="2"/>
  <c r="C119" i="2"/>
  <c r="C118" i="2"/>
  <c r="C117" i="2"/>
  <c r="C116" i="2"/>
  <c r="H79" i="2"/>
  <c r="G79" i="2"/>
  <c r="F79" i="2"/>
  <c r="E79" i="2"/>
  <c r="D79" i="2"/>
  <c r="C79" i="2"/>
  <c r="H69" i="2"/>
  <c r="G69" i="2"/>
  <c r="F69" i="2"/>
  <c r="E69" i="2"/>
  <c r="D69" i="2"/>
  <c r="C69" i="2"/>
  <c r="B49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7" i="2"/>
  <c r="E27" i="2"/>
  <c r="D27" i="2"/>
  <c r="F26" i="2"/>
  <c r="E26" i="2"/>
  <c r="D26" i="2"/>
  <c r="F25" i="2"/>
  <c r="D25" i="2" s="1"/>
  <c r="E25" i="2"/>
  <c r="F24" i="2"/>
  <c r="F28" i="2" s="1"/>
  <c r="E24" i="2"/>
  <c r="D24" i="2" s="1"/>
  <c r="F23" i="2"/>
  <c r="E23" i="2"/>
  <c r="D23" i="2"/>
  <c r="F22" i="2"/>
  <c r="E22" i="2"/>
  <c r="D22" i="2"/>
  <c r="D28" i="2" s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E15" i="2" s="1"/>
  <c r="D15" i="2" s="1"/>
  <c r="F15" i="2"/>
  <c r="F14" i="2"/>
  <c r="E14" i="2"/>
  <c r="D14" i="2" s="1"/>
  <c r="F13" i="2"/>
  <c r="E13" i="2"/>
  <c r="D13" i="2"/>
  <c r="F12" i="2"/>
  <c r="E12" i="2"/>
  <c r="D12" i="2"/>
  <c r="A195" i="2" s="1"/>
  <c r="A5" i="2"/>
  <c r="A4" i="2"/>
  <c r="A3" i="2"/>
  <c r="A2" i="2"/>
  <c r="E28" i="2" l="1"/>
  <c r="B195" i="4"/>
  <c r="B150" i="4"/>
  <c r="B149" i="4"/>
  <c r="B148" i="4"/>
  <c r="B147" i="4"/>
  <c r="B146" i="4"/>
  <c r="B145" i="4"/>
  <c r="B144" i="4"/>
  <c r="B143" i="4"/>
  <c r="B142" i="4"/>
  <c r="B141" i="4"/>
  <c r="G133" i="4"/>
  <c r="F133" i="4"/>
  <c r="E133" i="4"/>
  <c r="C133" i="4" s="1"/>
  <c r="D133" i="4"/>
  <c r="C132" i="4"/>
  <c r="C131" i="4"/>
  <c r="C130" i="4"/>
  <c r="C129" i="4"/>
  <c r="C128" i="4"/>
  <c r="C127" i="4"/>
  <c r="C121" i="4"/>
  <c r="C120" i="4"/>
  <c r="C119" i="4"/>
  <c r="C118" i="4"/>
  <c r="C117" i="4"/>
  <c r="C116" i="4"/>
  <c r="H79" i="4"/>
  <c r="G79" i="4"/>
  <c r="F79" i="4"/>
  <c r="E79" i="4"/>
  <c r="D79" i="4"/>
  <c r="C79" i="4"/>
  <c r="H69" i="4"/>
  <c r="G69" i="4"/>
  <c r="F69" i="4"/>
  <c r="E69" i="4"/>
  <c r="D69" i="4"/>
  <c r="C69" i="4"/>
  <c r="B49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7" i="4"/>
  <c r="D27" i="4" s="1"/>
  <c r="E27" i="4"/>
  <c r="F26" i="4"/>
  <c r="E26" i="4"/>
  <c r="D26" i="4" s="1"/>
  <c r="F25" i="4"/>
  <c r="E25" i="4"/>
  <c r="D25" i="4"/>
  <c r="F24" i="4"/>
  <c r="E24" i="4"/>
  <c r="D24" i="4"/>
  <c r="F23" i="4"/>
  <c r="D23" i="4" s="1"/>
  <c r="E23" i="4"/>
  <c r="F22" i="4"/>
  <c r="F28" i="4" s="1"/>
  <c r="E22" i="4"/>
  <c r="D22" i="4" s="1"/>
  <c r="D28" i="4" s="1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F15" i="4" s="1"/>
  <c r="D15" i="4" s="1"/>
  <c r="G15" i="4"/>
  <c r="E15" i="4"/>
  <c r="F14" i="4"/>
  <c r="E14" i="4"/>
  <c r="D14" i="4"/>
  <c r="F13" i="4"/>
  <c r="D13" i="4" s="1"/>
  <c r="E13" i="4"/>
  <c r="F12" i="4"/>
  <c r="E12" i="4"/>
  <c r="D12" i="4" s="1"/>
  <c r="A195" i="4" s="1"/>
  <c r="A5" i="4"/>
  <c r="A4" i="4"/>
  <c r="A3" i="4"/>
  <c r="A2" i="4"/>
  <c r="E28" i="4" l="1"/>
  <c r="B195" i="8"/>
  <c r="B150" i="8"/>
  <c r="B149" i="8"/>
  <c r="B148" i="8"/>
  <c r="B147" i="8"/>
  <c r="B146" i="8"/>
  <c r="B145" i="8"/>
  <c r="B144" i="8"/>
  <c r="B143" i="8"/>
  <c r="B142" i="8"/>
  <c r="B141" i="8"/>
  <c r="G133" i="8"/>
  <c r="F133" i="8"/>
  <c r="E133" i="8"/>
  <c r="D133" i="8"/>
  <c r="C133" i="8" s="1"/>
  <c r="C132" i="8"/>
  <c r="C131" i="8"/>
  <c r="C130" i="8"/>
  <c r="C129" i="8"/>
  <c r="C128" i="8"/>
  <c r="C127" i="8"/>
  <c r="C121" i="8"/>
  <c r="C120" i="8"/>
  <c r="C119" i="8"/>
  <c r="C118" i="8"/>
  <c r="C117" i="8"/>
  <c r="C116" i="8"/>
  <c r="H79" i="8"/>
  <c r="G79" i="8"/>
  <c r="F79" i="8"/>
  <c r="E79" i="8"/>
  <c r="D79" i="8"/>
  <c r="C79" i="8"/>
  <c r="H69" i="8"/>
  <c r="G69" i="8"/>
  <c r="F69" i="8"/>
  <c r="E69" i="8"/>
  <c r="D69" i="8"/>
  <c r="C69" i="8"/>
  <c r="B49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7" i="8"/>
  <c r="E27" i="8"/>
  <c r="D27" i="8" s="1"/>
  <c r="F26" i="8"/>
  <c r="D26" i="8" s="1"/>
  <c r="E26" i="8"/>
  <c r="F25" i="8"/>
  <c r="E25" i="8"/>
  <c r="D25" i="8" s="1"/>
  <c r="F24" i="8"/>
  <c r="E24" i="8"/>
  <c r="D24" i="8"/>
  <c r="F23" i="8"/>
  <c r="E23" i="8"/>
  <c r="E28" i="8" s="1"/>
  <c r="F22" i="8"/>
  <c r="F28" i="8" s="1"/>
  <c r="E22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 s="1"/>
  <c r="F14" i="8"/>
  <c r="E14" i="8"/>
  <c r="D14" i="8"/>
  <c r="F13" i="8"/>
  <c r="E13" i="8"/>
  <c r="D13" i="8" s="1"/>
  <c r="F12" i="8"/>
  <c r="D12" i="8" s="1"/>
  <c r="E12" i="8"/>
  <c r="A5" i="8"/>
  <c r="A4" i="8"/>
  <c r="A3" i="8"/>
  <c r="A2" i="8"/>
  <c r="B195" i="9"/>
  <c r="B150" i="9"/>
  <c r="B149" i="9"/>
  <c r="B148" i="9"/>
  <c r="B147" i="9"/>
  <c r="B146" i="9"/>
  <c r="B145" i="9"/>
  <c r="B144" i="9"/>
  <c r="B143" i="9"/>
  <c r="B142" i="9"/>
  <c r="B141" i="9"/>
  <c r="G133" i="9"/>
  <c r="F133" i="9"/>
  <c r="E133" i="9"/>
  <c r="D133" i="9"/>
  <c r="C133" i="9" s="1"/>
  <c r="C132" i="9"/>
  <c r="C131" i="9"/>
  <c r="C130" i="9"/>
  <c r="C129" i="9"/>
  <c r="C128" i="9"/>
  <c r="C127" i="9"/>
  <c r="C121" i="9"/>
  <c r="C120" i="9"/>
  <c r="C119" i="9"/>
  <c r="C118" i="9"/>
  <c r="C117" i="9"/>
  <c r="C116" i="9"/>
  <c r="H79" i="9"/>
  <c r="G79" i="9"/>
  <c r="F79" i="9"/>
  <c r="E79" i="9"/>
  <c r="D79" i="9"/>
  <c r="C79" i="9"/>
  <c r="H69" i="9"/>
  <c r="G69" i="9"/>
  <c r="F69" i="9"/>
  <c r="E69" i="9"/>
  <c r="D69" i="9"/>
  <c r="C69" i="9"/>
  <c r="B49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7" i="9"/>
  <c r="E27" i="9"/>
  <c r="D27" i="9" s="1"/>
  <c r="F26" i="9"/>
  <c r="D26" i="9" s="1"/>
  <c r="E26" i="9"/>
  <c r="F25" i="9"/>
  <c r="E25" i="9"/>
  <c r="D25" i="9" s="1"/>
  <c r="F24" i="9"/>
  <c r="E24" i="9"/>
  <c r="D24" i="9"/>
  <c r="F23" i="9"/>
  <c r="E23" i="9"/>
  <c r="E28" i="9" s="1"/>
  <c r="F22" i="9"/>
  <c r="F28" i="9" s="1"/>
  <c r="E22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 s="1"/>
  <c r="F14" i="9"/>
  <c r="E14" i="9"/>
  <c r="D14" i="9"/>
  <c r="F13" i="9"/>
  <c r="E13" i="9"/>
  <c r="D13" i="9" s="1"/>
  <c r="F12" i="9"/>
  <c r="D12" i="9" s="1"/>
  <c r="E12" i="9"/>
  <c r="A5" i="9"/>
  <c r="A4" i="9"/>
  <c r="A3" i="9"/>
  <c r="A2" i="9"/>
  <c r="D22" i="8" l="1"/>
  <c r="D28" i="8" s="1"/>
  <c r="D23" i="8"/>
  <c r="D22" i="9"/>
  <c r="D28" i="9" s="1"/>
  <c r="D23" i="9"/>
  <c r="B195" i="10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8" l="1"/>
  <c r="A195" i="9"/>
  <c r="A195" i="10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5" i="1" l="1"/>
  <c r="D22" i="1"/>
  <c r="F28" i="1"/>
  <c r="E15" i="1"/>
  <c r="D15" i="1" s="1"/>
  <c r="E28" i="1"/>
  <c r="D15" i="5"/>
  <c r="A195" i="5" s="1"/>
  <c r="A195" i="7"/>
  <c r="D28" i="1" l="1"/>
  <c r="A195" i="11" l="1"/>
  <c r="C93" i="11"/>
  <c r="C93" i="1"/>
  <c r="A195" i="1"/>
</calcChain>
</file>

<file path=xl/sharedStrings.xml><?xml version="1.0" encoding="utf-8"?>
<sst xmlns="http://schemas.openxmlformats.org/spreadsheetml/2006/main" count="3536" uniqueCount="132">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</sst>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96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92" t="s">
        <v>3</v>
      </c>
      <c r="B9" s="692" t="s">
        <v>4</v>
      </c>
      <c r="C9" s="692"/>
      <c r="D9" s="673" t="s">
        <v>5</v>
      </c>
      <c r="E9" s="674"/>
      <c r="F9" s="675"/>
      <c r="G9" s="701" t="s">
        <v>67</v>
      </c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3"/>
    </row>
    <row r="10" spans="1:27" x14ac:dyDescent="0.2">
      <c r="A10" s="692"/>
      <c r="B10" s="692"/>
      <c r="C10" s="692"/>
      <c r="D10" s="676"/>
      <c r="E10" s="677"/>
      <c r="F10" s="700"/>
      <c r="G10" s="665" t="s">
        <v>68</v>
      </c>
      <c r="H10" s="665"/>
      <c r="I10" s="665" t="s">
        <v>69</v>
      </c>
      <c r="J10" s="665"/>
      <c r="K10" s="665" t="s">
        <v>70</v>
      </c>
      <c r="L10" s="665"/>
      <c r="M10" s="665" t="s">
        <v>71</v>
      </c>
      <c r="N10" s="665"/>
      <c r="O10" s="665" t="s">
        <v>72</v>
      </c>
      <c r="P10" s="665"/>
      <c r="Q10" s="665" t="s">
        <v>73</v>
      </c>
      <c r="R10" s="665"/>
      <c r="S10" s="665" t="s">
        <v>74</v>
      </c>
      <c r="T10" s="665"/>
      <c r="U10" s="665" t="s">
        <v>75</v>
      </c>
      <c r="V10" s="665"/>
      <c r="W10" s="665" t="s">
        <v>76</v>
      </c>
      <c r="X10" s="665"/>
      <c r="Y10" s="665" t="s">
        <v>77</v>
      </c>
      <c r="Z10" s="665"/>
    </row>
    <row r="11" spans="1:27" x14ac:dyDescent="0.2">
      <c r="A11" s="692"/>
      <c r="B11" s="692"/>
      <c r="C11" s="692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93" t="s">
        <v>6</v>
      </c>
      <c r="B12" s="4" t="s">
        <v>7</v>
      </c>
      <c r="C12" s="5" t="s">
        <v>8</v>
      </c>
      <c r="D12" s="145">
        <f>SUM(E12+F12)</f>
        <v>45</v>
      </c>
      <c r="E12" s="145">
        <f t="shared" ref="E12:F15" si="0">SUM(G12+I12+K12+M12+O12+Q12+S12+U12+W12+Y12)</f>
        <v>27</v>
      </c>
      <c r="F12" s="146">
        <f t="shared" si="0"/>
        <v>18</v>
      </c>
      <c r="G12" s="6">
        <f>+Enero!G12+Febrero!G12+'Marzo '!G12+'Abril '!G12+'Mayo '!G12+Junio!G12+Julio!G12+Agosto!G12+Septiembre!G12+'Octubre '!G12+Noviembre!G12+'Diciembre '!G12</f>
        <v>6</v>
      </c>
      <c r="H12" s="6">
        <f>+Enero!H12+Febrero!H12+'Marzo '!H12+'Abril '!H12+'Mayo '!H12+Junio!H12+Julio!H12+Agosto!H12+Septiembre!H12+'Octubre '!H12+Noviembre!H12+'Diciembre '!H12</f>
        <v>6</v>
      </c>
      <c r="I12" s="6">
        <f>+Enero!I12+Febrero!I12+'Marzo '!I12+'Abril '!I12+'Mayo '!I12+Junio!I12+Julio!I12+Agosto!I12+Septiembre!I12+'Octubre '!I12+Noviembre!I12+'Diciembre '!I12</f>
        <v>7</v>
      </c>
      <c r="J12" s="6">
        <f>+Enero!J12+Febrero!J12+'Marzo '!J12+'Abril '!J12+'Mayo '!J12+Junio!J12+Julio!J12+Agosto!J12+Septiembre!J12+'Octubre '!J12+Noviembre!J12+'Diciembre '!J12</f>
        <v>4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5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1</v>
      </c>
      <c r="R12" s="6">
        <f>+Enero!R12+Febrero!R12+'Marzo '!R12+'Abril '!R12+'Mayo '!R12+Junio!R12+Julio!R12+Agosto!R12+Septiembre!R12+'Octubre '!R12+Noviembre!R12+'Diciembre '!R12</f>
        <v>2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1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666"/>
      <c r="B13" s="101" t="s">
        <v>9</v>
      </c>
      <c r="C13" s="9" t="s">
        <v>8</v>
      </c>
      <c r="D13" s="148">
        <f>SUM(E13+F13)</f>
        <v>52</v>
      </c>
      <c r="E13" s="148">
        <f t="shared" si="0"/>
        <v>28</v>
      </c>
      <c r="F13" s="149">
        <f t="shared" si="0"/>
        <v>24</v>
      </c>
      <c r="G13" s="6">
        <f>+Enero!G13+Febrero!G13+'Marzo '!G13+'Abril '!G13+'Mayo '!G13+Junio!G13+Julio!G13+Agosto!G13+Septiembre!G13+'Octubre '!G13+Noviembre!G13+'Diciembre '!G13</f>
        <v>3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4</v>
      </c>
      <c r="J13" s="6">
        <f>+Enero!J13+Febrero!J13+'Marzo '!J13+'Abril '!J13+'Mayo '!J13+Junio!J13+Julio!J13+Agosto!J13+Septiembre!J13+'Octubre '!J13+Noviembre!J13+'Diciembre '!J13</f>
        <v>4</v>
      </c>
      <c r="K13" s="6">
        <f>+Enero!K13+Febrero!K13+'Marzo '!K13+'Abril '!K13+'Mayo '!K13+Junio!K13+Julio!K13+Agosto!K13+Septiembre!K13+'Octubre '!K13+Noviembre!K13+'Diciembre '!K13</f>
        <v>2</v>
      </c>
      <c r="L13" s="6">
        <f>+Enero!L13+Febrero!L13+'Marzo '!L13+'Abril '!L13+'Mayo '!L13+Junio!L13+Julio!L13+Agosto!L13+Septiembre!L13+'Octubre '!L13+Noviembre!L13+'Diciembre '!L13</f>
        <v>3</v>
      </c>
      <c r="M13" s="6">
        <f>+Enero!M13+Febrero!M13+'Marzo '!M13+'Abril '!M13+'Mayo '!M13+Junio!M13+Julio!M13+Agosto!M13+Septiembre!M13+'Octubre '!M13+Noviembre!M13+'Diciembre '!M13</f>
        <v>4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5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3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3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2</v>
      </c>
      <c r="Y13" s="6">
        <f>+Enero!Y13+Febrero!Y13+'Marzo '!Y13+'Abril '!Y13+'Mayo '!Y13+Junio!Y13+Julio!Y13+Agosto!Y13+Septiembre!Y13+'Octubre '!Y13+Noviembre!Y13+'Diciembre '!Y13</f>
        <v>2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694" t="s">
        <v>10</v>
      </c>
      <c r="B14" s="695"/>
      <c r="C14" s="12" t="s">
        <v>8</v>
      </c>
      <c r="D14" s="152">
        <f>SUM(E14+F14)</f>
        <v>1802</v>
      </c>
      <c r="E14" s="152">
        <f t="shared" si="0"/>
        <v>1007</v>
      </c>
      <c r="F14" s="153">
        <f t="shared" si="0"/>
        <v>795</v>
      </c>
      <c r="G14" s="6">
        <f>+Enero!G14+Febrero!G14+'Marzo '!G14+'Abril '!G14+'Mayo '!G14+Junio!G14+Julio!G14+Agosto!G14+Septiembre!G14+'Octubre '!G14+Noviembre!G14+'Diciembre '!G14</f>
        <v>42</v>
      </c>
      <c r="H14" s="6">
        <f>+Enero!H14+Febrero!H14+'Marzo '!H14+'Abril '!H14+'Mayo '!H14+Junio!H14+Julio!H14+Agosto!H14+Septiembre!H14+'Octubre '!H14+Noviembre!H14+'Diciembre '!H14</f>
        <v>50</v>
      </c>
      <c r="I14" s="6">
        <f>+Enero!I14+Febrero!I14+'Marzo '!I14+'Abril '!I14+'Mayo '!I14+Junio!I14+Julio!I14+Agosto!I14+Septiembre!I14+'Octubre '!I14+Noviembre!I14+'Diciembre '!I14</f>
        <v>108</v>
      </c>
      <c r="J14" s="6">
        <f>+Enero!J14+Febrero!J14+'Marzo '!J14+'Abril '!J14+'Mayo '!J14+Junio!J14+Julio!J14+Agosto!J14+Septiembre!J14+'Octubre '!J14+Noviembre!J14+'Diciembre '!J14</f>
        <v>106</v>
      </c>
      <c r="K14" s="6">
        <f>+Enero!K14+Febrero!K14+'Marzo '!K14+'Abril '!K14+'Mayo '!K14+Junio!K14+Julio!K14+Agosto!K14+Septiembre!K14+'Octubre '!K14+Noviembre!K14+'Diciembre '!K14</f>
        <v>127</v>
      </c>
      <c r="L14" s="6">
        <f>+Enero!L14+Febrero!L14+'Marzo '!L14+'Abril '!L14+'Mayo '!L14+Junio!L14+Julio!L14+Agosto!L14+Septiembre!L14+'Octubre '!L14+Noviembre!L14+'Diciembre '!L14</f>
        <v>120</v>
      </c>
      <c r="M14" s="6">
        <f>+Enero!M14+Febrero!M14+'Marzo '!M14+'Abril '!M14+'Mayo '!M14+Junio!M14+Julio!M14+Agosto!M14+Septiembre!M14+'Octubre '!M14+Noviembre!M14+'Diciembre '!M14</f>
        <v>149</v>
      </c>
      <c r="N14" s="6">
        <f>+Enero!N14+Febrero!N14+'Marzo '!N14+'Abril '!N14+'Mayo '!N14+Junio!N14+Julio!N14+Agosto!N14+Septiembre!N14+'Octubre '!N14+Noviembre!N14+'Diciembre '!N14</f>
        <v>143</v>
      </c>
      <c r="O14" s="6">
        <f>+Enero!O14+Febrero!O14+'Marzo '!O14+'Abril '!O14+'Mayo '!O14+Junio!O14+Julio!O14+Agosto!O14+Septiembre!O14+'Octubre '!O14+Noviembre!O14+'Diciembre '!O14</f>
        <v>158</v>
      </c>
      <c r="P14" s="6">
        <f>+Enero!P14+Febrero!P14+'Marzo '!P14+'Abril '!P14+'Mayo '!P14+Junio!P14+Julio!P14+Agosto!P14+Septiembre!P14+'Octubre '!P14+Noviembre!P14+'Diciembre '!P14</f>
        <v>126</v>
      </c>
      <c r="Q14" s="6">
        <f>+Enero!Q14+Febrero!Q14+'Marzo '!Q14+'Abril '!Q14+'Mayo '!Q14+Junio!Q14+Julio!Q14+Agosto!Q14+Septiembre!Q14+'Octubre '!Q14+Noviembre!Q14+'Diciembre '!Q14</f>
        <v>125</v>
      </c>
      <c r="R14" s="6">
        <f>+Enero!R14+Febrero!R14+'Marzo '!R14+'Abril '!R14+'Mayo '!R14+Junio!R14+Julio!R14+Agosto!R14+Septiembre!R14+'Octubre '!R14+Noviembre!R14+'Diciembre '!R14</f>
        <v>85</v>
      </c>
      <c r="S14" s="6">
        <f>+Enero!S14+Febrero!S14+'Marzo '!S14+'Abril '!S14+'Mayo '!S14+Junio!S14+Julio!S14+Agosto!S14+Septiembre!S14+'Octubre '!S14+Noviembre!S14+'Diciembre '!S14</f>
        <v>133</v>
      </c>
      <c r="T14" s="6">
        <f>+Enero!T14+Febrero!T14+'Marzo '!T14+'Abril '!T14+'Mayo '!T14+Junio!T14+Julio!T14+Agosto!T14+Septiembre!T14+'Octubre '!T14+Noviembre!T14+'Diciembre '!T14</f>
        <v>68</v>
      </c>
      <c r="U14" s="6">
        <f>+Enero!U14+Febrero!U14+'Marzo '!U14+'Abril '!U14+'Mayo '!U14+Junio!U14+Julio!U14+Agosto!U14+Septiembre!U14+'Octubre '!U14+Noviembre!U14+'Diciembre '!U14</f>
        <v>94</v>
      </c>
      <c r="V14" s="6">
        <f>+Enero!V14+Febrero!V14+'Marzo '!V14+'Abril '!V14+'Mayo '!V14+Junio!V14+Julio!V14+Agosto!V14+Septiembre!V14+'Octubre '!V14+Noviembre!V14+'Diciembre '!V14</f>
        <v>60</v>
      </c>
      <c r="W14" s="6">
        <f>+Enero!W14+Febrero!W14+'Marzo '!W14+'Abril '!W14+'Mayo '!W14+Junio!W14+Julio!W14+Agosto!W14+Septiembre!W14+'Octubre '!W14+Noviembre!W14+'Diciembre '!W14</f>
        <v>56</v>
      </c>
      <c r="X14" s="6">
        <f>+Enero!X14+Febrero!X14+'Marzo '!X14+'Abril '!X14+'Mayo '!X14+Junio!X14+Julio!X14+Agosto!X14+Septiembre!X14+'Octubre '!X14+Noviembre!X14+'Diciembre '!X14</f>
        <v>30</v>
      </c>
      <c r="Y14" s="6">
        <f>+Enero!Y14+Febrero!Y14+'Marzo '!Y14+'Abril '!Y14+'Mayo '!Y14+Junio!Y14+Julio!Y14+Agosto!Y14+Septiembre!Y14+'Octubre '!Y14+Noviembre!Y14+'Diciembre '!Y14</f>
        <v>15</v>
      </c>
      <c r="Z14" s="6">
        <f>+Enero!Z14+Febrero!Z14+'Marzo '!Z14+'Abril '!Z14+'Mayo '!Z14+Junio!Z14+Julio!Z14+Agosto!Z14+Septiembre!Z14+'Octubre '!Z14+Noviembre!Z14+'Diciembre '!Z14</f>
        <v>7</v>
      </c>
      <c r="AA14" s="134"/>
    </row>
    <row r="15" spans="1:27" ht="15" thickBot="1" x14ac:dyDescent="0.25">
      <c r="A15" s="697" t="s">
        <v>5</v>
      </c>
      <c r="B15" s="698"/>
      <c r="C15" s="699"/>
      <c r="D15" s="526">
        <f>SUM(E15+F15)</f>
        <v>1899</v>
      </c>
      <c r="E15" s="156">
        <f t="shared" si="0"/>
        <v>1062</v>
      </c>
      <c r="F15" s="157">
        <f t="shared" si="0"/>
        <v>837</v>
      </c>
      <c r="G15" s="158">
        <f t="shared" ref="G15:Z15" si="1">SUM(G12:G14)</f>
        <v>51</v>
      </c>
      <c r="H15" s="159">
        <f t="shared" si="1"/>
        <v>58</v>
      </c>
      <c r="I15" s="158">
        <f t="shared" si="1"/>
        <v>119</v>
      </c>
      <c r="J15" s="159">
        <f t="shared" si="1"/>
        <v>114</v>
      </c>
      <c r="K15" s="158">
        <f t="shared" si="1"/>
        <v>132</v>
      </c>
      <c r="L15" s="159">
        <f t="shared" si="1"/>
        <v>125</v>
      </c>
      <c r="M15" s="160">
        <f t="shared" si="1"/>
        <v>153</v>
      </c>
      <c r="N15" s="161">
        <f t="shared" si="1"/>
        <v>148</v>
      </c>
      <c r="O15" s="160">
        <f t="shared" si="1"/>
        <v>168</v>
      </c>
      <c r="P15" s="161">
        <f t="shared" si="1"/>
        <v>131</v>
      </c>
      <c r="Q15" s="160">
        <f t="shared" si="1"/>
        <v>129</v>
      </c>
      <c r="R15" s="161">
        <f t="shared" si="1"/>
        <v>89</v>
      </c>
      <c r="S15" s="160">
        <f t="shared" si="1"/>
        <v>135</v>
      </c>
      <c r="T15" s="161">
        <f t="shared" si="1"/>
        <v>72</v>
      </c>
      <c r="U15" s="160">
        <f t="shared" si="1"/>
        <v>98</v>
      </c>
      <c r="V15" s="161">
        <f t="shared" si="1"/>
        <v>61</v>
      </c>
      <c r="W15" s="160">
        <f t="shared" si="1"/>
        <v>60</v>
      </c>
      <c r="X15" s="161">
        <f t="shared" si="1"/>
        <v>32</v>
      </c>
      <c r="Y15" s="160">
        <f t="shared" si="1"/>
        <v>17</v>
      </c>
      <c r="Z15" s="161">
        <f t="shared" si="1"/>
        <v>7</v>
      </c>
      <c r="AA15" s="134"/>
    </row>
    <row r="16" spans="1:27" ht="15" thickTop="1" x14ac:dyDescent="0.2">
      <c r="A16" s="689" t="s">
        <v>79</v>
      </c>
      <c r="B16" s="690"/>
      <c r="C16" s="691"/>
      <c r="D16" s="96">
        <f>+Enero!D16+Febrero!D16+'Marzo '!D16+'Abril '!D16+'Mayo '!D16+Junio!D16+Julio!D16+Agosto!D16+Septiembre!D16+'Octubre '!D16+Noviembre!D16+'Diciembre '!D16</f>
        <v>157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19" t="s">
        <v>80</v>
      </c>
      <c r="B17" s="620"/>
      <c r="C17" s="696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92" t="s">
        <v>3</v>
      </c>
      <c r="B19" s="692" t="s">
        <v>4</v>
      </c>
      <c r="C19" s="692"/>
      <c r="D19" s="673" t="s">
        <v>5</v>
      </c>
      <c r="E19" s="674"/>
      <c r="F19" s="675"/>
      <c r="G19" s="636" t="s">
        <v>67</v>
      </c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37"/>
    </row>
    <row r="20" spans="1:27" x14ac:dyDescent="0.2">
      <c r="A20" s="692"/>
      <c r="B20" s="692"/>
      <c r="C20" s="692"/>
      <c r="D20" s="676"/>
      <c r="E20" s="677"/>
      <c r="F20" s="677"/>
      <c r="G20" s="665" t="s">
        <v>68</v>
      </c>
      <c r="H20" s="665"/>
      <c r="I20" s="665" t="s">
        <v>69</v>
      </c>
      <c r="J20" s="665"/>
      <c r="K20" s="665" t="s">
        <v>70</v>
      </c>
      <c r="L20" s="665"/>
      <c r="M20" s="665" t="s">
        <v>71</v>
      </c>
      <c r="N20" s="665"/>
      <c r="O20" s="665" t="s">
        <v>72</v>
      </c>
      <c r="P20" s="665"/>
      <c r="Q20" s="665" t="s">
        <v>73</v>
      </c>
      <c r="R20" s="665"/>
      <c r="S20" s="665" t="s">
        <v>74</v>
      </c>
      <c r="T20" s="665"/>
      <c r="U20" s="665" t="s">
        <v>75</v>
      </c>
      <c r="V20" s="665"/>
      <c r="W20" s="665" t="s">
        <v>76</v>
      </c>
      <c r="X20" s="665"/>
      <c r="Y20" s="665" t="s">
        <v>77</v>
      </c>
      <c r="Z20" s="665"/>
    </row>
    <row r="21" spans="1:27" ht="15.75" customHeight="1" x14ac:dyDescent="0.2">
      <c r="A21" s="692"/>
      <c r="B21" s="692"/>
      <c r="C21" s="692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6" t="s">
        <v>6</v>
      </c>
      <c r="B22" s="657" t="s">
        <v>7</v>
      </c>
      <c r="C22" s="21" t="s">
        <v>14</v>
      </c>
      <c r="D22" s="170">
        <f t="shared" ref="D22:D27" si="2">SUM(E22+F22)</f>
        <v>9</v>
      </c>
      <c r="E22" s="171">
        <f t="shared" ref="E22:F27" si="3">SUM(G22+I22+K22+M22+O22+Q22+S22+U22+W22+Y22)</f>
        <v>2</v>
      </c>
      <c r="F22" s="172">
        <f t="shared" si="3"/>
        <v>7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3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2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666"/>
      <c r="B23" s="658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666"/>
      <c r="B24" s="657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667"/>
      <c r="B25" s="658"/>
      <c r="C25" s="29" t="s">
        <v>15</v>
      </c>
      <c r="D25" s="175">
        <f t="shared" si="2"/>
        <v>2</v>
      </c>
      <c r="E25" s="175">
        <f t="shared" si="3"/>
        <v>1</v>
      </c>
      <c r="F25" s="176">
        <f t="shared" si="3"/>
        <v>1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1</v>
      </c>
      <c r="L25" s="10">
        <f>+Enero!L25+Febrero!L25+'Marzo '!L25+'Abril '!L25+'Mayo '!L25+Junio!L25+Julio!L25+Agosto!L25+Septiembre!L25+'Octubre '!L25+Noviembre!L25+'Diciembre '!L25</f>
        <v>1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668" t="s">
        <v>10</v>
      </c>
      <c r="B26" s="669"/>
      <c r="C26" s="26" t="s">
        <v>14</v>
      </c>
      <c r="D26" s="183">
        <f t="shared" si="2"/>
        <v>244</v>
      </c>
      <c r="E26" s="183">
        <f t="shared" si="3"/>
        <v>121</v>
      </c>
      <c r="F26" s="184">
        <f t="shared" si="3"/>
        <v>123</v>
      </c>
      <c r="G26" s="10">
        <f>+Enero!G26+Febrero!G26+'Marzo '!G26+'Abril '!G26+'Mayo '!G26+Junio!G26+Julio!G26+Agosto!G26+Septiembre!G26+'Octubre '!G26+Noviembre!G26+'Diciembre '!G26</f>
        <v>8</v>
      </c>
      <c r="H26" s="10">
        <f>+Enero!H26+Febrero!H26+'Marzo '!H26+'Abril '!H26+'Mayo '!H26+Junio!H26+Julio!H26+Agosto!H26+Septiembre!H26+'Octubre '!H26+Noviembre!H26+'Diciembre '!H26</f>
        <v>9</v>
      </c>
      <c r="I26" s="10">
        <f>+Enero!I26+Febrero!I26+'Marzo '!I26+'Abril '!I26+'Mayo '!I26+Junio!I26+Julio!I26+Agosto!I26+Septiembre!I26+'Octubre '!I26+Noviembre!I26+'Diciembre '!I26</f>
        <v>26</v>
      </c>
      <c r="J26" s="10">
        <f>+Enero!J26+Febrero!J26+'Marzo '!J26+'Abril '!J26+'Mayo '!J26+Junio!J26+Julio!J26+Agosto!J26+Septiembre!J26+'Octubre '!J26+Noviembre!J26+'Diciembre '!J26</f>
        <v>24</v>
      </c>
      <c r="K26" s="10">
        <f>+Enero!K26+Febrero!K26+'Marzo '!K26+'Abril '!K26+'Mayo '!K26+Junio!K26+Julio!K26+Agosto!K26+Septiembre!K26+'Octubre '!K26+Noviembre!K26+'Diciembre '!K26</f>
        <v>18</v>
      </c>
      <c r="L26" s="10">
        <f>+Enero!L26+Febrero!L26+'Marzo '!L26+'Abril '!L26+'Mayo '!L26+Junio!L26+Julio!L26+Agosto!L26+Septiembre!L26+'Octubre '!L26+Noviembre!L26+'Diciembre '!L26</f>
        <v>20</v>
      </c>
      <c r="M26" s="10">
        <f>+Enero!M26+Febrero!M26+'Marzo '!M26+'Abril '!M26+'Mayo '!M26+Junio!M26+Julio!M26+Agosto!M26+Septiembre!M26+'Octubre '!M26+Noviembre!M26+'Diciembre '!M26</f>
        <v>27</v>
      </c>
      <c r="N26" s="10">
        <f>+Enero!N26+Febrero!N26+'Marzo '!N26+'Abril '!N26+'Mayo '!N26+Junio!N26+Julio!N26+Agosto!N26+Septiembre!N26+'Octubre '!N26+Noviembre!N26+'Diciembre '!N26</f>
        <v>24</v>
      </c>
      <c r="O26" s="10">
        <f>+Enero!O26+Febrero!O26+'Marzo '!O26+'Abril '!O26+'Mayo '!O26+Junio!O26+Julio!O26+Agosto!O26+Septiembre!O26+'Octubre '!O26+Noviembre!O26+'Diciembre '!O26</f>
        <v>15</v>
      </c>
      <c r="P26" s="10">
        <f>+Enero!P26+Febrero!P26+'Marzo '!P26+'Abril '!P26+'Mayo '!P26+Junio!P26+Julio!P26+Agosto!P26+Septiembre!P26+'Octubre '!P26+Noviembre!P26+'Diciembre '!P26</f>
        <v>15</v>
      </c>
      <c r="Q26" s="10">
        <f>+Enero!Q26+Febrero!Q26+'Marzo '!Q26+'Abril '!Q26+'Mayo '!Q26+Junio!Q26+Julio!Q26+Agosto!Q26+Septiembre!Q26+'Octubre '!Q26+Noviembre!Q26+'Diciembre '!Q26</f>
        <v>5</v>
      </c>
      <c r="R26" s="10">
        <f>+Enero!R26+Febrero!R26+'Marzo '!R26+'Abril '!R26+'Mayo '!R26+Junio!R26+Julio!R26+Agosto!R26+Septiembre!R26+'Octubre '!R26+Noviembre!R26+'Diciembre '!R26</f>
        <v>7</v>
      </c>
      <c r="S26" s="10">
        <f>+Enero!S26+Febrero!S26+'Marzo '!S26+'Abril '!S26+'Mayo '!S26+Junio!S26+Julio!S26+Agosto!S26+Septiembre!S26+'Octubre '!S26+Noviembre!S26+'Diciembre '!S26</f>
        <v>6</v>
      </c>
      <c r="T26" s="10">
        <f>+Enero!T26+Febrero!T26+'Marzo '!T26+'Abril '!T26+'Mayo '!T26+Junio!T26+Julio!T26+Agosto!T26+Septiembre!T26+'Octubre '!T26+Noviembre!T26+'Diciembre '!T26</f>
        <v>12</v>
      </c>
      <c r="U26" s="10">
        <f>+Enero!U26+Febrero!U26+'Marzo '!U26+'Abril '!U26+'Mayo '!U26+Junio!U26+Julio!U26+Agosto!U26+Septiembre!U26+'Octubre '!U26+Noviembre!U26+'Diciembre '!U26</f>
        <v>10</v>
      </c>
      <c r="V26" s="10">
        <f>+Enero!V26+Febrero!V26+'Marzo '!V26+'Abril '!V26+'Mayo '!V26+Junio!V26+Julio!V26+Agosto!V26+Septiembre!V26+'Octubre '!V26+Noviembre!V26+'Diciembre '!V26</f>
        <v>8</v>
      </c>
      <c r="W26" s="10">
        <f>+Enero!W26+Febrero!W26+'Marzo '!W26+'Abril '!W26+'Mayo '!W26+Junio!W26+Julio!W26+Agosto!W26+Septiembre!W26+'Octubre '!W26+Noviembre!W26+'Diciembre '!W26</f>
        <v>6</v>
      </c>
      <c r="X26" s="10">
        <f>+Enero!X26+Febrero!X26+'Marzo '!X26+'Abril '!X26+'Mayo '!X26+Junio!X26+Julio!X26+Agosto!X26+Septiembre!X26+'Octubre '!X26+Noviembre!X26+'Diciembre '!X26</f>
        <v>4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634"/>
      <c r="B27" s="635"/>
      <c r="C27" s="29" t="s">
        <v>15</v>
      </c>
      <c r="D27" s="175">
        <f t="shared" si="2"/>
        <v>4</v>
      </c>
      <c r="E27" s="175">
        <f t="shared" si="3"/>
        <v>2</v>
      </c>
      <c r="F27" s="176">
        <f t="shared" si="3"/>
        <v>2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1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1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670" t="s">
        <v>5</v>
      </c>
      <c r="B28" s="671"/>
      <c r="C28" s="672"/>
      <c r="D28" s="187">
        <f t="shared" ref="D28:Z28" si="4">SUM(D22:D27)</f>
        <v>261</v>
      </c>
      <c r="E28" s="188">
        <f t="shared" si="4"/>
        <v>127</v>
      </c>
      <c r="F28" s="189">
        <f t="shared" si="4"/>
        <v>134</v>
      </c>
      <c r="G28" s="190">
        <f t="shared" si="4"/>
        <v>8</v>
      </c>
      <c r="H28" s="191">
        <f t="shared" si="4"/>
        <v>12</v>
      </c>
      <c r="I28" s="192">
        <f t="shared" si="4"/>
        <v>26</v>
      </c>
      <c r="J28" s="193">
        <f t="shared" si="4"/>
        <v>26</v>
      </c>
      <c r="K28" s="190">
        <f t="shared" si="4"/>
        <v>21</v>
      </c>
      <c r="L28" s="191">
        <f t="shared" si="4"/>
        <v>23</v>
      </c>
      <c r="M28" s="190">
        <f t="shared" si="4"/>
        <v>29</v>
      </c>
      <c r="N28" s="191">
        <f t="shared" si="4"/>
        <v>25</v>
      </c>
      <c r="O28" s="190">
        <f t="shared" si="4"/>
        <v>15</v>
      </c>
      <c r="P28" s="191">
        <f t="shared" si="4"/>
        <v>16</v>
      </c>
      <c r="Q28" s="190">
        <f t="shared" si="4"/>
        <v>5</v>
      </c>
      <c r="R28" s="191">
        <f t="shared" si="4"/>
        <v>8</v>
      </c>
      <c r="S28" s="190">
        <f t="shared" si="4"/>
        <v>7</v>
      </c>
      <c r="T28" s="191">
        <f t="shared" si="4"/>
        <v>12</v>
      </c>
      <c r="U28" s="190">
        <f t="shared" si="4"/>
        <v>10</v>
      </c>
      <c r="V28" s="191">
        <f t="shared" si="4"/>
        <v>8</v>
      </c>
      <c r="W28" s="190">
        <f t="shared" si="4"/>
        <v>6</v>
      </c>
      <c r="X28" s="191">
        <f t="shared" si="4"/>
        <v>4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42" t="s">
        <v>16</v>
      </c>
      <c r="B29" s="642"/>
      <c r="C29" s="642"/>
      <c r="D29" s="642"/>
      <c r="E29" s="642"/>
      <c r="F29" s="642"/>
      <c r="G29" s="642"/>
      <c r="H29" s="642"/>
      <c r="I29" s="642"/>
      <c r="J29" s="642"/>
      <c r="K29" s="97"/>
      <c r="L29" s="8"/>
    </row>
    <row r="30" spans="1:27" x14ac:dyDescent="0.2">
      <c r="A30" s="679" t="s">
        <v>17</v>
      </c>
      <c r="B30" s="679"/>
      <c r="C30" s="679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56" t="s">
        <v>81</v>
      </c>
      <c r="B31" s="663" t="s">
        <v>82</v>
      </c>
      <c r="C31" s="664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657"/>
      <c r="B32" s="661" t="s">
        <v>83</v>
      </c>
      <c r="C32" s="662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657"/>
      <c r="B33" s="661" t="s">
        <v>84</v>
      </c>
      <c r="C33" s="662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657"/>
      <c r="B34" s="661" t="s">
        <v>85</v>
      </c>
      <c r="C34" s="662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657"/>
      <c r="B35" s="661" t="s">
        <v>86</v>
      </c>
      <c r="C35" s="662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657"/>
      <c r="B36" s="661" t="s">
        <v>87</v>
      </c>
      <c r="C36" s="662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657"/>
      <c r="B37" s="661" t="s">
        <v>88</v>
      </c>
      <c r="C37" s="662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657"/>
      <c r="B38" s="661" t="s">
        <v>89</v>
      </c>
      <c r="C38" s="662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658"/>
      <c r="B39" s="680" t="s">
        <v>90</v>
      </c>
      <c r="C39" s="681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656" t="s">
        <v>91</v>
      </c>
      <c r="B40" s="656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657"/>
      <c r="B41" s="658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657"/>
      <c r="B42" s="656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658"/>
      <c r="B43" s="658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642" t="s">
        <v>22</v>
      </c>
      <c r="B44" s="642"/>
      <c r="C44" s="642"/>
      <c r="D44" s="642"/>
      <c r="E44" s="642"/>
      <c r="F44" s="642"/>
      <c r="G44" s="642"/>
      <c r="H44" s="642"/>
      <c r="I44" s="20"/>
      <c r="J44" s="20"/>
      <c r="K44" s="97"/>
      <c r="L44" s="8"/>
    </row>
    <row r="45" spans="1:12" x14ac:dyDescent="0.2">
      <c r="A45" s="616" t="s">
        <v>23</v>
      </c>
      <c r="B45" s="659" t="s">
        <v>5</v>
      </c>
      <c r="C45" s="8"/>
    </row>
    <row r="46" spans="1:12" x14ac:dyDescent="0.2">
      <c r="A46" s="618"/>
      <c r="B46" s="660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1762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102</v>
      </c>
      <c r="C48" s="38"/>
      <c r="D48" s="8"/>
    </row>
    <row r="49" spans="1:10" x14ac:dyDescent="0.2">
      <c r="A49" s="102" t="s">
        <v>5</v>
      </c>
      <c r="B49" s="213">
        <f>SUM(B47+B48)</f>
        <v>1864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56" t="s">
        <v>25</v>
      </c>
      <c r="B51" s="633" t="s">
        <v>4</v>
      </c>
      <c r="C51" s="612" t="s">
        <v>5</v>
      </c>
      <c r="D51" s="8"/>
    </row>
    <row r="52" spans="1:10" x14ac:dyDescent="0.2">
      <c r="A52" s="658"/>
      <c r="B52" s="635"/>
      <c r="C52" s="613"/>
      <c r="D52" s="8"/>
    </row>
    <row r="53" spans="1:10" x14ac:dyDescent="0.2">
      <c r="A53" s="656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657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658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656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657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657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658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656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658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684" t="s">
        <v>31</v>
      </c>
      <c r="B62" s="685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642" t="s">
        <v>32</v>
      </c>
      <c r="B63" s="642"/>
      <c r="C63" s="642"/>
      <c r="D63" s="642"/>
      <c r="E63" s="642"/>
      <c r="F63" s="642"/>
      <c r="G63" s="642"/>
      <c r="H63" s="642"/>
      <c r="I63" s="642"/>
      <c r="J63" s="8"/>
    </row>
    <row r="64" spans="1:10" x14ac:dyDescent="0.2">
      <c r="A64" s="655" t="s">
        <v>33</v>
      </c>
      <c r="B64" s="655"/>
      <c r="C64" s="651" t="s">
        <v>34</v>
      </c>
      <c r="D64" s="651" t="s">
        <v>35</v>
      </c>
      <c r="E64" s="652" t="s">
        <v>27</v>
      </c>
      <c r="F64" s="651"/>
      <c r="G64" s="651"/>
      <c r="H64" s="651" t="s">
        <v>104</v>
      </c>
      <c r="I64" s="2"/>
      <c r="J64" s="8"/>
    </row>
    <row r="65" spans="1:12" x14ac:dyDescent="0.2">
      <c r="A65" s="655"/>
      <c r="B65" s="655"/>
      <c r="C65" s="651"/>
      <c r="D65" s="651"/>
      <c r="E65" s="107" t="s">
        <v>28</v>
      </c>
      <c r="F65" s="107" t="s">
        <v>105</v>
      </c>
      <c r="G65" s="107" t="s">
        <v>29</v>
      </c>
      <c r="H65" s="652"/>
      <c r="I65" s="2"/>
      <c r="J65" s="8"/>
    </row>
    <row r="66" spans="1:12" x14ac:dyDescent="0.2">
      <c r="A66" s="682" t="s">
        <v>106</v>
      </c>
      <c r="B66" s="682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683" t="s">
        <v>107</v>
      </c>
      <c r="B67" s="683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653" t="s">
        <v>108</v>
      </c>
      <c r="B68" s="653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654" t="s">
        <v>5</v>
      </c>
      <c r="B69" s="654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42" t="s">
        <v>40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</row>
    <row r="72" spans="1:12" x14ac:dyDescent="0.2">
      <c r="A72" s="655" t="s">
        <v>33</v>
      </c>
      <c r="B72" s="655"/>
      <c r="C72" s="651" t="s">
        <v>34</v>
      </c>
      <c r="D72" s="651" t="s">
        <v>35</v>
      </c>
      <c r="E72" s="652" t="s">
        <v>27</v>
      </c>
      <c r="F72" s="651"/>
      <c r="G72" s="651"/>
      <c r="H72" s="651" t="s">
        <v>104</v>
      </c>
      <c r="I72" s="2"/>
      <c r="J72" s="2"/>
      <c r="K72" s="95"/>
      <c r="L72" s="48"/>
    </row>
    <row r="73" spans="1:12" x14ac:dyDescent="0.2">
      <c r="A73" s="655"/>
      <c r="B73" s="655"/>
      <c r="C73" s="651"/>
      <c r="D73" s="651"/>
      <c r="E73" s="107" t="s">
        <v>28</v>
      </c>
      <c r="F73" s="107" t="s">
        <v>105</v>
      </c>
      <c r="G73" s="107" t="s">
        <v>29</v>
      </c>
      <c r="H73" s="652"/>
      <c r="I73" s="2"/>
      <c r="J73" s="2"/>
      <c r="K73" s="95"/>
      <c r="L73" s="48"/>
    </row>
    <row r="74" spans="1:12" x14ac:dyDescent="0.2">
      <c r="A74" s="682" t="s">
        <v>107</v>
      </c>
      <c r="B74" s="682"/>
      <c r="C74" s="218">
        <f>+Enero!C74+Febrero!C74+'Marzo '!C74+'Abril '!C74+'Mayo '!C74+Junio!C74+Julio!C74+Agosto!C74+Septiembre!C74+'Octubre '!C74+Noviembre!C74+'Diciembre '!C74</f>
        <v>25</v>
      </c>
      <c r="D74" s="218">
        <f>+Enero!D74+Febrero!D74+'Marzo '!D74+'Abril '!D74+'Mayo '!D74+Junio!D74+Julio!D74+Agosto!D74+Septiembre!D74+'Octubre '!D74+Noviembre!D74+'Diciembre '!D74</f>
        <v>6</v>
      </c>
      <c r="E74" s="218">
        <f>+Enero!E74+Febrero!E74+'Marzo '!E74+'Abril '!E74+'Mayo '!E74+Junio!E74+Julio!E74+Agosto!E74+Septiembre!E74+'Octubre '!E74+Noviembre!E74+'Diciembre '!E74</f>
        <v>458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683" t="s">
        <v>109</v>
      </c>
      <c r="B75" s="683"/>
      <c r="C75" s="218">
        <f>+Enero!C75+Febrero!C75+'Marzo '!C75+'Abril '!C75+'Mayo '!C75+Junio!C75+Julio!C75+Agosto!C75+Septiembre!C75+'Octubre '!C75+Noviembre!C75+'Diciembre '!C75</f>
        <v>2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686" t="s">
        <v>110</v>
      </c>
      <c r="B76" s="686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683" t="s">
        <v>111</v>
      </c>
      <c r="B77" s="683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37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687" t="s">
        <v>108</v>
      </c>
      <c r="B78" s="687"/>
      <c r="C78" s="218">
        <f>+Enero!C78+Febrero!C78+'Marzo '!C78+'Abril '!C78+'Mayo '!C78+Junio!C78+Julio!C78+Agosto!C78+Septiembre!C78+'Octubre '!C78+Noviembre!C78+'Diciembre '!C78</f>
        <v>7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654" t="s">
        <v>5</v>
      </c>
      <c r="B79" s="654"/>
      <c r="C79" s="225">
        <f t="shared" ref="C79:H79" si="7">SUM(C74:C78)</f>
        <v>35</v>
      </c>
      <c r="D79" s="225">
        <f t="shared" si="7"/>
        <v>53</v>
      </c>
      <c r="E79" s="225">
        <f t="shared" si="7"/>
        <v>458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88" t="s">
        <v>41</v>
      </c>
      <c r="B81" s="688"/>
      <c r="C81" s="688"/>
      <c r="D81" s="688"/>
      <c r="E81" s="688"/>
      <c r="F81" s="688"/>
      <c r="G81" s="688"/>
      <c r="H81" s="688"/>
      <c r="I81" s="1"/>
      <c r="J81" s="1"/>
      <c r="K81" s="93"/>
      <c r="L81" s="1"/>
    </row>
    <row r="82" spans="1:12" ht="52.5" x14ac:dyDescent="0.2">
      <c r="A82" s="638" t="s">
        <v>42</v>
      </c>
      <c r="B82" s="63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14" t="s">
        <v>34</v>
      </c>
      <c r="B83" s="615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656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657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658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627" t="s">
        <v>35</v>
      </c>
      <c r="B87" s="628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625" t="s">
        <v>31</v>
      </c>
      <c r="B88" s="626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42" t="s">
        <v>115</v>
      </c>
      <c r="B90" s="642"/>
      <c r="C90" s="642"/>
      <c r="D90" s="642"/>
      <c r="E90" s="642"/>
      <c r="F90" s="642"/>
      <c r="G90" s="642"/>
      <c r="H90" s="642"/>
      <c r="I90" s="642"/>
      <c r="J90" s="1"/>
      <c r="K90" s="93"/>
      <c r="L90" s="1"/>
    </row>
    <row r="91" spans="1:12" x14ac:dyDescent="0.2">
      <c r="A91" s="643" t="s">
        <v>33</v>
      </c>
      <c r="B91" s="644"/>
      <c r="C91" s="647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45"/>
      <c r="B92" s="646"/>
      <c r="C92" s="648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14" t="s">
        <v>34</v>
      </c>
      <c r="B93" s="615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17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17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618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627" t="s">
        <v>35</v>
      </c>
      <c r="B97" s="628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625" t="s">
        <v>31</v>
      </c>
      <c r="B98" s="626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42" t="s">
        <v>46</v>
      </c>
      <c r="B100" s="642"/>
      <c r="C100" s="642"/>
      <c r="D100" s="642"/>
      <c r="E100" s="642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6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4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2</v>
      </c>
      <c r="C106" s="238"/>
      <c r="D106" s="103"/>
    </row>
    <row r="107" spans="1:12" x14ac:dyDescent="0.2">
      <c r="A107" s="649" t="s">
        <v>53</v>
      </c>
      <c r="B107" s="650"/>
      <c r="C107" s="650"/>
      <c r="D107" s="650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15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6</v>
      </c>
      <c r="C112" s="238"/>
      <c r="D112" s="629"/>
      <c r="E112" s="63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3</v>
      </c>
      <c r="C113" s="238"/>
      <c r="D113" s="629"/>
      <c r="E113" s="63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38" t="s">
        <v>4</v>
      </c>
      <c r="B115" s="63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31" t="s">
        <v>34</v>
      </c>
      <c r="B116" s="632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616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617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618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640" t="s">
        <v>35</v>
      </c>
      <c r="B120" s="641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625" t="s">
        <v>31</v>
      </c>
      <c r="B121" s="626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21" t="s">
        <v>59</v>
      </c>
      <c r="B125" s="633"/>
      <c r="C125" s="612" t="s">
        <v>5</v>
      </c>
      <c r="D125" s="636" t="s">
        <v>60</v>
      </c>
      <c r="E125" s="637"/>
      <c r="F125" s="636" t="s">
        <v>61</v>
      </c>
      <c r="G125" s="637"/>
      <c r="H125" s="234"/>
      <c r="I125" s="234"/>
      <c r="J125" s="97"/>
      <c r="K125" s="8"/>
    </row>
    <row r="126" spans="1:12" x14ac:dyDescent="0.2">
      <c r="A126" s="634"/>
      <c r="B126" s="635"/>
      <c r="C126" s="613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14" t="s">
        <v>34</v>
      </c>
      <c r="B127" s="615"/>
      <c r="C127" s="248">
        <f t="shared" ref="C127:C133" si="9">SUM(D127:G127)</f>
        <v>2654</v>
      </c>
      <c r="D127" s="67">
        <f>+Enero!D127+Febrero!D127+'Marzo '!D127+'Abril '!D127+'Mayo '!D127+Junio!D127+Julio!D127+Agosto!D127+Septiembre!D127+'Octubre '!D127+Noviembre!D127+'Diciembre '!D127</f>
        <v>42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2612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616" t="s">
        <v>27</v>
      </c>
      <c r="B128" s="98" t="s">
        <v>45</v>
      </c>
      <c r="C128" s="248">
        <f t="shared" si="9"/>
        <v>1282</v>
      </c>
      <c r="D128" s="67">
        <f>+Enero!D128+Febrero!D128+'Marzo '!D128+'Abril '!D128+'Mayo '!D128+Junio!D128+Julio!D128+Agosto!D128+Septiembre!D128+'Octubre '!D128+Noviembre!D128+'Diciembre '!D128</f>
        <v>246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1036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617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618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627" t="s">
        <v>35</v>
      </c>
      <c r="B131" s="628"/>
      <c r="C131" s="251">
        <f t="shared" si="9"/>
        <v>1257</v>
      </c>
      <c r="D131" s="67">
        <f>+Enero!D131+Febrero!D131+'Marzo '!D131+'Abril '!D131+'Mayo '!D131+Junio!D131+Julio!D131+Agosto!D131+Septiembre!D131+'Octubre '!D131+Noviembre!D131+'Diciembre '!D131</f>
        <v>245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1012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625" t="s">
        <v>31</v>
      </c>
      <c r="B132" s="626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619" t="s">
        <v>5</v>
      </c>
      <c r="B133" s="620"/>
      <c r="C133" s="226">
        <f t="shared" si="9"/>
        <v>5201</v>
      </c>
      <c r="D133" s="253">
        <f>SUM(D127:D132)</f>
        <v>533</v>
      </c>
      <c r="E133" s="254">
        <f>SUM(E127:E132)</f>
        <v>0</v>
      </c>
      <c r="F133" s="253">
        <f>SUM(F127:F132)</f>
        <v>4668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21" t="s">
        <v>17</v>
      </c>
      <c r="B135" s="62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23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2937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24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2654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12" t="s">
        <v>17</v>
      </c>
      <c r="B139" s="612" t="s">
        <v>5</v>
      </c>
      <c r="C139" s="612" t="s">
        <v>26</v>
      </c>
      <c r="D139" s="612" t="s">
        <v>30</v>
      </c>
      <c r="E139" s="612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13"/>
      <c r="B140" s="613"/>
      <c r="C140" s="613"/>
      <c r="D140" s="613"/>
      <c r="E140" s="613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1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1</v>
      </c>
      <c r="F141" s="258"/>
      <c r="G141" s="2"/>
    </row>
    <row r="142" spans="1:12" x14ac:dyDescent="0.2">
      <c r="A142" s="86" t="s">
        <v>124</v>
      </c>
      <c r="B142" s="257">
        <f t="shared" si="10"/>
        <v>2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1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3</v>
      </c>
      <c r="C150" s="88">
        <f>+Enero!C150+Febrero!C150+'Marzo '!C150+'Abril '!C150+'Mayo '!C150+Junio!C150+Julio!C150+Agosto!C150+Septiembre!C150+'Octubre '!C150+Noviembre!C150+'Diciembre '!C150</f>
        <v>3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E5" sqref="E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",[9]NOMBRE!B2," - ","( ",[9]NOMBRE!C2,[9]NOMBRE!D2,[9]NOMBRE!E2,[9]NOMBRE!F2,[9]NOMBRE!G2," )")</f>
        <v>COMUNA: Linares - ( 07401 )</v>
      </c>
    </row>
    <row r="3" spans="1:27" x14ac:dyDescent="0.2">
      <c r="A3" s="298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27" x14ac:dyDescent="0.2">
      <c r="A4" s="298" t="str">
        <f>CONCATENATE("MES: ",[9]NOMBRE!B6," - ","( ",[9]NOMBRE!C6,[9]NOMBRE!D6," )")</f>
        <v>MES: SEPTIEMBRE - ( 09 )</v>
      </c>
    </row>
    <row r="5" spans="1:27" x14ac:dyDescent="0.2">
      <c r="A5" s="298" t="str">
        <f>CONCATENATE("AÑO: ",[9]NOMBRE!B7)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554" t="s">
        <v>78</v>
      </c>
      <c r="E11" s="554" t="s">
        <v>12</v>
      </c>
      <c r="F11" s="558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/>
      <c r="I12" s="321"/>
      <c r="J12" s="322">
        <v>2</v>
      </c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549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>
        <v>1</v>
      </c>
      <c r="H13" s="328"/>
      <c r="I13" s="329"/>
      <c r="J13" s="330">
        <v>1</v>
      </c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153</v>
      </c>
      <c r="E14" s="333">
        <f t="shared" si="0"/>
        <v>85</v>
      </c>
      <c r="F14" s="334">
        <f t="shared" si="0"/>
        <v>68</v>
      </c>
      <c r="G14" s="335">
        <v>5</v>
      </c>
      <c r="H14" s="336">
        <v>9</v>
      </c>
      <c r="I14" s="335">
        <v>9</v>
      </c>
      <c r="J14" s="336">
        <v>7</v>
      </c>
      <c r="K14" s="335">
        <v>10</v>
      </c>
      <c r="L14" s="336">
        <v>12</v>
      </c>
      <c r="M14" s="337">
        <v>9</v>
      </c>
      <c r="N14" s="338">
        <v>8</v>
      </c>
      <c r="O14" s="337">
        <v>11</v>
      </c>
      <c r="P14" s="338">
        <v>9</v>
      </c>
      <c r="Q14" s="337">
        <v>12</v>
      </c>
      <c r="R14" s="338">
        <v>5</v>
      </c>
      <c r="S14" s="337">
        <v>12</v>
      </c>
      <c r="T14" s="338">
        <v>8</v>
      </c>
      <c r="U14" s="337">
        <v>9</v>
      </c>
      <c r="V14" s="338">
        <v>6</v>
      </c>
      <c r="W14" s="337">
        <v>7</v>
      </c>
      <c r="X14" s="338">
        <v>2</v>
      </c>
      <c r="Y14" s="337">
        <v>1</v>
      </c>
      <c r="Z14" s="338">
        <v>2</v>
      </c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158</v>
      </c>
      <c r="E15" s="339">
        <f t="shared" si="0"/>
        <v>87</v>
      </c>
      <c r="F15" s="340">
        <f t="shared" si="0"/>
        <v>71</v>
      </c>
      <c r="G15" s="341">
        <f t="shared" ref="G15:Z15" si="1">SUM(G12:G14)</f>
        <v>7</v>
      </c>
      <c r="H15" s="342">
        <f t="shared" si="1"/>
        <v>9</v>
      </c>
      <c r="I15" s="341">
        <f t="shared" si="1"/>
        <v>9</v>
      </c>
      <c r="J15" s="342">
        <f t="shared" si="1"/>
        <v>10</v>
      </c>
      <c r="K15" s="341">
        <f t="shared" si="1"/>
        <v>10</v>
      </c>
      <c r="L15" s="342">
        <f t="shared" si="1"/>
        <v>12</v>
      </c>
      <c r="M15" s="343">
        <f t="shared" si="1"/>
        <v>9</v>
      </c>
      <c r="N15" s="344">
        <f t="shared" si="1"/>
        <v>8</v>
      </c>
      <c r="O15" s="343">
        <f t="shared" si="1"/>
        <v>11</v>
      </c>
      <c r="P15" s="344">
        <f t="shared" si="1"/>
        <v>9</v>
      </c>
      <c r="Q15" s="343">
        <f t="shared" si="1"/>
        <v>12</v>
      </c>
      <c r="R15" s="344">
        <f t="shared" si="1"/>
        <v>5</v>
      </c>
      <c r="S15" s="343">
        <f t="shared" si="1"/>
        <v>12</v>
      </c>
      <c r="T15" s="344">
        <f t="shared" si="1"/>
        <v>8</v>
      </c>
      <c r="U15" s="343">
        <f t="shared" si="1"/>
        <v>9</v>
      </c>
      <c r="V15" s="344">
        <f t="shared" si="1"/>
        <v>6</v>
      </c>
      <c r="W15" s="343">
        <f t="shared" si="1"/>
        <v>7</v>
      </c>
      <c r="X15" s="344">
        <f t="shared" si="1"/>
        <v>2</v>
      </c>
      <c r="Y15" s="343">
        <f t="shared" si="1"/>
        <v>1</v>
      </c>
      <c r="Z15" s="344">
        <f t="shared" si="1"/>
        <v>2</v>
      </c>
      <c r="AA15" s="300"/>
    </row>
    <row r="16" spans="1:27" ht="15" thickTop="1" x14ac:dyDescent="0.2">
      <c r="A16" s="771" t="s">
        <v>79</v>
      </c>
      <c r="B16" s="772"/>
      <c r="C16" s="773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554" t="s">
        <v>78</v>
      </c>
      <c r="E21" s="556" t="s">
        <v>12</v>
      </c>
      <c r="F21" s="557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24</v>
      </c>
      <c r="E26" s="382">
        <f t="shared" si="3"/>
        <v>10</v>
      </c>
      <c r="F26" s="383">
        <f t="shared" si="3"/>
        <v>14</v>
      </c>
      <c r="G26" s="384">
        <v>1</v>
      </c>
      <c r="H26" s="385">
        <v>4</v>
      </c>
      <c r="I26" s="386">
        <v>2</v>
      </c>
      <c r="J26" s="387">
        <v>5</v>
      </c>
      <c r="K26" s="384"/>
      <c r="L26" s="385">
        <v>3</v>
      </c>
      <c r="M26" s="384">
        <v>3</v>
      </c>
      <c r="N26" s="385"/>
      <c r="O26" s="384">
        <v>1</v>
      </c>
      <c r="P26" s="385"/>
      <c r="Q26" s="384">
        <v>1</v>
      </c>
      <c r="R26" s="385"/>
      <c r="S26" s="384">
        <v>1</v>
      </c>
      <c r="T26" s="385">
        <v>1</v>
      </c>
      <c r="U26" s="384">
        <v>1</v>
      </c>
      <c r="V26" s="385">
        <v>1</v>
      </c>
      <c r="W26" s="384"/>
      <c r="X26" s="385"/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25</v>
      </c>
      <c r="E28" s="389">
        <f t="shared" si="4"/>
        <v>10</v>
      </c>
      <c r="F28" s="390">
        <f t="shared" si="4"/>
        <v>15</v>
      </c>
      <c r="G28" s="391">
        <f t="shared" si="4"/>
        <v>1</v>
      </c>
      <c r="H28" s="392">
        <f t="shared" si="4"/>
        <v>5</v>
      </c>
      <c r="I28" s="393">
        <f t="shared" si="4"/>
        <v>2</v>
      </c>
      <c r="J28" s="394">
        <f t="shared" si="4"/>
        <v>5</v>
      </c>
      <c r="K28" s="391">
        <f t="shared" si="4"/>
        <v>0</v>
      </c>
      <c r="L28" s="392">
        <f t="shared" si="4"/>
        <v>3</v>
      </c>
      <c r="M28" s="391">
        <f t="shared" si="4"/>
        <v>3</v>
      </c>
      <c r="N28" s="392">
        <f t="shared" si="4"/>
        <v>0</v>
      </c>
      <c r="O28" s="391">
        <f t="shared" si="4"/>
        <v>1</v>
      </c>
      <c r="P28" s="392">
        <f t="shared" si="4"/>
        <v>0</v>
      </c>
      <c r="Q28" s="391">
        <f t="shared" si="4"/>
        <v>1</v>
      </c>
      <c r="R28" s="392">
        <f t="shared" si="4"/>
        <v>0</v>
      </c>
      <c r="S28" s="391">
        <f t="shared" si="4"/>
        <v>1</v>
      </c>
      <c r="T28" s="392">
        <f t="shared" si="4"/>
        <v>1</v>
      </c>
      <c r="U28" s="391">
        <f t="shared" si="4"/>
        <v>1</v>
      </c>
      <c r="V28" s="392">
        <f t="shared" si="4"/>
        <v>1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555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549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125</v>
      </c>
      <c r="C47" s="421"/>
      <c r="D47" s="396"/>
    </row>
    <row r="48" spans="1:12" x14ac:dyDescent="0.2">
      <c r="A48" s="417" t="s">
        <v>95</v>
      </c>
      <c r="B48" s="422">
        <v>8</v>
      </c>
      <c r="C48" s="421"/>
      <c r="D48" s="396"/>
    </row>
    <row r="49" spans="1:10" x14ac:dyDescent="0.2">
      <c r="A49" s="550" t="s">
        <v>5</v>
      </c>
      <c r="B49" s="424">
        <f>SUM(B47+B48)</f>
        <v>133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545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53" t="s">
        <v>28</v>
      </c>
      <c r="F65" s="553" t="s">
        <v>105</v>
      </c>
      <c r="G65" s="553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53" t="s">
        <v>28</v>
      </c>
      <c r="F73" s="553" t="s">
        <v>105</v>
      </c>
      <c r="G73" s="553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>
        <v>2</v>
      </c>
      <c r="D74" s="437">
        <v>5</v>
      </c>
      <c r="E74" s="437">
        <v>17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3</v>
      </c>
      <c r="D79" s="444">
        <f t="shared" si="7"/>
        <v>6</v>
      </c>
      <c r="E79" s="444">
        <f t="shared" si="7"/>
        <v>17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551" t="s">
        <v>5</v>
      </c>
      <c r="D82" s="551" t="s">
        <v>112</v>
      </c>
      <c r="E82" s="551" t="s">
        <v>43</v>
      </c>
      <c r="F82" s="551" t="s">
        <v>113</v>
      </c>
      <c r="G82" s="551" t="s">
        <v>44</v>
      </c>
      <c r="H82" s="551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54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547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60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59"/>
      <c r="D101" s="552"/>
    </row>
    <row r="102" spans="1:12" x14ac:dyDescent="0.2">
      <c r="A102" s="547" t="s">
        <v>48</v>
      </c>
      <c r="B102" s="475"/>
      <c r="C102" s="476"/>
      <c r="D102" s="552"/>
    </row>
    <row r="103" spans="1:12" x14ac:dyDescent="0.2">
      <c r="A103" s="547" t="s">
        <v>49</v>
      </c>
      <c r="B103" s="477"/>
      <c r="C103" s="476"/>
      <c r="D103" s="552"/>
    </row>
    <row r="104" spans="1:12" x14ac:dyDescent="0.2">
      <c r="A104" s="547" t="s">
        <v>50</v>
      </c>
      <c r="B104" s="477"/>
      <c r="C104" s="476"/>
      <c r="D104" s="552"/>
    </row>
    <row r="105" spans="1:12" x14ac:dyDescent="0.2">
      <c r="A105" s="547" t="s">
        <v>51</v>
      </c>
      <c r="B105" s="477"/>
      <c r="C105" s="478"/>
      <c r="D105" s="552"/>
    </row>
    <row r="106" spans="1:12" x14ac:dyDescent="0.2">
      <c r="A106" s="461" t="s">
        <v>52</v>
      </c>
      <c r="B106" s="479"/>
      <c r="C106" s="478"/>
      <c r="D106" s="552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59"/>
      <c r="D108" s="552"/>
      <c r="E108" s="480"/>
    </row>
    <row r="109" spans="1:12" x14ac:dyDescent="0.2">
      <c r="A109" s="547" t="s">
        <v>48</v>
      </c>
      <c r="B109" s="475"/>
      <c r="C109" s="476"/>
      <c r="D109" s="552"/>
      <c r="E109" s="559"/>
      <c r="F109" s="481"/>
      <c r="G109" s="396"/>
      <c r="H109" s="396"/>
      <c r="I109" s="552"/>
      <c r="J109" s="559"/>
      <c r="K109" s="395"/>
      <c r="L109" s="396"/>
    </row>
    <row r="110" spans="1:12" x14ac:dyDescent="0.2">
      <c r="A110" s="547" t="s">
        <v>49</v>
      </c>
      <c r="B110" s="477"/>
      <c r="C110" s="476"/>
      <c r="D110" s="552"/>
      <c r="E110" s="559"/>
      <c r="F110" s="481"/>
      <c r="G110" s="396"/>
      <c r="H110" s="396"/>
      <c r="I110" s="552"/>
      <c r="J110" s="559"/>
      <c r="K110" s="395"/>
      <c r="L110" s="396"/>
    </row>
    <row r="111" spans="1:12" x14ac:dyDescent="0.2">
      <c r="A111" s="547" t="s">
        <v>50</v>
      </c>
      <c r="B111" s="477">
        <v>2</v>
      </c>
      <c r="C111" s="476"/>
      <c r="D111" s="552"/>
      <c r="E111" s="559"/>
      <c r="F111" s="481"/>
      <c r="G111" s="396"/>
      <c r="H111" s="396"/>
      <c r="I111" s="552"/>
      <c r="J111" s="559"/>
      <c r="K111" s="395"/>
      <c r="L111" s="396"/>
    </row>
    <row r="112" spans="1:12" x14ac:dyDescent="0.2">
      <c r="A112" s="547" t="s">
        <v>51</v>
      </c>
      <c r="B112" s="477"/>
      <c r="C112" s="478"/>
      <c r="D112" s="732"/>
      <c r="E112" s="787"/>
      <c r="F112" s="481"/>
      <c r="G112" s="396"/>
      <c r="H112" s="396"/>
      <c r="I112" s="552"/>
      <c r="J112" s="559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552"/>
      <c r="J113" s="55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551" t="s">
        <v>5</v>
      </c>
      <c r="D115" s="553" t="s">
        <v>117</v>
      </c>
      <c r="E115" s="553" t="s">
        <v>55</v>
      </c>
      <c r="F115" s="553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546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212</v>
      </c>
      <c r="D127" s="498">
        <v>2</v>
      </c>
      <c r="E127" s="499"/>
      <c r="F127" s="498">
        <v>210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546" t="s">
        <v>45</v>
      </c>
      <c r="C128" s="497">
        <f t="shared" si="9"/>
        <v>158</v>
      </c>
      <c r="D128" s="498"/>
      <c r="E128" s="499"/>
      <c r="F128" s="498">
        <v>158</v>
      </c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98</v>
      </c>
      <c r="D131" s="321"/>
      <c r="E131" s="363"/>
      <c r="F131" s="321">
        <v>98</v>
      </c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468</v>
      </c>
      <c r="D133" s="508">
        <f>SUM(D127:D132)</f>
        <v>2</v>
      </c>
      <c r="E133" s="509">
        <f>SUM(E127:E132)</f>
        <v>0</v>
      </c>
      <c r="F133" s="508">
        <f>SUM(F127:F132)</f>
        <v>466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48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222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212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1</v>
      </c>
      <c r="C141" s="520"/>
      <c r="D141" s="520"/>
      <c r="E141" s="520">
        <v>1</v>
      </c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969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",[10]NOMBRE!B2," - ","( ",[10]NOMBRE!C2,[10]NOMBRE!D2,[10]NOMBRE!E2,[10]NOMBRE!F2,[10]NOMBRE!G2," )")</f>
        <v>COMUNA: Linares - ( 07401 )</v>
      </c>
    </row>
    <row r="3" spans="1:27" x14ac:dyDescent="0.2">
      <c r="A3" s="298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27" x14ac:dyDescent="0.2">
      <c r="A4" s="298" t="str">
        <f>CONCATENATE("MES: ",[10]NOMBRE!B6," - ","( ",[10]NOMBRE!C6,[10]NOMBRE!D6," )")</f>
        <v>MES: OCTUBRE - ( 10 )</v>
      </c>
    </row>
    <row r="5" spans="1:27" x14ac:dyDescent="0.2">
      <c r="A5" s="298" t="str">
        <f>CONCATENATE("AÑO: ",[10]NOMBRE!B7)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570" t="s">
        <v>78</v>
      </c>
      <c r="E11" s="570" t="s">
        <v>12</v>
      </c>
      <c r="F11" s="563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6</v>
      </c>
      <c r="E12" s="319">
        <f t="shared" ref="E12:F15" si="0">SUM(G12+I12+K12+M12+O12+Q12+S12+U12+W12+Y12)</f>
        <v>3</v>
      </c>
      <c r="F12" s="320">
        <f t="shared" si="0"/>
        <v>3</v>
      </c>
      <c r="G12" s="321">
        <v>1</v>
      </c>
      <c r="H12" s="322">
        <v>2</v>
      </c>
      <c r="I12" s="321">
        <v>1</v>
      </c>
      <c r="J12" s="322"/>
      <c r="K12" s="321"/>
      <c r="L12" s="322"/>
      <c r="M12" s="321"/>
      <c r="N12" s="322"/>
      <c r="O12" s="321"/>
      <c r="P12" s="322"/>
      <c r="Q12" s="321">
        <v>1</v>
      </c>
      <c r="R12" s="322">
        <v>1</v>
      </c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568" t="s">
        <v>9</v>
      </c>
      <c r="C13" s="324" t="s">
        <v>8</v>
      </c>
      <c r="D13" s="325">
        <f>SUM(E13+F13)</f>
        <v>4</v>
      </c>
      <c r="E13" s="325">
        <f t="shared" si="0"/>
        <v>3</v>
      </c>
      <c r="F13" s="326">
        <f t="shared" si="0"/>
        <v>1</v>
      </c>
      <c r="G13" s="327"/>
      <c r="H13" s="328"/>
      <c r="I13" s="329">
        <v>1</v>
      </c>
      <c r="J13" s="330"/>
      <c r="K13" s="329">
        <v>1</v>
      </c>
      <c r="L13" s="330"/>
      <c r="M13" s="329"/>
      <c r="N13" s="331"/>
      <c r="O13" s="329">
        <v>1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107</v>
      </c>
      <c r="E14" s="333">
        <f t="shared" si="0"/>
        <v>61</v>
      </c>
      <c r="F14" s="334">
        <f t="shared" si="0"/>
        <v>46</v>
      </c>
      <c r="G14" s="335">
        <v>2</v>
      </c>
      <c r="H14" s="336">
        <v>3</v>
      </c>
      <c r="I14" s="335">
        <v>4</v>
      </c>
      <c r="J14" s="336">
        <v>11</v>
      </c>
      <c r="K14" s="335">
        <v>7</v>
      </c>
      <c r="L14" s="336">
        <v>4</v>
      </c>
      <c r="M14" s="337">
        <v>7</v>
      </c>
      <c r="N14" s="338">
        <v>11</v>
      </c>
      <c r="O14" s="337">
        <v>4</v>
      </c>
      <c r="P14" s="338">
        <v>6</v>
      </c>
      <c r="Q14" s="337">
        <v>14</v>
      </c>
      <c r="R14" s="338">
        <v>4</v>
      </c>
      <c r="S14" s="337">
        <v>7</v>
      </c>
      <c r="T14" s="338">
        <v>3</v>
      </c>
      <c r="U14" s="337">
        <v>9</v>
      </c>
      <c r="V14" s="338">
        <v>3</v>
      </c>
      <c r="W14" s="337">
        <v>6</v>
      </c>
      <c r="X14" s="338">
        <v>1</v>
      </c>
      <c r="Y14" s="337">
        <v>1</v>
      </c>
      <c r="Z14" s="338"/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117</v>
      </c>
      <c r="E15" s="339">
        <f t="shared" si="0"/>
        <v>67</v>
      </c>
      <c r="F15" s="340">
        <f t="shared" si="0"/>
        <v>50</v>
      </c>
      <c r="G15" s="341">
        <f t="shared" ref="G15:Z15" si="1">SUM(G12:G14)</f>
        <v>3</v>
      </c>
      <c r="H15" s="342">
        <f t="shared" si="1"/>
        <v>5</v>
      </c>
      <c r="I15" s="341">
        <f t="shared" si="1"/>
        <v>6</v>
      </c>
      <c r="J15" s="342">
        <f t="shared" si="1"/>
        <v>11</v>
      </c>
      <c r="K15" s="341">
        <f t="shared" si="1"/>
        <v>8</v>
      </c>
      <c r="L15" s="342">
        <f t="shared" si="1"/>
        <v>4</v>
      </c>
      <c r="M15" s="343">
        <f t="shared" si="1"/>
        <v>7</v>
      </c>
      <c r="N15" s="344">
        <f t="shared" si="1"/>
        <v>11</v>
      </c>
      <c r="O15" s="343">
        <f t="shared" si="1"/>
        <v>5</v>
      </c>
      <c r="P15" s="344">
        <f t="shared" si="1"/>
        <v>6</v>
      </c>
      <c r="Q15" s="343">
        <f t="shared" si="1"/>
        <v>15</v>
      </c>
      <c r="R15" s="344">
        <f t="shared" si="1"/>
        <v>5</v>
      </c>
      <c r="S15" s="343">
        <f t="shared" si="1"/>
        <v>7</v>
      </c>
      <c r="T15" s="344">
        <f t="shared" si="1"/>
        <v>4</v>
      </c>
      <c r="U15" s="343">
        <f t="shared" si="1"/>
        <v>9</v>
      </c>
      <c r="V15" s="344">
        <f t="shared" si="1"/>
        <v>3</v>
      </c>
      <c r="W15" s="343">
        <f t="shared" si="1"/>
        <v>6</v>
      </c>
      <c r="X15" s="344">
        <f t="shared" si="1"/>
        <v>1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18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570" t="s">
        <v>78</v>
      </c>
      <c r="E21" s="573" t="s">
        <v>12</v>
      </c>
      <c r="F21" s="562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2</v>
      </c>
      <c r="E25" s="366">
        <f t="shared" si="3"/>
        <v>1</v>
      </c>
      <c r="F25" s="367">
        <f t="shared" si="3"/>
        <v>1</v>
      </c>
      <c r="G25" s="368"/>
      <c r="H25" s="369"/>
      <c r="I25" s="368"/>
      <c r="J25" s="380"/>
      <c r="K25" s="381">
        <v>1</v>
      </c>
      <c r="L25" s="369">
        <v>1</v>
      </c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14</v>
      </c>
      <c r="E26" s="382">
        <f t="shared" si="3"/>
        <v>5</v>
      </c>
      <c r="F26" s="383">
        <f t="shared" si="3"/>
        <v>9</v>
      </c>
      <c r="G26" s="384">
        <v>1</v>
      </c>
      <c r="H26" s="385"/>
      <c r="I26" s="386">
        <v>1</v>
      </c>
      <c r="J26" s="387">
        <v>1</v>
      </c>
      <c r="K26" s="384">
        <v>1</v>
      </c>
      <c r="L26" s="385">
        <v>3</v>
      </c>
      <c r="M26" s="384"/>
      <c r="N26" s="385">
        <v>1</v>
      </c>
      <c r="O26" s="384"/>
      <c r="P26" s="385">
        <v>2</v>
      </c>
      <c r="Q26" s="384"/>
      <c r="R26" s="385">
        <v>1</v>
      </c>
      <c r="S26" s="384"/>
      <c r="T26" s="385"/>
      <c r="U26" s="384"/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17</v>
      </c>
      <c r="E28" s="389">
        <f t="shared" si="4"/>
        <v>6</v>
      </c>
      <c r="F28" s="390">
        <f t="shared" si="4"/>
        <v>11</v>
      </c>
      <c r="G28" s="391">
        <f t="shared" si="4"/>
        <v>1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2</v>
      </c>
      <c r="L28" s="392">
        <f t="shared" si="4"/>
        <v>4</v>
      </c>
      <c r="M28" s="391">
        <f t="shared" si="4"/>
        <v>0</v>
      </c>
      <c r="N28" s="392">
        <f t="shared" si="4"/>
        <v>1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0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571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568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105</v>
      </c>
      <c r="C47" s="421"/>
      <c r="D47" s="396"/>
    </row>
    <row r="48" spans="1:12" x14ac:dyDescent="0.2">
      <c r="A48" s="417" t="s">
        <v>95</v>
      </c>
      <c r="B48" s="422">
        <v>2</v>
      </c>
      <c r="C48" s="421"/>
      <c r="D48" s="396"/>
    </row>
    <row r="49" spans="1:10" x14ac:dyDescent="0.2">
      <c r="A49" s="569" t="s">
        <v>5</v>
      </c>
      <c r="B49" s="424">
        <f>SUM(B47+B48)</f>
        <v>107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567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65" t="s">
        <v>28</v>
      </c>
      <c r="F65" s="565" t="s">
        <v>105</v>
      </c>
      <c r="G65" s="565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65" t="s">
        <v>28</v>
      </c>
      <c r="F73" s="565" t="s">
        <v>105</v>
      </c>
      <c r="G73" s="565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>
        <v>4</v>
      </c>
      <c r="D74" s="437">
        <v>1</v>
      </c>
      <c r="E74" s="437">
        <v>69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>
        <v>2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5</v>
      </c>
      <c r="D79" s="444">
        <f t="shared" si="7"/>
        <v>3</v>
      </c>
      <c r="E79" s="444">
        <f t="shared" si="7"/>
        <v>69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576" t="s">
        <v>5</v>
      </c>
      <c r="D82" s="576" t="s">
        <v>112</v>
      </c>
      <c r="E82" s="576" t="s">
        <v>43</v>
      </c>
      <c r="F82" s="576" t="s">
        <v>113</v>
      </c>
      <c r="G82" s="576" t="s">
        <v>44</v>
      </c>
      <c r="H82" s="576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56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575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64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61"/>
      <c r="D101" s="577"/>
    </row>
    <row r="102" spans="1:12" x14ac:dyDescent="0.2">
      <c r="A102" s="575" t="s">
        <v>48</v>
      </c>
      <c r="B102" s="475"/>
      <c r="C102" s="476"/>
      <c r="D102" s="577"/>
    </row>
    <row r="103" spans="1:12" x14ac:dyDescent="0.2">
      <c r="A103" s="575" t="s">
        <v>49</v>
      </c>
      <c r="B103" s="477"/>
      <c r="C103" s="476"/>
      <c r="D103" s="577"/>
    </row>
    <row r="104" spans="1:12" x14ac:dyDescent="0.2">
      <c r="A104" s="575" t="s">
        <v>50</v>
      </c>
      <c r="B104" s="477"/>
      <c r="C104" s="476"/>
      <c r="D104" s="577"/>
    </row>
    <row r="105" spans="1:12" x14ac:dyDescent="0.2">
      <c r="A105" s="575" t="s">
        <v>51</v>
      </c>
      <c r="B105" s="477">
        <v>2</v>
      </c>
      <c r="C105" s="478"/>
      <c r="D105" s="577"/>
    </row>
    <row r="106" spans="1:12" x14ac:dyDescent="0.2">
      <c r="A106" s="461" t="s">
        <v>52</v>
      </c>
      <c r="B106" s="479">
        <v>1</v>
      </c>
      <c r="C106" s="478"/>
      <c r="D106" s="577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61"/>
      <c r="D108" s="577"/>
      <c r="E108" s="480"/>
    </row>
    <row r="109" spans="1:12" x14ac:dyDescent="0.2">
      <c r="A109" s="575" t="s">
        <v>48</v>
      </c>
      <c r="B109" s="475"/>
      <c r="C109" s="476"/>
      <c r="D109" s="577"/>
      <c r="E109" s="561"/>
      <c r="F109" s="481"/>
      <c r="G109" s="396"/>
      <c r="H109" s="396"/>
      <c r="I109" s="577"/>
      <c r="J109" s="561"/>
      <c r="K109" s="395"/>
      <c r="L109" s="396"/>
    </row>
    <row r="110" spans="1:12" x14ac:dyDescent="0.2">
      <c r="A110" s="575" t="s">
        <v>49</v>
      </c>
      <c r="B110" s="477"/>
      <c r="C110" s="476"/>
      <c r="D110" s="577"/>
      <c r="E110" s="561"/>
      <c r="F110" s="481"/>
      <c r="G110" s="396"/>
      <c r="H110" s="396"/>
      <c r="I110" s="577"/>
      <c r="J110" s="561"/>
      <c r="K110" s="395"/>
      <c r="L110" s="396"/>
    </row>
    <row r="111" spans="1:12" x14ac:dyDescent="0.2">
      <c r="A111" s="575" t="s">
        <v>50</v>
      </c>
      <c r="B111" s="477">
        <v>1</v>
      </c>
      <c r="C111" s="476"/>
      <c r="D111" s="577"/>
      <c r="E111" s="561"/>
      <c r="F111" s="481"/>
      <c r="G111" s="396"/>
      <c r="H111" s="396"/>
      <c r="I111" s="577"/>
      <c r="J111" s="561"/>
      <c r="K111" s="395"/>
      <c r="L111" s="396"/>
    </row>
    <row r="112" spans="1:12" x14ac:dyDescent="0.2">
      <c r="A112" s="575" t="s">
        <v>51</v>
      </c>
      <c r="B112" s="477">
        <v>1</v>
      </c>
      <c r="C112" s="478"/>
      <c r="D112" s="732"/>
      <c r="E112" s="787"/>
      <c r="F112" s="481"/>
      <c r="G112" s="396"/>
      <c r="H112" s="396"/>
      <c r="I112" s="577"/>
      <c r="J112" s="561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32"/>
      <c r="E113" s="787"/>
      <c r="F113" s="481"/>
      <c r="G113" s="396"/>
      <c r="H113" s="396"/>
      <c r="I113" s="577"/>
      <c r="J113" s="56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576" t="s">
        <v>5</v>
      </c>
      <c r="D115" s="565" t="s">
        <v>117</v>
      </c>
      <c r="E115" s="565" t="s">
        <v>55</v>
      </c>
      <c r="F115" s="565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574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218</v>
      </c>
      <c r="D127" s="498">
        <v>1</v>
      </c>
      <c r="E127" s="499"/>
      <c r="F127" s="498">
        <v>217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574" t="s">
        <v>45</v>
      </c>
      <c r="C128" s="497">
        <f t="shared" si="9"/>
        <v>64</v>
      </c>
      <c r="D128" s="498"/>
      <c r="E128" s="499"/>
      <c r="F128" s="498">
        <v>64</v>
      </c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110</v>
      </c>
      <c r="D131" s="321"/>
      <c r="E131" s="363"/>
      <c r="F131" s="321">
        <v>110</v>
      </c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392</v>
      </c>
      <c r="D133" s="508">
        <f>SUM(D127:D132)</f>
        <v>1</v>
      </c>
      <c r="E133" s="509">
        <f>SUM(E127:E132)</f>
        <v>0</v>
      </c>
      <c r="F133" s="508">
        <f>SUM(F127:F132)</f>
        <v>391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7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234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218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828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5" sqref="C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",[11]NOMBRE!B2," - ","( ",[11]NOMBRE!C2,[11]NOMBRE!D2,[11]NOMBRE!E2,[11]NOMBRE!F2,[11]NOMBRE!G2," )")</f>
        <v>COMUNA: Linares - ( 07401 )</v>
      </c>
    </row>
    <row r="3" spans="1:27" x14ac:dyDescent="0.2">
      <c r="A3" s="298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27" x14ac:dyDescent="0.2">
      <c r="A4" s="298" t="str">
        <f>CONCATENATE("MES: ",[11]NOMBRE!B6," - ","( ",[11]NOMBRE!C6,[11]NOMBRE!D6," )")</f>
        <v>MES: NOVIEMBRE - ( 11 )</v>
      </c>
    </row>
    <row r="5" spans="1:27" x14ac:dyDescent="0.2">
      <c r="A5" s="298" t="str">
        <f>CONCATENATE("AÑO: ",[11]NOMBRE!B7)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588" t="s">
        <v>78</v>
      </c>
      <c r="E11" s="588" t="s">
        <v>12</v>
      </c>
      <c r="F11" s="59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>
        <v>1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>
        <v>1</v>
      </c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58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/>
      <c r="H13" s="328"/>
      <c r="I13" s="329">
        <v>1</v>
      </c>
      <c r="J13" s="330"/>
      <c r="K13" s="329"/>
      <c r="L13" s="330">
        <v>1</v>
      </c>
      <c r="M13" s="329">
        <v>1</v>
      </c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>
        <v>1</v>
      </c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184</v>
      </c>
      <c r="E14" s="333">
        <f t="shared" si="0"/>
        <v>99</v>
      </c>
      <c r="F14" s="334">
        <f t="shared" si="0"/>
        <v>85</v>
      </c>
      <c r="G14" s="335">
        <v>3</v>
      </c>
      <c r="H14" s="336">
        <v>5</v>
      </c>
      <c r="I14" s="335">
        <v>10</v>
      </c>
      <c r="J14" s="336">
        <v>12</v>
      </c>
      <c r="K14" s="335">
        <v>18</v>
      </c>
      <c r="L14" s="336">
        <v>15</v>
      </c>
      <c r="M14" s="337">
        <v>11</v>
      </c>
      <c r="N14" s="338">
        <v>13</v>
      </c>
      <c r="O14" s="337">
        <v>18</v>
      </c>
      <c r="P14" s="338">
        <v>9</v>
      </c>
      <c r="Q14" s="337">
        <v>14</v>
      </c>
      <c r="R14" s="338">
        <v>12</v>
      </c>
      <c r="S14" s="337">
        <v>12</v>
      </c>
      <c r="T14" s="338">
        <v>9</v>
      </c>
      <c r="U14" s="337">
        <v>6</v>
      </c>
      <c r="V14" s="338">
        <v>7</v>
      </c>
      <c r="W14" s="337">
        <v>6</v>
      </c>
      <c r="X14" s="338">
        <v>2</v>
      </c>
      <c r="Y14" s="337">
        <v>1</v>
      </c>
      <c r="Z14" s="338">
        <v>1</v>
      </c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191</v>
      </c>
      <c r="E15" s="339">
        <f t="shared" si="0"/>
        <v>102</v>
      </c>
      <c r="F15" s="340">
        <f t="shared" si="0"/>
        <v>89</v>
      </c>
      <c r="G15" s="341">
        <f t="shared" ref="G15:Z15" si="1">SUM(G12:G14)</f>
        <v>4</v>
      </c>
      <c r="H15" s="342">
        <f t="shared" si="1"/>
        <v>6</v>
      </c>
      <c r="I15" s="341">
        <f t="shared" si="1"/>
        <v>11</v>
      </c>
      <c r="J15" s="342">
        <f t="shared" si="1"/>
        <v>12</v>
      </c>
      <c r="K15" s="341">
        <f t="shared" si="1"/>
        <v>18</v>
      </c>
      <c r="L15" s="342">
        <f t="shared" si="1"/>
        <v>16</v>
      </c>
      <c r="M15" s="343">
        <f t="shared" si="1"/>
        <v>12</v>
      </c>
      <c r="N15" s="344">
        <f t="shared" si="1"/>
        <v>13</v>
      </c>
      <c r="O15" s="343">
        <f t="shared" si="1"/>
        <v>18</v>
      </c>
      <c r="P15" s="344">
        <f t="shared" si="1"/>
        <v>9</v>
      </c>
      <c r="Q15" s="343">
        <f t="shared" si="1"/>
        <v>14</v>
      </c>
      <c r="R15" s="344">
        <f t="shared" si="1"/>
        <v>12</v>
      </c>
      <c r="S15" s="343">
        <f t="shared" si="1"/>
        <v>12</v>
      </c>
      <c r="T15" s="344">
        <f t="shared" si="1"/>
        <v>10</v>
      </c>
      <c r="U15" s="343">
        <f t="shared" si="1"/>
        <v>6</v>
      </c>
      <c r="V15" s="344">
        <f t="shared" si="1"/>
        <v>7</v>
      </c>
      <c r="W15" s="343">
        <f t="shared" si="1"/>
        <v>6</v>
      </c>
      <c r="X15" s="344">
        <f t="shared" si="1"/>
        <v>3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771" t="s">
        <v>79</v>
      </c>
      <c r="B16" s="772"/>
      <c r="C16" s="773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588" t="s">
        <v>78</v>
      </c>
      <c r="E21" s="590" t="s">
        <v>12</v>
      </c>
      <c r="F21" s="591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18</v>
      </c>
      <c r="E26" s="382">
        <f t="shared" si="3"/>
        <v>8</v>
      </c>
      <c r="F26" s="383">
        <f t="shared" si="3"/>
        <v>10</v>
      </c>
      <c r="G26" s="384"/>
      <c r="H26" s="385"/>
      <c r="I26" s="386">
        <v>1</v>
      </c>
      <c r="J26" s="387">
        <v>2</v>
      </c>
      <c r="K26" s="384">
        <v>1</v>
      </c>
      <c r="L26" s="385"/>
      <c r="M26" s="384">
        <v>1</v>
      </c>
      <c r="N26" s="385">
        <v>3</v>
      </c>
      <c r="O26" s="384">
        <v>3</v>
      </c>
      <c r="P26" s="385"/>
      <c r="Q26" s="384"/>
      <c r="R26" s="385"/>
      <c r="S26" s="384"/>
      <c r="T26" s="385">
        <v>2</v>
      </c>
      <c r="U26" s="384">
        <v>1</v>
      </c>
      <c r="V26" s="385">
        <v>2</v>
      </c>
      <c r="W26" s="384">
        <v>1</v>
      </c>
      <c r="X26" s="385">
        <v>1</v>
      </c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18</v>
      </c>
      <c r="E28" s="389">
        <f t="shared" si="4"/>
        <v>8</v>
      </c>
      <c r="F28" s="390">
        <f t="shared" si="4"/>
        <v>10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2</v>
      </c>
      <c r="K28" s="391">
        <f t="shared" si="4"/>
        <v>1</v>
      </c>
      <c r="L28" s="392">
        <f t="shared" si="4"/>
        <v>0</v>
      </c>
      <c r="M28" s="391">
        <f t="shared" si="4"/>
        <v>1</v>
      </c>
      <c r="N28" s="392">
        <f t="shared" si="4"/>
        <v>3</v>
      </c>
      <c r="O28" s="391">
        <f t="shared" si="4"/>
        <v>3</v>
      </c>
      <c r="P28" s="392">
        <f t="shared" si="4"/>
        <v>0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2</v>
      </c>
      <c r="W28" s="391">
        <f t="shared" si="4"/>
        <v>1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58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58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186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584" t="s">
        <v>5</v>
      </c>
      <c r="B49" s="424">
        <f>SUM(B47+B48)</f>
        <v>191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579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87" t="s">
        <v>28</v>
      </c>
      <c r="F65" s="587" t="s">
        <v>105</v>
      </c>
      <c r="G65" s="587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87" t="s">
        <v>28</v>
      </c>
      <c r="F73" s="587" t="s">
        <v>105</v>
      </c>
      <c r="G73" s="587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/>
      <c r="D74" s="437"/>
      <c r="E74" s="437">
        <v>47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>
        <v>2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2</v>
      </c>
      <c r="D79" s="444">
        <f t="shared" si="7"/>
        <v>1</v>
      </c>
      <c r="E79" s="444">
        <f t="shared" si="7"/>
        <v>47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585" t="s">
        <v>5</v>
      </c>
      <c r="D82" s="585" t="s">
        <v>112</v>
      </c>
      <c r="E82" s="585" t="s">
        <v>43</v>
      </c>
      <c r="F82" s="585" t="s">
        <v>113</v>
      </c>
      <c r="G82" s="585" t="s">
        <v>44</v>
      </c>
      <c r="H82" s="585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57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581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94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93"/>
      <c r="D101" s="586"/>
    </row>
    <row r="102" spans="1:12" x14ac:dyDescent="0.2">
      <c r="A102" s="581" t="s">
        <v>48</v>
      </c>
      <c r="B102" s="475"/>
      <c r="C102" s="476"/>
      <c r="D102" s="586"/>
    </row>
    <row r="103" spans="1:12" x14ac:dyDescent="0.2">
      <c r="A103" s="581" t="s">
        <v>49</v>
      </c>
      <c r="B103" s="477"/>
      <c r="C103" s="476"/>
      <c r="D103" s="586"/>
    </row>
    <row r="104" spans="1:12" x14ac:dyDescent="0.2">
      <c r="A104" s="581" t="s">
        <v>50</v>
      </c>
      <c r="B104" s="477">
        <v>1</v>
      </c>
      <c r="C104" s="476"/>
      <c r="D104" s="586"/>
    </row>
    <row r="105" spans="1:12" x14ac:dyDescent="0.2">
      <c r="A105" s="581" t="s">
        <v>51</v>
      </c>
      <c r="B105" s="477">
        <v>1</v>
      </c>
      <c r="C105" s="478"/>
      <c r="D105" s="586"/>
    </row>
    <row r="106" spans="1:12" x14ac:dyDescent="0.2">
      <c r="A106" s="461" t="s">
        <v>52</v>
      </c>
      <c r="B106" s="479"/>
      <c r="C106" s="478"/>
      <c r="D106" s="586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93"/>
      <c r="D108" s="586"/>
      <c r="E108" s="480"/>
    </row>
    <row r="109" spans="1:12" x14ac:dyDescent="0.2">
      <c r="A109" s="581" t="s">
        <v>48</v>
      </c>
      <c r="B109" s="475"/>
      <c r="C109" s="476"/>
      <c r="D109" s="586"/>
      <c r="E109" s="593"/>
      <c r="F109" s="481"/>
      <c r="G109" s="396"/>
      <c r="H109" s="396"/>
      <c r="I109" s="586"/>
      <c r="J109" s="593"/>
      <c r="K109" s="395"/>
      <c r="L109" s="396"/>
    </row>
    <row r="110" spans="1:12" x14ac:dyDescent="0.2">
      <c r="A110" s="581" t="s">
        <v>49</v>
      </c>
      <c r="B110" s="477"/>
      <c r="C110" s="476"/>
      <c r="D110" s="586"/>
      <c r="E110" s="593"/>
      <c r="F110" s="481"/>
      <c r="G110" s="396"/>
      <c r="H110" s="396"/>
      <c r="I110" s="586"/>
      <c r="J110" s="593"/>
      <c r="K110" s="395"/>
      <c r="L110" s="396"/>
    </row>
    <row r="111" spans="1:12" x14ac:dyDescent="0.2">
      <c r="A111" s="581" t="s">
        <v>50</v>
      </c>
      <c r="B111" s="477">
        <v>1</v>
      </c>
      <c r="C111" s="476"/>
      <c r="D111" s="586"/>
      <c r="E111" s="593"/>
      <c r="F111" s="481"/>
      <c r="G111" s="396"/>
      <c r="H111" s="396"/>
      <c r="I111" s="586"/>
      <c r="J111" s="593"/>
      <c r="K111" s="395"/>
      <c r="L111" s="396"/>
    </row>
    <row r="112" spans="1:12" x14ac:dyDescent="0.2">
      <c r="A112" s="581" t="s">
        <v>51</v>
      </c>
      <c r="B112" s="477"/>
      <c r="C112" s="478"/>
      <c r="D112" s="732"/>
      <c r="E112" s="787"/>
      <c r="F112" s="481"/>
      <c r="G112" s="396"/>
      <c r="H112" s="396"/>
      <c r="I112" s="586"/>
      <c r="J112" s="593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586"/>
      <c r="J113" s="59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585" t="s">
        <v>5</v>
      </c>
      <c r="D115" s="587" t="s">
        <v>117</v>
      </c>
      <c r="E115" s="587" t="s">
        <v>55</v>
      </c>
      <c r="F115" s="587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580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233</v>
      </c>
      <c r="D127" s="498">
        <v>3</v>
      </c>
      <c r="E127" s="499"/>
      <c r="F127" s="498">
        <v>230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580" t="s">
        <v>45</v>
      </c>
      <c r="C128" s="497">
        <f t="shared" si="9"/>
        <v>91</v>
      </c>
      <c r="D128" s="498">
        <v>91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86</v>
      </c>
      <c r="D131" s="321">
        <v>86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410</v>
      </c>
      <c r="D133" s="508">
        <f>SUM(D127:D132)</f>
        <v>180</v>
      </c>
      <c r="E133" s="509">
        <f>SUM(E127:E132)</f>
        <v>0</v>
      </c>
      <c r="F133" s="508">
        <f>SUM(F127:F132)</f>
        <v>230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8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271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233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1051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activeCell="E5" sqref="E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",[12]NOMBRE!B2," - ","( ",[12]NOMBRE!C2,[12]NOMBRE!D2,[12]NOMBRE!E2,[12]NOMBRE!F2,[12]NOMBRE!G2," )")</f>
        <v>COMUNA: Linares - ( 07401 )</v>
      </c>
    </row>
    <row r="3" spans="1:27" x14ac:dyDescent="0.2">
      <c r="A3" s="298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27" x14ac:dyDescent="0.2">
      <c r="A4" s="298" t="str">
        <f>CONCATENATE("MES: ",[12]NOMBRE!B6," - ","( ",[12]NOMBRE!C6,[12]NOMBRE!D6," )")</f>
        <v>MES: DICIEMBRE - ( 12 )</v>
      </c>
    </row>
    <row r="5" spans="1:27" x14ac:dyDescent="0.2">
      <c r="A5" s="298" t="str">
        <f>CONCATENATE("AÑO: ",[12]NOMBRE!B7)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604" t="s">
        <v>78</v>
      </c>
      <c r="E11" s="604" t="s">
        <v>12</v>
      </c>
      <c r="F11" s="597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1</v>
      </c>
      <c r="F12" s="320">
        <f t="shared" si="0"/>
        <v>1</v>
      </c>
      <c r="G12" s="321"/>
      <c r="H12" s="322"/>
      <c r="I12" s="321"/>
      <c r="J12" s="322">
        <v>1</v>
      </c>
      <c r="K12" s="321"/>
      <c r="L12" s="322"/>
      <c r="M12" s="321"/>
      <c r="N12" s="322"/>
      <c r="O12" s="321">
        <v>1</v>
      </c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602" t="s">
        <v>9</v>
      </c>
      <c r="C13" s="324" t="s">
        <v>8</v>
      </c>
      <c r="D13" s="325">
        <f>SUM(E13+F13)</f>
        <v>1</v>
      </c>
      <c r="E13" s="325">
        <f t="shared" si="0"/>
        <v>1</v>
      </c>
      <c r="F13" s="326">
        <f t="shared" si="0"/>
        <v>0</v>
      </c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>
        <v>1</v>
      </c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153</v>
      </c>
      <c r="E14" s="333">
        <f t="shared" si="0"/>
        <v>81</v>
      </c>
      <c r="F14" s="334">
        <f t="shared" si="0"/>
        <v>72</v>
      </c>
      <c r="G14" s="335">
        <v>1</v>
      </c>
      <c r="H14" s="336">
        <v>1</v>
      </c>
      <c r="I14" s="335">
        <v>13</v>
      </c>
      <c r="J14" s="336">
        <v>15</v>
      </c>
      <c r="K14" s="335">
        <v>11</v>
      </c>
      <c r="L14" s="336">
        <v>16</v>
      </c>
      <c r="M14" s="337">
        <v>12</v>
      </c>
      <c r="N14" s="338">
        <v>8</v>
      </c>
      <c r="O14" s="337">
        <v>8</v>
      </c>
      <c r="P14" s="338">
        <v>4</v>
      </c>
      <c r="Q14" s="337">
        <v>6</v>
      </c>
      <c r="R14" s="338">
        <v>10</v>
      </c>
      <c r="S14" s="337">
        <v>11</v>
      </c>
      <c r="T14" s="338">
        <v>13</v>
      </c>
      <c r="U14" s="337">
        <v>12</v>
      </c>
      <c r="V14" s="338">
        <v>3</v>
      </c>
      <c r="W14" s="337">
        <v>7</v>
      </c>
      <c r="X14" s="338">
        <v>1</v>
      </c>
      <c r="Y14" s="337"/>
      <c r="Z14" s="338">
        <v>1</v>
      </c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156</v>
      </c>
      <c r="E15" s="339">
        <f t="shared" si="0"/>
        <v>83</v>
      </c>
      <c r="F15" s="340">
        <f t="shared" si="0"/>
        <v>73</v>
      </c>
      <c r="G15" s="341">
        <f t="shared" ref="G15:Z15" si="1">SUM(G12:G14)</f>
        <v>1</v>
      </c>
      <c r="H15" s="342">
        <f t="shared" si="1"/>
        <v>1</v>
      </c>
      <c r="I15" s="341">
        <f t="shared" si="1"/>
        <v>13</v>
      </c>
      <c r="J15" s="342">
        <f t="shared" si="1"/>
        <v>16</v>
      </c>
      <c r="K15" s="341">
        <f t="shared" si="1"/>
        <v>11</v>
      </c>
      <c r="L15" s="342">
        <f t="shared" si="1"/>
        <v>16</v>
      </c>
      <c r="M15" s="343">
        <f t="shared" si="1"/>
        <v>12</v>
      </c>
      <c r="N15" s="344">
        <f t="shared" si="1"/>
        <v>8</v>
      </c>
      <c r="O15" s="343">
        <f t="shared" si="1"/>
        <v>9</v>
      </c>
      <c r="P15" s="344">
        <f t="shared" si="1"/>
        <v>4</v>
      </c>
      <c r="Q15" s="343">
        <f t="shared" si="1"/>
        <v>6</v>
      </c>
      <c r="R15" s="344">
        <f t="shared" si="1"/>
        <v>10</v>
      </c>
      <c r="S15" s="343">
        <f t="shared" si="1"/>
        <v>11</v>
      </c>
      <c r="T15" s="344">
        <f t="shared" si="1"/>
        <v>13</v>
      </c>
      <c r="U15" s="343">
        <f t="shared" si="1"/>
        <v>12</v>
      </c>
      <c r="V15" s="344">
        <f t="shared" si="1"/>
        <v>3</v>
      </c>
      <c r="W15" s="343">
        <f t="shared" si="1"/>
        <v>7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17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604" t="s">
        <v>78</v>
      </c>
      <c r="E21" s="607" t="s">
        <v>12</v>
      </c>
      <c r="F21" s="596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/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28</v>
      </c>
      <c r="E26" s="382">
        <f t="shared" si="3"/>
        <v>16</v>
      </c>
      <c r="F26" s="383">
        <f t="shared" si="3"/>
        <v>12</v>
      </c>
      <c r="G26" s="384">
        <v>1</v>
      </c>
      <c r="H26" s="385">
        <v>2</v>
      </c>
      <c r="I26" s="386">
        <v>4</v>
      </c>
      <c r="J26" s="387"/>
      <c r="K26" s="384">
        <v>2</v>
      </c>
      <c r="L26" s="385">
        <v>3</v>
      </c>
      <c r="M26" s="384">
        <v>2</v>
      </c>
      <c r="N26" s="385">
        <v>3</v>
      </c>
      <c r="O26" s="384">
        <v>1</v>
      </c>
      <c r="P26" s="385"/>
      <c r="Q26" s="384">
        <v>1</v>
      </c>
      <c r="R26" s="385">
        <v>2</v>
      </c>
      <c r="S26" s="384">
        <v>2</v>
      </c>
      <c r="T26" s="385"/>
      <c r="U26" s="384">
        <v>2</v>
      </c>
      <c r="V26" s="385">
        <v>2</v>
      </c>
      <c r="W26" s="384">
        <v>1</v>
      </c>
      <c r="X26" s="385"/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29</v>
      </c>
      <c r="E28" s="389">
        <f t="shared" si="4"/>
        <v>16</v>
      </c>
      <c r="F28" s="390">
        <f t="shared" si="4"/>
        <v>13</v>
      </c>
      <c r="G28" s="391">
        <f t="shared" si="4"/>
        <v>1</v>
      </c>
      <c r="H28" s="392">
        <f t="shared" si="4"/>
        <v>2</v>
      </c>
      <c r="I28" s="393">
        <f t="shared" si="4"/>
        <v>4</v>
      </c>
      <c r="J28" s="394">
        <f t="shared" si="4"/>
        <v>1</v>
      </c>
      <c r="K28" s="391">
        <f t="shared" si="4"/>
        <v>2</v>
      </c>
      <c r="L28" s="392">
        <f t="shared" si="4"/>
        <v>3</v>
      </c>
      <c r="M28" s="391">
        <f t="shared" si="4"/>
        <v>2</v>
      </c>
      <c r="N28" s="392">
        <f t="shared" si="4"/>
        <v>3</v>
      </c>
      <c r="O28" s="391">
        <f t="shared" si="4"/>
        <v>1</v>
      </c>
      <c r="P28" s="392">
        <f t="shared" si="4"/>
        <v>0</v>
      </c>
      <c r="Q28" s="391">
        <f t="shared" si="4"/>
        <v>1</v>
      </c>
      <c r="R28" s="392">
        <f t="shared" si="4"/>
        <v>2</v>
      </c>
      <c r="S28" s="391">
        <f t="shared" si="4"/>
        <v>2</v>
      </c>
      <c r="T28" s="392">
        <f t="shared" si="4"/>
        <v>0</v>
      </c>
      <c r="U28" s="391">
        <f t="shared" si="4"/>
        <v>2</v>
      </c>
      <c r="V28" s="392">
        <f t="shared" si="4"/>
        <v>2</v>
      </c>
      <c r="W28" s="391">
        <f t="shared" si="4"/>
        <v>1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605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602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148</v>
      </c>
      <c r="C47" s="421"/>
      <c r="D47" s="396"/>
    </row>
    <row r="48" spans="1:12" x14ac:dyDescent="0.2">
      <c r="A48" s="417" t="s">
        <v>95</v>
      </c>
      <c r="B48" s="422">
        <v>8</v>
      </c>
      <c r="C48" s="421"/>
      <c r="D48" s="396"/>
    </row>
    <row r="49" spans="1:10" x14ac:dyDescent="0.2">
      <c r="A49" s="603" t="s">
        <v>5</v>
      </c>
      <c r="B49" s="424">
        <f>SUM(B47+B48)</f>
        <v>156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601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99" t="s">
        <v>28</v>
      </c>
      <c r="F65" s="599" t="s">
        <v>105</v>
      </c>
      <c r="G65" s="599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99" t="s">
        <v>28</v>
      </c>
      <c r="F73" s="599" t="s">
        <v>105</v>
      </c>
      <c r="G73" s="599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>
        <v>3</v>
      </c>
      <c r="D74" s="437"/>
      <c r="E74" s="437">
        <v>40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>
        <v>1</v>
      </c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4</v>
      </c>
      <c r="D79" s="444">
        <f t="shared" si="7"/>
        <v>0</v>
      </c>
      <c r="E79" s="444">
        <f t="shared" si="7"/>
        <v>40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610" t="s">
        <v>5</v>
      </c>
      <c r="D82" s="610" t="s">
        <v>112</v>
      </c>
      <c r="E82" s="610" t="s">
        <v>43</v>
      </c>
      <c r="F82" s="610" t="s">
        <v>113</v>
      </c>
      <c r="G82" s="610" t="s">
        <v>44</v>
      </c>
      <c r="H82" s="610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600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60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9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95"/>
      <c r="D101" s="611"/>
    </row>
    <row r="102" spans="1:12" x14ac:dyDescent="0.2">
      <c r="A102" s="609" t="s">
        <v>48</v>
      </c>
      <c r="B102" s="475"/>
      <c r="C102" s="476"/>
      <c r="D102" s="611"/>
    </row>
    <row r="103" spans="1:12" x14ac:dyDescent="0.2">
      <c r="A103" s="609" t="s">
        <v>49</v>
      </c>
      <c r="B103" s="477"/>
      <c r="C103" s="476"/>
      <c r="D103" s="611"/>
    </row>
    <row r="104" spans="1:12" x14ac:dyDescent="0.2">
      <c r="A104" s="609" t="s">
        <v>50</v>
      </c>
      <c r="B104" s="477"/>
      <c r="C104" s="476"/>
      <c r="D104" s="611"/>
    </row>
    <row r="105" spans="1:12" x14ac:dyDescent="0.2">
      <c r="A105" s="609" t="s">
        <v>51</v>
      </c>
      <c r="B105" s="477"/>
      <c r="C105" s="478"/>
      <c r="D105" s="611"/>
    </row>
    <row r="106" spans="1:12" x14ac:dyDescent="0.2">
      <c r="A106" s="461" t="s">
        <v>52</v>
      </c>
      <c r="B106" s="479"/>
      <c r="C106" s="478"/>
      <c r="D106" s="611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95"/>
      <c r="D108" s="611"/>
      <c r="E108" s="480"/>
    </row>
    <row r="109" spans="1:12" x14ac:dyDescent="0.2">
      <c r="A109" s="609" t="s">
        <v>48</v>
      </c>
      <c r="B109" s="475"/>
      <c r="C109" s="476"/>
      <c r="D109" s="611"/>
      <c r="E109" s="595"/>
      <c r="F109" s="481"/>
      <c r="G109" s="396"/>
      <c r="H109" s="396"/>
      <c r="I109" s="611"/>
      <c r="J109" s="595"/>
      <c r="K109" s="395"/>
      <c r="L109" s="396"/>
    </row>
    <row r="110" spans="1:12" x14ac:dyDescent="0.2">
      <c r="A110" s="609" t="s">
        <v>49</v>
      </c>
      <c r="B110" s="477"/>
      <c r="C110" s="476"/>
      <c r="D110" s="611"/>
      <c r="E110" s="595"/>
      <c r="F110" s="481"/>
      <c r="G110" s="396"/>
      <c r="H110" s="396"/>
      <c r="I110" s="611"/>
      <c r="J110" s="595"/>
      <c r="K110" s="395"/>
      <c r="L110" s="396"/>
    </row>
    <row r="111" spans="1:12" x14ac:dyDescent="0.2">
      <c r="A111" s="609" t="s">
        <v>50</v>
      </c>
      <c r="B111" s="477">
        <v>1</v>
      </c>
      <c r="C111" s="476"/>
      <c r="D111" s="611"/>
      <c r="E111" s="595"/>
      <c r="F111" s="481"/>
      <c r="G111" s="396"/>
      <c r="H111" s="396"/>
      <c r="I111" s="611"/>
      <c r="J111" s="595"/>
      <c r="K111" s="395"/>
      <c r="L111" s="396"/>
    </row>
    <row r="112" spans="1:12" x14ac:dyDescent="0.2">
      <c r="A112" s="609" t="s">
        <v>51</v>
      </c>
      <c r="B112" s="477"/>
      <c r="C112" s="478"/>
      <c r="D112" s="732"/>
      <c r="E112" s="787"/>
      <c r="F112" s="481"/>
      <c r="G112" s="396"/>
      <c r="H112" s="396"/>
      <c r="I112" s="611"/>
      <c r="J112" s="595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611"/>
      <c r="J113" s="595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610" t="s">
        <v>5</v>
      </c>
      <c r="D115" s="599" t="s">
        <v>117</v>
      </c>
      <c r="E115" s="599" t="s">
        <v>55</v>
      </c>
      <c r="F115" s="599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60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182</v>
      </c>
      <c r="D127" s="498">
        <v>4</v>
      </c>
      <c r="E127" s="499"/>
      <c r="F127" s="498">
        <v>178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608" t="s">
        <v>45</v>
      </c>
      <c r="C128" s="497">
        <f t="shared" si="9"/>
        <v>86</v>
      </c>
      <c r="D128" s="498">
        <v>86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64</v>
      </c>
      <c r="D131" s="321">
        <v>64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332</v>
      </c>
      <c r="D133" s="508">
        <f>SUM(D127:D132)</f>
        <v>154</v>
      </c>
      <c r="E133" s="509">
        <f>SUM(E127:E132)</f>
        <v>0</v>
      </c>
      <c r="F133" s="508">
        <f>SUM(F127:F132)</f>
        <v>178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606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205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182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874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92" t="s">
        <v>3</v>
      </c>
      <c r="B9" s="692" t="s">
        <v>4</v>
      </c>
      <c r="C9" s="692"/>
      <c r="D9" s="673" t="s">
        <v>5</v>
      </c>
      <c r="E9" s="674"/>
      <c r="F9" s="675"/>
      <c r="G9" s="701" t="s">
        <v>67</v>
      </c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3"/>
    </row>
    <row r="10" spans="1:27" x14ac:dyDescent="0.2">
      <c r="A10" s="692"/>
      <c r="B10" s="692"/>
      <c r="C10" s="692"/>
      <c r="D10" s="676"/>
      <c r="E10" s="677"/>
      <c r="F10" s="700"/>
      <c r="G10" s="665" t="s">
        <v>68</v>
      </c>
      <c r="H10" s="665"/>
      <c r="I10" s="665" t="s">
        <v>69</v>
      </c>
      <c r="J10" s="665"/>
      <c r="K10" s="665" t="s">
        <v>70</v>
      </c>
      <c r="L10" s="665"/>
      <c r="M10" s="665" t="s">
        <v>71</v>
      </c>
      <c r="N10" s="665"/>
      <c r="O10" s="665" t="s">
        <v>72</v>
      </c>
      <c r="P10" s="665"/>
      <c r="Q10" s="665" t="s">
        <v>73</v>
      </c>
      <c r="R10" s="665"/>
      <c r="S10" s="665" t="s">
        <v>74</v>
      </c>
      <c r="T10" s="665"/>
      <c r="U10" s="665" t="s">
        <v>75</v>
      </c>
      <c r="V10" s="665"/>
      <c r="W10" s="665" t="s">
        <v>76</v>
      </c>
      <c r="X10" s="665"/>
      <c r="Y10" s="665" t="s">
        <v>77</v>
      </c>
      <c r="Z10" s="665"/>
    </row>
    <row r="11" spans="1:27" x14ac:dyDescent="0.2">
      <c r="A11" s="692"/>
      <c r="B11" s="692"/>
      <c r="C11" s="692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93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666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94" t="s">
        <v>10</v>
      </c>
      <c r="B14" s="695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697" t="s">
        <v>5</v>
      </c>
      <c r="B15" s="698"/>
      <c r="C15" s="699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689" t="s">
        <v>79</v>
      </c>
      <c r="B16" s="690"/>
      <c r="C16" s="691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19" t="s">
        <v>80</v>
      </c>
      <c r="B17" s="620"/>
      <c r="C17" s="696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92" t="s">
        <v>3</v>
      </c>
      <c r="B19" s="692" t="s">
        <v>4</v>
      </c>
      <c r="C19" s="692"/>
      <c r="D19" s="673" t="s">
        <v>5</v>
      </c>
      <c r="E19" s="674"/>
      <c r="F19" s="675"/>
      <c r="G19" s="636" t="s">
        <v>67</v>
      </c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37"/>
    </row>
    <row r="20" spans="1:27" x14ac:dyDescent="0.2">
      <c r="A20" s="692"/>
      <c r="B20" s="692"/>
      <c r="C20" s="692"/>
      <c r="D20" s="676"/>
      <c r="E20" s="677"/>
      <c r="F20" s="677"/>
      <c r="G20" s="665" t="s">
        <v>68</v>
      </c>
      <c r="H20" s="665"/>
      <c r="I20" s="665" t="s">
        <v>69</v>
      </c>
      <c r="J20" s="665"/>
      <c r="K20" s="665" t="s">
        <v>70</v>
      </c>
      <c r="L20" s="665"/>
      <c r="M20" s="665" t="s">
        <v>71</v>
      </c>
      <c r="N20" s="665"/>
      <c r="O20" s="665" t="s">
        <v>72</v>
      </c>
      <c r="P20" s="665"/>
      <c r="Q20" s="665" t="s">
        <v>73</v>
      </c>
      <c r="R20" s="665"/>
      <c r="S20" s="665" t="s">
        <v>74</v>
      </c>
      <c r="T20" s="665"/>
      <c r="U20" s="665" t="s">
        <v>75</v>
      </c>
      <c r="V20" s="665"/>
      <c r="W20" s="665" t="s">
        <v>76</v>
      </c>
      <c r="X20" s="665"/>
      <c r="Y20" s="665" t="s">
        <v>77</v>
      </c>
      <c r="Z20" s="665"/>
    </row>
    <row r="21" spans="1:27" ht="15.75" customHeight="1" x14ac:dyDescent="0.2">
      <c r="A21" s="692"/>
      <c r="B21" s="692"/>
      <c r="C21" s="692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6" t="s">
        <v>6</v>
      </c>
      <c r="B22" s="657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6"/>
      <c r="B23" s="658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6"/>
      <c r="B24" s="657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67"/>
      <c r="B25" s="658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68" t="s">
        <v>10</v>
      </c>
      <c r="B26" s="669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634"/>
      <c r="B27" s="635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70" t="s">
        <v>5</v>
      </c>
      <c r="B28" s="671"/>
      <c r="C28" s="672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42" t="s">
        <v>16</v>
      </c>
      <c r="B29" s="642"/>
      <c r="C29" s="642"/>
      <c r="D29" s="642"/>
      <c r="E29" s="642"/>
      <c r="F29" s="642"/>
      <c r="G29" s="642"/>
      <c r="H29" s="642"/>
      <c r="I29" s="642"/>
      <c r="J29" s="642"/>
      <c r="K29" s="97"/>
      <c r="L29" s="8"/>
    </row>
    <row r="30" spans="1:27" x14ac:dyDescent="0.2">
      <c r="A30" s="679" t="s">
        <v>17</v>
      </c>
      <c r="B30" s="679"/>
      <c r="C30" s="679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56" t="s">
        <v>81</v>
      </c>
      <c r="B31" s="663" t="s">
        <v>82</v>
      </c>
      <c r="C31" s="66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57"/>
      <c r="B32" s="661" t="s">
        <v>83</v>
      </c>
      <c r="C32" s="662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57"/>
      <c r="B33" s="661" t="s">
        <v>84</v>
      </c>
      <c r="C33" s="662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57"/>
      <c r="B34" s="661" t="s">
        <v>85</v>
      </c>
      <c r="C34" s="662"/>
      <c r="D34" s="200">
        <f t="shared" si="5"/>
        <v>0</v>
      </c>
      <c r="E34" s="203"/>
      <c r="F34" s="204"/>
      <c r="G34" s="134"/>
    </row>
    <row r="35" spans="1:12" x14ac:dyDescent="0.2">
      <c r="A35" s="657"/>
      <c r="B35" s="661" t="s">
        <v>86</v>
      </c>
      <c r="C35" s="662"/>
      <c r="D35" s="200">
        <f t="shared" si="5"/>
        <v>0</v>
      </c>
      <c r="E35" s="203"/>
      <c r="F35" s="204"/>
      <c r="G35" s="134"/>
    </row>
    <row r="36" spans="1:12" x14ac:dyDescent="0.2">
      <c r="A36" s="657"/>
      <c r="B36" s="661" t="s">
        <v>87</v>
      </c>
      <c r="C36" s="662"/>
      <c r="D36" s="200">
        <f t="shared" si="5"/>
        <v>0</v>
      </c>
      <c r="E36" s="203"/>
      <c r="F36" s="204"/>
      <c r="G36" s="134"/>
    </row>
    <row r="37" spans="1:12" x14ac:dyDescent="0.2">
      <c r="A37" s="657"/>
      <c r="B37" s="661" t="s">
        <v>88</v>
      </c>
      <c r="C37" s="662"/>
      <c r="D37" s="200">
        <f t="shared" si="5"/>
        <v>0</v>
      </c>
      <c r="E37" s="203"/>
      <c r="F37" s="204"/>
      <c r="G37" s="134"/>
    </row>
    <row r="38" spans="1:12" x14ac:dyDescent="0.2">
      <c r="A38" s="657"/>
      <c r="B38" s="661" t="s">
        <v>89</v>
      </c>
      <c r="C38" s="662"/>
      <c r="D38" s="200">
        <f t="shared" si="5"/>
        <v>0</v>
      </c>
      <c r="E38" s="203"/>
      <c r="F38" s="204"/>
      <c r="G38" s="134"/>
    </row>
    <row r="39" spans="1:12" x14ac:dyDescent="0.2">
      <c r="A39" s="658"/>
      <c r="B39" s="680" t="s">
        <v>90</v>
      </c>
      <c r="C39" s="681"/>
      <c r="D39" s="205">
        <f t="shared" si="5"/>
        <v>0</v>
      </c>
      <c r="E39" s="206"/>
      <c r="F39" s="207"/>
      <c r="G39" s="134"/>
    </row>
    <row r="40" spans="1:12" x14ac:dyDescent="0.2">
      <c r="A40" s="656" t="s">
        <v>91</v>
      </c>
      <c r="B40" s="656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657"/>
      <c r="B41" s="658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57"/>
      <c r="B42" s="656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58"/>
      <c r="B43" s="658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42" t="s">
        <v>22</v>
      </c>
      <c r="B44" s="642"/>
      <c r="C44" s="642"/>
      <c r="D44" s="642"/>
      <c r="E44" s="642"/>
      <c r="F44" s="642"/>
      <c r="G44" s="642"/>
      <c r="H44" s="642"/>
      <c r="I44" s="20"/>
      <c r="J44" s="20"/>
      <c r="K44" s="97"/>
      <c r="L44" s="8"/>
    </row>
    <row r="45" spans="1:12" x14ac:dyDescent="0.2">
      <c r="A45" s="616" t="s">
        <v>23</v>
      </c>
      <c r="B45" s="659" t="s">
        <v>5</v>
      </c>
      <c r="C45" s="8"/>
    </row>
    <row r="46" spans="1:12" x14ac:dyDescent="0.2">
      <c r="A46" s="618"/>
      <c r="B46" s="660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56" t="s">
        <v>25</v>
      </c>
      <c r="B51" s="633" t="s">
        <v>4</v>
      </c>
      <c r="C51" s="612" t="s">
        <v>5</v>
      </c>
      <c r="D51" s="8"/>
    </row>
    <row r="52" spans="1:10" x14ac:dyDescent="0.2">
      <c r="A52" s="658"/>
      <c r="B52" s="635"/>
      <c r="C52" s="613"/>
      <c r="D52" s="8"/>
    </row>
    <row r="53" spans="1:10" x14ac:dyDescent="0.2">
      <c r="A53" s="656" t="s">
        <v>26</v>
      </c>
      <c r="B53" s="41" t="s">
        <v>96</v>
      </c>
      <c r="C53" s="211"/>
      <c r="D53" s="215"/>
    </row>
    <row r="54" spans="1:10" x14ac:dyDescent="0.2">
      <c r="A54" s="657"/>
      <c r="B54" s="42" t="s">
        <v>97</v>
      </c>
      <c r="C54" s="216"/>
      <c r="D54" s="215"/>
    </row>
    <row r="55" spans="1:10" x14ac:dyDescent="0.2">
      <c r="A55" s="658"/>
      <c r="B55" s="43" t="s">
        <v>98</v>
      </c>
      <c r="C55" s="212"/>
      <c r="D55" s="215"/>
    </row>
    <row r="56" spans="1:10" x14ac:dyDescent="0.2">
      <c r="A56" s="656" t="s">
        <v>27</v>
      </c>
      <c r="B56" s="41" t="s">
        <v>36</v>
      </c>
      <c r="C56" s="211"/>
      <c r="D56" s="215"/>
    </row>
    <row r="57" spans="1:10" ht="21" x14ac:dyDescent="0.2">
      <c r="A57" s="657"/>
      <c r="B57" s="42" t="s">
        <v>99</v>
      </c>
      <c r="C57" s="216"/>
      <c r="D57" s="215"/>
    </row>
    <row r="58" spans="1:10" ht="21" x14ac:dyDescent="0.2">
      <c r="A58" s="657"/>
      <c r="B58" s="106" t="s">
        <v>100</v>
      </c>
      <c r="C58" s="216"/>
      <c r="D58" s="215"/>
    </row>
    <row r="59" spans="1:10" x14ac:dyDescent="0.2">
      <c r="A59" s="658"/>
      <c r="B59" s="43" t="s">
        <v>101</v>
      </c>
      <c r="C59" s="212"/>
      <c r="D59" s="215"/>
    </row>
    <row r="60" spans="1:10" ht="31.5" x14ac:dyDescent="0.2">
      <c r="A60" s="656" t="s">
        <v>30</v>
      </c>
      <c r="B60" s="44" t="s">
        <v>102</v>
      </c>
      <c r="C60" s="211"/>
      <c r="D60" s="215"/>
    </row>
    <row r="61" spans="1:10" ht="21" x14ac:dyDescent="0.2">
      <c r="A61" s="658"/>
      <c r="B61" s="45" t="s">
        <v>103</v>
      </c>
      <c r="C61" s="212"/>
      <c r="D61" s="215"/>
    </row>
    <row r="62" spans="1:10" x14ac:dyDescent="0.2">
      <c r="A62" s="684" t="s">
        <v>31</v>
      </c>
      <c r="B62" s="685"/>
      <c r="C62" s="217"/>
      <c r="D62" s="215"/>
    </row>
    <row r="63" spans="1:10" x14ac:dyDescent="0.2">
      <c r="A63" s="642" t="s">
        <v>32</v>
      </c>
      <c r="B63" s="642"/>
      <c r="C63" s="642"/>
      <c r="D63" s="642"/>
      <c r="E63" s="642"/>
      <c r="F63" s="642"/>
      <c r="G63" s="642"/>
      <c r="H63" s="642"/>
      <c r="I63" s="642"/>
      <c r="J63" s="8"/>
    </row>
    <row r="64" spans="1:10" x14ac:dyDescent="0.2">
      <c r="A64" s="655" t="s">
        <v>33</v>
      </c>
      <c r="B64" s="655"/>
      <c r="C64" s="651" t="s">
        <v>34</v>
      </c>
      <c r="D64" s="651" t="s">
        <v>35</v>
      </c>
      <c r="E64" s="652" t="s">
        <v>27</v>
      </c>
      <c r="F64" s="651"/>
      <c r="G64" s="651"/>
      <c r="H64" s="651" t="s">
        <v>104</v>
      </c>
      <c r="I64" s="2"/>
      <c r="J64" s="8"/>
    </row>
    <row r="65" spans="1:12" x14ac:dyDescent="0.2">
      <c r="A65" s="655"/>
      <c r="B65" s="655"/>
      <c r="C65" s="651"/>
      <c r="D65" s="651"/>
      <c r="E65" s="107" t="s">
        <v>28</v>
      </c>
      <c r="F65" s="107" t="s">
        <v>105</v>
      </c>
      <c r="G65" s="107" t="s">
        <v>29</v>
      </c>
      <c r="H65" s="652"/>
      <c r="I65" s="2"/>
      <c r="J65" s="8"/>
    </row>
    <row r="66" spans="1:12" x14ac:dyDescent="0.2">
      <c r="A66" s="682" t="s">
        <v>106</v>
      </c>
      <c r="B66" s="682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3" t="s">
        <v>107</v>
      </c>
      <c r="B67" s="683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53" t="s">
        <v>108</v>
      </c>
      <c r="B68" s="653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54" t="s">
        <v>5</v>
      </c>
      <c r="B69" s="654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42" t="s">
        <v>40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</row>
    <row r="72" spans="1:12" x14ac:dyDescent="0.2">
      <c r="A72" s="655" t="s">
        <v>33</v>
      </c>
      <c r="B72" s="655"/>
      <c r="C72" s="651" t="s">
        <v>34</v>
      </c>
      <c r="D72" s="651" t="s">
        <v>35</v>
      </c>
      <c r="E72" s="652" t="s">
        <v>27</v>
      </c>
      <c r="F72" s="651"/>
      <c r="G72" s="651"/>
      <c r="H72" s="651" t="s">
        <v>104</v>
      </c>
      <c r="I72" s="2"/>
      <c r="J72" s="2"/>
      <c r="K72" s="95"/>
      <c r="L72" s="48"/>
    </row>
    <row r="73" spans="1:12" x14ac:dyDescent="0.2">
      <c r="A73" s="655"/>
      <c r="B73" s="655"/>
      <c r="C73" s="651"/>
      <c r="D73" s="651"/>
      <c r="E73" s="107" t="s">
        <v>28</v>
      </c>
      <c r="F73" s="107" t="s">
        <v>105</v>
      </c>
      <c r="G73" s="107" t="s">
        <v>29</v>
      </c>
      <c r="H73" s="652"/>
      <c r="I73" s="2"/>
      <c r="J73" s="2"/>
      <c r="K73" s="95"/>
      <c r="L73" s="48"/>
    </row>
    <row r="74" spans="1:12" x14ac:dyDescent="0.2">
      <c r="A74" s="682" t="s">
        <v>107</v>
      </c>
      <c r="B74" s="682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3" t="s">
        <v>109</v>
      </c>
      <c r="B75" s="683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86" t="s">
        <v>110</v>
      </c>
      <c r="B76" s="686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3" t="s">
        <v>111</v>
      </c>
      <c r="B77" s="683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87" t="s">
        <v>108</v>
      </c>
      <c r="B78" s="687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54" t="s">
        <v>5</v>
      </c>
      <c r="B79" s="654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88" t="s">
        <v>41</v>
      </c>
      <c r="B81" s="688"/>
      <c r="C81" s="688"/>
      <c r="D81" s="688"/>
      <c r="E81" s="688"/>
      <c r="F81" s="688"/>
      <c r="G81" s="688"/>
      <c r="H81" s="688"/>
      <c r="I81" s="1"/>
      <c r="J81" s="1"/>
      <c r="K81" s="93"/>
      <c r="L81" s="1"/>
    </row>
    <row r="82" spans="1:12" ht="52.5" x14ac:dyDescent="0.2">
      <c r="A82" s="638" t="s">
        <v>42</v>
      </c>
      <c r="B82" s="63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14" t="s">
        <v>34</v>
      </c>
      <c r="B83" s="61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56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5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58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27" t="s">
        <v>35</v>
      </c>
      <c r="B87" s="628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25" t="s">
        <v>31</v>
      </c>
      <c r="B88" s="626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42" t="s">
        <v>115</v>
      </c>
      <c r="B90" s="642"/>
      <c r="C90" s="642"/>
      <c r="D90" s="642"/>
      <c r="E90" s="642"/>
      <c r="F90" s="642"/>
      <c r="G90" s="642"/>
      <c r="H90" s="642"/>
      <c r="I90" s="642"/>
      <c r="J90" s="1"/>
      <c r="K90" s="93"/>
      <c r="L90" s="1"/>
    </row>
    <row r="91" spans="1:12" x14ac:dyDescent="0.2">
      <c r="A91" s="643" t="s">
        <v>33</v>
      </c>
      <c r="B91" s="644"/>
      <c r="C91" s="647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45"/>
      <c r="B92" s="646"/>
      <c r="C92" s="648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14" t="s">
        <v>34</v>
      </c>
      <c r="B93" s="61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17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17"/>
      <c r="B95" s="55" t="s">
        <v>37</v>
      </c>
      <c r="C95" s="221"/>
      <c r="D95" s="220"/>
      <c r="E95" s="234"/>
    </row>
    <row r="96" spans="1:12" x14ac:dyDescent="0.2">
      <c r="A96" s="618"/>
      <c r="B96" s="56" t="s">
        <v>101</v>
      </c>
      <c r="C96" s="232"/>
      <c r="D96" s="220"/>
      <c r="E96" s="234"/>
    </row>
    <row r="97" spans="1:12" x14ac:dyDescent="0.2">
      <c r="A97" s="627" t="s">
        <v>35</v>
      </c>
      <c r="B97" s="628"/>
      <c r="C97" s="231"/>
      <c r="D97" s="220"/>
      <c r="E97" s="234"/>
    </row>
    <row r="98" spans="1:12" x14ac:dyDescent="0.2">
      <c r="A98" s="625" t="s">
        <v>31</v>
      </c>
      <c r="B98" s="626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42" t="s">
        <v>46</v>
      </c>
      <c r="B100" s="642"/>
      <c r="C100" s="642"/>
      <c r="D100" s="642"/>
      <c r="E100" s="642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49" t="s">
        <v>53</v>
      </c>
      <c r="B107" s="650"/>
      <c r="C107" s="650"/>
      <c r="D107" s="650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629"/>
      <c r="E112" s="63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629"/>
      <c r="E113" s="63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38" t="s">
        <v>4</v>
      </c>
      <c r="B115" s="63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31" t="s">
        <v>34</v>
      </c>
      <c r="B116" s="63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16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17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18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40" t="s">
        <v>35</v>
      </c>
      <c r="B120" s="6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25" t="s">
        <v>31</v>
      </c>
      <c r="B121" s="626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21" t="s">
        <v>59</v>
      </c>
      <c r="B125" s="633"/>
      <c r="C125" s="612" t="s">
        <v>5</v>
      </c>
      <c r="D125" s="636" t="s">
        <v>60</v>
      </c>
      <c r="E125" s="637"/>
      <c r="F125" s="636" t="s">
        <v>61</v>
      </c>
      <c r="G125" s="637"/>
      <c r="H125" s="234"/>
      <c r="I125" s="234"/>
      <c r="J125" s="97"/>
      <c r="K125" s="8"/>
    </row>
    <row r="126" spans="1:12" x14ac:dyDescent="0.2">
      <c r="A126" s="634"/>
      <c r="B126" s="635"/>
      <c r="C126" s="613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14" t="s">
        <v>34</v>
      </c>
      <c r="B127" s="615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616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617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18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27" t="s">
        <v>35</v>
      </c>
      <c r="B131" s="628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625" t="s">
        <v>31</v>
      </c>
      <c r="B132" s="626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619" t="s">
        <v>5</v>
      </c>
      <c r="B133" s="620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21" t="s">
        <v>17</v>
      </c>
      <c r="B135" s="62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23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24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12" t="s">
        <v>17</v>
      </c>
      <c r="B139" s="612" t="s">
        <v>5</v>
      </c>
      <c r="C139" s="612" t="s">
        <v>26</v>
      </c>
      <c r="D139" s="612" t="s">
        <v>30</v>
      </c>
      <c r="E139" s="612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13"/>
      <c r="B140" s="613"/>
      <c r="C140" s="613"/>
      <c r="D140" s="613"/>
      <c r="E140" s="613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92" t="s">
        <v>3</v>
      </c>
      <c r="B9" s="692" t="s">
        <v>4</v>
      </c>
      <c r="C9" s="692"/>
      <c r="D9" s="673" t="s">
        <v>5</v>
      </c>
      <c r="E9" s="674"/>
      <c r="F9" s="675"/>
      <c r="G9" s="701" t="s">
        <v>67</v>
      </c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3"/>
    </row>
    <row r="10" spans="1:27" x14ac:dyDescent="0.2">
      <c r="A10" s="692"/>
      <c r="B10" s="692"/>
      <c r="C10" s="692"/>
      <c r="D10" s="676"/>
      <c r="E10" s="677"/>
      <c r="F10" s="700"/>
      <c r="G10" s="665" t="s">
        <v>68</v>
      </c>
      <c r="H10" s="665"/>
      <c r="I10" s="665" t="s">
        <v>69</v>
      </c>
      <c r="J10" s="665"/>
      <c r="K10" s="665" t="s">
        <v>70</v>
      </c>
      <c r="L10" s="665"/>
      <c r="M10" s="665" t="s">
        <v>71</v>
      </c>
      <c r="N10" s="665"/>
      <c r="O10" s="665" t="s">
        <v>72</v>
      </c>
      <c r="P10" s="665"/>
      <c r="Q10" s="665" t="s">
        <v>73</v>
      </c>
      <c r="R10" s="665"/>
      <c r="S10" s="665" t="s">
        <v>74</v>
      </c>
      <c r="T10" s="665"/>
      <c r="U10" s="665" t="s">
        <v>75</v>
      </c>
      <c r="V10" s="665"/>
      <c r="W10" s="665" t="s">
        <v>76</v>
      </c>
      <c r="X10" s="665"/>
      <c r="Y10" s="665" t="s">
        <v>77</v>
      </c>
      <c r="Z10" s="665"/>
    </row>
    <row r="11" spans="1:27" x14ac:dyDescent="0.2">
      <c r="A11" s="692"/>
      <c r="B11" s="692"/>
      <c r="C11" s="692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93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66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94" t="s">
        <v>10</v>
      </c>
      <c r="B14" s="695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697" t="s">
        <v>5</v>
      </c>
      <c r="B15" s="698"/>
      <c r="C15" s="699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89" t="s">
        <v>79</v>
      </c>
      <c r="B16" s="690"/>
      <c r="C16" s="691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19" t="s">
        <v>80</v>
      </c>
      <c r="B17" s="620"/>
      <c r="C17" s="696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92" t="s">
        <v>3</v>
      </c>
      <c r="B19" s="692" t="s">
        <v>4</v>
      </c>
      <c r="C19" s="692"/>
      <c r="D19" s="673" t="s">
        <v>5</v>
      </c>
      <c r="E19" s="674"/>
      <c r="F19" s="675"/>
      <c r="G19" s="636" t="s">
        <v>67</v>
      </c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37"/>
    </row>
    <row r="20" spans="1:27" x14ac:dyDescent="0.2">
      <c r="A20" s="692"/>
      <c r="B20" s="692"/>
      <c r="C20" s="692"/>
      <c r="D20" s="676"/>
      <c r="E20" s="677"/>
      <c r="F20" s="677"/>
      <c r="G20" s="665" t="s">
        <v>68</v>
      </c>
      <c r="H20" s="665"/>
      <c r="I20" s="665" t="s">
        <v>69</v>
      </c>
      <c r="J20" s="665"/>
      <c r="K20" s="665" t="s">
        <v>70</v>
      </c>
      <c r="L20" s="665"/>
      <c r="M20" s="665" t="s">
        <v>71</v>
      </c>
      <c r="N20" s="665"/>
      <c r="O20" s="665" t="s">
        <v>72</v>
      </c>
      <c r="P20" s="665"/>
      <c r="Q20" s="665" t="s">
        <v>73</v>
      </c>
      <c r="R20" s="665"/>
      <c r="S20" s="665" t="s">
        <v>74</v>
      </c>
      <c r="T20" s="665"/>
      <c r="U20" s="665" t="s">
        <v>75</v>
      </c>
      <c r="V20" s="665"/>
      <c r="W20" s="665" t="s">
        <v>76</v>
      </c>
      <c r="X20" s="665"/>
      <c r="Y20" s="665" t="s">
        <v>77</v>
      </c>
      <c r="Z20" s="665"/>
    </row>
    <row r="21" spans="1:27" ht="15.75" customHeight="1" x14ac:dyDescent="0.2">
      <c r="A21" s="692"/>
      <c r="B21" s="692"/>
      <c r="C21" s="692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6" t="s">
        <v>6</v>
      </c>
      <c r="B22" s="657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6"/>
      <c r="B23" s="658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6"/>
      <c r="B24" s="657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67"/>
      <c r="B25" s="658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68" t="s">
        <v>10</v>
      </c>
      <c r="B26" s="669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34"/>
      <c r="B27" s="635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70" t="s">
        <v>5</v>
      </c>
      <c r="B28" s="671"/>
      <c r="C28" s="672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42" t="s">
        <v>16</v>
      </c>
      <c r="B29" s="642"/>
      <c r="C29" s="642"/>
      <c r="D29" s="642"/>
      <c r="E29" s="642"/>
      <c r="F29" s="642"/>
      <c r="G29" s="642"/>
      <c r="H29" s="642"/>
      <c r="I29" s="642"/>
      <c r="J29" s="642"/>
      <c r="K29" s="97"/>
      <c r="L29" s="8"/>
    </row>
    <row r="30" spans="1:27" x14ac:dyDescent="0.2">
      <c r="A30" s="679" t="s">
        <v>17</v>
      </c>
      <c r="B30" s="679"/>
      <c r="C30" s="679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56" t="s">
        <v>81</v>
      </c>
      <c r="B31" s="663" t="s">
        <v>82</v>
      </c>
      <c r="C31" s="66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57"/>
      <c r="B32" s="661" t="s">
        <v>83</v>
      </c>
      <c r="C32" s="662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57"/>
      <c r="B33" s="661" t="s">
        <v>84</v>
      </c>
      <c r="C33" s="662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57"/>
      <c r="B34" s="661" t="s">
        <v>85</v>
      </c>
      <c r="C34" s="662"/>
      <c r="D34" s="200">
        <f t="shared" si="5"/>
        <v>0</v>
      </c>
      <c r="E34" s="203"/>
      <c r="F34" s="204"/>
      <c r="G34" s="134"/>
    </row>
    <row r="35" spans="1:12" x14ac:dyDescent="0.2">
      <c r="A35" s="657"/>
      <c r="B35" s="661" t="s">
        <v>86</v>
      </c>
      <c r="C35" s="662"/>
      <c r="D35" s="200">
        <f t="shared" si="5"/>
        <v>0</v>
      </c>
      <c r="E35" s="203"/>
      <c r="F35" s="204"/>
      <c r="G35" s="134"/>
    </row>
    <row r="36" spans="1:12" x14ac:dyDescent="0.2">
      <c r="A36" s="657"/>
      <c r="B36" s="661" t="s">
        <v>87</v>
      </c>
      <c r="C36" s="662"/>
      <c r="D36" s="200">
        <f t="shared" si="5"/>
        <v>0</v>
      </c>
      <c r="E36" s="203"/>
      <c r="F36" s="204"/>
      <c r="G36" s="134"/>
    </row>
    <row r="37" spans="1:12" x14ac:dyDescent="0.2">
      <c r="A37" s="657"/>
      <c r="B37" s="661" t="s">
        <v>88</v>
      </c>
      <c r="C37" s="662"/>
      <c r="D37" s="200">
        <f t="shared" si="5"/>
        <v>0</v>
      </c>
      <c r="E37" s="203"/>
      <c r="F37" s="204"/>
      <c r="G37" s="134"/>
    </row>
    <row r="38" spans="1:12" x14ac:dyDescent="0.2">
      <c r="A38" s="657"/>
      <c r="B38" s="661" t="s">
        <v>89</v>
      </c>
      <c r="C38" s="662"/>
      <c r="D38" s="200">
        <f t="shared" si="5"/>
        <v>0</v>
      </c>
      <c r="E38" s="203"/>
      <c r="F38" s="204"/>
      <c r="G38" s="134"/>
    </row>
    <row r="39" spans="1:12" x14ac:dyDescent="0.2">
      <c r="A39" s="658"/>
      <c r="B39" s="680" t="s">
        <v>90</v>
      </c>
      <c r="C39" s="681"/>
      <c r="D39" s="205">
        <f t="shared" si="5"/>
        <v>0</v>
      </c>
      <c r="E39" s="206"/>
      <c r="F39" s="207"/>
      <c r="G39" s="134"/>
    </row>
    <row r="40" spans="1:12" x14ac:dyDescent="0.2">
      <c r="A40" s="656" t="s">
        <v>91</v>
      </c>
      <c r="B40" s="656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657"/>
      <c r="B41" s="658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57"/>
      <c r="B42" s="656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58"/>
      <c r="B43" s="658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42" t="s">
        <v>22</v>
      </c>
      <c r="B44" s="642"/>
      <c r="C44" s="642"/>
      <c r="D44" s="642"/>
      <c r="E44" s="642"/>
      <c r="F44" s="642"/>
      <c r="G44" s="642"/>
      <c r="H44" s="642"/>
      <c r="I44" s="20"/>
      <c r="J44" s="20"/>
      <c r="K44" s="97"/>
      <c r="L44" s="8"/>
    </row>
    <row r="45" spans="1:12" x14ac:dyDescent="0.2">
      <c r="A45" s="616" t="s">
        <v>23</v>
      </c>
      <c r="B45" s="659" t="s">
        <v>5</v>
      </c>
      <c r="C45" s="8"/>
    </row>
    <row r="46" spans="1:12" x14ac:dyDescent="0.2">
      <c r="A46" s="618"/>
      <c r="B46" s="660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56" t="s">
        <v>25</v>
      </c>
      <c r="B51" s="633" t="s">
        <v>4</v>
      </c>
      <c r="C51" s="612" t="s">
        <v>5</v>
      </c>
      <c r="D51" s="8"/>
    </row>
    <row r="52" spans="1:10" x14ac:dyDescent="0.2">
      <c r="A52" s="658"/>
      <c r="B52" s="635"/>
      <c r="C52" s="613"/>
      <c r="D52" s="8"/>
    </row>
    <row r="53" spans="1:10" x14ac:dyDescent="0.2">
      <c r="A53" s="656" t="s">
        <v>26</v>
      </c>
      <c r="B53" s="41" t="s">
        <v>96</v>
      </c>
      <c r="C53" s="211"/>
      <c r="D53" s="215"/>
    </row>
    <row r="54" spans="1:10" x14ac:dyDescent="0.2">
      <c r="A54" s="657"/>
      <c r="B54" s="42" t="s">
        <v>97</v>
      </c>
      <c r="C54" s="216"/>
      <c r="D54" s="215"/>
    </row>
    <row r="55" spans="1:10" x14ac:dyDescent="0.2">
      <c r="A55" s="658"/>
      <c r="B55" s="43" t="s">
        <v>98</v>
      </c>
      <c r="C55" s="212"/>
      <c r="D55" s="215"/>
    </row>
    <row r="56" spans="1:10" x14ac:dyDescent="0.2">
      <c r="A56" s="656" t="s">
        <v>27</v>
      </c>
      <c r="B56" s="41" t="s">
        <v>36</v>
      </c>
      <c r="C56" s="211"/>
      <c r="D56" s="215"/>
    </row>
    <row r="57" spans="1:10" ht="21" x14ac:dyDescent="0.2">
      <c r="A57" s="657"/>
      <c r="B57" s="42" t="s">
        <v>99</v>
      </c>
      <c r="C57" s="216"/>
      <c r="D57" s="215"/>
    </row>
    <row r="58" spans="1:10" ht="21" x14ac:dyDescent="0.2">
      <c r="A58" s="657"/>
      <c r="B58" s="106" t="s">
        <v>100</v>
      </c>
      <c r="C58" s="216"/>
      <c r="D58" s="215"/>
    </row>
    <row r="59" spans="1:10" x14ac:dyDescent="0.2">
      <c r="A59" s="658"/>
      <c r="B59" s="43" t="s">
        <v>101</v>
      </c>
      <c r="C59" s="212"/>
      <c r="D59" s="215"/>
    </row>
    <row r="60" spans="1:10" ht="31.5" x14ac:dyDescent="0.2">
      <c r="A60" s="656" t="s">
        <v>30</v>
      </c>
      <c r="B60" s="44" t="s">
        <v>102</v>
      </c>
      <c r="C60" s="211"/>
      <c r="D60" s="215"/>
    </row>
    <row r="61" spans="1:10" ht="21" x14ac:dyDescent="0.2">
      <c r="A61" s="658"/>
      <c r="B61" s="45" t="s">
        <v>103</v>
      </c>
      <c r="C61" s="212"/>
      <c r="D61" s="215"/>
    </row>
    <row r="62" spans="1:10" x14ac:dyDescent="0.2">
      <c r="A62" s="684" t="s">
        <v>31</v>
      </c>
      <c r="B62" s="685"/>
      <c r="C62" s="217"/>
      <c r="D62" s="215"/>
    </row>
    <row r="63" spans="1:10" x14ac:dyDescent="0.2">
      <c r="A63" s="642" t="s">
        <v>32</v>
      </c>
      <c r="B63" s="642"/>
      <c r="C63" s="642"/>
      <c r="D63" s="642"/>
      <c r="E63" s="642"/>
      <c r="F63" s="642"/>
      <c r="G63" s="642"/>
      <c r="H63" s="642"/>
      <c r="I63" s="642"/>
      <c r="J63" s="8"/>
    </row>
    <row r="64" spans="1:10" x14ac:dyDescent="0.2">
      <c r="A64" s="655" t="s">
        <v>33</v>
      </c>
      <c r="B64" s="655"/>
      <c r="C64" s="651" t="s">
        <v>34</v>
      </c>
      <c r="D64" s="651" t="s">
        <v>35</v>
      </c>
      <c r="E64" s="652" t="s">
        <v>27</v>
      </c>
      <c r="F64" s="651"/>
      <c r="G64" s="651"/>
      <c r="H64" s="651" t="s">
        <v>104</v>
      </c>
      <c r="I64" s="2"/>
      <c r="J64" s="8"/>
    </row>
    <row r="65" spans="1:12" x14ac:dyDescent="0.2">
      <c r="A65" s="655"/>
      <c r="B65" s="655"/>
      <c r="C65" s="651"/>
      <c r="D65" s="651"/>
      <c r="E65" s="107" t="s">
        <v>28</v>
      </c>
      <c r="F65" s="107" t="s">
        <v>105</v>
      </c>
      <c r="G65" s="107" t="s">
        <v>29</v>
      </c>
      <c r="H65" s="652"/>
      <c r="I65" s="2"/>
      <c r="J65" s="8"/>
    </row>
    <row r="66" spans="1:12" x14ac:dyDescent="0.2">
      <c r="A66" s="682" t="s">
        <v>106</v>
      </c>
      <c r="B66" s="682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3" t="s">
        <v>107</v>
      </c>
      <c r="B67" s="683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53" t="s">
        <v>108</v>
      </c>
      <c r="B68" s="653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54" t="s">
        <v>5</v>
      </c>
      <c r="B69" s="654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42" t="s">
        <v>40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</row>
    <row r="72" spans="1:12" x14ac:dyDescent="0.2">
      <c r="A72" s="655" t="s">
        <v>33</v>
      </c>
      <c r="B72" s="655"/>
      <c r="C72" s="651" t="s">
        <v>34</v>
      </c>
      <c r="D72" s="651" t="s">
        <v>35</v>
      </c>
      <c r="E72" s="652" t="s">
        <v>27</v>
      </c>
      <c r="F72" s="651"/>
      <c r="G72" s="651"/>
      <c r="H72" s="651" t="s">
        <v>104</v>
      </c>
      <c r="I72" s="2"/>
      <c r="J72" s="2"/>
      <c r="K72" s="95"/>
      <c r="L72" s="48"/>
    </row>
    <row r="73" spans="1:12" x14ac:dyDescent="0.2">
      <c r="A73" s="655"/>
      <c r="B73" s="655"/>
      <c r="C73" s="651"/>
      <c r="D73" s="651"/>
      <c r="E73" s="107" t="s">
        <v>28</v>
      </c>
      <c r="F73" s="107" t="s">
        <v>105</v>
      </c>
      <c r="G73" s="107" t="s">
        <v>29</v>
      </c>
      <c r="H73" s="652"/>
      <c r="I73" s="2"/>
      <c r="J73" s="2"/>
      <c r="K73" s="95"/>
      <c r="L73" s="48"/>
    </row>
    <row r="74" spans="1:12" x14ac:dyDescent="0.2">
      <c r="A74" s="682" t="s">
        <v>107</v>
      </c>
      <c r="B74" s="682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3" t="s">
        <v>109</v>
      </c>
      <c r="B75" s="683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86" t="s">
        <v>110</v>
      </c>
      <c r="B76" s="686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3" t="s">
        <v>111</v>
      </c>
      <c r="B77" s="683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87" t="s">
        <v>108</v>
      </c>
      <c r="B78" s="687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54" t="s">
        <v>5</v>
      </c>
      <c r="B79" s="654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88" t="s">
        <v>41</v>
      </c>
      <c r="B81" s="688"/>
      <c r="C81" s="688"/>
      <c r="D81" s="688"/>
      <c r="E81" s="688"/>
      <c r="F81" s="688"/>
      <c r="G81" s="688"/>
      <c r="H81" s="688"/>
      <c r="I81" s="1"/>
      <c r="J81" s="1"/>
      <c r="K81" s="93"/>
      <c r="L81" s="1"/>
    </row>
    <row r="82" spans="1:12" ht="52.5" x14ac:dyDescent="0.2">
      <c r="A82" s="638" t="s">
        <v>42</v>
      </c>
      <c r="B82" s="63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14" t="s">
        <v>34</v>
      </c>
      <c r="B83" s="61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56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5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58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27" t="s">
        <v>35</v>
      </c>
      <c r="B87" s="628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25" t="s">
        <v>31</v>
      </c>
      <c r="B88" s="626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42" t="s">
        <v>115</v>
      </c>
      <c r="B90" s="642"/>
      <c r="C90" s="642"/>
      <c r="D90" s="642"/>
      <c r="E90" s="642"/>
      <c r="F90" s="642"/>
      <c r="G90" s="642"/>
      <c r="H90" s="642"/>
      <c r="I90" s="642"/>
      <c r="J90" s="1"/>
      <c r="K90" s="93"/>
      <c r="L90" s="1"/>
    </row>
    <row r="91" spans="1:12" x14ac:dyDescent="0.2">
      <c r="A91" s="643" t="s">
        <v>33</v>
      </c>
      <c r="B91" s="644"/>
      <c r="C91" s="647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45"/>
      <c r="B92" s="646"/>
      <c r="C92" s="648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14" t="s">
        <v>34</v>
      </c>
      <c r="B93" s="61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17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17"/>
      <c r="B95" s="55" t="s">
        <v>37</v>
      </c>
      <c r="C95" s="221"/>
      <c r="D95" s="220"/>
      <c r="E95" s="234"/>
    </row>
    <row r="96" spans="1:12" x14ac:dyDescent="0.2">
      <c r="A96" s="618"/>
      <c r="B96" s="56" t="s">
        <v>101</v>
      </c>
      <c r="C96" s="232"/>
      <c r="D96" s="220"/>
      <c r="E96" s="234"/>
    </row>
    <row r="97" spans="1:12" x14ac:dyDescent="0.2">
      <c r="A97" s="627" t="s">
        <v>35</v>
      </c>
      <c r="B97" s="628"/>
      <c r="C97" s="231"/>
      <c r="D97" s="220"/>
      <c r="E97" s="234"/>
    </row>
    <row r="98" spans="1:12" x14ac:dyDescent="0.2">
      <c r="A98" s="625" t="s">
        <v>31</v>
      </c>
      <c r="B98" s="626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42" t="s">
        <v>46</v>
      </c>
      <c r="B100" s="642"/>
      <c r="C100" s="642"/>
      <c r="D100" s="642"/>
      <c r="E100" s="642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49" t="s">
        <v>53</v>
      </c>
      <c r="B107" s="650"/>
      <c r="C107" s="650"/>
      <c r="D107" s="650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29"/>
      <c r="E112" s="63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29"/>
      <c r="E113" s="63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38" t="s">
        <v>4</v>
      </c>
      <c r="B115" s="63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31" t="s">
        <v>34</v>
      </c>
      <c r="B116" s="63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16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17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18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40" t="s">
        <v>35</v>
      </c>
      <c r="B120" s="6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25" t="s">
        <v>31</v>
      </c>
      <c r="B121" s="626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21" t="s">
        <v>59</v>
      </c>
      <c r="B125" s="633"/>
      <c r="C125" s="612" t="s">
        <v>5</v>
      </c>
      <c r="D125" s="636" t="s">
        <v>60</v>
      </c>
      <c r="E125" s="637"/>
      <c r="F125" s="636" t="s">
        <v>61</v>
      </c>
      <c r="G125" s="637"/>
      <c r="H125" s="234"/>
      <c r="I125" s="234"/>
      <c r="J125" s="97"/>
      <c r="K125" s="8"/>
    </row>
    <row r="126" spans="1:12" x14ac:dyDescent="0.2">
      <c r="A126" s="634"/>
      <c r="B126" s="635"/>
      <c r="C126" s="613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14" t="s">
        <v>34</v>
      </c>
      <c r="B127" s="615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616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617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18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27" t="s">
        <v>35</v>
      </c>
      <c r="B131" s="628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625" t="s">
        <v>31</v>
      </c>
      <c r="B132" s="626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19" t="s">
        <v>5</v>
      </c>
      <c r="B133" s="620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21" t="s">
        <v>17</v>
      </c>
      <c r="B135" s="62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23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24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12" t="s">
        <v>17</v>
      </c>
      <c r="B139" s="612" t="s">
        <v>5</v>
      </c>
      <c r="C139" s="612" t="s">
        <v>26</v>
      </c>
      <c r="D139" s="612" t="s">
        <v>30</v>
      </c>
      <c r="E139" s="612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13"/>
      <c r="B140" s="613"/>
      <c r="C140" s="613"/>
      <c r="D140" s="613"/>
      <c r="E140" s="613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92" t="s">
        <v>3</v>
      </c>
      <c r="B9" s="692" t="s">
        <v>4</v>
      </c>
      <c r="C9" s="692"/>
      <c r="D9" s="673" t="s">
        <v>5</v>
      </c>
      <c r="E9" s="674"/>
      <c r="F9" s="675"/>
      <c r="G9" s="701" t="s">
        <v>67</v>
      </c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3"/>
    </row>
    <row r="10" spans="1:27" x14ac:dyDescent="0.2">
      <c r="A10" s="692"/>
      <c r="B10" s="692"/>
      <c r="C10" s="692"/>
      <c r="D10" s="676"/>
      <c r="E10" s="677"/>
      <c r="F10" s="700"/>
      <c r="G10" s="665" t="s">
        <v>68</v>
      </c>
      <c r="H10" s="665"/>
      <c r="I10" s="665" t="s">
        <v>69</v>
      </c>
      <c r="J10" s="665"/>
      <c r="K10" s="665" t="s">
        <v>70</v>
      </c>
      <c r="L10" s="665"/>
      <c r="M10" s="665" t="s">
        <v>71</v>
      </c>
      <c r="N10" s="665"/>
      <c r="O10" s="665" t="s">
        <v>72</v>
      </c>
      <c r="P10" s="665"/>
      <c r="Q10" s="665" t="s">
        <v>73</v>
      </c>
      <c r="R10" s="665"/>
      <c r="S10" s="665" t="s">
        <v>74</v>
      </c>
      <c r="T10" s="665"/>
      <c r="U10" s="665" t="s">
        <v>75</v>
      </c>
      <c r="V10" s="665"/>
      <c r="W10" s="665" t="s">
        <v>76</v>
      </c>
      <c r="X10" s="665"/>
      <c r="Y10" s="665" t="s">
        <v>77</v>
      </c>
      <c r="Z10" s="665"/>
    </row>
    <row r="11" spans="1:27" x14ac:dyDescent="0.2">
      <c r="A11" s="692"/>
      <c r="B11" s="692"/>
      <c r="C11" s="692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93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66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94" t="s">
        <v>10</v>
      </c>
      <c r="B14" s="695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697" t="s">
        <v>5</v>
      </c>
      <c r="B15" s="698"/>
      <c r="C15" s="699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89" t="s">
        <v>79</v>
      </c>
      <c r="B16" s="690"/>
      <c r="C16" s="691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19" t="s">
        <v>80</v>
      </c>
      <c r="B17" s="620"/>
      <c r="C17" s="696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92" t="s">
        <v>3</v>
      </c>
      <c r="B19" s="692" t="s">
        <v>4</v>
      </c>
      <c r="C19" s="692"/>
      <c r="D19" s="673" t="s">
        <v>5</v>
      </c>
      <c r="E19" s="674"/>
      <c r="F19" s="675"/>
      <c r="G19" s="636" t="s">
        <v>67</v>
      </c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37"/>
    </row>
    <row r="20" spans="1:27" x14ac:dyDescent="0.2">
      <c r="A20" s="692"/>
      <c r="B20" s="692"/>
      <c r="C20" s="692"/>
      <c r="D20" s="676"/>
      <c r="E20" s="677"/>
      <c r="F20" s="677"/>
      <c r="G20" s="665" t="s">
        <v>68</v>
      </c>
      <c r="H20" s="665"/>
      <c r="I20" s="665" t="s">
        <v>69</v>
      </c>
      <c r="J20" s="665"/>
      <c r="K20" s="665" t="s">
        <v>70</v>
      </c>
      <c r="L20" s="665"/>
      <c r="M20" s="665" t="s">
        <v>71</v>
      </c>
      <c r="N20" s="665"/>
      <c r="O20" s="665" t="s">
        <v>72</v>
      </c>
      <c r="P20" s="665"/>
      <c r="Q20" s="665" t="s">
        <v>73</v>
      </c>
      <c r="R20" s="665"/>
      <c r="S20" s="665" t="s">
        <v>74</v>
      </c>
      <c r="T20" s="665"/>
      <c r="U20" s="665" t="s">
        <v>75</v>
      </c>
      <c r="V20" s="665"/>
      <c r="W20" s="665" t="s">
        <v>76</v>
      </c>
      <c r="X20" s="665"/>
      <c r="Y20" s="665" t="s">
        <v>77</v>
      </c>
      <c r="Z20" s="665"/>
    </row>
    <row r="21" spans="1:27" ht="15.75" customHeight="1" x14ac:dyDescent="0.2">
      <c r="A21" s="692"/>
      <c r="B21" s="692"/>
      <c r="C21" s="692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6" t="s">
        <v>6</v>
      </c>
      <c r="B22" s="657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6"/>
      <c r="B23" s="658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6"/>
      <c r="B24" s="657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67"/>
      <c r="B25" s="658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68" t="s">
        <v>10</v>
      </c>
      <c r="B26" s="669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34"/>
      <c r="B27" s="635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70" t="s">
        <v>5</v>
      </c>
      <c r="B28" s="671"/>
      <c r="C28" s="672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42" t="s">
        <v>16</v>
      </c>
      <c r="B29" s="642"/>
      <c r="C29" s="642"/>
      <c r="D29" s="642"/>
      <c r="E29" s="642"/>
      <c r="F29" s="642"/>
      <c r="G29" s="642"/>
      <c r="H29" s="642"/>
      <c r="I29" s="642"/>
      <c r="J29" s="642"/>
      <c r="K29" s="97"/>
      <c r="L29" s="8"/>
    </row>
    <row r="30" spans="1:27" x14ac:dyDescent="0.2">
      <c r="A30" s="679" t="s">
        <v>17</v>
      </c>
      <c r="B30" s="679"/>
      <c r="C30" s="679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56" t="s">
        <v>81</v>
      </c>
      <c r="B31" s="663" t="s">
        <v>82</v>
      </c>
      <c r="C31" s="66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57"/>
      <c r="B32" s="661" t="s">
        <v>83</v>
      </c>
      <c r="C32" s="662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57"/>
      <c r="B33" s="661" t="s">
        <v>84</v>
      </c>
      <c r="C33" s="662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57"/>
      <c r="B34" s="661" t="s">
        <v>85</v>
      </c>
      <c r="C34" s="662"/>
      <c r="D34" s="200">
        <f t="shared" si="5"/>
        <v>0</v>
      </c>
      <c r="E34" s="203"/>
      <c r="F34" s="204"/>
      <c r="G34" s="134"/>
    </row>
    <row r="35" spans="1:12" x14ac:dyDescent="0.2">
      <c r="A35" s="657"/>
      <c r="B35" s="661" t="s">
        <v>86</v>
      </c>
      <c r="C35" s="662"/>
      <c r="D35" s="200">
        <f t="shared" si="5"/>
        <v>0</v>
      </c>
      <c r="E35" s="203"/>
      <c r="F35" s="204"/>
      <c r="G35" s="134"/>
    </row>
    <row r="36" spans="1:12" x14ac:dyDescent="0.2">
      <c r="A36" s="657"/>
      <c r="B36" s="661" t="s">
        <v>87</v>
      </c>
      <c r="C36" s="662"/>
      <c r="D36" s="200">
        <f t="shared" si="5"/>
        <v>0</v>
      </c>
      <c r="E36" s="203"/>
      <c r="F36" s="204"/>
      <c r="G36" s="134"/>
    </row>
    <row r="37" spans="1:12" x14ac:dyDescent="0.2">
      <c r="A37" s="657"/>
      <c r="B37" s="661" t="s">
        <v>88</v>
      </c>
      <c r="C37" s="662"/>
      <c r="D37" s="200">
        <f t="shared" si="5"/>
        <v>0</v>
      </c>
      <c r="E37" s="203"/>
      <c r="F37" s="204"/>
      <c r="G37" s="134"/>
    </row>
    <row r="38" spans="1:12" x14ac:dyDescent="0.2">
      <c r="A38" s="657"/>
      <c r="B38" s="661" t="s">
        <v>89</v>
      </c>
      <c r="C38" s="662"/>
      <c r="D38" s="200">
        <f t="shared" si="5"/>
        <v>0</v>
      </c>
      <c r="E38" s="203"/>
      <c r="F38" s="204"/>
      <c r="G38" s="134"/>
    </row>
    <row r="39" spans="1:12" x14ac:dyDescent="0.2">
      <c r="A39" s="658"/>
      <c r="B39" s="680" t="s">
        <v>90</v>
      </c>
      <c r="C39" s="681"/>
      <c r="D39" s="205">
        <f t="shared" si="5"/>
        <v>0</v>
      </c>
      <c r="E39" s="206"/>
      <c r="F39" s="207"/>
      <c r="G39" s="134"/>
    </row>
    <row r="40" spans="1:12" x14ac:dyDescent="0.2">
      <c r="A40" s="656" t="s">
        <v>91</v>
      </c>
      <c r="B40" s="656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657"/>
      <c r="B41" s="658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57"/>
      <c r="B42" s="656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58"/>
      <c r="B43" s="658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42" t="s">
        <v>22</v>
      </c>
      <c r="B44" s="642"/>
      <c r="C44" s="642"/>
      <c r="D44" s="642"/>
      <c r="E44" s="642"/>
      <c r="F44" s="642"/>
      <c r="G44" s="642"/>
      <c r="H44" s="642"/>
      <c r="I44" s="20"/>
      <c r="J44" s="20"/>
      <c r="K44" s="97"/>
      <c r="L44" s="8"/>
    </row>
    <row r="45" spans="1:12" x14ac:dyDescent="0.2">
      <c r="A45" s="616" t="s">
        <v>23</v>
      </c>
      <c r="B45" s="659" t="s">
        <v>5</v>
      </c>
      <c r="C45" s="8"/>
    </row>
    <row r="46" spans="1:12" x14ac:dyDescent="0.2">
      <c r="A46" s="618"/>
      <c r="B46" s="660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56" t="s">
        <v>25</v>
      </c>
      <c r="B51" s="633" t="s">
        <v>4</v>
      </c>
      <c r="C51" s="612" t="s">
        <v>5</v>
      </c>
      <c r="D51" s="8"/>
    </row>
    <row r="52" spans="1:10" x14ac:dyDescent="0.2">
      <c r="A52" s="658"/>
      <c r="B52" s="635"/>
      <c r="C52" s="613"/>
      <c r="D52" s="8"/>
    </row>
    <row r="53" spans="1:10" x14ac:dyDescent="0.2">
      <c r="A53" s="656" t="s">
        <v>26</v>
      </c>
      <c r="B53" s="41" t="s">
        <v>96</v>
      </c>
      <c r="C53" s="211"/>
      <c r="D53" s="215"/>
    </row>
    <row r="54" spans="1:10" x14ac:dyDescent="0.2">
      <c r="A54" s="657"/>
      <c r="B54" s="42" t="s">
        <v>97</v>
      </c>
      <c r="C54" s="216"/>
      <c r="D54" s="215"/>
    </row>
    <row r="55" spans="1:10" x14ac:dyDescent="0.2">
      <c r="A55" s="658"/>
      <c r="B55" s="43" t="s">
        <v>98</v>
      </c>
      <c r="C55" s="212"/>
      <c r="D55" s="215"/>
    </row>
    <row r="56" spans="1:10" x14ac:dyDescent="0.2">
      <c r="A56" s="656" t="s">
        <v>27</v>
      </c>
      <c r="B56" s="41" t="s">
        <v>36</v>
      </c>
      <c r="C56" s="211"/>
      <c r="D56" s="215"/>
    </row>
    <row r="57" spans="1:10" ht="21" x14ac:dyDescent="0.2">
      <c r="A57" s="657"/>
      <c r="B57" s="42" t="s">
        <v>99</v>
      </c>
      <c r="C57" s="216"/>
      <c r="D57" s="215"/>
    </row>
    <row r="58" spans="1:10" ht="21" x14ac:dyDescent="0.2">
      <c r="A58" s="657"/>
      <c r="B58" s="106" t="s">
        <v>100</v>
      </c>
      <c r="C58" s="216"/>
      <c r="D58" s="215"/>
    </row>
    <row r="59" spans="1:10" x14ac:dyDescent="0.2">
      <c r="A59" s="658"/>
      <c r="B59" s="43" t="s">
        <v>101</v>
      </c>
      <c r="C59" s="212"/>
      <c r="D59" s="215"/>
    </row>
    <row r="60" spans="1:10" ht="31.5" x14ac:dyDescent="0.2">
      <c r="A60" s="656" t="s">
        <v>30</v>
      </c>
      <c r="B60" s="44" t="s">
        <v>102</v>
      </c>
      <c r="C60" s="211"/>
      <c r="D60" s="215"/>
    </row>
    <row r="61" spans="1:10" ht="21" x14ac:dyDescent="0.2">
      <c r="A61" s="658"/>
      <c r="B61" s="45" t="s">
        <v>103</v>
      </c>
      <c r="C61" s="212"/>
      <c r="D61" s="215"/>
    </row>
    <row r="62" spans="1:10" x14ac:dyDescent="0.2">
      <c r="A62" s="684" t="s">
        <v>31</v>
      </c>
      <c r="B62" s="685"/>
      <c r="C62" s="217"/>
      <c r="D62" s="215"/>
    </row>
    <row r="63" spans="1:10" x14ac:dyDescent="0.2">
      <c r="A63" s="642" t="s">
        <v>32</v>
      </c>
      <c r="B63" s="642"/>
      <c r="C63" s="642"/>
      <c r="D63" s="642"/>
      <c r="E63" s="642"/>
      <c r="F63" s="642"/>
      <c r="G63" s="642"/>
      <c r="H63" s="642"/>
      <c r="I63" s="642"/>
      <c r="J63" s="8"/>
    </row>
    <row r="64" spans="1:10" x14ac:dyDescent="0.2">
      <c r="A64" s="655" t="s">
        <v>33</v>
      </c>
      <c r="B64" s="655"/>
      <c r="C64" s="651" t="s">
        <v>34</v>
      </c>
      <c r="D64" s="651" t="s">
        <v>35</v>
      </c>
      <c r="E64" s="652" t="s">
        <v>27</v>
      </c>
      <c r="F64" s="651"/>
      <c r="G64" s="651"/>
      <c r="H64" s="651" t="s">
        <v>104</v>
      </c>
      <c r="I64" s="2"/>
      <c r="J64" s="8"/>
    </row>
    <row r="65" spans="1:12" x14ac:dyDescent="0.2">
      <c r="A65" s="655"/>
      <c r="B65" s="655"/>
      <c r="C65" s="651"/>
      <c r="D65" s="651"/>
      <c r="E65" s="107" t="s">
        <v>28</v>
      </c>
      <c r="F65" s="107" t="s">
        <v>105</v>
      </c>
      <c r="G65" s="107" t="s">
        <v>29</v>
      </c>
      <c r="H65" s="652"/>
      <c r="I65" s="2"/>
      <c r="J65" s="8"/>
    </row>
    <row r="66" spans="1:12" x14ac:dyDescent="0.2">
      <c r="A66" s="682" t="s">
        <v>106</v>
      </c>
      <c r="B66" s="682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3" t="s">
        <v>107</v>
      </c>
      <c r="B67" s="683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53" t="s">
        <v>108</v>
      </c>
      <c r="B68" s="653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54" t="s">
        <v>5</v>
      </c>
      <c r="B69" s="654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42" t="s">
        <v>40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</row>
    <row r="72" spans="1:12" x14ac:dyDescent="0.2">
      <c r="A72" s="655" t="s">
        <v>33</v>
      </c>
      <c r="B72" s="655"/>
      <c r="C72" s="651" t="s">
        <v>34</v>
      </c>
      <c r="D72" s="651" t="s">
        <v>35</v>
      </c>
      <c r="E72" s="652" t="s">
        <v>27</v>
      </c>
      <c r="F72" s="651"/>
      <c r="G72" s="651"/>
      <c r="H72" s="651" t="s">
        <v>104</v>
      </c>
      <c r="I72" s="2"/>
      <c r="J72" s="2"/>
      <c r="K72" s="95"/>
      <c r="L72" s="48"/>
    </row>
    <row r="73" spans="1:12" x14ac:dyDescent="0.2">
      <c r="A73" s="655"/>
      <c r="B73" s="655"/>
      <c r="C73" s="651"/>
      <c r="D73" s="651"/>
      <c r="E73" s="107" t="s">
        <v>28</v>
      </c>
      <c r="F73" s="107" t="s">
        <v>105</v>
      </c>
      <c r="G73" s="107" t="s">
        <v>29</v>
      </c>
      <c r="H73" s="652"/>
      <c r="I73" s="2"/>
      <c r="J73" s="2"/>
      <c r="K73" s="95"/>
      <c r="L73" s="48"/>
    </row>
    <row r="74" spans="1:12" x14ac:dyDescent="0.2">
      <c r="A74" s="682" t="s">
        <v>107</v>
      </c>
      <c r="B74" s="682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683" t="s">
        <v>109</v>
      </c>
      <c r="B75" s="683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86" t="s">
        <v>110</v>
      </c>
      <c r="B76" s="686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3" t="s">
        <v>111</v>
      </c>
      <c r="B77" s="683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87" t="s">
        <v>108</v>
      </c>
      <c r="B78" s="687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54" t="s">
        <v>5</v>
      </c>
      <c r="B79" s="654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88" t="s">
        <v>41</v>
      </c>
      <c r="B81" s="688"/>
      <c r="C81" s="688"/>
      <c r="D81" s="688"/>
      <c r="E81" s="688"/>
      <c r="F81" s="688"/>
      <c r="G81" s="688"/>
      <c r="H81" s="688"/>
      <c r="I81" s="1"/>
      <c r="J81" s="1"/>
      <c r="K81" s="93"/>
      <c r="L81" s="1"/>
    </row>
    <row r="82" spans="1:12" ht="52.5" x14ac:dyDescent="0.2">
      <c r="A82" s="638" t="s">
        <v>42</v>
      </c>
      <c r="B82" s="63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14" t="s">
        <v>34</v>
      </c>
      <c r="B83" s="61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56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5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58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27" t="s">
        <v>35</v>
      </c>
      <c r="B87" s="628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25" t="s">
        <v>31</v>
      </c>
      <c r="B88" s="626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42" t="s">
        <v>115</v>
      </c>
      <c r="B90" s="642"/>
      <c r="C90" s="642"/>
      <c r="D90" s="642"/>
      <c r="E90" s="642"/>
      <c r="F90" s="642"/>
      <c r="G90" s="642"/>
      <c r="H90" s="642"/>
      <c r="I90" s="642"/>
      <c r="J90" s="1"/>
      <c r="K90" s="93"/>
      <c r="L90" s="1"/>
    </row>
    <row r="91" spans="1:12" x14ac:dyDescent="0.2">
      <c r="A91" s="643" t="s">
        <v>33</v>
      </c>
      <c r="B91" s="644"/>
      <c r="C91" s="647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45"/>
      <c r="B92" s="646"/>
      <c r="C92" s="648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14" t="s">
        <v>34</v>
      </c>
      <c r="B93" s="61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17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17"/>
      <c r="B95" s="55" t="s">
        <v>37</v>
      </c>
      <c r="C95" s="221"/>
      <c r="D95" s="220"/>
      <c r="E95" s="234"/>
    </row>
    <row r="96" spans="1:12" x14ac:dyDescent="0.2">
      <c r="A96" s="618"/>
      <c r="B96" s="56" t="s">
        <v>101</v>
      </c>
      <c r="C96" s="232"/>
      <c r="D96" s="220"/>
      <c r="E96" s="234"/>
    </row>
    <row r="97" spans="1:12" x14ac:dyDescent="0.2">
      <c r="A97" s="627" t="s">
        <v>35</v>
      </c>
      <c r="B97" s="628"/>
      <c r="C97" s="231"/>
      <c r="D97" s="220"/>
      <c r="E97" s="234"/>
    </row>
    <row r="98" spans="1:12" x14ac:dyDescent="0.2">
      <c r="A98" s="625" t="s">
        <v>31</v>
      </c>
      <c r="B98" s="626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42" t="s">
        <v>46</v>
      </c>
      <c r="B100" s="642"/>
      <c r="C100" s="642"/>
      <c r="D100" s="642"/>
      <c r="E100" s="642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49" t="s">
        <v>53</v>
      </c>
      <c r="B107" s="650"/>
      <c r="C107" s="650"/>
      <c r="D107" s="650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29"/>
      <c r="E112" s="63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29"/>
      <c r="E113" s="63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38" t="s">
        <v>4</v>
      </c>
      <c r="B115" s="63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31" t="s">
        <v>34</v>
      </c>
      <c r="B116" s="63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16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17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18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40" t="s">
        <v>35</v>
      </c>
      <c r="B120" s="6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25" t="s">
        <v>31</v>
      </c>
      <c r="B121" s="626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21" t="s">
        <v>59</v>
      </c>
      <c r="B125" s="633"/>
      <c r="C125" s="612" t="s">
        <v>5</v>
      </c>
      <c r="D125" s="636" t="s">
        <v>60</v>
      </c>
      <c r="E125" s="637"/>
      <c r="F125" s="636" t="s">
        <v>61</v>
      </c>
      <c r="G125" s="637"/>
      <c r="H125" s="234"/>
      <c r="I125" s="234"/>
      <c r="J125" s="97"/>
      <c r="K125" s="8"/>
    </row>
    <row r="126" spans="1:12" x14ac:dyDescent="0.2">
      <c r="A126" s="634"/>
      <c r="B126" s="635"/>
      <c r="C126" s="613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14" t="s">
        <v>34</v>
      </c>
      <c r="B127" s="615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616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617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18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27" t="s">
        <v>35</v>
      </c>
      <c r="B131" s="628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625" t="s">
        <v>31</v>
      </c>
      <c r="B132" s="626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19" t="s">
        <v>5</v>
      </c>
      <c r="B133" s="620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21" t="s">
        <v>17</v>
      </c>
      <c r="B135" s="62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23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24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12" t="s">
        <v>17</v>
      </c>
      <c r="B139" s="612" t="s">
        <v>5</v>
      </c>
      <c r="C139" s="612" t="s">
        <v>26</v>
      </c>
      <c r="D139" s="612" t="s">
        <v>30</v>
      </c>
      <c r="E139" s="612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13"/>
      <c r="B140" s="613"/>
      <c r="C140" s="613"/>
      <c r="D140" s="613"/>
      <c r="E140" s="613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92" t="s">
        <v>3</v>
      </c>
      <c r="B9" s="692" t="s">
        <v>4</v>
      </c>
      <c r="C9" s="692"/>
      <c r="D9" s="673" t="s">
        <v>5</v>
      </c>
      <c r="E9" s="674"/>
      <c r="F9" s="675"/>
      <c r="G9" s="701" t="s">
        <v>67</v>
      </c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3"/>
    </row>
    <row r="10" spans="1:27" x14ac:dyDescent="0.2">
      <c r="A10" s="692"/>
      <c r="B10" s="692"/>
      <c r="C10" s="692"/>
      <c r="D10" s="676"/>
      <c r="E10" s="677"/>
      <c r="F10" s="700"/>
      <c r="G10" s="665" t="s">
        <v>68</v>
      </c>
      <c r="H10" s="665"/>
      <c r="I10" s="665" t="s">
        <v>69</v>
      </c>
      <c r="J10" s="665"/>
      <c r="K10" s="665" t="s">
        <v>70</v>
      </c>
      <c r="L10" s="665"/>
      <c r="M10" s="665" t="s">
        <v>71</v>
      </c>
      <c r="N10" s="665"/>
      <c r="O10" s="665" t="s">
        <v>72</v>
      </c>
      <c r="P10" s="665"/>
      <c r="Q10" s="665" t="s">
        <v>73</v>
      </c>
      <c r="R10" s="665"/>
      <c r="S10" s="665" t="s">
        <v>74</v>
      </c>
      <c r="T10" s="665"/>
      <c r="U10" s="665" t="s">
        <v>75</v>
      </c>
      <c r="V10" s="665"/>
      <c r="W10" s="665" t="s">
        <v>76</v>
      </c>
      <c r="X10" s="665"/>
      <c r="Y10" s="665" t="s">
        <v>77</v>
      </c>
      <c r="Z10" s="665"/>
    </row>
    <row r="11" spans="1:27" x14ac:dyDescent="0.2">
      <c r="A11" s="692"/>
      <c r="B11" s="692"/>
      <c r="C11" s="692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93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666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694" t="s">
        <v>10</v>
      </c>
      <c r="B14" s="695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697" t="s">
        <v>5</v>
      </c>
      <c r="B15" s="698"/>
      <c r="C15" s="699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689" t="s">
        <v>79</v>
      </c>
      <c r="B16" s="690"/>
      <c r="C16" s="691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19" t="s">
        <v>80</v>
      </c>
      <c r="B17" s="620"/>
      <c r="C17" s="696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92" t="s">
        <v>3</v>
      </c>
      <c r="B19" s="692" t="s">
        <v>4</v>
      </c>
      <c r="C19" s="692"/>
      <c r="D19" s="673" t="s">
        <v>5</v>
      </c>
      <c r="E19" s="674"/>
      <c r="F19" s="675"/>
      <c r="G19" s="636" t="s">
        <v>67</v>
      </c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37"/>
    </row>
    <row r="20" spans="1:27" x14ac:dyDescent="0.2">
      <c r="A20" s="692"/>
      <c r="B20" s="692"/>
      <c r="C20" s="692"/>
      <c r="D20" s="676"/>
      <c r="E20" s="677"/>
      <c r="F20" s="677"/>
      <c r="G20" s="665" t="s">
        <v>68</v>
      </c>
      <c r="H20" s="665"/>
      <c r="I20" s="665" t="s">
        <v>69</v>
      </c>
      <c r="J20" s="665"/>
      <c r="K20" s="665" t="s">
        <v>70</v>
      </c>
      <c r="L20" s="665"/>
      <c r="M20" s="665" t="s">
        <v>71</v>
      </c>
      <c r="N20" s="665"/>
      <c r="O20" s="665" t="s">
        <v>72</v>
      </c>
      <c r="P20" s="665"/>
      <c r="Q20" s="665" t="s">
        <v>73</v>
      </c>
      <c r="R20" s="665"/>
      <c r="S20" s="665" t="s">
        <v>74</v>
      </c>
      <c r="T20" s="665"/>
      <c r="U20" s="665" t="s">
        <v>75</v>
      </c>
      <c r="V20" s="665"/>
      <c r="W20" s="665" t="s">
        <v>76</v>
      </c>
      <c r="X20" s="665"/>
      <c r="Y20" s="665" t="s">
        <v>77</v>
      </c>
      <c r="Z20" s="665"/>
    </row>
    <row r="21" spans="1:27" ht="15.75" customHeight="1" x14ac:dyDescent="0.2">
      <c r="A21" s="692"/>
      <c r="B21" s="692"/>
      <c r="C21" s="692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6" t="s">
        <v>6</v>
      </c>
      <c r="B22" s="657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6"/>
      <c r="B23" s="658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6"/>
      <c r="B24" s="657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67"/>
      <c r="B25" s="658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68" t="s">
        <v>10</v>
      </c>
      <c r="B26" s="669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634"/>
      <c r="B27" s="635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70" t="s">
        <v>5</v>
      </c>
      <c r="B28" s="671"/>
      <c r="C28" s="672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642" t="s">
        <v>16</v>
      </c>
      <c r="B29" s="642"/>
      <c r="C29" s="642"/>
      <c r="D29" s="642"/>
      <c r="E29" s="642"/>
      <c r="F29" s="642"/>
      <c r="G29" s="642"/>
      <c r="H29" s="642"/>
      <c r="I29" s="642"/>
      <c r="J29" s="642"/>
      <c r="K29" s="97"/>
      <c r="L29" s="8"/>
    </row>
    <row r="30" spans="1:27" x14ac:dyDescent="0.2">
      <c r="A30" s="679" t="s">
        <v>17</v>
      </c>
      <c r="B30" s="679"/>
      <c r="C30" s="679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56" t="s">
        <v>81</v>
      </c>
      <c r="B31" s="663" t="s">
        <v>82</v>
      </c>
      <c r="C31" s="664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657"/>
      <c r="B32" s="661" t="s">
        <v>83</v>
      </c>
      <c r="C32" s="662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657"/>
      <c r="B33" s="661" t="s">
        <v>84</v>
      </c>
      <c r="C33" s="662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657"/>
      <c r="B34" s="661" t="s">
        <v>85</v>
      </c>
      <c r="C34" s="662"/>
      <c r="D34" s="290">
        <f t="shared" si="5"/>
        <v>0</v>
      </c>
      <c r="E34" s="203"/>
      <c r="F34" s="204"/>
      <c r="G34" s="134"/>
    </row>
    <row r="35" spans="1:12" x14ac:dyDescent="0.2">
      <c r="A35" s="657"/>
      <c r="B35" s="661" t="s">
        <v>86</v>
      </c>
      <c r="C35" s="662"/>
      <c r="D35" s="290">
        <f t="shared" si="5"/>
        <v>0</v>
      </c>
      <c r="E35" s="203"/>
      <c r="F35" s="204"/>
      <c r="G35" s="134"/>
    </row>
    <row r="36" spans="1:12" x14ac:dyDescent="0.2">
      <c r="A36" s="657"/>
      <c r="B36" s="661" t="s">
        <v>87</v>
      </c>
      <c r="C36" s="662"/>
      <c r="D36" s="290">
        <f t="shared" si="5"/>
        <v>0</v>
      </c>
      <c r="E36" s="203"/>
      <c r="F36" s="204"/>
      <c r="G36" s="134"/>
    </row>
    <row r="37" spans="1:12" x14ac:dyDescent="0.2">
      <c r="A37" s="657"/>
      <c r="B37" s="661" t="s">
        <v>88</v>
      </c>
      <c r="C37" s="662"/>
      <c r="D37" s="290">
        <f t="shared" si="5"/>
        <v>0</v>
      </c>
      <c r="E37" s="203"/>
      <c r="F37" s="204"/>
      <c r="G37" s="134"/>
    </row>
    <row r="38" spans="1:12" x14ac:dyDescent="0.2">
      <c r="A38" s="657"/>
      <c r="B38" s="661" t="s">
        <v>89</v>
      </c>
      <c r="C38" s="662"/>
      <c r="D38" s="290">
        <f t="shared" si="5"/>
        <v>0</v>
      </c>
      <c r="E38" s="203"/>
      <c r="F38" s="204"/>
      <c r="G38" s="134"/>
    </row>
    <row r="39" spans="1:12" x14ac:dyDescent="0.2">
      <c r="A39" s="658"/>
      <c r="B39" s="680" t="s">
        <v>90</v>
      </c>
      <c r="C39" s="681"/>
      <c r="D39" s="291">
        <f t="shared" si="5"/>
        <v>0</v>
      </c>
      <c r="E39" s="206"/>
      <c r="F39" s="207"/>
      <c r="G39" s="134"/>
    </row>
    <row r="40" spans="1:12" x14ac:dyDescent="0.2">
      <c r="A40" s="656" t="s">
        <v>91</v>
      </c>
      <c r="B40" s="656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657"/>
      <c r="B41" s="658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657"/>
      <c r="B42" s="656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658"/>
      <c r="B43" s="658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642" t="s">
        <v>22</v>
      </c>
      <c r="B44" s="642"/>
      <c r="C44" s="642"/>
      <c r="D44" s="642"/>
      <c r="E44" s="642"/>
      <c r="F44" s="642"/>
      <c r="G44" s="642"/>
      <c r="H44" s="642"/>
      <c r="I44" s="20"/>
      <c r="J44" s="20"/>
      <c r="K44" s="97"/>
      <c r="L44" s="8"/>
    </row>
    <row r="45" spans="1:12" x14ac:dyDescent="0.2">
      <c r="A45" s="616" t="s">
        <v>23</v>
      </c>
      <c r="B45" s="659" t="s">
        <v>5</v>
      </c>
      <c r="C45" s="8"/>
    </row>
    <row r="46" spans="1:12" x14ac:dyDescent="0.2">
      <c r="A46" s="618"/>
      <c r="B46" s="660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56" t="s">
        <v>25</v>
      </c>
      <c r="B51" s="633" t="s">
        <v>4</v>
      </c>
      <c r="C51" s="612" t="s">
        <v>5</v>
      </c>
      <c r="D51" s="8"/>
    </row>
    <row r="52" spans="1:10" x14ac:dyDescent="0.2">
      <c r="A52" s="658"/>
      <c r="B52" s="635"/>
      <c r="C52" s="613"/>
      <c r="D52" s="8"/>
    </row>
    <row r="53" spans="1:10" x14ac:dyDescent="0.2">
      <c r="A53" s="656" t="s">
        <v>26</v>
      </c>
      <c r="B53" s="41" t="s">
        <v>96</v>
      </c>
      <c r="C53" s="211"/>
      <c r="D53" s="215"/>
    </row>
    <row r="54" spans="1:10" x14ac:dyDescent="0.2">
      <c r="A54" s="657"/>
      <c r="B54" s="42" t="s">
        <v>97</v>
      </c>
      <c r="C54" s="216"/>
      <c r="D54" s="215"/>
    </row>
    <row r="55" spans="1:10" x14ac:dyDescent="0.2">
      <c r="A55" s="658"/>
      <c r="B55" s="43" t="s">
        <v>98</v>
      </c>
      <c r="C55" s="212"/>
      <c r="D55" s="215"/>
    </row>
    <row r="56" spans="1:10" x14ac:dyDescent="0.2">
      <c r="A56" s="656" t="s">
        <v>27</v>
      </c>
      <c r="B56" s="41" t="s">
        <v>36</v>
      </c>
      <c r="C56" s="211"/>
      <c r="D56" s="215"/>
    </row>
    <row r="57" spans="1:10" ht="21" x14ac:dyDescent="0.2">
      <c r="A57" s="657"/>
      <c r="B57" s="42" t="s">
        <v>99</v>
      </c>
      <c r="C57" s="216"/>
      <c r="D57" s="215"/>
    </row>
    <row r="58" spans="1:10" ht="21" x14ac:dyDescent="0.2">
      <c r="A58" s="657"/>
      <c r="B58" s="127" t="s">
        <v>100</v>
      </c>
      <c r="C58" s="216"/>
      <c r="D58" s="215"/>
    </row>
    <row r="59" spans="1:10" x14ac:dyDescent="0.2">
      <c r="A59" s="658"/>
      <c r="B59" s="43" t="s">
        <v>101</v>
      </c>
      <c r="C59" s="212"/>
      <c r="D59" s="215"/>
    </row>
    <row r="60" spans="1:10" ht="31.5" x14ac:dyDescent="0.2">
      <c r="A60" s="656" t="s">
        <v>30</v>
      </c>
      <c r="B60" s="44" t="s">
        <v>102</v>
      </c>
      <c r="C60" s="211"/>
      <c r="D60" s="215"/>
    </row>
    <row r="61" spans="1:10" ht="21" x14ac:dyDescent="0.2">
      <c r="A61" s="658"/>
      <c r="B61" s="45" t="s">
        <v>103</v>
      </c>
      <c r="C61" s="212"/>
      <c r="D61" s="215"/>
    </row>
    <row r="62" spans="1:10" x14ac:dyDescent="0.2">
      <c r="A62" s="684" t="s">
        <v>31</v>
      </c>
      <c r="B62" s="685"/>
      <c r="C62" s="217"/>
      <c r="D62" s="215"/>
    </row>
    <row r="63" spans="1:10" x14ac:dyDescent="0.2">
      <c r="A63" s="642" t="s">
        <v>32</v>
      </c>
      <c r="B63" s="642"/>
      <c r="C63" s="642"/>
      <c r="D63" s="642"/>
      <c r="E63" s="642"/>
      <c r="F63" s="642"/>
      <c r="G63" s="642"/>
      <c r="H63" s="642"/>
      <c r="I63" s="642"/>
      <c r="J63" s="8"/>
    </row>
    <row r="64" spans="1:10" x14ac:dyDescent="0.2">
      <c r="A64" s="655" t="s">
        <v>33</v>
      </c>
      <c r="B64" s="655"/>
      <c r="C64" s="651" t="s">
        <v>34</v>
      </c>
      <c r="D64" s="651" t="s">
        <v>35</v>
      </c>
      <c r="E64" s="652" t="s">
        <v>27</v>
      </c>
      <c r="F64" s="651"/>
      <c r="G64" s="651"/>
      <c r="H64" s="651" t="s">
        <v>104</v>
      </c>
      <c r="I64" s="2"/>
      <c r="J64" s="8"/>
    </row>
    <row r="65" spans="1:12" x14ac:dyDescent="0.2">
      <c r="A65" s="655"/>
      <c r="B65" s="655"/>
      <c r="C65" s="651"/>
      <c r="D65" s="651"/>
      <c r="E65" s="128" t="s">
        <v>28</v>
      </c>
      <c r="F65" s="128" t="s">
        <v>105</v>
      </c>
      <c r="G65" s="128" t="s">
        <v>29</v>
      </c>
      <c r="H65" s="652"/>
      <c r="I65" s="2"/>
      <c r="J65" s="8"/>
    </row>
    <row r="66" spans="1:12" x14ac:dyDescent="0.2">
      <c r="A66" s="682" t="s">
        <v>106</v>
      </c>
      <c r="B66" s="682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3" t="s">
        <v>107</v>
      </c>
      <c r="B67" s="683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53" t="s">
        <v>108</v>
      </c>
      <c r="B68" s="653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54" t="s">
        <v>5</v>
      </c>
      <c r="B69" s="654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42" t="s">
        <v>40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</row>
    <row r="72" spans="1:12" x14ac:dyDescent="0.2">
      <c r="A72" s="655" t="s">
        <v>33</v>
      </c>
      <c r="B72" s="655"/>
      <c r="C72" s="651" t="s">
        <v>34</v>
      </c>
      <c r="D72" s="651" t="s">
        <v>35</v>
      </c>
      <c r="E72" s="652" t="s">
        <v>27</v>
      </c>
      <c r="F72" s="651"/>
      <c r="G72" s="651"/>
      <c r="H72" s="651" t="s">
        <v>104</v>
      </c>
      <c r="I72" s="2"/>
      <c r="J72" s="2"/>
      <c r="K72" s="95"/>
      <c r="L72" s="48"/>
    </row>
    <row r="73" spans="1:12" x14ac:dyDescent="0.2">
      <c r="A73" s="655"/>
      <c r="B73" s="655"/>
      <c r="C73" s="651"/>
      <c r="D73" s="651"/>
      <c r="E73" s="128" t="s">
        <v>28</v>
      </c>
      <c r="F73" s="128" t="s">
        <v>105</v>
      </c>
      <c r="G73" s="128" t="s">
        <v>29</v>
      </c>
      <c r="H73" s="652"/>
      <c r="I73" s="2"/>
      <c r="J73" s="2"/>
      <c r="K73" s="95"/>
      <c r="L73" s="48"/>
    </row>
    <row r="74" spans="1:12" x14ac:dyDescent="0.2">
      <c r="A74" s="682" t="s">
        <v>107</v>
      </c>
      <c r="B74" s="682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3" t="s">
        <v>109</v>
      </c>
      <c r="B75" s="683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86" t="s">
        <v>110</v>
      </c>
      <c r="B76" s="686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3" t="s">
        <v>111</v>
      </c>
      <c r="B77" s="683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87" t="s">
        <v>108</v>
      </c>
      <c r="B78" s="687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54" t="s">
        <v>5</v>
      </c>
      <c r="B79" s="654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88" t="s">
        <v>41</v>
      </c>
      <c r="B81" s="688"/>
      <c r="C81" s="688"/>
      <c r="D81" s="688"/>
      <c r="E81" s="688"/>
      <c r="F81" s="688"/>
      <c r="G81" s="688"/>
      <c r="H81" s="688"/>
      <c r="I81" s="1"/>
      <c r="J81" s="1"/>
      <c r="K81" s="93"/>
      <c r="L81" s="1"/>
    </row>
    <row r="82" spans="1:12" ht="52.5" x14ac:dyDescent="0.2">
      <c r="A82" s="638" t="s">
        <v>42</v>
      </c>
      <c r="B82" s="639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614" t="s">
        <v>34</v>
      </c>
      <c r="B83" s="61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56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57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58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27" t="s">
        <v>35</v>
      </c>
      <c r="B87" s="628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25" t="s">
        <v>31</v>
      </c>
      <c r="B88" s="626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42" t="s">
        <v>115</v>
      </c>
      <c r="B90" s="642"/>
      <c r="C90" s="642"/>
      <c r="D90" s="642"/>
      <c r="E90" s="642"/>
      <c r="F90" s="642"/>
      <c r="G90" s="642"/>
      <c r="H90" s="642"/>
      <c r="I90" s="642"/>
      <c r="J90" s="1"/>
      <c r="K90" s="93"/>
      <c r="L90" s="1"/>
    </row>
    <row r="91" spans="1:12" x14ac:dyDescent="0.2">
      <c r="A91" s="643" t="s">
        <v>33</v>
      </c>
      <c r="B91" s="644"/>
      <c r="C91" s="647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45"/>
      <c r="B92" s="646"/>
      <c r="C92" s="648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14" t="s">
        <v>34</v>
      </c>
      <c r="B93" s="61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17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17"/>
      <c r="B95" s="55" t="s">
        <v>37</v>
      </c>
      <c r="C95" s="221"/>
      <c r="D95" s="220"/>
      <c r="E95" s="234"/>
    </row>
    <row r="96" spans="1:12" x14ac:dyDescent="0.2">
      <c r="A96" s="618"/>
      <c r="B96" s="56" t="s">
        <v>101</v>
      </c>
      <c r="C96" s="232"/>
      <c r="D96" s="220"/>
      <c r="E96" s="234"/>
    </row>
    <row r="97" spans="1:12" x14ac:dyDescent="0.2">
      <c r="A97" s="627" t="s">
        <v>35</v>
      </c>
      <c r="B97" s="628"/>
      <c r="C97" s="231"/>
      <c r="D97" s="220"/>
      <c r="E97" s="234"/>
    </row>
    <row r="98" spans="1:12" x14ac:dyDescent="0.2">
      <c r="A98" s="625" t="s">
        <v>31</v>
      </c>
      <c r="B98" s="626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42" t="s">
        <v>46</v>
      </c>
      <c r="B100" s="642"/>
      <c r="C100" s="642"/>
      <c r="D100" s="642"/>
      <c r="E100" s="642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649" t="s">
        <v>53</v>
      </c>
      <c r="B107" s="650"/>
      <c r="C107" s="650"/>
      <c r="D107" s="650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629"/>
      <c r="E112" s="630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629"/>
      <c r="E113" s="630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38" t="s">
        <v>4</v>
      </c>
      <c r="B115" s="639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631" t="s">
        <v>34</v>
      </c>
      <c r="B116" s="632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16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17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18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40" t="s">
        <v>35</v>
      </c>
      <c r="B120" s="641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25" t="s">
        <v>31</v>
      </c>
      <c r="B121" s="626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21" t="s">
        <v>59</v>
      </c>
      <c r="B125" s="633"/>
      <c r="C125" s="612" t="s">
        <v>5</v>
      </c>
      <c r="D125" s="636" t="s">
        <v>60</v>
      </c>
      <c r="E125" s="637"/>
      <c r="F125" s="636" t="s">
        <v>61</v>
      </c>
      <c r="G125" s="637"/>
      <c r="H125" s="234"/>
      <c r="I125" s="234"/>
      <c r="J125" s="97"/>
      <c r="K125" s="8"/>
    </row>
    <row r="126" spans="1:12" x14ac:dyDescent="0.2">
      <c r="A126" s="634"/>
      <c r="B126" s="635"/>
      <c r="C126" s="613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14" t="s">
        <v>34</v>
      </c>
      <c r="B127" s="615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616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617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18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27" t="s">
        <v>35</v>
      </c>
      <c r="B131" s="628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625" t="s">
        <v>31</v>
      </c>
      <c r="B132" s="626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619" t="s">
        <v>5</v>
      </c>
      <c r="B133" s="620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21" t="s">
        <v>17</v>
      </c>
      <c r="B135" s="622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23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24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12" t="s">
        <v>17</v>
      </c>
      <c r="B139" s="612" t="s">
        <v>5</v>
      </c>
      <c r="C139" s="612" t="s">
        <v>26</v>
      </c>
      <c r="D139" s="612" t="s">
        <v>30</v>
      </c>
      <c r="E139" s="612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13"/>
      <c r="B140" s="613"/>
      <c r="C140" s="613"/>
      <c r="D140" s="613"/>
      <c r="E140" s="613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19"/>
      <c r="B41" s="720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432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436" t="s">
        <v>28</v>
      </c>
      <c r="F65" s="436" t="s">
        <v>105</v>
      </c>
      <c r="G65" s="436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436" t="s">
        <v>28</v>
      </c>
      <c r="F73" s="436" t="s">
        <v>105</v>
      </c>
      <c r="G73" s="436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32"/>
      <c r="E112" s="787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760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19"/>
      <c r="B41" s="720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432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436" t="s">
        <v>28</v>
      </c>
      <c r="F65" s="436" t="s">
        <v>105</v>
      </c>
      <c r="G65" s="436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436" t="s">
        <v>28</v>
      </c>
      <c r="F73" s="436" t="s">
        <v>105</v>
      </c>
      <c r="G73" s="436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32"/>
      <c r="E112" s="787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/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536" t="s">
        <v>78</v>
      </c>
      <c r="E11" s="536" t="s">
        <v>12</v>
      </c>
      <c r="F11" s="529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534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536" t="s">
        <v>78</v>
      </c>
      <c r="E21" s="539" t="s">
        <v>12</v>
      </c>
      <c r="F21" s="528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53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534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535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533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31" t="s">
        <v>28</v>
      </c>
      <c r="F65" s="531" t="s">
        <v>105</v>
      </c>
      <c r="G65" s="531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31" t="s">
        <v>28</v>
      </c>
      <c r="F73" s="531" t="s">
        <v>105</v>
      </c>
      <c r="G73" s="531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542" t="s">
        <v>5</v>
      </c>
      <c r="D82" s="542" t="s">
        <v>112</v>
      </c>
      <c r="E82" s="542" t="s">
        <v>43</v>
      </c>
      <c r="F82" s="542" t="s">
        <v>113</v>
      </c>
      <c r="G82" s="542" t="s">
        <v>44</v>
      </c>
      <c r="H82" s="542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532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541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30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27"/>
      <c r="D101" s="543"/>
    </row>
    <row r="102" spans="1:12" x14ac:dyDescent="0.2">
      <c r="A102" s="541" t="s">
        <v>48</v>
      </c>
      <c r="B102" s="475"/>
      <c r="C102" s="476"/>
      <c r="D102" s="543"/>
    </row>
    <row r="103" spans="1:12" x14ac:dyDescent="0.2">
      <c r="A103" s="541" t="s">
        <v>49</v>
      </c>
      <c r="B103" s="477"/>
      <c r="C103" s="476"/>
      <c r="D103" s="543"/>
    </row>
    <row r="104" spans="1:12" x14ac:dyDescent="0.2">
      <c r="A104" s="541" t="s">
        <v>50</v>
      </c>
      <c r="B104" s="477"/>
      <c r="C104" s="476"/>
      <c r="D104" s="543"/>
    </row>
    <row r="105" spans="1:12" x14ac:dyDescent="0.2">
      <c r="A105" s="541" t="s">
        <v>51</v>
      </c>
      <c r="B105" s="477"/>
      <c r="C105" s="478"/>
      <c r="D105" s="543"/>
    </row>
    <row r="106" spans="1:12" x14ac:dyDescent="0.2">
      <c r="A106" s="461" t="s">
        <v>52</v>
      </c>
      <c r="B106" s="479"/>
      <c r="C106" s="478"/>
      <c r="D106" s="543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27"/>
      <c r="D108" s="543"/>
      <c r="E108" s="480"/>
    </row>
    <row r="109" spans="1:12" x14ac:dyDescent="0.2">
      <c r="A109" s="541" t="s">
        <v>48</v>
      </c>
      <c r="B109" s="475"/>
      <c r="C109" s="476"/>
      <c r="D109" s="543"/>
      <c r="E109" s="527"/>
      <c r="F109" s="481"/>
      <c r="G109" s="396"/>
      <c r="H109" s="396"/>
      <c r="I109" s="543"/>
      <c r="J109" s="527"/>
      <c r="K109" s="395"/>
      <c r="L109" s="396"/>
    </row>
    <row r="110" spans="1:12" x14ac:dyDescent="0.2">
      <c r="A110" s="541" t="s">
        <v>49</v>
      </c>
      <c r="B110" s="477"/>
      <c r="C110" s="476"/>
      <c r="D110" s="543"/>
      <c r="E110" s="527"/>
      <c r="F110" s="481"/>
      <c r="G110" s="396"/>
      <c r="H110" s="396"/>
      <c r="I110" s="543"/>
      <c r="J110" s="527"/>
      <c r="K110" s="395"/>
      <c r="L110" s="396"/>
    </row>
    <row r="111" spans="1:12" x14ac:dyDescent="0.2">
      <c r="A111" s="541" t="s">
        <v>50</v>
      </c>
      <c r="B111" s="477">
        <v>1</v>
      </c>
      <c r="C111" s="476"/>
      <c r="D111" s="543"/>
      <c r="E111" s="527"/>
      <c r="F111" s="481"/>
      <c r="G111" s="396"/>
      <c r="H111" s="396"/>
      <c r="I111" s="543"/>
      <c r="J111" s="527"/>
      <c r="K111" s="395"/>
      <c r="L111" s="396"/>
    </row>
    <row r="112" spans="1:12" x14ac:dyDescent="0.2">
      <c r="A112" s="541" t="s">
        <v>51</v>
      </c>
      <c r="B112" s="477">
        <v>1</v>
      </c>
      <c r="C112" s="478"/>
      <c r="D112" s="732"/>
      <c r="E112" s="787"/>
      <c r="F112" s="481"/>
      <c r="G112" s="396"/>
      <c r="H112" s="396"/>
      <c r="I112" s="543"/>
      <c r="J112" s="527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32"/>
      <c r="E113" s="787"/>
      <c r="F113" s="481"/>
      <c r="G113" s="396"/>
      <c r="H113" s="396"/>
      <c r="I113" s="543"/>
      <c r="J113" s="527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542" t="s">
        <v>5</v>
      </c>
      <c r="D115" s="531" t="s">
        <v>117</v>
      </c>
      <c r="E115" s="531" t="s">
        <v>55</v>
      </c>
      <c r="F115" s="531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540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540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38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",[8]NOMBRE!B2," - ","( ",[8]NOMBRE!C2,[8]NOMBRE!D2,[8]NOMBRE!E2,[8]NOMBRE!F2,[8]NOMBRE!G2," )")</f>
        <v>COMUNA: Linares - ( 07401 )</v>
      </c>
    </row>
    <row r="3" spans="1:27" x14ac:dyDescent="0.2">
      <c r="A3" s="298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27" x14ac:dyDescent="0.2">
      <c r="A4" s="298" t="str">
        <f>CONCATENATE("MES: ",[8]NOMBRE!B6," - ","( ",[8]NOMBRE!C6,[8]NOMBRE!D6," )")</f>
        <v>MES: AGOSTO - ( 08 )</v>
      </c>
    </row>
    <row r="5" spans="1:27" x14ac:dyDescent="0.2">
      <c r="A5" s="298" t="str">
        <f>CONCATENATE("AÑO: ",[8]NOMBRE!B7)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48" t="s">
        <v>3</v>
      </c>
      <c r="B9" s="748" t="s">
        <v>4</v>
      </c>
      <c r="C9" s="748"/>
      <c r="D9" s="749" t="s">
        <v>5</v>
      </c>
      <c r="E9" s="750"/>
      <c r="F9" s="751"/>
      <c r="G9" s="755" t="s">
        <v>67</v>
      </c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7"/>
    </row>
    <row r="10" spans="1:27" x14ac:dyDescent="0.2">
      <c r="A10" s="748"/>
      <c r="B10" s="748"/>
      <c r="C10" s="748"/>
      <c r="D10" s="752"/>
      <c r="E10" s="753"/>
      <c r="F10" s="754"/>
      <c r="G10" s="758" t="s">
        <v>68</v>
      </c>
      <c r="H10" s="758"/>
      <c r="I10" s="758" t="s">
        <v>69</v>
      </c>
      <c r="J10" s="758"/>
      <c r="K10" s="758" t="s">
        <v>70</v>
      </c>
      <c r="L10" s="758"/>
      <c r="M10" s="758" t="s">
        <v>71</v>
      </c>
      <c r="N10" s="758"/>
      <c r="O10" s="758" t="s">
        <v>72</v>
      </c>
      <c r="P10" s="758"/>
      <c r="Q10" s="758" t="s">
        <v>73</v>
      </c>
      <c r="R10" s="758"/>
      <c r="S10" s="758" t="s">
        <v>74</v>
      </c>
      <c r="T10" s="758"/>
      <c r="U10" s="758" t="s">
        <v>75</v>
      </c>
      <c r="V10" s="758"/>
      <c r="W10" s="758" t="s">
        <v>76</v>
      </c>
      <c r="X10" s="758"/>
      <c r="Y10" s="758" t="s">
        <v>77</v>
      </c>
      <c r="Z10" s="758"/>
    </row>
    <row r="11" spans="1:27" x14ac:dyDescent="0.2">
      <c r="A11" s="748"/>
      <c r="B11" s="748"/>
      <c r="C11" s="748"/>
      <c r="D11" s="554" t="s">
        <v>78</v>
      </c>
      <c r="E11" s="554" t="s">
        <v>12</v>
      </c>
      <c r="F11" s="558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59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0</v>
      </c>
      <c r="F12" s="320">
        <f t="shared" si="0"/>
        <v>2</v>
      </c>
      <c r="G12" s="321"/>
      <c r="H12" s="322">
        <v>2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60"/>
      <c r="B13" s="549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/>
      <c r="H13" s="328"/>
      <c r="I13" s="329"/>
      <c r="J13" s="330"/>
      <c r="K13" s="329"/>
      <c r="L13" s="330">
        <v>1</v>
      </c>
      <c r="M13" s="329"/>
      <c r="N13" s="331"/>
      <c r="O13" s="329"/>
      <c r="P13" s="331"/>
      <c r="Q13" s="329">
        <v>1</v>
      </c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774" t="s">
        <v>10</v>
      </c>
      <c r="B14" s="775"/>
      <c r="C14" s="332" t="s">
        <v>8</v>
      </c>
      <c r="D14" s="333">
        <f>SUM(E14+F14)</f>
        <v>162</v>
      </c>
      <c r="E14" s="333">
        <f t="shared" si="0"/>
        <v>98</v>
      </c>
      <c r="F14" s="334">
        <f t="shared" si="0"/>
        <v>64</v>
      </c>
      <c r="G14" s="335">
        <v>1</v>
      </c>
      <c r="H14" s="336">
        <v>3</v>
      </c>
      <c r="I14" s="335">
        <v>12</v>
      </c>
      <c r="J14" s="336">
        <v>8</v>
      </c>
      <c r="K14" s="335">
        <v>9</v>
      </c>
      <c r="L14" s="336">
        <v>9</v>
      </c>
      <c r="M14" s="337">
        <v>15</v>
      </c>
      <c r="N14" s="338">
        <v>8</v>
      </c>
      <c r="O14" s="337">
        <v>18</v>
      </c>
      <c r="P14" s="338">
        <v>16</v>
      </c>
      <c r="Q14" s="337">
        <v>13</v>
      </c>
      <c r="R14" s="338">
        <v>7</v>
      </c>
      <c r="S14" s="337">
        <v>13</v>
      </c>
      <c r="T14" s="338">
        <v>4</v>
      </c>
      <c r="U14" s="337">
        <v>7</v>
      </c>
      <c r="V14" s="338">
        <v>3</v>
      </c>
      <c r="W14" s="337">
        <v>7</v>
      </c>
      <c r="X14" s="338">
        <v>6</v>
      </c>
      <c r="Y14" s="337">
        <v>3</v>
      </c>
      <c r="Z14" s="338"/>
      <c r="AA14" s="300"/>
    </row>
    <row r="15" spans="1:27" ht="15" thickBot="1" x14ac:dyDescent="0.25">
      <c r="A15" s="742" t="s">
        <v>5</v>
      </c>
      <c r="B15" s="743"/>
      <c r="C15" s="744"/>
      <c r="D15" s="339">
        <f>SUM(E15+F15)</f>
        <v>166</v>
      </c>
      <c r="E15" s="339">
        <f t="shared" si="0"/>
        <v>99</v>
      </c>
      <c r="F15" s="340">
        <f t="shared" si="0"/>
        <v>67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12</v>
      </c>
      <c r="J15" s="342">
        <f t="shared" si="1"/>
        <v>8</v>
      </c>
      <c r="K15" s="341">
        <f t="shared" si="1"/>
        <v>9</v>
      </c>
      <c r="L15" s="342">
        <f t="shared" si="1"/>
        <v>10</v>
      </c>
      <c r="M15" s="343">
        <f t="shared" si="1"/>
        <v>15</v>
      </c>
      <c r="N15" s="344">
        <f t="shared" si="1"/>
        <v>8</v>
      </c>
      <c r="O15" s="343">
        <f t="shared" si="1"/>
        <v>18</v>
      </c>
      <c r="P15" s="344">
        <f t="shared" si="1"/>
        <v>16</v>
      </c>
      <c r="Q15" s="343">
        <f t="shared" si="1"/>
        <v>14</v>
      </c>
      <c r="R15" s="344">
        <f t="shared" si="1"/>
        <v>7</v>
      </c>
      <c r="S15" s="343">
        <f t="shared" si="1"/>
        <v>13</v>
      </c>
      <c r="T15" s="344">
        <f t="shared" si="1"/>
        <v>4</v>
      </c>
      <c r="U15" s="343">
        <f t="shared" si="1"/>
        <v>7</v>
      </c>
      <c r="V15" s="344">
        <f t="shared" si="1"/>
        <v>3</v>
      </c>
      <c r="W15" s="343">
        <f t="shared" si="1"/>
        <v>7</v>
      </c>
      <c r="X15" s="344">
        <f t="shared" si="1"/>
        <v>6</v>
      </c>
      <c r="Y15" s="343">
        <f t="shared" si="1"/>
        <v>3</v>
      </c>
      <c r="Z15" s="344">
        <f t="shared" si="1"/>
        <v>0</v>
      </c>
      <c r="AA15" s="300"/>
    </row>
    <row r="16" spans="1:27" ht="15" thickTop="1" x14ac:dyDescent="0.2">
      <c r="A16" s="771" t="s">
        <v>79</v>
      </c>
      <c r="B16" s="772"/>
      <c r="C16" s="773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76" t="s">
        <v>80</v>
      </c>
      <c r="B17" s="777"/>
      <c r="C17" s="778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48" t="s">
        <v>3</v>
      </c>
      <c r="B19" s="748" t="s">
        <v>4</v>
      </c>
      <c r="C19" s="748"/>
      <c r="D19" s="749" t="s">
        <v>5</v>
      </c>
      <c r="E19" s="750"/>
      <c r="F19" s="751"/>
      <c r="G19" s="783" t="s">
        <v>67</v>
      </c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85"/>
    </row>
    <row r="20" spans="1:27" x14ac:dyDescent="0.2">
      <c r="A20" s="748"/>
      <c r="B20" s="748"/>
      <c r="C20" s="748"/>
      <c r="D20" s="752"/>
      <c r="E20" s="753"/>
      <c r="F20" s="753"/>
      <c r="G20" s="758" t="s">
        <v>68</v>
      </c>
      <c r="H20" s="758"/>
      <c r="I20" s="758" t="s">
        <v>69</v>
      </c>
      <c r="J20" s="758"/>
      <c r="K20" s="758" t="s">
        <v>70</v>
      </c>
      <c r="L20" s="758"/>
      <c r="M20" s="758" t="s">
        <v>71</v>
      </c>
      <c r="N20" s="758"/>
      <c r="O20" s="758" t="s">
        <v>72</v>
      </c>
      <c r="P20" s="758"/>
      <c r="Q20" s="758" t="s">
        <v>73</v>
      </c>
      <c r="R20" s="758"/>
      <c r="S20" s="758" t="s">
        <v>74</v>
      </c>
      <c r="T20" s="758"/>
      <c r="U20" s="758" t="s">
        <v>75</v>
      </c>
      <c r="V20" s="758"/>
      <c r="W20" s="758" t="s">
        <v>76</v>
      </c>
      <c r="X20" s="758"/>
      <c r="Y20" s="758" t="s">
        <v>77</v>
      </c>
      <c r="Z20" s="758"/>
    </row>
    <row r="21" spans="1:27" ht="15.75" customHeight="1" x14ac:dyDescent="0.2">
      <c r="A21" s="748"/>
      <c r="B21" s="748"/>
      <c r="C21" s="748"/>
      <c r="D21" s="554" t="s">
        <v>78</v>
      </c>
      <c r="E21" s="556" t="s">
        <v>12</v>
      </c>
      <c r="F21" s="557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60" t="s">
        <v>6</v>
      </c>
      <c r="B22" s="719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0</v>
      </c>
      <c r="F22" s="361">
        <f t="shared" si="3"/>
        <v>2</v>
      </c>
      <c r="G22" s="329"/>
      <c r="H22" s="331">
        <v>1</v>
      </c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60"/>
      <c r="B23" s="720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60"/>
      <c r="B24" s="719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20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779" t="s">
        <v>10</v>
      </c>
      <c r="B26" s="780"/>
      <c r="C26" s="372" t="s">
        <v>14</v>
      </c>
      <c r="D26" s="382">
        <f t="shared" si="2"/>
        <v>15</v>
      </c>
      <c r="E26" s="382">
        <f t="shared" si="3"/>
        <v>7</v>
      </c>
      <c r="F26" s="383">
        <f t="shared" si="3"/>
        <v>8</v>
      </c>
      <c r="G26" s="384"/>
      <c r="H26" s="385"/>
      <c r="I26" s="386">
        <v>1</v>
      </c>
      <c r="J26" s="387"/>
      <c r="K26" s="384"/>
      <c r="L26" s="385">
        <v>1</v>
      </c>
      <c r="M26" s="384">
        <v>1</v>
      </c>
      <c r="N26" s="385">
        <v>2</v>
      </c>
      <c r="O26" s="384">
        <v>3</v>
      </c>
      <c r="P26" s="385">
        <v>1</v>
      </c>
      <c r="Q26" s="384">
        <v>1</v>
      </c>
      <c r="R26" s="385">
        <v>1</v>
      </c>
      <c r="S26" s="384"/>
      <c r="T26" s="385">
        <v>2</v>
      </c>
      <c r="U26" s="384">
        <v>1</v>
      </c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81"/>
      <c r="B27" s="739"/>
      <c r="C27" s="379" t="s">
        <v>15</v>
      </c>
      <c r="D27" s="366">
        <f t="shared" si="2"/>
        <v>2</v>
      </c>
      <c r="E27" s="366">
        <f t="shared" si="3"/>
        <v>1</v>
      </c>
      <c r="F27" s="367">
        <f t="shared" si="3"/>
        <v>1</v>
      </c>
      <c r="G27" s="381"/>
      <c r="H27" s="369"/>
      <c r="I27" s="368"/>
      <c r="J27" s="380"/>
      <c r="K27" s="381"/>
      <c r="L27" s="369"/>
      <c r="M27" s="381">
        <v>1</v>
      </c>
      <c r="N27" s="369"/>
      <c r="O27" s="381"/>
      <c r="P27" s="369"/>
      <c r="Q27" s="381"/>
      <c r="R27" s="369">
        <v>1</v>
      </c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61" t="s">
        <v>5</v>
      </c>
      <c r="B28" s="762"/>
      <c r="C28" s="763"/>
      <c r="D28" s="388">
        <f t="shared" ref="D28:Z28" si="4">SUM(D22:D27)</f>
        <v>19</v>
      </c>
      <c r="E28" s="389">
        <f t="shared" si="4"/>
        <v>8</v>
      </c>
      <c r="F28" s="390">
        <f t="shared" si="4"/>
        <v>11</v>
      </c>
      <c r="G28" s="391">
        <f t="shared" si="4"/>
        <v>0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0</v>
      </c>
      <c r="L28" s="392">
        <f t="shared" si="4"/>
        <v>1</v>
      </c>
      <c r="M28" s="391">
        <f t="shared" si="4"/>
        <v>2</v>
      </c>
      <c r="N28" s="392">
        <f t="shared" si="4"/>
        <v>2</v>
      </c>
      <c r="O28" s="391">
        <f t="shared" si="4"/>
        <v>3</v>
      </c>
      <c r="P28" s="392">
        <f t="shared" si="4"/>
        <v>1</v>
      </c>
      <c r="Q28" s="391">
        <f t="shared" si="4"/>
        <v>1</v>
      </c>
      <c r="R28" s="392">
        <f t="shared" si="4"/>
        <v>2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21" t="s">
        <v>16</v>
      </c>
      <c r="B29" s="721"/>
      <c r="C29" s="721"/>
      <c r="D29" s="721"/>
      <c r="E29" s="721"/>
      <c r="F29" s="721"/>
      <c r="G29" s="721"/>
      <c r="H29" s="721"/>
      <c r="I29" s="721"/>
      <c r="J29" s="721"/>
      <c r="K29" s="395"/>
      <c r="L29" s="396"/>
    </row>
    <row r="30" spans="1:27" x14ac:dyDescent="0.2">
      <c r="A30" s="768" t="s">
        <v>17</v>
      </c>
      <c r="B30" s="768"/>
      <c r="C30" s="768"/>
      <c r="D30" s="555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18" t="s">
        <v>81</v>
      </c>
      <c r="B31" s="766" t="s">
        <v>82</v>
      </c>
      <c r="C31" s="767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19"/>
      <c r="B32" s="764" t="s">
        <v>83</v>
      </c>
      <c r="C32" s="765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19"/>
      <c r="B33" s="764" t="s">
        <v>84</v>
      </c>
      <c r="C33" s="765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19"/>
      <c r="B34" s="764" t="s">
        <v>85</v>
      </c>
      <c r="C34" s="765"/>
      <c r="D34" s="406">
        <f t="shared" si="5"/>
        <v>0</v>
      </c>
      <c r="E34" s="409"/>
      <c r="F34" s="410"/>
      <c r="G34" s="300"/>
    </row>
    <row r="35" spans="1:12" x14ac:dyDescent="0.2">
      <c r="A35" s="719"/>
      <c r="B35" s="764" t="s">
        <v>86</v>
      </c>
      <c r="C35" s="765"/>
      <c r="D35" s="406">
        <f t="shared" si="5"/>
        <v>0</v>
      </c>
      <c r="E35" s="409"/>
      <c r="F35" s="410"/>
      <c r="G35" s="300"/>
    </row>
    <row r="36" spans="1:12" x14ac:dyDescent="0.2">
      <c r="A36" s="719"/>
      <c r="B36" s="764" t="s">
        <v>87</v>
      </c>
      <c r="C36" s="765"/>
      <c r="D36" s="406">
        <f t="shared" si="5"/>
        <v>0</v>
      </c>
      <c r="E36" s="409"/>
      <c r="F36" s="410"/>
      <c r="G36" s="300"/>
    </row>
    <row r="37" spans="1:12" x14ac:dyDescent="0.2">
      <c r="A37" s="719"/>
      <c r="B37" s="764" t="s">
        <v>88</v>
      </c>
      <c r="C37" s="765"/>
      <c r="D37" s="406">
        <f t="shared" si="5"/>
        <v>0</v>
      </c>
      <c r="E37" s="409"/>
      <c r="F37" s="410"/>
      <c r="G37" s="300"/>
    </row>
    <row r="38" spans="1:12" x14ac:dyDescent="0.2">
      <c r="A38" s="719"/>
      <c r="B38" s="764" t="s">
        <v>89</v>
      </c>
      <c r="C38" s="765"/>
      <c r="D38" s="406">
        <f t="shared" si="5"/>
        <v>0</v>
      </c>
      <c r="E38" s="409"/>
      <c r="F38" s="410"/>
      <c r="G38" s="300"/>
    </row>
    <row r="39" spans="1:12" x14ac:dyDescent="0.2">
      <c r="A39" s="720"/>
      <c r="B39" s="769" t="s">
        <v>90</v>
      </c>
      <c r="C39" s="770"/>
      <c r="D39" s="411">
        <f t="shared" si="5"/>
        <v>0</v>
      </c>
      <c r="E39" s="412"/>
      <c r="F39" s="413"/>
      <c r="G39" s="300"/>
    </row>
    <row r="40" spans="1:12" x14ac:dyDescent="0.2">
      <c r="A40" s="718" t="s">
        <v>91</v>
      </c>
      <c r="B40" s="718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19"/>
      <c r="B41" s="720"/>
      <c r="C41" s="549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19"/>
      <c r="B42" s="718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20"/>
      <c r="B43" s="720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21" t="s">
        <v>22</v>
      </c>
      <c r="B44" s="721"/>
      <c r="C44" s="721"/>
      <c r="D44" s="721"/>
      <c r="E44" s="721"/>
      <c r="F44" s="721"/>
      <c r="G44" s="721"/>
      <c r="H44" s="721"/>
      <c r="I44" s="418"/>
      <c r="J44" s="418"/>
      <c r="K44" s="395"/>
      <c r="L44" s="396"/>
    </row>
    <row r="45" spans="1:12" x14ac:dyDescent="0.2">
      <c r="A45" s="745" t="s">
        <v>23</v>
      </c>
      <c r="B45" s="746" t="s">
        <v>5</v>
      </c>
      <c r="C45" s="396"/>
    </row>
    <row r="46" spans="1:12" x14ac:dyDescent="0.2">
      <c r="A46" s="729"/>
      <c r="B46" s="747"/>
      <c r="C46" s="419"/>
      <c r="D46" s="396"/>
    </row>
    <row r="47" spans="1:12" x14ac:dyDescent="0.2">
      <c r="A47" s="317" t="s">
        <v>94</v>
      </c>
      <c r="B47" s="420">
        <v>160</v>
      </c>
      <c r="C47" s="421"/>
      <c r="D47" s="396"/>
    </row>
    <row r="48" spans="1:12" x14ac:dyDescent="0.2">
      <c r="A48" s="417" t="s">
        <v>95</v>
      </c>
      <c r="B48" s="422">
        <v>6</v>
      </c>
      <c r="C48" s="421"/>
      <c r="D48" s="396"/>
    </row>
    <row r="49" spans="1:10" x14ac:dyDescent="0.2">
      <c r="A49" s="550" t="s">
        <v>5</v>
      </c>
      <c r="B49" s="424">
        <f>SUM(B47+B48)</f>
        <v>166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18" t="s">
        <v>25</v>
      </c>
      <c r="B51" s="738" t="s">
        <v>4</v>
      </c>
      <c r="C51" s="740" t="s">
        <v>5</v>
      </c>
      <c r="D51" s="396"/>
    </row>
    <row r="52" spans="1:10" x14ac:dyDescent="0.2">
      <c r="A52" s="720"/>
      <c r="B52" s="739"/>
      <c r="C52" s="741"/>
      <c r="D52" s="396"/>
    </row>
    <row r="53" spans="1:10" x14ac:dyDescent="0.2">
      <c r="A53" s="718" t="s">
        <v>26</v>
      </c>
      <c r="B53" s="427" t="s">
        <v>96</v>
      </c>
      <c r="C53" s="420"/>
      <c r="D53" s="428"/>
    </row>
    <row r="54" spans="1:10" x14ac:dyDescent="0.2">
      <c r="A54" s="719"/>
      <c r="B54" s="429" t="s">
        <v>97</v>
      </c>
      <c r="C54" s="430"/>
      <c r="D54" s="428"/>
    </row>
    <row r="55" spans="1:10" x14ac:dyDescent="0.2">
      <c r="A55" s="720"/>
      <c r="B55" s="431" t="s">
        <v>98</v>
      </c>
      <c r="C55" s="422"/>
      <c r="D55" s="428"/>
    </row>
    <row r="56" spans="1:10" x14ac:dyDescent="0.2">
      <c r="A56" s="718" t="s">
        <v>27</v>
      </c>
      <c r="B56" s="427" t="s">
        <v>36</v>
      </c>
      <c r="C56" s="420"/>
      <c r="D56" s="428"/>
    </row>
    <row r="57" spans="1:10" ht="21" x14ac:dyDescent="0.2">
      <c r="A57" s="719"/>
      <c r="B57" s="429" t="s">
        <v>99</v>
      </c>
      <c r="C57" s="430"/>
      <c r="D57" s="428"/>
    </row>
    <row r="58" spans="1:10" ht="21" x14ac:dyDescent="0.2">
      <c r="A58" s="719"/>
      <c r="B58" s="545" t="s">
        <v>100</v>
      </c>
      <c r="C58" s="430"/>
      <c r="D58" s="428"/>
    </row>
    <row r="59" spans="1:10" x14ac:dyDescent="0.2">
      <c r="A59" s="720"/>
      <c r="B59" s="431" t="s">
        <v>101</v>
      </c>
      <c r="C59" s="422"/>
      <c r="D59" s="428"/>
    </row>
    <row r="60" spans="1:10" ht="31.5" x14ac:dyDescent="0.2">
      <c r="A60" s="718" t="s">
        <v>30</v>
      </c>
      <c r="B60" s="433" t="s">
        <v>102</v>
      </c>
      <c r="C60" s="420"/>
      <c r="D60" s="428"/>
    </row>
    <row r="61" spans="1:10" ht="21" x14ac:dyDescent="0.2">
      <c r="A61" s="720"/>
      <c r="B61" s="434" t="s">
        <v>103</v>
      </c>
      <c r="C61" s="422"/>
      <c r="D61" s="428"/>
    </row>
    <row r="62" spans="1:10" x14ac:dyDescent="0.2">
      <c r="A62" s="733" t="s">
        <v>31</v>
      </c>
      <c r="B62" s="734"/>
      <c r="C62" s="435"/>
      <c r="D62" s="428"/>
    </row>
    <row r="63" spans="1:10" x14ac:dyDescent="0.2">
      <c r="A63" s="721" t="s">
        <v>32</v>
      </c>
      <c r="B63" s="721"/>
      <c r="C63" s="721"/>
      <c r="D63" s="721"/>
      <c r="E63" s="721"/>
      <c r="F63" s="721"/>
      <c r="G63" s="721"/>
      <c r="H63" s="721"/>
      <c r="I63" s="721"/>
      <c r="J63" s="396"/>
    </row>
    <row r="64" spans="1:10" x14ac:dyDescent="0.2">
      <c r="A64" s="735" t="s">
        <v>33</v>
      </c>
      <c r="B64" s="735"/>
      <c r="C64" s="736" t="s">
        <v>34</v>
      </c>
      <c r="D64" s="736" t="s">
        <v>35</v>
      </c>
      <c r="E64" s="737" t="s">
        <v>27</v>
      </c>
      <c r="F64" s="736"/>
      <c r="G64" s="736"/>
      <c r="H64" s="736" t="s">
        <v>104</v>
      </c>
      <c r="I64" s="305"/>
      <c r="J64" s="396"/>
    </row>
    <row r="65" spans="1:12" x14ac:dyDescent="0.2">
      <c r="A65" s="735"/>
      <c r="B65" s="735"/>
      <c r="C65" s="736"/>
      <c r="D65" s="736"/>
      <c r="E65" s="553" t="s">
        <v>28</v>
      </c>
      <c r="F65" s="553" t="s">
        <v>105</v>
      </c>
      <c r="G65" s="553" t="s">
        <v>29</v>
      </c>
      <c r="H65" s="737"/>
      <c r="I65" s="305"/>
      <c r="J65" s="396"/>
    </row>
    <row r="66" spans="1:12" x14ac:dyDescent="0.2">
      <c r="A66" s="704" t="s">
        <v>106</v>
      </c>
      <c r="B66" s="704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05" t="s">
        <v>107</v>
      </c>
      <c r="B67" s="705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86" t="s">
        <v>108</v>
      </c>
      <c r="B68" s="78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12" t="s">
        <v>5</v>
      </c>
      <c r="B69" s="712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21" t="s">
        <v>40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</row>
    <row r="72" spans="1:12" x14ac:dyDescent="0.2">
      <c r="A72" s="735" t="s">
        <v>33</v>
      </c>
      <c r="B72" s="735"/>
      <c r="C72" s="736" t="s">
        <v>34</v>
      </c>
      <c r="D72" s="736" t="s">
        <v>35</v>
      </c>
      <c r="E72" s="737" t="s">
        <v>27</v>
      </c>
      <c r="F72" s="736"/>
      <c r="G72" s="736"/>
      <c r="H72" s="736" t="s">
        <v>104</v>
      </c>
      <c r="I72" s="305"/>
      <c r="J72" s="305"/>
      <c r="K72" s="448"/>
      <c r="L72" s="449"/>
    </row>
    <row r="73" spans="1:12" x14ac:dyDescent="0.2">
      <c r="A73" s="735"/>
      <c r="B73" s="735"/>
      <c r="C73" s="736"/>
      <c r="D73" s="736"/>
      <c r="E73" s="553" t="s">
        <v>28</v>
      </c>
      <c r="F73" s="553" t="s">
        <v>105</v>
      </c>
      <c r="G73" s="553" t="s">
        <v>29</v>
      </c>
      <c r="H73" s="737"/>
      <c r="I73" s="305"/>
      <c r="J73" s="305"/>
      <c r="K73" s="448"/>
      <c r="L73" s="449"/>
    </row>
    <row r="74" spans="1:12" x14ac:dyDescent="0.2">
      <c r="A74" s="704" t="s">
        <v>107</v>
      </c>
      <c r="B74" s="704"/>
      <c r="C74" s="437">
        <v>10</v>
      </c>
      <c r="D74" s="437"/>
      <c r="E74" s="437">
        <v>66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05" t="s">
        <v>109</v>
      </c>
      <c r="B75" s="705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10" t="s">
        <v>110</v>
      </c>
      <c r="B76" s="710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05" t="s">
        <v>111</v>
      </c>
      <c r="B77" s="705"/>
      <c r="C77" s="430"/>
      <c r="D77" s="430">
        <v>6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11" t="s">
        <v>108</v>
      </c>
      <c r="B78" s="711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12" t="s">
        <v>5</v>
      </c>
      <c r="B79" s="712"/>
      <c r="C79" s="444">
        <f t="shared" ref="C79:H79" si="7">SUM(C74:C78)</f>
        <v>10</v>
      </c>
      <c r="D79" s="444">
        <f t="shared" si="7"/>
        <v>6</v>
      </c>
      <c r="E79" s="444">
        <f t="shared" si="7"/>
        <v>66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13" t="s">
        <v>41</v>
      </c>
      <c r="B81" s="713"/>
      <c r="C81" s="713"/>
      <c r="D81" s="713"/>
      <c r="E81" s="713"/>
      <c r="F81" s="713"/>
      <c r="G81" s="713"/>
      <c r="H81" s="713"/>
      <c r="I81" s="453"/>
      <c r="J81" s="453"/>
      <c r="K81" s="454"/>
      <c r="L81" s="453"/>
    </row>
    <row r="82" spans="1:12" ht="52.5" x14ac:dyDescent="0.2">
      <c r="A82" s="714" t="s">
        <v>42</v>
      </c>
      <c r="B82" s="715"/>
      <c r="C82" s="551" t="s">
        <v>5</v>
      </c>
      <c r="D82" s="551" t="s">
        <v>112</v>
      </c>
      <c r="E82" s="551" t="s">
        <v>43</v>
      </c>
      <c r="F82" s="551" t="s">
        <v>113</v>
      </c>
      <c r="G82" s="551" t="s">
        <v>44</v>
      </c>
      <c r="H82" s="551" t="s">
        <v>114</v>
      </c>
      <c r="I82" s="453"/>
      <c r="J82" s="453"/>
      <c r="K82" s="454"/>
      <c r="L82" s="453"/>
    </row>
    <row r="83" spans="1:12" x14ac:dyDescent="0.2">
      <c r="A83" s="716" t="s">
        <v>34</v>
      </c>
      <c r="B83" s="717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18" t="s">
        <v>27</v>
      </c>
      <c r="B84" s="54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19"/>
      <c r="B85" s="547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20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08" t="s">
        <v>35</v>
      </c>
      <c r="B87" s="709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06" t="s">
        <v>31</v>
      </c>
      <c r="B88" s="707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21" t="s">
        <v>115</v>
      </c>
      <c r="B90" s="721"/>
      <c r="C90" s="721"/>
      <c r="D90" s="721"/>
      <c r="E90" s="721"/>
      <c r="F90" s="721"/>
      <c r="G90" s="721"/>
      <c r="H90" s="721"/>
      <c r="I90" s="721"/>
      <c r="J90" s="453"/>
      <c r="K90" s="454"/>
      <c r="L90" s="453"/>
    </row>
    <row r="91" spans="1:12" x14ac:dyDescent="0.2">
      <c r="A91" s="722" t="s">
        <v>33</v>
      </c>
      <c r="B91" s="723"/>
      <c r="C91" s="72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24"/>
      <c r="B92" s="725"/>
      <c r="C92" s="72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16" t="s">
        <v>34</v>
      </c>
      <c r="B93" s="717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28" t="s">
        <v>27</v>
      </c>
      <c r="B94" s="560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28"/>
      <c r="B95" s="469" t="s">
        <v>37</v>
      </c>
      <c r="C95" s="440"/>
      <c r="D95" s="439"/>
      <c r="E95" s="467"/>
    </row>
    <row r="96" spans="1:12" x14ac:dyDescent="0.2">
      <c r="A96" s="729"/>
      <c r="B96" s="470" t="s">
        <v>101</v>
      </c>
      <c r="C96" s="462"/>
      <c r="D96" s="439"/>
      <c r="E96" s="467"/>
    </row>
    <row r="97" spans="1:12" x14ac:dyDescent="0.2">
      <c r="A97" s="708" t="s">
        <v>35</v>
      </c>
      <c r="B97" s="709"/>
      <c r="C97" s="459"/>
      <c r="D97" s="439"/>
      <c r="E97" s="467"/>
    </row>
    <row r="98" spans="1:12" x14ac:dyDescent="0.2">
      <c r="A98" s="706" t="s">
        <v>31</v>
      </c>
      <c r="B98" s="707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21" t="s">
        <v>46</v>
      </c>
      <c r="B100" s="721"/>
      <c r="C100" s="721"/>
      <c r="D100" s="721"/>
      <c r="E100" s="721"/>
    </row>
    <row r="101" spans="1:12" ht="21" x14ac:dyDescent="0.2">
      <c r="A101" s="471" t="s">
        <v>47</v>
      </c>
      <c r="B101" s="472" t="s">
        <v>116</v>
      </c>
      <c r="C101" s="559"/>
      <c r="D101" s="552"/>
    </row>
    <row r="102" spans="1:12" x14ac:dyDescent="0.2">
      <c r="A102" s="547" t="s">
        <v>48</v>
      </c>
      <c r="B102" s="475"/>
      <c r="C102" s="476"/>
      <c r="D102" s="552"/>
    </row>
    <row r="103" spans="1:12" x14ac:dyDescent="0.2">
      <c r="A103" s="547" t="s">
        <v>49</v>
      </c>
      <c r="B103" s="477"/>
      <c r="C103" s="476"/>
      <c r="D103" s="552"/>
    </row>
    <row r="104" spans="1:12" x14ac:dyDescent="0.2">
      <c r="A104" s="547" t="s">
        <v>50</v>
      </c>
      <c r="B104" s="477">
        <v>1</v>
      </c>
      <c r="C104" s="476"/>
      <c r="D104" s="552"/>
    </row>
    <row r="105" spans="1:12" x14ac:dyDescent="0.2">
      <c r="A105" s="547" t="s">
        <v>51</v>
      </c>
      <c r="B105" s="477"/>
      <c r="C105" s="478"/>
      <c r="D105" s="552"/>
    </row>
    <row r="106" spans="1:12" x14ac:dyDescent="0.2">
      <c r="A106" s="461" t="s">
        <v>52</v>
      </c>
      <c r="B106" s="479"/>
      <c r="C106" s="478"/>
      <c r="D106" s="552"/>
    </row>
    <row r="107" spans="1:12" x14ac:dyDescent="0.2">
      <c r="A107" s="730" t="s">
        <v>53</v>
      </c>
      <c r="B107" s="731"/>
      <c r="C107" s="731"/>
      <c r="D107" s="731"/>
    </row>
    <row r="108" spans="1:12" ht="21" x14ac:dyDescent="0.2">
      <c r="A108" s="471" t="s">
        <v>47</v>
      </c>
      <c r="B108" s="472" t="s">
        <v>116</v>
      </c>
      <c r="C108" s="559"/>
      <c r="D108" s="552"/>
      <c r="E108" s="480"/>
    </row>
    <row r="109" spans="1:12" x14ac:dyDescent="0.2">
      <c r="A109" s="547" t="s">
        <v>48</v>
      </c>
      <c r="B109" s="475"/>
      <c r="C109" s="476"/>
      <c r="D109" s="552"/>
      <c r="E109" s="559"/>
      <c r="F109" s="481"/>
      <c r="G109" s="396"/>
      <c r="H109" s="396"/>
      <c r="I109" s="552"/>
      <c r="J109" s="559"/>
      <c r="K109" s="395"/>
      <c r="L109" s="396"/>
    </row>
    <row r="110" spans="1:12" x14ac:dyDescent="0.2">
      <c r="A110" s="547" t="s">
        <v>49</v>
      </c>
      <c r="B110" s="477"/>
      <c r="C110" s="476"/>
      <c r="D110" s="552"/>
      <c r="E110" s="559"/>
      <c r="F110" s="481"/>
      <c r="G110" s="396"/>
      <c r="H110" s="396"/>
      <c r="I110" s="552"/>
      <c r="J110" s="559"/>
      <c r="K110" s="395"/>
      <c r="L110" s="396"/>
    </row>
    <row r="111" spans="1:12" x14ac:dyDescent="0.2">
      <c r="A111" s="547" t="s">
        <v>50</v>
      </c>
      <c r="B111" s="477">
        <v>2</v>
      </c>
      <c r="C111" s="476"/>
      <c r="D111" s="552"/>
      <c r="E111" s="559"/>
      <c r="F111" s="481"/>
      <c r="G111" s="396"/>
      <c r="H111" s="396"/>
      <c r="I111" s="552"/>
      <c r="J111" s="559"/>
      <c r="K111" s="395"/>
      <c r="L111" s="396"/>
    </row>
    <row r="112" spans="1:12" x14ac:dyDescent="0.2">
      <c r="A112" s="547" t="s">
        <v>51</v>
      </c>
      <c r="B112" s="477"/>
      <c r="C112" s="478"/>
      <c r="D112" s="732"/>
      <c r="E112" s="787"/>
      <c r="F112" s="481"/>
      <c r="G112" s="396"/>
      <c r="H112" s="396"/>
      <c r="I112" s="552"/>
      <c r="J112" s="559"/>
      <c r="K112" s="395"/>
      <c r="L112" s="396"/>
    </row>
    <row r="113" spans="1:12" x14ac:dyDescent="0.2">
      <c r="A113" s="461" t="s">
        <v>52</v>
      </c>
      <c r="B113" s="479"/>
      <c r="C113" s="478"/>
      <c r="D113" s="732"/>
      <c r="E113" s="787"/>
      <c r="F113" s="481"/>
      <c r="G113" s="396"/>
      <c r="H113" s="396"/>
      <c r="I113" s="552"/>
      <c r="J113" s="55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14" t="s">
        <v>4</v>
      </c>
      <c r="B115" s="715"/>
      <c r="C115" s="551" t="s">
        <v>5</v>
      </c>
      <c r="D115" s="553" t="s">
        <v>117</v>
      </c>
      <c r="E115" s="553" t="s">
        <v>55</v>
      </c>
      <c r="F115" s="553" t="s">
        <v>56</v>
      </c>
      <c r="G115" s="467"/>
      <c r="H115" s="467"/>
      <c r="I115" s="467"/>
      <c r="J115" s="395"/>
      <c r="K115" s="396"/>
    </row>
    <row r="116" spans="1:12" x14ac:dyDescent="0.2">
      <c r="A116" s="788" t="s">
        <v>34</v>
      </c>
      <c r="B116" s="789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5" t="s">
        <v>27</v>
      </c>
      <c r="B117" s="546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28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29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91" t="s">
        <v>35</v>
      </c>
      <c r="B120" s="792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06" t="s">
        <v>31</v>
      </c>
      <c r="B121" s="707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90" t="s">
        <v>59</v>
      </c>
      <c r="B125" s="738"/>
      <c r="C125" s="740" t="s">
        <v>5</v>
      </c>
      <c r="D125" s="783" t="s">
        <v>60</v>
      </c>
      <c r="E125" s="785"/>
      <c r="F125" s="783" t="s">
        <v>61</v>
      </c>
      <c r="G125" s="785"/>
      <c r="H125" s="467"/>
      <c r="I125" s="467"/>
      <c r="J125" s="395"/>
      <c r="K125" s="396"/>
    </row>
    <row r="126" spans="1:12" x14ac:dyDescent="0.2">
      <c r="A126" s="781"/>
      <c r="B126" s="739"/>
      <c r="C126" s="741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16" t="s">
        <v>34</v>
      </c>
      <c r="B127" s="717"/>
      <c r="C127" s="497">
        <f t="shared" ref="C127:C133" si="9">SUM(D127:G127)</f>
        <v>199</v>
      </c>
      <c r="D127" s="498">
        <v>2</v>
      </c>
      <c r="E127" s="499"/>
      <c r="F127" s="498">
        <v>197</v>
      </c>
      <c r="G127" s="499"/>
      <c r="H127" s="486"/>
      <c r="I127" s="467"/>
      <c r="J127" s="395"/>
      <c r="K127" s="396"/>
    </row>
    <row r="128" spans="1:12" x14ac:dyDescent="0.2">
      <c r="A128" s="745" t="s">
        <v>27</v>
      </c>
      <c r="B128" s="546" t="s">
        <v>45</v>
      </c>
      <c r="C128" s="497">
        <f t="shared" si="9"/>
        <v>62</v>
      </c>
      <c r="D128" s="498">
        <v>62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28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29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08" t="s">
        <v>35</v>
      </c>
      <c r="B131" s="709"/>
      <c r="C131" s="506">
        <f t="shared" si="9"/>
        <v>94</v>
      </c>
      <c r="D131" s="321">
        <v>94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06" t="s">
        <v>31</v>
      </c>
      <c r="B132" s="707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76" t="s">
        <v>5</v>
      </c>
      <c r="B133" s="777"/>
      <c r="C133" s="445">
        <f t="shared" si="9"/>
        <v>355</v>
      </c>
      <c r="D133" s="508">
        <f>SUM(D127:D132)</f>
        <v>158</v>
      </c>
      <c r="E133" s="509">
        <f>SUM(E127:E132)</f>
        <v>0</v>
      </c>
      <c r="F133" s="508">
        <f>SUM(F127:F132)</f>
        <v>197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90" t="s">
        <v>17</v>
      </c>
      <c r="B135" s="793"/>
      <c r="C135" s="548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4" t="s">
        <v>63</v>
      </c>
      <c r="B136" s="513" t="s">
        <v>121</v>
      </c>
      <c r="C136" s="514">
        <v>217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5"/>
      <c r="B137" s="516" t="s">
        <v>122</v>
      </c>
      <c r="C137" s="517">
        <v>199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0" t="s">
        <v>17</v>
      </c>
      <c r="B139" s="740" t="s">
        <v>5</v>
      </c>
      <c r="C139" s="740" t="s">
        <v>26</v>
      </c>
      <c r="D139" s="740" t="s">
        <v>30</v>
      </c>
      <c r="E139" s="740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1"/>
      <c r="B140" s="741"/>
      <c r="C140" s="741"/>
      <c r="D140" s="741"/>
      <c r="E140" s="741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/>
      <c r="D142" s="520">
        <v>1</v>
      </c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955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2018-01-19T15:39:35Z</dcterms:modified>
</cp:coreProperties>
</file>