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755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71027"/>
</workbook>
</file>

<file path=xl/calcChain.xml><?xml version="1.0" encoding="utf-8"?>
<calcChain xmlns="http://schemas.openxmlformats.org/spreadsheetml/2006/main">
  <c r="G83" i="3" l="1"/>
  <c r="F83" i="3"/>
  <c r="E83" i="3"/>
  <c r="D83" i="3"/>
  <c r="C83" i="3"/>
  <c r="B82" i="3"/>
  <c r="B81" i="3"/>
  <c r="B80" i="3"/>
  <c r="B79" i="3"/>
  <c r="B78" i="3"/>
  <c r="B77" i="3"/>
  <c r="B76" i="3"/>
  <c r="B75" i="3"/>
  <c r="B83" i="3" s="1"/>
  <c r="I71" i="3"/>
  <c r="H71" i="3"/>
  <c r="G71" i="3"/>
  <c r="F71" i="3"/>
  <c r="E71" i="3"/>
  <c r="D71" i="3"/>
  <c r="C71" i="3"/>
  <c r="B71" i="3"/>
  <c r="C54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C53" i="3"/>
  <c r="CL52" i="3"/>
  <c r="CK52" i="3"/>
  <c r="CJ52" i="3"/>
  <c r="CI52" i="3"/>
  <c r="CH52" i="3"/>
  <c r="CG52" i="3"/>
  <c r="CF52" i="3"/>
  <c r="CE52" i="3"/>
  <c r="CD52" i="3"/>
  <c r="CC52" i="3"/>
  <c r="CB52" i="3"/>
  <c r="CA52" i="3"/>
  <c r="C52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C51" i="3"/>
  <c r="C50" i="3"/>
  <c r="CH47" i="3"/>
  <c r="CG47" i="3"/>
  <c r="CB47" i="3"/>
  <c r="CA47" i="3"/>
  <c r="CH42" i="3"/>
  <c r="CG42" i="3"/>
  <c r="CB42" i="3"/>
  <c r="CA42" i="3"/>
  <c r="CH41" i="3"/>
  <c r="CG41" i="3"/>
  <c r="CB41" i="3"/>
  <c r="CA41" i="3"/>
  <c r="CH40" i="3"/>
  <c r="B195" i="3" s="1"/>
  <c r="CG40" i="3"/>
  <c r="CB40" i="3"/>
  <c r="CA40" i="3"/>
  <c r="B35" i="3"/>
  <c r="B23" i="3"/>
  <c r="B22" i="3"/>
  <c r="B21" i="3"/>
  <c r="B20" i="3"/>
  <c r="B19" i="3"/>
  <c r="K16" i="3"/>
  <c r="G16" i="3"/>
  <c r="K15" i="3"/>
  <c r="G15" i="3"/>
  <c r="K14" i="3"/>
  <c r="G14" i="3"/>
  <c r="G12" i="3" s="1"/>
  <c r="K13" i="3"/>
  <c r="K12" i="3" s="1"/>
  <c r="G13" i="3"/>
  <c r="O12" i="3"/>
  <c r="N12" i="3"/>
  <c r="M12" i="3"/>
  <c r="L12" i="3"/>
  <c r="J12" i="3"/>
  <c r="I12" i="3"/>
  <c r="H12" i="3"/>
  <c r="F12" i="3"/>
  <c r="E12" i="3"/>
  <c r="D12" i="3"/>
  <c r="C12" i="3"/>
  <c r="B12" i="3"/>
  <c r="A5" i="3"/>
  <c r="A4" i="3"/>
  <c r="A3" i="3"/>
  <c r="A2" i="3"/>
  <c r="A195" i="3" l="1"/>
  <c r="G83" i="2"/>
  <c r="F83" i="2"/>
  <c r="E83" i="2"/>
  <c r="D83" i="2"/>
  <c r="C83" i="2"/>
  <c r="B82" i="2"/>
  <c r="B81" i="2"/>
  <c r="B80" i="2"/>
  <c r="B79" i="2"/>
  <c r="B78" i="2"/>
  <c r="B77" i="2"/>
  <c r="B76" i="2"/>
  <c r="B75" i="2"/>
  <c r="B83" i="2" s="1"/>
  <c r="I71" i="2"/>
  <c r="H71" i="2"/>
  <c r="G71" i="2"/>
  <c r="F71" i="2"/>
  <c r="E71" i="2"/>
  <c r="D71" i="2"/>
  <c r="C71" i="2"/>
  <c r="B71" i="2"/>
  <c r="C54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C53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C52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C51" i="2"/>
  <c r="C50" i="2"/>
  <c r="CH47" i="2"/>
  <c r="CG47" i="2"/>
  <c r="CB47" i="2"/>
  <c r="CA47" i="2"/>
  <c r="CH42" i="2"/>
  <c r="CG42" i="2"/>
  <c r="CB42" i="2"/>
  <c r="CA42" i="2"/>
  <c r="CH41" i="2"/>
  <c r="CG41" i="2"/>
  <c r="CB41" i="2"/>
  <c r="CA41" i="2"/>
  <c r="CH40" i="2"/>
  <c r="CG40" i="2"/>
  <c r="B195" i="2" s="1"/>
  <c r="CB40" i="2"/>
  <c r="CA40" i="2"/>
  <c r="B35" i="2"/>
  <c r="B23" i="2"/>
  <c r="B22" i="2"/>
  <c r="B21" i="2"/>
  <c r="B20" i="2"/>
  <c r="B19" i="2"/>
  <c r="K16" i="2"/>
  <c r="G16" i="2"/>
  <c r="K15" i="2"/>
  <c r="G15" i="2"/>
  <c r="K14" i="2"/>
  <c r="G14" i="2"/>
  <c r="G12" i="2" s="1"/>
  <c r="K13" i="2"/>
  <c r="K12" i="2" s="1"/>
  <c r="G13" i="2"/>
  <c r="O12" i="2"/>
  <c r="N12" i="2"/>
  <c r="M12" i="2"/>
  <c r="L12" i="2"/>
  <c r="J12" i="2"/>
  <c r="I12" i="2"/>
  <c r="H12" i="2"/>
  <c r="F12" i="2"/>
  <c r="E12" i="2"/>
  <c r="D12" i="2"/>
  <c r="C12" i="2"/>
  <c r="B12" i="2"/>
  <c r="A5" i="2"/>
  <c r="A4" i="2"/>
  <c r="A3" i="2"/>
  <c r="A2" i="2"/>
  <c r="A195" i="2" l="1"/>
  <c r="G83" i="4"/>
  <c r="F83" i="4"/>
  <c r="E83" i="4"/>
  <c r="D83" i="4"/>
  <c r="C83" i="4"/>
  <c r="B82" i="4"/>
  <c r="B81" i="4"/>
  <c r="B80" i="4"/>
  <c r="B79" i="4"/>
  <c r="B78" i="4"/>
  <c r="B77" i="4"/>
  <c r="B76" i="4"/>
  <c r="B75" i="4"/>
  <c r="B83" i="4" s="1"/>
  <c r="I71" i="4"/>
  <c r="H71" i="4"/>
  <c r="G71" i="4"/>
  <c r="F71" i="4"/>
  <c r="E71" i="4"/>
  <c r="D71" i="4"/>
  <c r="C71" i="4"/>
  <c r="B71" i="4"/>
  <c r="C54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C53" i="4"/>
  <c r="CL52" i="4"/>
  <c r="CK52" i="4"/>
  <c r="CJ52" i="4"/>
  <c r="CI52" i="4"/>
  <c r="CH52" i="4"/>
  <c r="CG52" i="4"/>
  <c r="CF52" i="4"/>
  <c r="CE52" i="4"/>
  <c r="CD52" i="4"/>
  <c r="CC52" i="4"/>
  <c r="CB52" i="4"/>
  <c r="CA52" i="4"/>
  <c r="C52" i="4"/>
  <c r="CL51" i="4"/>
  <c r="CK51" i="4"/>
  <c r="CJ51" i="4"/>
  <c r="CI51" i="4"/>
  <c r="CH51" i="4"/>
  <c r="CG51" i="4"/>
  <c r="B195" i="4" s="1"/>
  <c r="CF51" i="4"/>
  <c r="CE51" i="4"/>
  <c r="CD51" i="4"/>
  <c r="CC51" i="4"/>
  <c r="CB51" i="4"/>
  <c r="CA51" i="4"/>
  <c r="C51" i="4"/>
  <c r="C50" i="4"/>
  <c r="CH47" i="4"/>
  <c r="CG47" i="4"/>
  <c r="CB47" i="4"/>
  <c r="CA47" i="4"/>
  <c r="CH42" i="4"/>
  <c r="CG42" i="4"/>
  <c r="CB42" i="4"/>
  <c r="CA42" i="4"/>
  <c r="CH41" i="4"/>
  <c r="CG41" i="4"/>
  <c r="CB41" i="4"/>
  <c r="CA41" i="4"/>
  <c r="CH40" i="4"/>
  <c r="CG40" i="4"/>
  <c r="CB40" i="4"/>
  <c r="CA40" i="4"/>
  <c r="B35" i="4"/>
  <c r="B23" i="4"/>
  <c r="B22" i="4"/>
  <c r="B21" i="4"/>
  <c r="B20" i="4"/>
  <c r="B19" i="4"/>
  <c r="K16" i="4"/>
  <c r="G16" i="4"/>
  <c r="K15" i="4"/>
  <c r="G15" i="4"/>
  <c r="K14" i="4"/>
  <c r="G14" i="4"/>
  <c r="G12" i="4" s="1"/>
  <c r="K13" i="4"/>
  <c r="G13" i="4"/>
  <c r="O12" i="4"/>
  <c r="N12" i="4"/>
  <c r="M12" i="4"/>
  <c r="L12" i="4"/>
  <c r="K12" i="4"/>
  <c r="J12" i="4"/>
  <c r="I12" i="4"/>
  <c r="H12" i="4"/>
  <c r="F12" i="4"/>
  <c r="E12" i="4"/>
  <c r="D12" i="4"/>
  <c r="C12" i="4"/>
  <c r="B12" i="4"/>
  <c r="A5" i="4"/>
  <c r="A4" i="4"/>
  <c r="A3" i="4"/>
  <c r="A2" i="4"/>
  <c r="A195" i="4" l="1"/>
  <c r="G83" i="8"/>
  <c r="F83" i="8"/>
  <c r="E83" i="8"/>
  <c r="D83" i="8"/>
  <c r="C83" i="8"/>
  <c r="B82" i="8"/>
  <c r="B81" i="8"/>
  <c r="B80" i="8"/>
  <c r="B79" i="8"/>
  <c r="B78" i="8"/>
  <c r="B77" i="8"/>
  <c r="B76" i="8"/>
  <c r="B75" i="8"/>
  <c r="B83" i="8" s="1"/>
  <c r="I71" i="8"/>
  <c r="H71" i="8"/>
  <c r="G71" i="8"/>
  <c r="F71" i="8"/>
  <c r="E71" i="8"/>
  <c r="D71" i="8"/>
  <c r="C71" i="8"/>
  <c r="B71" i="8"/>
  <c r="C54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C53" i="8"/>
  <c r="CL52" i="8"/>
  <c r="CK52" i="8"/>
  <c r="CJ52" i="8"/>
  <c r="CI52" i="8"/>
  <c r="CH52" i="8"/>
  <c r="CG52" i="8"/>
  <c r="CF52" i="8"/>
  <c r="CE52" i="8"/>
  <c r="CD52" i="8"/>
  <c r="CC52" i="8"/>
  <c r="CB52" i="8"/>
  <c r="CA52" i="8"/>
  <c r="C52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C51" i="8"/>
  <c r="C50" i="8"/>
  <c r="CH47" i="8"/>
  <c r="CG47" i="8"/>
  <c r="CB47" i="8"/>
  <c r="CA47" i="8"/>
  <c r="CH42" i="8"/>
  <c r="CG42" i="8"/>
  <c r="CB42" i="8"/>
  <c r="CA42" i="8"/>
  <c r="CH41" i="8"/>
  <c r="CG41" i="8"/>
  <c r="CB41" i="8"/>
  <c r="CA41" i="8"/>
  <c r="CH40" i="8"/>
  <c r="CG40" i="8"/>
  <c r="B195" i="8" s="1"/>
  <c r="CB40" i="8"/>
  <c r="CA40" i="8"/>
  <c r="B35" i="8"/>
  <c r="B23" i="8"/>
  <c r="B22" i="8"/>
  <c r="B21" i="8"/>
  <c r="B20" i="8"/>
  <c r="B19" i="8"/>
  <c r="K16" i="8"/>
  <c r="G16" i="8"/>
  <c r="K15" i="8"/>
  <c r="G15" i="8"/>
  <c r="K14" i="8"/>
  <c r="G14" i="8"/>
  <c r="K13" i="8"/>
  <c r="G13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95" i="8" s="1"/>
  <c r="A5" i="8"/>
  <c r="A4" i="8"/>
  <c r="A3" i="8"/>
  <c r="A2" i="8"/>
  <c r="G83" i="9" l="1"/>
  <c r="F83" i="9"/>
  <c r="E83" i="9"/>
  <c r="D83" i="9"/>
  <c r="C83" i="9"/>
  <c r="B82" i="9"/>
  <c r="B81" i="9"/>
  <c r="B80" i="9"/>
  <c r="B79" i="9"/>
  <c r="B78" i="9"/>
  <c r="B77" i="9"/>
  <c r="B76" i="9"/>
  <c r="B75" i="9"/>
  <c r="B83" i="9" s="1"/>
  <c r="I71" i="9"/>
  <c r="H71" i="9"/>
  <c r="G71" i="9"/>
  <c r="F71" i="9"/>
  <c r="E71" i="9"/>
  <c r="D71" i="9"/>
  <c r="C71" i="9"/>
  <c r="B71" i="9"/>
  <c r="C54" i="9"/>
  <c r="CL53" i="9"/>
  <c r="CK53" i="9"/>
  <c r="CJ53" i="9"/>
  <c r="CI53" i="9"/>
  <c r="CH53" i="9"/>
  <c r="CG53" i="9"/>
  <c r="CF53" i="9"/>
  <c r="CE53" i="9"/>
  <c r="CD53" i="9"/>
  <c r="CC53" i="9"/>
  <c r="CB53" i="9"/>
  <c r="CA53" i="9"/>
  <c r="C53" i="9"/>
  <c r="CL52" i="9"/>
  <c r="CK52" i="9"/>
  <c r="CJ52" i="9"/>
  <c r="CI52" i="9"/>
  <c r="CH52" i="9"/>
  <c r="CG52" i="9"/>
  <c r="CF52" i="9"/>
  <c r="CE52" i="9"/>
  <c r="CD52" i="9"/>
  <c r="CC52" i="9"/>
  <c r="CB52" i="9"/>
  <c r="CA52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CH41" i="9"/>
  <c r="CG41" i="9"/>
  <c r="CB41" i="9"/>
  <c r="CA41" i="9"/>
  <c r="CH40" i="9"/>
  <c r="CG40" i="9"/>
  <c r="B195" i="9" s="1"/>
  <c r="CB40" i="9"/>
  <c r="CA40" i="9"/>
  <c r="B35" i="9"/>
  <c r="B23" i="9"/>
  <c r="B22" i="9"/>
  <c r="B21" i="9"/>
  <c r="B20" i="9"/>
  <c r="B19" i="9"/>
  <c r="K16" i="9"/>
  <c r="G16" i="9"/>
  <c r="K15" i="9"/>
  <c r="G15" i="9"/>
  <c r="K14" i="9"/>
  <c r="G14" i="9"/>
  <c r="K13" i="9"/>
  <c r="K12" i="9" s="1"/>
  <c r="G13" i="9"/>
  <c r="G12" i="9" s="1"/>
  <c r="O12" i="9"/>
  <c r="N12" i="9"/>
  <c r="M12" i="9"/>
  <c r="L12" i="9"/>
  <c r="J12" i="9"/>
  <c r="I12" i="9"/>
  <c r="H12" i="9"/>
  <c r="F12" i="9"/>
  <c r="E12" i="9"/>
  <c r="D12" i="9"/>
  <c r="A195" i="9" s="1"/>
  <c r="C12" i="9"/>
  <c r="B12" i="9"/>
  <c r="A5" i="9"/>
  <c r="A4" i="9"/>
  <c r="A3" i="9"/>
  <c r="A2" i="9"/>
  <c r="G83" i="10" l="1"/>
  <c r="F83" i="10"/>
  <c r="E83" i="10"/>
  <c r="D83" i="10"/>
  <c r="C83" i="10"/>
  <c r="B82" i="10"/>
  <c r="B81" i="10"/>
  <c r="B80" i="10"/>
  <c r="B79" i="10"/>
  <c r="B78" i="10"/>
  <c r="B77" i="10"/>
  <c r="B76" i="10"/>
  <c r="B75" i="10"/>
  <c r="B83" i="10" s="1"/>
  <c r="I71" i="10"/>
  <c r="H71" i="10"/>
  <c r="G71" i="10"/>
  <c r="F71" i="10"/>
  <c r="E71" i="10"/>
  <c r="D71" i="10"/>
  <c r="C71" i="10"/>
  <c r="B71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CA53" i="10"/>
  <c r="C53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B195" i="10" s="1"/>
  <c r="CG40" i="10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G12" i="10" s="1"/>
  <c r="K13" i="10"/>
  <c r="K12" i="10" s="1"/>
  <c r="G13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5" i="10" l="1"/>
  <c r="B59" i="1"/>
  <c r="C76" i="1" l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D75" i="1"/>
  <c r="E75" i="1"/>
  <c r="F75" i="1"/>
  <c r="G75" i="1"/>
  <c r="C75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C59" i="1"/>
  <c r="D59" i="1"/>
  <c r="E59" i="1"/>
  <c r="F59" i="1"/>
  <c r="G59" i="1"/>
  <c r="H59" i="1"/>
  <c r="I59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E50" i="1"/>
  <c r="F50" i="1"/>
  <c r="G50" i="1"/>
  <c r="H50" i="1"/>
  <c r="I50" i="1"/>
  <c r="D50" i="1"/>
  <c r="B47" i="1"/>
  <c r="C47" i="1"/>
  <c r="C46" i="1"/>
  <c r="B46" i="1"/>
  <c r="B40" i="1"/>
  <c r="C40" i="1"/>
  <c r="B41" i="1"/>
  <c r="C41" i="1"/>
  <c r="B42" i="1"/>
  <c r="C42" i="1"/>
  <c r="C39" i="1"/>
  <c r="B39" i="1"/>
  <c r="D35" i="1"/>
  <c r="E35" i="1"/>
  <c r="F35" i="1"/>
  <c r="C35" i="1"/>
  <c r="B28" i="1"/>
  <c r="B29" i="1"/>
  <c r="B30" i="1"/>
  <c r="B31" i="1"/>
  <c r="B32" i="1"/>
  <c r="B27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19" i="1"/>
  <c r="E19" i="1"/>
  <c r="F19" i="1"/>
  <c r="G19" i="1"/>
  <c r="C19" i="1"/>
  <c r="L14" i="1"/>
  <c r="M14" i="1"/>
  <c r="N14" i="1"/>
  <c r="O14" i="1"/>
  <c r="L15" i="1"/>
  <c r="M15" i="1"/>
  <c r="N15" i="1"/>
  <c r="O15" i="1"/>
  <c r="L16" i="1"/>
  <c r="M16" i="1"/>
  <c r="N16" i="1"/>
  <c r="O16" i="1"/>
  <c r="L13" i="1"/>
  <c r="M13" i="1"/>
  <c r="N13" i="1"/>
  <c r="O13" i="1"/>
  <c r="M12" i="1"/>
  <c r="N12" i="1"/>
  <c r="O12" i="1"/>
  <c r="K13" i="1"/>
  <c r="K14" i="1"/>
  <c r="K15" i="1"/>
  <c r="K16" i="1"/>
  <c r="H14" i="1"/>
  <c r="I14" i="1"/>
  <c r="J14" i="1"/>
  <c r="H15" i="1"/>
  <c r="I15" i="1"/>
  <c r="J15" i="1"/>
  <c r="H16" i="1"/>
  <c r="I16" i="1"/>
  <c r="J16" i="1"/>
  <c r="H13" i="1"/>
  <c r="I13" i="1"/>
  <c r="J13" i="1"/>
  <c r="I12" i="1"/>
  <c r="J12" i="1"/>
  <c r="C16" i="1"/>
  <c r="D16" i="1"/>
  <c r="D15" i="1"/>
  <c r="C15" i="1"/>
  <c r="E13" i="1"/>
  <c r="F13" i="1"/>
  <c r="G13" i="1"/>
  <c r="E14" i="1"/>
  <c r="F14" i="1"/>
  <c r="G14" i="1"/>
  <c r="E15" i="1"/>
  <c r="F15" i="1"/>
  <c r="G15" i="1"/>
  <c r="E16" i="1"/>
  <c r="F16" i="1"/>
  <c r="G16" i="1"/>
  <c r="F12" i="1"/>
  <c r="G12" i="1"/>
  <c r="D12" i="1"/>
  <c r="E12" i="1"/>
  <c r="H12" i="1"/>
  <c r="K12" i="1"/>
  <c r="L12" i="1"/>
  <c r="C12" i="1"/>
  <c r="B76" i="1" l="1"/>
  <c r="B77" i="1"/>
  <c r="B78" i="1"/>
  <c r="B79" i="1"/>
  <c r="B80" i="1"/>
  <c r="B81" i="1"/>
  <c r="B82" i="1"/>
  <c r="B75" i="1"/>
  <c r="B16" i="1"/>
  <c r="B15" i="1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E83" i="1"/>
  <c r="F83" i="1"/>
  <c r="G83" i="1"/>
  <c r="C83" i="1"/>
  <c r="G71" i="1"/>
  <c r="F71" i="1"/>
  <c r="C71" i="1"/>
  <c r="B71" i="1"/>
  <c r="C54" i="1"/>
  <c r="C53" i="1"/>
  <c r="CJ51" i="1"/>
  <c r="CL52" i="1"/>
  <c r="CK53" i="1"/>
  <c r="CH52" i="1"/>
  <c r="CG53" i="1"/>
  <c r="CD52" i="1"/>
  <c r="CC52" i="1"/>
  <c r="CA47" i="1"/>
  <c r="CB42" i="1"/>
  <c r="CA42" i="1"/>
  <c r="CB41" i="1"/>
  <c r="CA40" i="1"/>
  <c r="B23" i="1"/>
  <c r="B22" i="1"/>
  <c r="B21" i="1"/>
  <c r="B19" i="1"/>
  <c r="B12" i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F16" i="6"/>
  <c r="E16" i="6"/>
  <c r="K15" i="6"/>
  <c r="G15" i="6"/>
  <c r="F15" i="6"/>
  <c r="E15" i="6"/>
  <c r="K14" i="6"/>
  <c r="G14" i="6"/>
  <c r="F14" i="6"/>
  <c r="E14" i="6"/>
  <c r="K13" i="6"/>
  <c r="G13" i="6"/>
  <c r="G12" i="6" s="1"/>
  <c r="F13" i="6"/>
  <c r="F12" i="6" s="1"/>
  <c r="E13" i="6"/>
  <c r="O12" i="6"/>
  <c r="N12" i="6"/>
  <c r="M12" i="6"/>
  <c r="L12" i="6"/>
  <c r="K12" i="6"/>
  <c r="J12" i="6"/>
  <c r="I12" i="6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F16" i="5"/>
  <c r="E16" i="5"/>
  <c r="K15" i="5"/>
  <c r="G15" i="5"/>
  <c r="F15" i="5"/>
  <c r="E15" i="5"/>
  <c r="K14" i="5"/>
  <c r="G14" i="5"/>
  <c r="F14" i="5"/>
  <c r="E14" i="5"/>
  <c r="K13" i="5"/>
  <c r="G13" i="5"/>
  <c r="G12" i="5" s="1"/>
  <c r="F13" i="5"/>
  <c r="F12" i="5" s="1"/>
  <c r="E13" i="5"/>
  <c r="O12" i="5"/>
  <c r="N12" i="5"/>
  <c r="M12" i="5"/>
  <c r="L12" i="5"/>
  <c r="K12" i="5"/>
  <c r="J12" i="5"/>
  <c r="I12" i="5"/>
  <c r="H12" i="5"/>
  <c r="E12" i="5"/>
  <c r="D12" i="5"/>
  <c r="C12" i="5"/>
  <c r="B12" i="5"/>
  <c r="A5" i="5"/>
  <c r="A4" i="5"/>
  <c r="A3" i="5"/>
  <c r="A2" i="5"/>
  <c r="CB40" i="1" l="1"/>
  <c r="B195" i="5"/>
  <c r="CF51" i="1"/>
  <c r="CE52" i="1"/>
  <c r="B83" i="6"/>
  <c r="B83" i="1" s="1"/>
  <c r="B83" i="7"/>
  <c r="A195" i="7" s="1"/>
  <c r="B35" i="1"/>
  <c r="CG42" i="1"/>
  <c r="CA41" i="1"/>
  <c r="CG47" i="1"/>
  <c r="CC53" i="1"/>
  <c r="C52" i="1"/>
  <c r="CF52" i="1"/>
  <c r="CD53" i="1"/>
  <c r="CH42" i="1"/>
  <c r="CH41" i="1"/>
  <c r="CH47" i="1"/>
  <c r="CC51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A195" i="1" l="1"/>
  <c r="B195" i="1"/>
</calcChain>
</file>

<file path=xl/sharedStrings.xml><?xml version="1.0" encoding="utf-8"?>
<sst xmlns="http://schemas.openxmlformats.org/spreadsheetml/2006/main" count="1845" uniqueCount="109">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</sst>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hair">
        <color indexed="9"/>
      </left>
      <right style="thin">
        <color indexed="9"/>
      </right>
      <top/>
      <bottom style="hair">
        <color indexed="9"/>
      </bottom>
      <diagonal/>
    </border>
    <border>
      <left style="thin">
        <color indexed="9"/>
      </left>
      <right/>
      <top/>
      <bottom style="hair">
        <color indexed="9"/>
      </bottom>
      <diagonal/>
    </border>
  </borders>
  <cellStyleXfs count="196">
    <xf numFmtId="0" fontId="0" fillId="0" borderId="0"/>
    <xf numFmtId="0" fontId="3" fillId="0" borderId="0"/>
    <xf numFmtId="0" fontId="7" fillId="0" borderId="0"/>
    <xf numFmtId="0" fontId="3" fillId="0" borderId="0"/>
    <xf numFmtId="41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15" fillId="0" borderId="15" applyNumberFormat="0" applyBorder="0">
      <protection hidden="1"/>
    </xf>
    <xf numFmtId="0" fontId="15" fillId="0" borderId="15" applyNumberFormat="0" applyBorder="0">
      <protection hidden="1"/>
    </xf>
    <xf numFmtId="0" fontId="15" fillId="0" borderId="15" applyNumberFormat="0" applyBorder="0" applyAlignment="0">
      <protection hidden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3" fillId="7" borderId="55" applyNumberFormat="0" applyFont="0" applyAlignment="0" applyProtection="0"/>
    <xf numFmtId="0" fontId="3" fillId="7" borderId="5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16" borderId="56" applyNumberFormat="0" applyFont="0" applyAlignment="0" applyProtection="0"/>
  </cellStyleXfs>
  <cellXfs count="498">
    <xf numFmtId="0" fontId="0" fillId="0" borderId="0" xfId="0"/>
    <xf numFmtId="0" fontId="4" fillId="0" borderId="0" xfId="2" applyNumberFormat="1" applyFont="1" applyFill="1" applyAlignment="1" applyProtection="1">
      <protection hidden="1"/>
    </xf>
    <xf numFmtId="0" fontId="4" fillId="2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/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/>
    <xf numFmtId="0" fontId="4" fillId="0" borderId="21" xfId="2" applyNumberFormat="1" applyFont="1" applyFill="1" applyBorder="1" applyAlignment="1" applyProtection="1"/>
    <xf numFmtId="0" fontId="4" fillId="0" borderId="25" xfId="2" applyNumberFormat="1" applyFont="1" applyFill="1" applyBorder="1" applyAlignment="1" applyProtection="1"/>
    <xf numFmtId="0" fontId="11" fillId="0" borderId="0" xfId="2" applyNumberFormat="1" applyFont="1" applyFill="1" applyAlignment="1" applyProtection="1">
      <alignment horizontal="center"/>
    </xf>
    <xf numFmtId="0" fontId="4" fillId="0" borderId="29" xfId="2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applyNumberFormat="1" applyFont="1" applyFill="1" applyBorder="1" applyAlignment="1" applyProtection="1"/>
    <xf numFmtId="0" fontId="4" fillId="0" borderId="9" xfId="2" applyNumberFormat="1" applyFont="1" applyFill="1" applyBorder="1" applyAlignment="1" applyProtection="1"/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41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wrapText="1"/>
    </xf>
    <xf numFmtId="0" fontId="4" fillId="0" borderId="17" xfId="2" applyNumberFormat="1" applyFont="1" applyFill="1" applyBorder="1" applyAlignment="1" applyProtection="1">
      <alignment wrapText="1"/>
    </xf>
    <xf numFmtId="0" fontId="4" fillId="0" borderId="6" xfId="2" applyNumberFormat="1" applyFont="1" applyFill="1" applyBorder="1" applyAlignment="1" applyProtection="1">
      <alignment wrapText="1"/>
    </xf>
    <xf numFmtId="0" fontId="4" fillId="0" borderId="32" xfId="2" applyNumberFormat="1" applyFont="1" applyFill="1" applyBorder="1" applyAlignment="1" applyProtection="1">
      <alignment wrapText="1"/>
    </xf>
    <xf numFmtId="0" fontId="4" fillId="0" borderId="9" xfId="2" applyNumberFormat="1" applyFont="1" applyFill="1" applyBorder="1" applyAlignment="1" applyProtection="1">
      <alignment wrapText="1"/>
    </xf>
    <xf numFmtId="0" fontId="4" fillId="0" borderId="33" xfId="2" applyNumberFormat="1" applyFont="1" applyFill="1" applyBorder="1" applyAlignment="1" applyProtection="1">
      <alignment wrapText="1"/>
    </xf>
    <xf numFmtId="0" fontId="4" fillId="0" borderId="22" xfId="2" applyNumberFormat="1" applyFont="1" applyFill="1" applyBorder="1" applyAlignment="1" applyProtection="1">
      <alignment wrapText="1"/>
    </xf>
    <xf numFmtId="0" fontId="4" fillId="0" borderId="52" xfId="2" applyNumberFormat="1" applyFont="1" applyFill="1" applyBorder="1" applyAlignment="1" applyProtection="1">
      <alignment wrapText="1"/>
    </xf>
    <xf numFmtId="0" fontId="4" fillId="0" borderId="25" xfId="2" applyNumberFormat="1" applyFont="1" applyFill="1" applyBorder="1" applyAlignment="1" applyProtection="1">
      <alignment wrapText="1"/>
    </xf>
    <xf numFmtId="3" fontId="4" fillId="3" borderId="35" xfId="2" applyNumberFormat="1" applyFont="1" applyFill="1" applyBorder="1" applyAlignment="1" applyProtection="1">
      <protection locked="0"/>
    </xf>
    <xf numFmtId="3" fontId="4" fillId="3" borderId="36" xfId="2" applyNumberFormat="1" applyFont="1" applyFill="1" applyBorder="1" applyAlignment="1" applyProtection="1">
      <protection locked="0"/>
    </xf>
    <xf numFmtId="0" fontId="4" fillId="0" borderId="10" xfId="2" applyNumberFormat="1" applyFont="1" applyFill="1" applyBorder="1" applyAlignment="1" applyProtection="1">
      <alignment wrapText="1"/>
    </xf>
    <xf numFmtId="3" fontId="4" fillId="3" borderId="28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/>
    <xf numFmtId="1" fontId="4" fillId="3" borderId="18" xfId="2" applyNumberFormat="1" applyFont="1" applyFill="1" applyBorder="1" applyAlignment="1" applyProtection="1">
      <protection locked="0"/>
    </xf>
    <xf numFmtId="1" fontId="4" fillId="3" borderId="22" xfId="2" applyNumberFormat="1" applyFont="1" applyFill="1" applyBorder="1" applyAlignment="1" applyProtection="1">
      <protection locked="0"/>
    </xf>
    <xf numFmtId="1" fontId="4" fillId="3" borderId="25" xfId="2" applyNumberFormat="1" applyFont="1" applyFill="1" applyBorder="1" applyAlignment="1" applyProtection="1">
      <protection locked="0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0" fontId="8" fillId="2" borderId="0" xfId="2" applyNumberFormat="1" applyFont="1" applyFill="1" applyBorder="1" applyAlignment="1" applyProtection="1">
      <alignment vertical="center" wrapText="1"/>
    </xf>
    <xf numFmtId="0" fontId="5" fillId="2" borderId="0" xfId="2" applyNumberFormat="1" applyFont="1" applyFill="1" applyAlignment="1" applyProtection="1">
      <protection hidden="1"/>
    </xf>
    <xf numFmtId="0" fontId="19" fillId="0" borderId="0" xfId="0" applyFont="1" applyFill="1"/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 applyProtection="1">
      <alignment horizontal="center" vertical="center"/>
      <protection locked="0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>
      <alignment horizontal="center" vertical="center"/>
    </xf>
    <xf numFmtId="1" fontId="20" fillId="16" borderId="57" xfId="195" applyNumberFormat="1" applyFont="1" applyBorder="1" applyAlignment="1" applyProtection="1">
      <alignment horizontal="center" vertical="center"/>
      <protection locked="0"/>
    </xf>
    <xf numFmtId="1" fontId="20" fillId="0" borderId="57" xfId="195" applyNumberFormat="1" applyFont="1" applyFill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  <protection locked="0"/>
    </xf>
    <xf numFmtId="166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16" borderId="58" xfId="195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1" fontId="20" fillId="16" borderId="56" xfId="195" applyNumberFormat="1" applyFont="1" applyAlignment="1" applyProtection="1">
      <alignment horizontal="center" vertical="center"/>
      <protection locked="0"/>
    </xf>
    <xf numFmtId="1" fontId="20" fillId="0" borderId="56" xfId="195" applyNumberFormat="1" applyFont="1" applyFill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  <protection locked="0"/>
    </xf>
    <xf numFmtId="166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22" xfId="0" applyNumberFormat="1" applyFont="1" applyFill="1" applyBorder="1" applyAlignment="1" applyProtection="1">
      <alignment horizontal="center" vertical="center"/>
      <protection locked="0"/>
    </xf>
    <xf numFmtId="166" fontId="20" fillId="16" borderId="59" xfId="195" applyNumberFormat="1" applyFont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4" fillId="2" borderId="25" xfId="2" applyNumberFormat="1" applyFont="1" applyFill="1" applyBorder="1" applyAlignment="1" applyProtection="1">
      <alignment horizontal="center" vertical="center"/>
    </xf>
    <xf numFmtId="1" fontId="20" fillId="16" borderId="60" xfId="195" applyNumberFormat="1" applyFont="1" applyBorder="1" applyAlignment="1" applyProtection="1">
      <alignment horizontal="center" vertical="center"/>
      <protection locked="0"/>
    </xf>
    <xf numFmtId="1" fontId="20" fillId="16" borderId="61" xfId="195" applyNumberFormat="1" applyFont="1" applyBorder="1" applyAlignment="1" applyProtection="1">
      <alignment horizontal="center" vertical="center"/>
      <protection locked="0"/>
    </xf>
    <xf numFmtId="1" fontId="20" fillId="16" borderId="1" xfId="195" applyNumberFormat="1" applyFont="1" applyBorder="1" applyAlignment="1" applyProtection="1">
      <alignment horizontal="center" vertical="center"/>
      <protection locked="0"/>
    </xf>
    <xf numFmtId="1" fontId="20" fillId="0" borderId="62" xfId="195" applyNumberFormat="1" applyFont="1" applyFill="1" applyBorder="1" applyAlignment="1" applyProtection="1">
      <alignment horizontal="center" vertical="center"/>
      <protection locked="0"/>
    </xf>
    <xf numFmtId="1" fontId="20" fillId="0" borderId="63" xfId="195" applyNumberFormat="1" applyFont="1" applyFill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  <protection locked="0"/>
    </xf>
    <xf numFmtId="166" fontId="20" fillId="16" borderId="61" xfId="195" applyNumberFormat="1" applyFont="1" applyBorder="1" applyAlignment="1" applyProtection="1">
      <alignment horizontal="center" vertical="center"/>
      <protection locked="0"/>
    </xf>
    <xf numFmtId="166" fontId="20" fillId="2" borderId="25" xfId="0" applyNumberFormat="1" applyFont="1" applyFill="1" applyBorder="1" applyAlignment="1" applyProtection="1">
      <alignment horizontal="center" vertical="center"/>
      <protection locked="0"/>
    </xf>
    <xf numFmtId="166" fontId="20" fillId="16" borderId="64" xfId="195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Fill="1" applyAlignment="1" applyProtection="1"/>
    <xf numFmtId="0" fontId="11" fillId="0" borderId="65" xfId="2" applyNumberFormat="1" applyFont="1" applyFill="1" applyBorder="1" applyAlignment="1" applyProtection="1">
      <alignment horizontal="center"/>
    </xf>
    <xf numFmtId="0" fontId="11" fillId="0" borderId="66" xfId="2" applyNumberFormat="1" applyFont="1" applyFill="1" applyBorder="1" applyAlignment="1" applyProtection="1">
      <alignment horizontal="center"/>
    </xf>
    <xf numFmtId="0" fontId="5" fillId="0" borderId="67" xfId="2" applyNumberFormat="1" applyFont="1" applyFill="1" applyBorder="1" applyAlignment="1" applyProtection="1">
      <protection hidden="1"/>
    </xf>
    <xf numFmtId="0" fontId="4" fillId="0" borderId="67" xfId="2" applyNumberFormat="1" applyFont="1" applyFill="1" applyBorder="1" applyAlignment="1" applyProtection="1">
      <protection hidden="1"/>
    </xf>
    <xf numFmtId="0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8" xfId="2" applyNumberFormat="1" applyFont="1" applyFill="1" applyBorder="1" applyAlignment="1" applyProtection="1">
      <protection hidden="1"/>
    </xf>
    <xf numFmtId="0" fontId="5" fillId="0" borderId="69" xfId="2" applyNumberFormat="1" applyFont="1" applyFill="1" applyBorder="1" applyAlignment="1" applyProtection="1">
      <protection hidden="1"/>
    </xf>
    <xf numFmtId="0" fontId="4" fillId="0" borderId="69" xfId="2" applyNumberFormat="1" applyFont="1" applyFill="1" applyBorder="1" applyAlignment="1" applyProtection="1">
      <protection hidden="1"/>
    </xf>
    <xf numFmtId="3" fontId="4" fillId="0" borderId="33" xfId="2" applyNumberFormat="1" applyFont="1" applyFill="1" applyBorder="1" applyAlignment="1" applyProtection="1">
      <protection locked="0"/>
    </xf>
    <xf numFmtId="3" fontId="4" fillId="3" borderId="34" xfId="2" applyNumberFormat="1" applyFont="1" applyFill="1" applyBorder="1" applyAlignment="1" applyProtection="1">
      <protection locked="0"/>
    </xf>
    <xf numFmtId="164" fontId="2" fillId="0" borderId="68" xfId="2" applyNumberFormat="1" applyFont="1" applyFill="1" applyBorder="1" applyAlignment="1" applyProtection="1">
      <protection locked="0"/>
    </xf>
    <xf numFmtId="3" fontId="4" fillId="0" borderId="22" xfId="2" applyNumberFormat="1" applyFont="1" applyFill="1" applyBorder="1" applyAlignment="1" applyProtection="1">
      <protection locked="0"/>
    </xf>
    <xf numFmtId="3" fontId="4" fillId="3" borderId="37" xfId="2" applyNumberFormat="1" applyFont="1" applyFill="1" applyBorder="1" applyAlignment="1" applyProtection="1">
      <protection locked="0"/>
    </xf>
    <xf numFmtId="3" fontId="4" fillId="3" borderId="23" xfId="2" applyNumberFormat="1" applyFont="1" applyFill="1" applyBorder="1" applyAlignment="1" applyProtection="1">
      <protection locked="0"/>
    </xf>
    <xf numFmtId="3" fontId="4" fillId="3" borderId="24" xfId="2" applyNumberFormat="1" applyFont="1" applyFill="1" applyBorder="1" applyAlignment="1" applyProtection="1">
      <protection locked="0"/>
    </xf>
    <xf numFmtId="0" fontId="4" fillId="0" borderId="68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>
      <protection locked="0"/>
    </xf>
    <xf numFmtId="3" fontId="4" fillId="3" borderId="38" xfId="2" applyNumberFormat="1" applyFont="1" applyFill="1" applyBorder="1" applyAlignment="1" applyProtection="1">
      <protection locked="0"/>
    </xf>
    <xf numFmtId="3" fontId="4" fillId="3" borderId="39" xfId="2" applyNumberFormat="1" applyFont="1" applyFill="1" applyBorder="1" applyAlignment="1" applyProtection="1">
      <protection locked="0"/>
    </xf>
    <xf numFmtId="3" fontId="4" fillId="3" borderId="40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/>
    <xf numFmtId="0" fontId="4" fillId="0" borderId="68" xfId="2" applyNumberFormat="1" applyFont="1" applyFill="1" applyBorder="1" applyAlignment="1" applyProtection="1">
      <protection locked="0"/>
    </xf>
    <xf numFmtId="3" fontId="4" fillId="3" borderId="18" xfId="2" applyNumberFormat="1" applyFont="1" applyFill="1" applyBorder="1" applyAlignment="1" applyProtection="1">
      <protection locked="0"/>
    </xf>
    <xf numFmtId="0" fontId="2" fillId="0" borderId="68" xfId="2" applyNumberFormat="1" applyFont="1" applyFill="1" applyBorder="1" applyAlignment="1" applyProtection="1">
      <protection locked="0"/>
    </xf>
    <xf numFmtId="0" fontId="17" fillId="2" borderId="69" xfId="0" applyFont="1" applyFill="1" applyBorder="1"/>
    <xf numFmtId="3" fontId="4" fillId="3" borderId="10" xfId="2" applyNumberFormat="1" applyFont="1" applyFill="1" applyBorder="1" applyAlignment="1" applyProtection="1">
      <protection locked="0"/>
    </xf>
    <xf numFmtId="0" fontId="4" fillId="0" borderId="70" xfId="2" applyNumberFormat="1" applyFont="1" applyFill="1" applyBorder="1" applyAlignment="1" applyProtection="1">
      <protection hidden="1"/>
    </xf>
    <xf numFmtId="0" fontId="4" fillId="0" borderId="71" xfId="2" applyNumberFormat="1" applyFont="1" applyFill="1" applyBorder="1" applyAlignment="1" applyProtection="1">
      <protection hidden="1"/>
    </xf>
    <xf numFmtId="0" fontId="4" fillId="0" borderId="72" xfId="2" applyNumberFormat="1" applyFont="1" applyFill="1" applyBorder="1" applyAlignment="1" applyProtection="1">
      <protection hidden="1"/>
    </xf>
    <xf numFmtId="0" fontId="4" fillId="0" borderId="73" xfId="3" applyFont="1" applyFill="1" applyBorder="1" applyAlignment="1" applyProtection="1">
      <alignment horizontal="center" vertical="center" wrapText="1"/>
    </xf>
    <xf numFmtId="0" fontId="4" fillId="0" borderId="74" xfId="2" applyNumberFormat="1" applyFont="1" applyFill="1" applyBorder="1" applyAlignment="1" applyProtection="1">
      <protection locked="0"/>
    </xf>
    <xf numFmtId="3" fontId="4" fillId="0" borderId="15" xfId="2" applyNumberFormat="1" applyFont="1" applyFill="1" applyBorder="1" applyAlignment="1" applyProtection="1">
      <protection locked="0"/>
    </xf>
    <xf numFmtId="3" fontId="4" fillId="3" borderId="42" xfId="4" applyNumberFormat="1" applyFont="1" applyFill="1" applyBorder="1" applyAlignment="1" applyProtection="1">
      <protection locked="0"/>
    </xf>
    <xf numFmtId="3" fontId="4" fillId="3" borderId="27" xfId="4" applyNumberFormat="1" applyFont="1" applyFill="1" applyBorder="1" applyAlignment="1" applyProtection="1">
      <protection locked="0"/>
    </xf>
    <xf numFmtId="3" fontId="4" fillId="3" borderId="26" xfId="4" applyNumberFormat="1" applyFont="1" applyFill="1" applyBorder="1" applyAlignment="1" applyProtection="1">
      <protection locked="0"/>
    </xf>
    <xf numFmtId="0" fontId="9" fillId="0" borderId="74" xfId="2" applyNumberFormat="1" applyFont="1" applyFill="1" applyBorder="1" applyAlignment="1" applyProtection="1">
      <protection locked="0"/>
    </xf>
    <xf numFmtId="0" fontId="17" fillId="2" borderId="0" xfId="0" applyFont="1" applyFill="1" applyProtection="1"/>
    <xf numFmtId="0" fontId="11" fillId="0" borderId="69" xfId="2" applyNumberFormat="1" applyFont="1" applyFill="1" applyBorder="1" applyAlignment="1" applyProtection="1">
      <protection hidden="1"/>
    </xf>
    <xf numFmtId="0" fontId="5" fillId="0" borderId="68" xfId="2" applyNumberFormat="1" applyFont="1" applyFill="1" applyBorder="1" applyAlignment="1" applyProtection="1">
      <protection locked="0"/>
    </xf>
    <xf numFmtId="0" fontId="4" fillId="0" borderId="32" xfId="2" applyNumberFormat="1" applyFont="1" applyFill="1" applyBorder="1" applyAlignment="1" applyProtection="1">
      <alignment horizontal="left" vertical="center" wrapText="1"/>
    </xf>
    <xf numFmtId="3" fontId="4" fillId="3" borderId="33" xfId="2" applyNumberFormat="1" applyFont="1" applyFill="1" applyBorder="1" applyAlignment="1" applyProtection="1">
      <protection locked="0"/>
    </xf>
    <xf numFmtId="0" fontId="4" fillId="0" borderId="21" xfId="2" applyNumberFormat="1" applyFont="1" applyFill="1" applyBorder="1" applyAlignment="1" applyProtection="1">
      <alignment horizontal="left" vertical="center" wrapText="1"/>
    </xf>
    <xf numFmtId="3" fontId="4" fillId="3" borderId="22" xfId="2" applyNumberFormat="1" applyFont="1" applyFill="1" applyBorder="1" applyAlignment="1" applyProtection="1">
      <protection locked="0"/>
    </xf>
    <xf numFmtId="0" fontId="4" fillId="0" borderId="43" xfId="2" applyNumberFormat="1" applyFont="1" applyFill="1" applyBorder="1" applyAlignment="1" applyProtection="1">
      <alignment horizontal="left" vertical="center" wrapText="1"/>
    </xf>
    <xf numFmtId="3" fontId="4" fillId="3" borderId="25" xfId="2" applyNumberFormat="1" applyFont="1" applyFill="1" applyBorder="1" applyAlignment="1" applyProtection="1">
      <protection locked="0"/>
    </xf>
    <xf numFmtId="0" fontId="20" fillId="0" borderId="0" xfId="0" applyFont="1"/>
    <xf numFmtId="164" fontId="5" fillId="0" borderId="69" xfId="2" applyNumberFormat="1" applyFont="1" applyFill="1" applyBorder="1" applyAlignment="1" applyProtection="1"/>
    <xf numFmtId="0" fontId="6" fillId="0" borderId="75" xfId="2" applyNumberFormat="1" applyFont="1" applyFill="1" applyBorder="1" applyAlignment="1" applyProtection="1">
      <protection locked="0"/>
    </xf>
    <xf numFmtId="0" fontId="4" fillId="0" borderId="76" xfId="2" applyNumberFormat="1" applyFont="1" applyFill="1" applyBorder="1" applyAlignment="1" applyProtection="1">
      <protection hidden="1"/>
    </xf>
    <xf numFmtId="0" fontId="4" fillId="0" borderId="76" xfId="2" applyNumberFormat="1" applyFont="1" applyFill="1" applyBorder="1" applyAlignment="1" applyProtection="1"/>
    <xf numFmtId="0" fontId="5" fillId="0" borderId="76" xfId="2" applyNumberFormat="1" applyFont="1" applyFill="1" applyBorder="1" applyAlignment="1" applyProtection="1">
      <protection hidden="1"/>
    </xf>
    <xf numFmtId="0" fontId="4" fillId="0" borderId="77" xfId="2" applyNumberFormat="1" applyFont="1" applyFill="1" applyBorder="1" applyAlignment="1" applyProtection="1">
      <alignment vertical="center"/>
    </xf>
    <xf numFmtId="3" fontId="4" fillId="3" borderId="15" xfId="2" applyNumberFormat="1" applyFont="1" applyFill="1" applyBorder="1" applyAlignment="1" applyProtection="1">
      <protection locked="0"/>
    </xf>
    <xf numFmtId="0" fontId="13" fillId="0" borderId="68" xfId="2" applyNumberFormat="1" applyFont="1" applyFill="1" applyBorder="1" applyAlignment="1" applyProtection="1">
      <protection locked="0"/>
    </xf>
    <xf numFmtId="0" fontId="4" fillId="0" borderId="78" xfId="2" applyNumberFormat="1" applyFont="1" applyFill="1" applyBorder="1" applyAlignment="1" applyProtection="1">
      <alignment vertical="center" wrapText="1"/>
    </xf>
    <xf numFmtId="3" fontId="4" fillId="3" borderId="8" xfId="2" applyNumberFormat="1" applyFont="1" applyFill="1" applyBorder="1" applyAlignment="1" applyProtection="1">
      <protection locked="0"/>
    </xf>
    <xf numFmtId="0" fontId="10" fillId="0" borderId="68" xfId="2" applyNumberFormat="1" applyFont="1" applyFill="1" applyBorder="1" applyAlignment="1" applyProtection="1">
      <protection locked="0"/>
    </xf>
    <xf numFmtId="164" fontId="4" fillId="0" borderId="15" xfId="2" applyNumberFormat="1" applyFont="1" applyFill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3" borderId="11" xfId="2" applyNumberFormat="1" applyFont="1" applyFill="1" applyBorder="1" applyAlignment="1" applyProtection="1">
      <alignment horizontal="right"/>
      <protection locked="0"/>
    </xf>
    <xf numFmtId="3" fontId="4" fillId="3" borderId="13" xfId="2" applyNumberFormat="1" applyFont="1" applyFill="1" applyBorder="1" applyAlignment="1" applyProtection="1">
      <alignment horizontal="right"/>
      <protection locked="0"/>
    </xf>
    <xf numFmtId="3" fontId="4" fillId="3" borderId="12" xfId="2" applyNumberFormat="1" applyFont="1" applyFill="1" applyBorder="1" applyAlignment="1" applyProtection="1">
      <alignment horizontal="right"/>
      <protection locked="0"/>
    </xf>
    <xf numFmtId="3" fontId="4" fillId="0" borderId="18" xfId="2" applyNumberFormat="1" applyFont="1" applyFill="1" applyBorder="1" applyAlignment="1" applyProtection="1">
      <alignment horizontal="right"/>
      <protection locked="0"/>
    </xf>
    <xf numFmtId="3" fontId="4" fillId="3" borderId="45" xfId="2" applyNumberFormat="1" applyFont="1" applyFill="1" applyBorder="1" applyAlignment="1" applyProtection="1">
      <alignment horizontal="right"/>
      <protection locked="0"/>
    </xf>
    <xf numFmtId="3" fontId="4" fillId="3" borderId="19" xfId="2" applyNumberFormat="1" applyFont="1" applyFill="1" applyBorder="1" applyAlignment="1" applyProtection="1">
      <alignment horizontal="right"/>
      <protection locked="0"/>
    </xf>
    <xf numFmtId="3" fontId="4" fillId="3" borderId="20" xfId="2" applyNumberFormat="1" applyFont="1" applyFill="1" applyBorder="1" applyAlignment="1" applyProtection="1">
      <alignment horizontal="right"/>
      <protection locked="0"/>
    </xf>
    <xf numFmtId="3" fontId="4" fillId="0" borderId="7" xfId="2" applyNumberFormat="1" applyFont="1" applyFill="1" applyBorder="1" applyAlignment="1" applyProtection="1">
      <alignment horizontal="right"/>
      <protection locked="0"/>
    </xf>
    <xf numFmtId="3" fontId="4" fillId="3" borderId="46" xfId="2" applyNumberFormat="1" applyFont="1" applyFill="1" applyBorder="1" applyAlignment="1" applyProtection="1">
      <alignment horizontal="right"/>
      <protection locked="0"/>
    </xf>
    <xf numFmtId="3" fontId="4" fillId="3" borderId="47" xfId="2" applyNumberFormat="1" applyFont="1" applyFill="1" applyBorder="1" applyAlignment="1" applyProtection="1">
      <alignment horizontal="right"/>
      <protection locked="0"/>
    </xf>
    <xf numFmtId="3" fontId="4" fillId="3" borderId="48" xfId="2" applyNumberFormat="1" applyFont="1" applyFill="1" applyBorder="1" applyAlignment="1" applyProtection="1">
      <alignment horizontal="right"/>
      <protection locked="0"/>
    </xf>
    <xf numFmtId="3" fontId="4" fillId="0" borderId="33" xfId="2" applyNumberFormat="1" applyFont="1" applyFill="1" applyBorder="1" applyAlignment="1" applyProtection="1">
      <alignment horizontal="right"/>
      <protection locked="0"/>
    </xf>
    <xf numFmtId="3" fontId="4" fillId="3" borderId="49" xfId="2" applyNumberFormat="1" applyFont="1" applyFill="1" applyBorder="1" applyAlignment="1" applyProtection="1">
      <alignment horizontal="right"/>
      <protection locked="0"/>
    </xf>
    <xf numFmtId="3" fontId="4" fillId="3" borderId="35" xfId="2" applyNumberFormat="1" applyFont="1" applyFill="1" applyBorder="1" applyAlignment="1" applyProtection="1">
      <alignment horizontal="right"/>
      <protection locked="0"/>
    </xf>
    <xf numFmtId="3" fontId="4" fillId="3" borderId="36" xfId="2" applyNumberFormat="1" applyFont="1" applyFill="1" applyBorder="1" applyAlignment="1" applyProtection="1">
      <alignment horizontal="right"/>
      <protection locked="0"/>
    </xf>
    <xf numFmtId="3" fontId="4" fillId="0" borderId="10" xfId="2" applyNumberFormat="1" applyFont="1" applyFill="1" applyBorder="1" applyAlignment="1" applyProtection="1">
      <alignment horizontal="right"/>
      <protection locked="0"/>
    </xf>
    <xf numFmtId="3" fontId="4" fillId="3" borderId="50" xfId="2" applyNumberFormat="1" applyFont="1" applyFill="1" applyBorder="1" applyAlignment="1" applyProtection="1">
      <alignment horizontal="right"/>
      <protection locked="0"/>
    </xf>
    <xf numFmtId="3" fontId="4" fillId="3" borderId="27" xfId="2" applyNumberFormat="1" applyFont="1" applyFill="1" applyBorder="1" applyAlignment="1" applyProtection="1">
      <alignment horizontal="right"/>
      <protection locked="0"/>
    </xf>
    <xf numFmtId="3" fontId="4" fillId="3" borderId="28" xfId="2" applyNumberFormat="1" applyFont="1" applyFill="1" applyBorder="1" applyAlignment="1" applyProtection="1">
      <alignment horizontal="right"/>
      <protection locked="0"/>
    </xf>
    <xf numFmtId="0" fontId="4" fillId="0" borderId="80" xfId="2" applyNumberFormat="1" applyFont="1" applyFill="1" applyBorder="1" applyAlignment="1" applyProtection="1"/>
    <xf numFmtId="0" fontId="17" fillId="0" borderId="68" xfId="0" applyFont="1" applyBorder="1" applyProtection="1">
      <protection locked="0"/>
    </xf>
    <xf numFmtId="3" fontId="4" fillId="3" borderId="51" xfId="2" applyNumberFormat="1" applyFont="1" applyFill="1" applyBorder="1" applyAlignment="1" applyProtection="1">
      <alignment horizontal="right"/>
      <protection locked="0"/>
    </xf>
    <xf numFmtId="3" fontId="4" fillId="3" borderId="18" xfId="2" applyNumberFormat="1" applyFont="1" applyFill="1" applyBorder="1" applyAlignment="1" applyProtection="1">
      <alignment horizontal="right"/>
      <protection locked="0"/>
    </xf>
    <xf numFmtId="3" fontId="4" fillId="3" borderId="51" xfId="2" applyNumberFormat="1" applyFont="1" applyFill="1" applyBorder="1" applyAlignment="1" applyProtection="1">
      <protection locked="0"/>
    </xf>
    <xf numFmtId="3" fontId="4" fillId="3" borderId="53" xfId="2" applyNumberFormat="1" applyFont="1" applyFill="1" applyBorder="1" applyAlignment="1" applyProtection="1">
      <alignment horizontal="right"/>
      <protection locked="0"/>
    </xf>
    <xf numFmtId="3" fontId="4" fillId="3" borderId="52" xfId="2" applyNumberFormat="1" applyFont="1" applyFill="1" applyBorder="1" applyAlignment="1" applyProtection="1">
      <alignment horizontal="right"/>
      <protection locked="0"/>
    </xf>
    <xf numFmtId="3" fontId="4" fillId="3" borderId="53" xfId="2" applyNumberFormat="1" applyFont="1" applyFill="1" applyBorder="1" applyAlignment="1" applyProtection="1">
      <protection locked="0"/>
    </xf>
    <xf numFmtId="3" fontId="4" fillId="3" borderId="52" xfId="2" applyNumberFormat="1" applyFont="1" applyFill="1" applyBorder="1" applyAlignment="1" applyProtection="1">
      <protection locked="0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15" xfId="2" applyNumberFormat="1" applyFont="1" applyFill="1" applyBorder="1" applyAlignment="1" applyProtection="1">
      <protection locked="0"/>
    </xf>
    <xf numFmtId="0" fontId="4" fillId="0" borderId="65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>
      <protection locked="0"/>
    </xf>
    <xf numFmtId="0" fontId="4" fillId="0" borderId="82" xfId="2" applyNumberFormat="1" applyFont="1" applyFill="1" applyBorder="1" applyAlignment="1" applyProtection="1">
      <alignment horizontal="center" vertical="center" wrapText="1"/>
    </xf>
    <xf numFmtId="3" fontId="1" fillId="0" borderId="33" xfId="2" applyNumberFormat="1" applyFont="1" applyFill="1" applyBorder="1" applyAlignment="1" applyProtection="1">
      <protection locked="0"/>
    </xf>
    <xf numFmtId="3" fontId="4" fillId="3" borderId="83" xfId="2" applyNumberFormat="1" applyFont="1" applyFill="1" applyBorder="1" applyAlignment="1" applyProtection="1">
      <protection locked="0"/>
    </xf>
    <xf numFmtId="3" fontId="4" fillId="3" borderId="84" xfId="2" applyNumberFormat="1" applyFont="1" applyFill="1" applyBorder="1" applyAlignment="1" applyProtection="1">
      <protection locked="0"/>
    </xf>
    <xf numFmtId="3" fontId="4" fillId="3" borderId="45" xfId="2" applyNumberFormat="1" applyFont="1" applyFill="1" applyBorder="1" applyAlignment="1" applyProtection="1">
      <protection locked="0"/>
    </xf>
    <xf numFmtId="3" fontId="4" fillId="3" borderId="20" xfId="2" applyNumberFormat="1" applyFont="1" applyFill="1" applyBorder="1" applyAlignment="1" applyProtection="1">
      <protection locked="0"/>
    </xf>
    <xf numFmtId="3" fontId="1" fillId="0" borderId="22" xfId="2" applyNumberFormat="1" applyFont="1" applyFill="1" applyBorder="1" applyAlignment="1" applyProtection="1">
      <protection locked="0"/>
    </xf>
    <xf numFmtId="3" fontId="4" fillId="3" borderId="85" xfId="2" applyNumberFormat="1" applyFont="1" applyFill="1" applyBorder="1" applyAlignment="1" applyProtection="1">
      <protection locked="0"/>
    </xf>
    <xf numFmtId="3" fontId="4" fillId="3" borderId="86" xfId="2" applyNumberFormat="1" applyFont="1" applyFill="1" applyBorder="1" applyAlignment="1" applyProtection="1">
      <protection locked="0"/>
    </xf>
    <xf numFmtId="3" fontId="4" fillId="3" borderId="87" xfId="2" applyNumberFormat="1" applyFont="1" applyFill="1" applyBorder="1" applyAlignment="1" applyProtection="1">
      <protection locked="0"/>
    </xf>
    <xf numFmtId="3" fontId="1" fillId="0" borderId="10" xfId="2" applyNumberFormat="1" applyFont="1" applyFill="1" applyBorder="1" applyAlignment="1" applyProtection="1">
      <protection locked="0"/>
    </xf>
    <xf numFmtId="3" fontId="1" fillId="0" borderId="44" xfId="2" applyNumberFormat="1" applyFont="1" applyFill="1" applyBorder="1" applyAlignment="1" applyProtection="1">
      <protection locked="0"/>
    </xf>
    <xf numFmtId="3" fontId="1" fillId="0" borderId="82" xfId="2" applyNumberFormat="1" applyFont="1" applyFill="1" applyBorder="1" applyAlignment="1" applyProtection="1">
      <protection locked="0"/>
    </xf>
    <xf numFmtId="3" fontId="1" fillId="0" borderId="11" xfId="2" applyNumberFormat="1" applyFont="1" applyFill="1" applyBorder="1" applyAlignment="1" applyProtection="1">
      <protection locked="0"/>
    </xf>
    <xf numFmtId="3" fontId="1" fillId="0" borderId="12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>
      <protection locked="0"/>
    </xf>
    <xf numFmtId="164" fontId="17" fillId="2" borderId="0" xfId="0" applyNumberFormat="1" applyFont="1" applyFill="1"/>
    <xf numFmtId="0" fontId="17" fillId="17" borderId="0" xfId="0" applyFont="1" applyFill="1" applyProtection="1">
      <protection locked="0"/>
    </xf>
    <xf numFmtId="1" fontId="20" fillId="16" borderId="88" xfId="195" applyNumberFormat="1" applyFont="1" applyBorder="1" applyAlignment="1" applyProtection="1">
      <alignment horizontal="center" vertical="center"/>
      <protection locked="0"/>
    </xf>
    <xf numFmtId="1" fontId="20" fillId="16" borderId="89" xfId="195" applyNumberFormat="1" applyFont="1" applyBorder="1" applyAlignment="1" applyProtection="1">
      <alignment horizontal="center" vertical="center"/>
      <protection locked="0"/>
    </xf>
    <xf numFmtId="164" fontId="17" fillId="17" borderId="0" xfId="0" applyNumberFormat="1" applyFont="1" applyFill="1"/>
    <xf numFmtId="0" fontId="17" fillId="17" borderId="0" xfId="0" applyFont="1" applyFill="1"/>
    <xf numFmtId="1" fontId="20" fillId="2" borderId="15" xfId="0" applyNumberFormat="1" applyFont="1" applyFill="1" applyBorder="1" applyAlignment="1" applyProtection="1">
      <alignment horizontal="center" vertical="center"/>
    </xf>
    <xf numFmtId="2" fontId="20" fillId="2" borderId="15" xfId="0" applyNumberFormat="1" applyFont="1" applyFill="1" applyBorder="1" applyAlignment="1" applyProtection="1">
      <alignment horizontal="center" vertical="center"/>
    </xf>
    <xf numFmtId="166" fontId="20" fillId="2" borderId="15" xfId="0" applyNumberFormat="1" applyFont="1" applyFill="1" applyBorder="1" applyAlignment="1" applyProtection="1">
      <alignment horizontal="center" vertical="center"/>
    </xf>
    <xf numFmtId="2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</xf>
    <xf numFmtId="2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</xf>
    <xf numFmtId="166" fontId="20" fillId="2" borderId="22" xfId="0" applyNumberFormat="1" applyFont="1" applyFill="1" applyBorder="1" applyAlignment="1" applyProtection="1">
      <alignment horizontal="center" vertical="center"/>
    </xf>
    <xf numFmtId="2" fontId="20" fillId="16" borderId="61" xfId="195" applyNumberFormat="1" applyFont="1" applyBorder="1" applyAlignment="1" applyProtection="1">
      <alignment horizontal="center" vertical="center"/>
      <protection locked="0"/>
    </xf>
    <xf numFmtId="2" fontId="20" fillId="16" borderId="88" xfId="195" applyNumberFormat="1" applyFont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</xf>
    <xf numFmtId="166" fontId="20" fillId="2" borderId="25" xfId="0" applyNumberFormat="1" applyFont="1" applyFill="1" applyBorder="1" applyAlignment="1" applyProtection="1">
      <alignment horizontal="center" vertical="center"/>
    </xf>
    <xf numFmtId="3" fontId="4" fillId="0" borderId="33" xfId="2" applyNumberFormat="1" applyFont="1" applyFill="1" applyBorder="1" applyAlignment="1" applyProtection="1"/>
    <xf numFmtId="3" fontId="4" fillId="0" borderId="22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4" fillId="0" borderId="7" xfId="2" applyNumberFormat="1" applyFont="1" applyFill="1" applyBorder="1" applyAlignment="1" applyProtection="1">
      <alignment horizontal="right"/>
    </xf>
    <xf numFmtId="3" fontId="4" fillId="0" borderId="33" xfId="2" applyNumberFormat="1" applyFont="1" applyFill="1" applyBorder="1" applyAlignment="1" applyProtection="1">
      <alignment horizontal="right"/>
    </xf>
    <xf numFmtId="3" fontId="4" fillId="0" borderId="10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/>
    <xf numFmtId="3" fontId="1" fillId="0" borderId="33" xfId="2" applyNumberFormat="1" applyFont="1" applyFill="1" applyBorder="1" applyAlignment="1" applyProtection="1"/>
    <xf numFmtId="3" fontId="1" fillId="0" borderId="22" xfId="2" applyNumberFormat="1" applyFont="1" applyFill="1" applyBorder="1" applyAlignment="1" applyProtection="1"/>
    <xf numFmtId="3" fontId="1" fillId="0" borderId="10" xfId="2" applyNumberFormat="1" applyFont="1" applyFill="1" applyBorder="1" applyAlignment="1" applyProtection="1"/>
    <xf numFmtId="3" fontId="1" fillId="0" borderId="44" xfId="2" applyNumberFormat="1" applyFont="1" applyFill="1" applyBorder="1" applyAlignment="1" applyProtection="1"/>
    <xf numFmtId="3" fontId="1" fillId="0" borderId="82" xfId="2" applyNumberFormat="1" applyFont="1" applyFill="1" applyBorder="1" applyAlignment="1" applyProtection="1"/>
    <xf numFmtId="3" fontId="1" fillId="0" borderId="11" xfId="2" applyNumberFormat="1" applyFont="1" applyFill="1" applyBorder="1" applyAlignment="1" applyProtection="1"/>
    <xf numFmtId="3" fontId="1" fillId="0" borderId="12" xfId="2" applyNumberFormat="1" applyFont="1" applyFill="1" applyBorder="1" applyAlignment="1" applyProtection="1"/>
    <xf numFmtId="1" fontId="16" fillId="2" borderId="0" xfId="0" applyNumberFormat="1" applyFont="1" applyFill="1"/>
    <xf numFmtId="1" fontId="17" fillId="2" borderId="0" xfId="0" applyNumberFormat="1" applyFont="1" applyFill="1"/>
    <xf numFmtId="1" fontId="17" fillId="2" borderId="0" xfId="0" applyNumberFormat="1" applyFont="1" applyFill="1" applyProtection="1">
      <protection locked="0"/>
    </xf>
    <xf numFmtId="1" fontId="17" fillId="17" borderId="0" xfId="0" applyNumberFormat="1" applyFont="1" applyFill="1" applyProtection="1">
      <protection locked="0"/>
    </xf>
    <xf numFmtId="1" fontId="18" fillId="2" borderId="0" xfId="0" applyNumberFormat="1" applyFont="1" applyFill="1"/>
    <xf numFmtId="1" fontId="8" fillId="2" borderId="0" xfId="2" applyNumberFormat="1" applyFont="1" applyFill="1" applyBorder="1" applyAlignment="1" applyProtection="1">
      <alignment vertical="center" wrapText="1"/>
    </xf>
    <xf numFmtId="1" fontId="5" fillId="2" borderId="0" xfId="2" applyNumberFormat="1" applyFont="1" applyFill="1" applyAlignment="1" applyProtection="1">
      <protection hidden="1"/>
    </xf>
    <xf numFmtId="1" fontId="4" fillId="2" borderId="0" xfId="2" applyNumberFormat="1" applyFont="1" applyFill="1" applyAlignment="1" applyProtection="1">
      <protection hidden="1"/>
    </xf>
    <xf numFmtId="1" fontId="19" fillId="0" borderId="0" xfId="0" applyNumberFormat="1" applyFont="1" applyFill="1"/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2" fontId="20" fillId="2" borderId="18" xfId="0" applyNumberFormat="1" applyFont="1" applyFill="1" applyBorder="1" applyAlignment="1" applyProtection="1">
      <alignment horizontal="center" vertical="center"/>
    </xf>
    <xf numFmtId="2" fontId="20" fillId="16" borderId="58" xfId="195" applyNumberFormat="1" applyFont="1" applyBorder="1" applyAlignment="1" applyProtection="1">
      <alignment horizontal="center" vertical="center"/>
      <protection locked="0"/>
    </xf>
    <xf numFmtId="1" fontId="20" fillId="2" borderId="22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 applyProtection="1">
      <alignment horizontal="center" vertical="center"/>
    </xf>
    <xf numFmtId="2" fontId="20" fillId="2" borderId="22" xfId="0" applyNumberFormat="1" applyFont="1" applyFill="1" applyBorder="1" applyAlignment="1" applyProtection="1">
      <alignment horizontal="center" vertical="center"/>
    </xf>
    <xf numFmtId="2" fontId="20" fillId="16" borderId="59" xfId="195" applyNumberFormat="1" applyFont="1" applyBorder="1" applyAlignment="1" applyProtection="1">
      <alignment horizontal="center" vertical="center"/>
      <protection locked="0"/>
    </xf>
    <xf numFmtId="1" fontId="20" fillId="2" borderId="7" xfId="0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 applyProtection="1">
      <alignment horizontal="center" vertical="center"/>
    </xf>
    <xf numFmtId="2" fontId="20" fillId="16" borderId="89" xfId="195" applyNumberFormat="1" applyFont="1" applyBorder="1" applyAlignment="1" applyProtection="1">
      <alignment horizontal="center" vertical="center"/>
      <protection locked="0"/>
    </xf>
    <xf numFmtId="2" fontId="20" fillId="2" borderId="10" xfId="0" applyNumberFormat="1" applyFont="1" applyFill="1" applyBorder="1" applyAlignment="1" applyProtection="1">
      <alignment horizontal="center" vertical="center"/>
    </xf>
    <xf numFmtId="2" fontId="20" fillId="2" borderId="25" xfId="0" applyNumberFormat="1" applyFont="1" applyFill="1" applyBorder="1" applyAlignment="1" applyProtection="1">
      <alignment horizontal="center" vertical="center"/>
    </xf>
    <xf numFmtId="2" fontId="20" fillId="16" borderId="64" xfId="195" applyNumberFormat="1" applyFont="1" applyBorder="1" applyAlignment="1" applyProtection="1">
      <alignment horizontal="center" vertical="center"/>
      <protection locked="0"/>
    </xf>
    <xf numFmtId="1" fontId="11" fillId="0" borderId="0" xfId="2" applyNumberFormat="1" applyFont="1" applyFill="1" applyAlignment="1" applyProtection="1"/>
    <xf numFmtId="1" fontId="11" fillId="0" borderId="0" xfId="2" applyNumberFormat="1" applyFont="1" applyFill="1" applyAlignment="1" applyProtection="1">
      <alignment horizontal="center"/>
    </xf>
    <xf numFmtId="1" fontId="11" fillId="0" borderId="65" xfId="2" applyNumberFormat="1" applyFont="1" applyFill="1" applyBorder="1" applyAlignment="1" applyProtection="1">
      <alignment horizontal="center"/>
    </xf>
    <xf numFmtId="1" fontId="11" fillId="0" borderId="66" xfId="2" applyNumberFormat="1" applyFont="1" applyFill="1" applyBorder="1" applyAlignment="1" applyProtection="1">
      <alignment horizontal="center"/>
    </xf>
    <xf numFmtId="1" fontId="4" fillId="0" borderId="0" xfId="2" applyNumberFormat="1" applyFont="1" applyFill="1" applyAlignment="1" applyProtection="1"/>
    <xf numFmtId="1" fontId="5" fillId="0" borderId="67" xfId="2" applyNumberFormat="1" applyFont="1" applyFill="1" applyBorder="1" applyAlignment="1" applyProtection="1">
      <protection hidden="1"/>
    </xf>
    <xf numFmtId="1" fontId="4" fillId="0" borderId="67" xfId="2" applyNumberFormat="1" applyFont="1" applyFill="1" applyBorder="1" applyAlignment="1" applyProtection="1">
      <protection hidden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wrapText="1"/>
    </xf>
    <xf numFmtId="1" fontId="4" fillId="0" borderId="29" xfId="2" applyNumberFormat="1" applyFont="1" applyFill="1" applyBorder="1" applyAlignment="1" applyProtection="1">
      <alignment horizontal="center" vertical="center" wrapText="1"/>
    </xf>
    <xf numFmtId="1" fontId="4" fillId="0" borderId="30" xfId="2" applyNumberFormat="1" applyFont="1" applyFill="1" applyBorder="1" applyAlignment="1" applyProtection="1">
      <alignment horizontal="center" vertical="center" wrapText="1"/>
    </xf>
    <xf numFmtId="1" fontId="4" fillId="0" borderId="31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68" xfId="2" applyNumberFormat="1" applyFont="1" applyFill="1" applyBorder="1" applyAlignment="1" applyProtection="1">
      <protection hidden="1"/>
    </xf>
    <xf numFmtId="1" fontId="5" fillId="0" borderId="69" xfId="2" applyNumberFormat="1" applyFont="1" applyFill="1" applyBorder="1" applyAlignment="1" applyProtection="1">
      <protection hidden="1"/>
    </xf>
    <xf numFmtId="1" fontId="4" fillId="0" borderId="69" xfId="2" applyNumberFormat="1" applyFont="1" applyFill="1" applyBorder="1" applyAlignment="1" applyProtection="1">
      <protection hidden="1"/>
    </xf>
    <xf numFmtId="1" fontId="4" fillId="0" borderId="32" xfId="2" applyNumberFormat="1" applyFont="1" applyFill="1" applyBorder="1" applyAlignment="1" applyProtection="1"/>
    <xf numFmtId="1" fontId="4" fillId="0" borderId="33" xfId="2" applyNumberFormat="1" applyFont="1" applyFill="1" applyBorder="1" applyAlignment="1" applyProtection="1"/>
    <xf numFmtId="1" fontId="4" fillId="3" borderId="34" xfId="2" applyNumberFormat="1" applyFont="1" applyFill="1" applyBorder="1" applyAlignment="1" applyProtection="1">
      <protection locked="0"/>
    </xf>
    <xf numFmtId="1" fontId="4" fillId="3" borderId="35" xfId="2" applyNumberFormat="1" applyFont="1" applyFill="1" applyBorder="1" applyAlignment="1" applyProtection="1">
      <protection locked="0"/>
    </xf>
    <xf numFmtId="1" fontId="4" fillId="3" borderId="36" xfId="2" applyNumberFormat="1" applyFont="1" applyFill="1" applyBorder="1" applyAlignment="1" applyProtection="1">
      <protection locked="0"/>
    </xf>
    <xf numFmtId="1" fontId="2" fillId="0" borderId="68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3" borderId="37" xfId="2" applyNumberFormat="1" applyFont="1" applyFill="1" applyBorder="1" applyAlignment="1" applyProtection="1">
      <protection locked="0"/>
    </xf>
    <xf numFmtId="1" fontId="4" fillId="3" borderId="23" xfId="2" applyNumberFormat="1" applyFont="1" applyFill="1" applyBorder="1" applyAlignment="1" applyProtection="1">
      <protection locked="0"/>
    </xf>
    <xf numFmtId="1" fontId="4" fillId="3" borderId="24" xfId="2" applyNumberFormat="1" applyFont="1" applyFill="1" applyBorder="1" applyAlignment="1" applyProtection="1">
      <protection locked="0"/>
    </xf>
    <xf numFmtId="1" fontId="4" fillId="0" borderId="68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1" fontId="4" fillId="0" borderId="25" xfId="2" applyNumberFormat="1" applyFont="1" applyFill="1" applyBorder="1" applyAlignment="1" applyProtection="1"/>
    <xf numFmtId="1" fontId="4" fillId="3" borderId="38" xfId="2" applyNumberFormat="1" applyFont="1" applyFill="1" applyBorder="1" applyAlignment="1" applyProtection="1">
      <protection locked="0"/>
    </xf>
    <xf numFmtId="1" fontId="4" fillId="3" borderId="39" xfId="2" applyNumberFormat="1" applyFont="1" applyFill="1" applyBorder="1" applyAlignment="1" applyProtection="1">
      <protection locked="0"/>
    </xf>
    <xf numFmtId="1" fontId="4" fillId="3" borderId="40" xfId="2" applyNumberFormat="1" applyFont="1" applyFill="1" applyBorder="1" applyAlignment="1" applyProtection="1">
      <protection locked="0"/>
    </xf>
    <xf numFmtId="1" fontId="5" fillId="0" borderId="69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/>
    <xf numFmtId="1" fontId="4" fillId="0" borderId="15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protection locked="0"/>
    </xf>
    <xf numFmtId="1" fontId="4" fillId="0" borderId="17" xfId="2" applyNumberFormat="1" applyFont="1" applyFill="1" applyBorder="1" applyAlignment="1" applyProtection="1"/>
    <xf numFmtId="1" fontId="4" fillId="0" borderId="41" xfId="2" applyNumberFormat="1" applyFont="1" applyFill="1" applyBorder="1" applyAlignment="1" applyProtection="1"/>
    <xf numFmtId="1" fontId="17" fillId="2" borderId="69" xfId="0" applyNumberFormat="1" applyFont="1" applyFill="1" applyBorder="1"/>
    <xf numFmtId="1" fontId="4" fillId="3" borderId="10" xfId="2" applyNumberFormat="1" applyFont="1" applyFill="1" applyBorder="1" applyAlignment="1" applyProtection="1">
      <protection locked="0"/>
    </xf>
    <xf numFmtId="1" fontId="4" fillId="0" borderId="70" xfId="2" applyNumberFormat="1" applyFont="1" applyFill="1" applyBorder="1" applyAlignment="1" applyProtection="1">
      <protection hidden="1"/>
    </xf>
    <xf numFmtId="1" fontId="4" fillId="0" borderId="0" xfId="2" applyNumberFormat="1" applyFont="1" applyFill="1" applyBorder="1" applyAlignment="1" applyProtection="1"/>
    <xf numFmtId="1" fontId="4" fillId="0" borderId="0" xfId="2" applyNumberFormat="1" applyFont="1" applyFill="1" applyAlignment="1" applyProtection="1">
      <protection hidden="1"/>
    </xf>
    <xf numFmtId="1" fontId="4" fillId="0" borderId="71" xfId="2" applyNumberFormat="1" applyFont="1" applyFill="1" applyBorder="1" applyAlignment="1" applyProtection="1">
      <protection hidden="1"/>
    </xf>
    <xf numFmtId="1" fontId="4" fillId="0" borderId="72" xfId="2" applyNumberFormat="1" applyFont="1" applyFill="1" applyBorder="1" applyAlignment="1" applyProtection="1">
      <protection hidden="1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3" xfId="3" applyNumberFormat="1" applyFont="1" applyFill="1" applyBorder="1" applyAlignment="1" applyProtection="1">
      <alignment horizontal="center" vertical="center" wrapText="1"/>
    </xf>
    <xf numFmtId="1" fontId="4" fillId="0" borderId="73" xfId="3" applyNumberFormat="1" applyFont="1" applyFill="1" applyBorder="1" applyAlignment="1" applyProtection="1">
      <alignment horizontal="center" vertical="center" wrapText="1"/>
    </xf>
    <xf numFmtId="1" fontId="4" fillId="0" borderId="74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wrapText="1"/>
    </xf>
    <xf numFmtId="1" fontId="4" fillId="0" borderId="15" xfId="2" applyNumberFormat="1" applyFont="1" applyFill="1" applyBorder="1" applyAlignment="1" applyProtection="1"/>
    <xf numFmtId="1" fontId="4" fillId="3" borderId="42" xfId="4" applyNumberFormat="1" applyFont="1" applyFill="1" applyBorder="1" applyAlignment="1" applyProtection="1">
      <protection locked="0"/>
    </xf>
    <xf numFmtId="1" fontId="4" fillId="3" borderId="27" xfId="4" applyNumberFormat="1" applyFont="1" applyFill="1" applyBorder="1" applyAlignment="1" applyProtection="1">
      <protection locked="0"/>
    </xf>
    <xf numFmtId="1" fontId="4" fillId="3" borderId="26" xfId="4" applyNumberFormat="1" applyFont="1" applyFill="1" applyBorder="1" applyAlignment="1" applyProtection="1">
      <protection locked="0"/>
    </xf>
    <xf numFmtId="1" fontId="9" fillId="0" borderId="74" xfId="2" applyNumberFormat="1" applyFont="1" applyFill="1" applyBorder="1" applyAlignment="1" applyProtection="1">
      <protection locked="0"/>
    </xf>
    <xf numFmtId="1" fontId="17" fillId="2" borderId="0" xfId="0" applyNumberFormat="1" applyFont="1" applyFill="1" applyProtection="1"/>
    <xf numFmtId="1" fontId="11" fillId="0" borderId="69" xfId="2" applyNumberFormat="1" applyFont="1" applyFill="1" applyBorder="1" applyAlignment="1" applyProtection="1">
      <protection hidden="1"/>
    </xf>
    <xf numFmtId="1" fontId="5" fillId="0" borderId="68" xfId="2" applyNumberFormat="1" applyFont="1" applyFill="1" applyBorder="1" applyAlignment="1" applyProtection="1">
      <protection locked="0"/>
    </xf>
    <xf numFmtId="1" fontId="4" fillId="0" borderId="32" xfId="2" applyNumberFormat="1" applyFont="1" applyFill="1" applyBorder="1" applyAlignment="1" applyProtection="1">
      <alignment horizontal="left" vertical="center" wrapText="1"/>
    </xf>
    <xf numFmtId="1" fontId="4" fillId="3" borderId="33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>
      <alignment horizontal="left" vertical="center" wrapText="1"/>
    </xf>
    <xf numFmtId="1" fontId="4" fillId="0" borderId="43" xfId="2" applyNumberFormat="1" applyFont="1" applyFill="1" applyBorder="1" applyAlignment="1" applyProtection="1">
      <alignment horizontal="left" vertical="center" wrapText="1"/>
    </xf>
    <xf numFmtId="1" fontId="20" fillId="0" borderId="0" xfId="0" applyNumberFormat="1" applyFont="1"/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6" fillId="0" borderId="75" xfId="2" applyNumberFormat="1" applyFont="1" applyFill="1" applyBorder="1" applyAlignment="1" applyProtection="1">
      <protection locked="0"/>
    </xf>
    <xf numFmtId="1" fontId="4" fillId="0" borderId="76" xfId="2" applyNumberFormat="1" applyFont="1" applyFill="1" applyBorder="1" applyAlignment="1" applyProtection="1">
      <protection hidden="1"/>
    </xf>
    <xf numFmtId="1" fontId="4" fillId="0" borderId="76" xfId="2" applyNumberFormat="1" applyFont="1" applyFill="1" applyBorder="1" applyAlignment="1" applyProtection="1"/>
    <xf numFmtId="1" fontId="5" fillId="0" borderId="76" xfId="2" applyNumberFormat="1" applyFont="1" applyFill="1" applyBorder="1" applyAlignment="1" applyProtection="1">
      <protection hidden="1"/>
    </xf>
    <xf numFmtId="1" fontId="4" fillId="0" borderId="77" xfId="2" applyNumberFormat="1" applyFont="1" applyFill="1" applyBorder="1" applyAlignment="1" applyProtection="1">
      <alignment vertical="center"/>
    </xf>
    <xf numFmtId="1" fontId="4" fillId="3" borderId="15" xfId="2" applyNumberFormat="1" applyFont="1" applyFill="1" applyBorder="1" applyAlignment="1" applyProtection="1">
      <protection locked="0"/>
    </xf>
    <xf numFmtId="1" fontId="13" fillId="0" borderId="68" xfId="2" applyNumberFormat="1" applyFont="1" applyFill="1" applyBorder="1" applyAlignment="1" applyProtection="1">
      <protection locked="0"/>
    </xf>
    <xf numFmtId="1" fontId="4" fillId="0" borderId="78" xfId="2" applyNumberFormat="1" applyFont="1" applyFill="1" applyBorder="1" applyAlignment="1" applyProtection="1">
      <alignment vertical="center" wrapText="1"/>
    </xf>
    <xf numFmtId="1" fontId="4" fillId="3" borderId="8" xfId="2" applyNumberFormat="1" applyFont="1" applyFill="1" applyBorder="1" applyAlignment="1" applyProtection="1">
      <protection locked="0"/>
    </xf>
    <xf numFmtId="1" fontId="10" fillId="0" borderId="68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horizontal="center" vertical="center"/>
    </xf>
    <xf numFmtId="1" fontId="4" fillId="0" borderId="15" xfId="1" applyNumberFormat="1" applyFont="1" applyBorder="1" applyAlignment="1" applyProtection="1">
      <alignment horizontal="center" vertical="center" wrapText="1"/>
    </xf>
    <xf numFmtId="1" fontId="4" fillId="0" borderId="15" xfId="1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Alignment="1" applyProtection="1">
      <alignment horizontal="right"/>
    </xf>
    <xf numFmtId="1" fontId="4" fillId="3" borderId="11" xfId="2" applyNumberFormat="1" applyFont="1" applyFill="1" applyBorder="1" applyAlignment="1" applyProtection="1">
      <alignment horizontal="right"/>
      <protection locked="0"/>
    </xf>
    <xf numFmtId="1" fontId="4" fillId="3" borderId="13" xfId="2" applyNumberFormat="1" applyFont="1" applyFill="1" applyBorder="1" applyAlignment="1" applyProtection="1">
      <alignment horizontal="right"/>
      <protection locked="0"/>
    </xf>
    <xf numFmtId="1" fontId="4" fillId="3" borderId="12" xfId="2" applyNumberFormat="1" applyFont="1" applyFill="1" applyBorder="1" applyAlignment="1" applyProtection="1">
      <alignment horizontal="right"/>
      <protection locked="0"/>
    </xf>
    <xf numFmtId="1" fontId="4" fillId="0" borderId="17" xfId="2" applyNumberFormat="1" applyFont="1" applyFill="1" applyBorder="1" applyAlignment="1" applyProtection="1">
      <alignment wrapText="1"/>
    </xf>
    <xf numFmtId="1" fontId="4" fillId="0" borderId="18" xfId="2" applyNumberFormat="1" applyFont="1" applyFill="1" applyBorder="1" applyAlignment="1" applyProtection="1">
      <alignment horizontal="right"/>
    </xf>
    <xf numFmtId="1" fontId="4" fillId="3" borderId="45" xfId="2" applyNumberFormat="1" applyFont="1" applyFill="1" applyBorder="1" applyAlignment="1" applyProtection="1">
      <alignment horizontal="right"/>
      <protection locked="0"/>
    </xf>
    <xf numFmtId="1" fontId="4" fillId="3" borderId="19" xfId="2" applyNumberFormat="1" applyFont="1" applyFill="1" applyBorder="1" applyAlignment="1" applyProtection="1">
      <alignment horizontal="right"/>
      <protection locked="0"/>
    </xf>
    <xf numFmtId="1" fontId="4" fillId="3" borderId="20" xfId="2" applyNumberFormat="1" applyFont="1" applyFill="1" applyBorder="1" applyAlignment="1" applyProtection="1">
      <alignment horizontal="right"/>
      <protection locked="0"/>
    </xf>
    <xf numFmtId="1" fontId="4" fillId="0" borderId="6" xfId="2" applyNumberFormat="1" applyFont="1" applyFill="1" applyBorder="1" applyAlignment="1" applyProtection="1">
      <alignment wrapText="1"/>
    </xf>
    <xf numFmtId="1" fontId="4" fillId="0" borderId="7" xfId="2" applyNumberFormat="1" applyFont="1" applyFill="1" applyBorder="1" applyAlignment="1" applyProtection="1">
      <alignment horizontal="right"/>
    </xf>
    <xf numFmtId="1" fontId="4" fillId="3" borderId="46" xfId="2" applyNumberFormat="1" applyFont="1" applyFill="1" applyBorder="1" applyAlignment="1" applyProtection="1">
      <alignment horizontal="right"/>
      <protection locked="0"/>
    </xf>
    <xf numFmtId="1" fontId="4" fillId="3" borderId="47" xfId="2" applyNumberFormat="1" applyFont="1" applyFill="1" applyBorder="1" applyAlignment="1" applyProtection="1">
      <alignment horizontal="right"/>
      <protection locked="0"/>
    </xf>
    <xf numFmtId="1" fontId="4" fillId="3" borderId="48" xfId="2" applyNumberFormat="1" applyFont="1" applyFill="1" applyBorder="1" applyAlignment="1" applyProtection="1">
      <alignment horizontal="right"/>
      <protection locked="0"/>
    </xf>
    <xf numFmtId="1" fontId="4" fillId="0" borderId="32" xfId="2" applyNumberFormat="1" applyFont="1" applyFill="1" applyBorder="1" applyAlignment="1" applyProtection="1">
      <alignment wrapText="1"/>
    </xf>
    <xf numFmtId="1" fontId="4" fillId="0" borderId="33" xfId="2" applyNumberFormat="1" applyFont="1" applyFill="1" applyBorder="1" applyAlignment="1" applyProtection="1">
      <alignment horizontal="right"/>
    </xf>
    <xf numFmtId="1" fontId="4" fillId="3" borderId="49" xfId="2" applyNumberFormat="1" applyFont="1" applyFill="1" applyBorder="1" applyAlignment="1" applyProtection="1">
      <alignment horizontal="right"/>
      <protection locked="0"/>
    </xf>
    <xf numFmtId="1" fontId="4" fillId="3" borderId="35" xfId="2" applyNumberFormat="1" applyFont="1" applyFill="1" applyBorder="1" applyAlignment="1" applyProtection="1">
      <alignment horizontal="right"/>
      <protection locked="0"/>
    </xf>
    <xf numFmtId="1" fontId="4" fillId="3" borderId="36" xfId="2" applyNumberFormat="1" applyFont="1" applyFill="1" applyBorder="1" applyAlignment="1" applyProtection="1">
      <alignment horizontal="right"/>
      <protection locked="0"/>
    </xf>
    <xf numFmtId="1" fontId="4" fillId="0" borderId="9" xfId="2" applyNumberFormat="1" applyFont="1" applyFill="1" applyBorder="1" applyAlignment="1" applyProtection="1">
      <alignment wrapText="1"/>
    </xf>
    <xf numFmtId="1" fontId="4" fillId="0" borderId="10" xfId="2" applyNumberFormat="1" applyFont="1" applyFill="1" applyBorder="1" applyAlignment="1" applyProtection="1">
      <alignment horizontal="right"/>
    </xf>
    <xf numFmtId="1" fontId="4" fillId="3" borderId="50" xfId="2" applyNumberFormat="1" applyFont="1" applyFill="1" applyBorder="1" applyAlignment="1" applyProtection="1">
      <alignment horizontal="right"/>
      <protection locked="0"/>
    </xf>
    <xf numFmtId="1" fontId="4" fillId="3" borderId="27" xfId="2" applyNumberFormat="1" applyFont="1" applyFill="1" applyBorder="1" applyAlignment="1" applyProtection="1">
      <alignment horizontal="right"/>
      <protection locked="0"/>
    </xf>
    <xf numFmtId="1" fontId="4" fillId="3" borderId="28" xfId="2" applyNumberFormat="1" applyFont="1" applyFill="1" applyBorder="1" applyAlignment="1" applyProtection="1">
      <alignment horizontal="right"/>
      <protection locked="0"/>
    </xf>
    <xf numFmtId="1" fontId="4" fillId="0" borderId="80" xfId="2" applyNumberFormat="1" applyFont="1" applyFill="1" applyBorder="1" applyAlignment="1" applyProtection="1"/>
    <xf numFmtId="1" fontId="17" fillId="0" borderId="68" xfId="0" applyNumberFormat="1" applyFont="1" applyBorder="1" applyProtection="1">
      <protection locked="0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33" xfId="2" applyNumberFormat="1" applyFont="1" applyFill="1" applyBorder="1" applyAlignment="1" applyProtection="1">
      <alignment wrapText="1"/>
    </xf>
    <xf numFmtId="1" fontId="4" fillId="3" borderId="51" xfId="2" applyNumberFormat="1" applyFont="1" applyFill="1" applyBorder="1" applyAlignment="1" applyProtection="1">
      <alignment horizontal="right"/>
      <protection locked="0"/>
    </xf>
    <xf numFmtId="1" fontId="4" fillId="3" borderId="18" xfId="2" applyNumberFormat="1" applyFont="1" applyFill="1" applyBorder="1" applyAlignment="1" applyProtection="1">
      <alignment horizontal="right"/>
      <protection locked="0"/>
    </xf>
    <xf numFmtId="1" fontId="4" fillId="3" borderId="51" xfId="2" applyNumberFormat="1" applyFont="1" applyFill="1" applyBorder="1" applyAlignment="1" applyProtection="1">
      <protection locked="0"/>
    </xf>
    <xf numFmtId="1" fontId="4" fillId="0" borderId="52" xfId="2" applyNumberFormat="1" applyFont="1" applyFill="1" applyBorder="1" applyAlignment="1" applyProtection="1">
      <alignment wrapText="1"/>
    </xf>
    <xf numFmtId="1" fontId="4" fillId="3" borderId="53" xfId="2" applyNumberFormat="1" applyFont="1" applyFill="1" applyBorder="1" applyAlignment="1" applyProtection="1">
      <alignment horizontal="right"/>
      <protection locked="0"/>
    </xf>
    <xf numFmtId="1" fontId="4" fillId="3" borderId="52" xfId="2" applyNumberFormat="1" applyFont="1" applyFill="1" applyBorder="1" applyAlignment="1" applyProtection="1">
      <alignment horizontal="right"/>
      <protection locked="0"/>
    </xf>
    <xf numFmtId="1" fontId="4" fillId="3" borderId="53" xfId="2" applyNumberFormat="1" applyFont="1" applyFill="1" applyBorder="1" applyAlignment="1" applyProtection="1">
      <protection locked="0"/>
    </xf>
    <xf numFmtId="1" fontId="4" fillId="3" borderId="52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>
      <alignment horizontal="right"/>
    </xf>
    <xf numFmtId="1" fontId="4" fillId="0" borderId="65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>
      <protection locked="0"/>
    </xf>
    <xf numFmtId="1" fontId="4" fillId="0" borderId="82" xfId="2" applyNumberFormat="1" applyFont="1" applyFill="1" applyBorder="1" applyAlignment="1" applyProtection="1">
      <alignment horizontal="center" vertical="center" wrapText="1"/>
    </xf>
    <xf numFmtId="1" fontId="4" fillId="0" borderId="11" xfId="2" applyNumberFormat="1" applyFont="1" applyFill="1" applyBorder="1" applyAlignment="1" applyProtection="1">
      <alignment horizontal="center" vertical="center" wrapText="1"/>
    </xf>
    <xf numFmtId="1" fontId="4" fillId="0" borderId="12" xfId="2" applyNumberFormat="1" applyFont="1" applyFill="1" applyBorder="1" applyAlignment="1" applyProtection="1">
      <alignment horizontal="center" vertical="center" wrapText="1"/>
    </xf>
    <xf numFmtId="1" fontId="1" fillId="0" borderId="33" xfId="2" applyNumberFormat="1" applyFont="1" applyFill="1" applyBorder="1" applyAlignment="1" applyProtection="1"/>
    <xf numFmtId="1" fontId="4" fillId="3" borderId="83" xfId="2" applyNumberFormat="1" applyFont="1" applyFill="1" applyBorder="1" applyAlignment="1" applyProtection="1">
      <protection locked="0"/>
    </xf>
    <xf numFmtId="1" fontId="4" fillId="3" borderId="84" xfId="2" applyNumberFormat="1" applyFont="1" applyFill="1" applyBorder="1" applyAlignment="1" applyProtection="1">
      <protection locked="0"/>
    </xf>
    <xf numFmtId="1" fontId="4" fillId="3" borderId="45" xfId="2" applyNumberFormat="1" applyFont="1" applyFill="1" applyBorder="1" applyAlignment="1" applyProtection="1">
      <protection locked="0"/>
    </xf>
    <xf numFmtId="1" fontId="4" fillId="3" borderId="20" xfId="2" applyNumberFormat="1" applyFont="1" applyFill="1" applyBorder="1" applyAlignment="1" applyProtection="1">
      <protection locked="0"/>
    </xf>
    <xf numFmtId="1" fontId="4" fillId="0" borderId="22" xfId="2" applyNumberFormat="1" applyFont="1" applyFill="1" applyBorder="1" applyAlignment="1" applyProtection="1">
      <alignment wrapText="1"/>
    </xf>
    <xf numFmtId="1" fontId="1" fillId="0" borderId="22" xfId="2" applyNumberFormat="1" applyFont="1" applyFill="1" applyBorder="1" applyAlignment="1" applyProtection="1"/>
    <xf numFmtId="1" fontId="4" fillId="3" borderId="85" xfId="2" applyNumberFormat="1" applyFont="1" applyFill="1" applyBorder="1" applyAlignment="1" applyProtection="1">
      <protection locked="0"/>
    </xf>
    <xf numFmtId="1" fontId="4" fillId="3" borderId="86" xfId="2" applyNumberFormat="1" applyFont="1" applyFill="1" applyBorder="1" applyAlignment="1" applyProtection="1">
      <protection locked="0"/>
    </xf>
    <xf numFmtId="1" fontId="4" fillId="3" borderId="87" xfId="2" applyNumberFormat="1" applyFont="1" applyFill="1" applyBorder="1" applyAlignment="1" applyProtection="1">
      <protection locked="0"/>
    </xf>
    <xf numFmtId="1" fontId="4" fillId="0" borderId="10" xfId="2" applyNumberFormat="1" applyFont="1" applyFill="1" applyBorder="1" applyAlignment="1" applyProtection="1">
      <alignment wrapText="1"/>
    </xf>
    <xf numFmtId="1" fontId="1" fillId="0" borderId="10" xfId="2" applyNumberFormat="1" applyFont="1" applyFill="1" applyBorder="1" applyAlignment="1" applyProtection="1"/>
    <xf numFmtId="1" fontId="4" fillId="3" borderId="28" xfId="2" applyNumberFormat="1" applyFont="1" applyFill="1" applyBorder="1" applyAlignment="1" applyProtection="1">
      <protection locked="0"/>
    </xf>
    <xf numFmtId="1" fontId="4" fillId="0" borderId="25" xfId="2" applyNumberFormat="1" applyFont="1" applyFill="1" applyBorder="1" applyAlignment="1" applyProtection="1">
      <alignment wrapText="1"/>
    </xf>
    <xf numFmtId="1" fontId="1" fillId="0" borderId="44" xfId="2" applyNumberFormat="1" applyFont="1" applyFill="1" applyBorder="1" applyAlignment="1" applyProtection="1"/>
    <xf numFmtId="1" fontId="1" fillId="0" borderId="82" xfId="2" applyNumberFormat="1" applyFont="1" applyFill="1" applyBorder="1" applyAlignment="1" applyProtection="1"/>
    <xf numFmtId="1" fontId="1" fillId="0" borderId="11" xfId="2" applyNumberFormat="1" applyFont="1" applyFill="1" applyBorder="1" applyAlignment="1" applyProtection="1"/>
    <xf numFmtId="1" fontId="1" fillId="0" borderId="12" xfId="2" applyNumberFormat="1" applyFont="1" applyFill="1" applyBorder="1" applyAlignment="1" applyProtection="1"/>
    <xf numFmtId="1" fontId="5" fillId="0" borderId="69" xfId="2" applyNumberFormat="1" applyFont="1" applyFill="1" applyBorder="1" applyAlignment="1" applyProtection="1">
      <protection locked="0"/>
    </xf>
    <xf numFmtId="1" fontId="17" fillId="17" borderId="0" xfId="0" applyNumberFormat="1" applyFont="1" applyFill="1"/>
    <xf numFmtId="3" fontId="1" fillId="7" borderId="55" xfId="120" applyNumberFormat="1" applyFont="1" applyAlignment="1" applyProtection="1">
      <protection locked="0"/>
    </xf>
    <xf numFmtId="0" fontId="11" fillId="0" borderId="90" xfId="2" applyNumberFormat="1" applyFont="1" applyFill="1" applyBorder="1" applyAlignment="1" applyProtection="1">
      <alignment horizontal="center"/>
    </xf>
    <xf numFmtId="0" fontId="5" fillId="0" borderId="91" xfId="2" applyNumberFormat="1" applyFont="1" applyFill="1" applyBorder="1" applyAlignment="1" applyProtection="1">
      <protection hidden="1"/>
    </xf>
    <xf numFmtId="0" fontId="4" fillId="0" borderId="91" xfId="2" applyNumberFormat="1" applyFont="1" applyFill="1" applyBorder="1" applyAlignment="1" applyProtection="1">
      <protection hidden="1"/>
    </xf>
    <xf numFmtId="1" fontId="20" fillId="16" borderId="15" xfId="195" applyNumberFormat="1" applyFont="1" applyBorder="1" applyAlignment="1" applyProtection="1">
      <alignment horizontal="center" vertical="center"/>
      <protection locked="0"/>
    </xf>
    <xf numFmtId="1" fontId="20" fillId="7" borderId="15" xfId="121" applyNumberFormat="1" applyFont="1" applyBorder="1" applyAlignment="1" applyProtection="1">
      <alignment horizontal="center" vertical="center"/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left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4" fillId="0" borderId="10" xfId="2" applyNumberFormat="1" applyFont="1" applyFill="1" applyBorder="1" applyAlignment="1" applyProtection="1">
      <alignment horizont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164" fontId="4" fillId="0" borderId="16" xfId="2" applyNumberFormat="1" applyFont="1" applyFill="1" applyBorder="1" applyAlignment="1" applyProtection="1">
      <alignment horizontal="center" vertical="center" wrapText="1"/>
    </xf>
    <xf numFmtId="164" fontId="4" fillId="0" borderId="44" xfId="2" applyNumberFormat="1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 applyProtection="1">
      <alignment horizontal="left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81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0" fontId="19" fillId="0" borderId="79" xfId="0" applyFont="1" applyBorder="1"/>
    <xf numFmtId="0" fontId="19" fillId="0" borderId="76" xfId="0" applyFont="1" applyBorder="1"/>
    <xf numFmtId="0" fontId="4" fillId="0" borderId="14" xfId="2" applyNumberFormat="1" applyFont="1" applyFill="1" applyBorder="1" applyAlignment="1" applyProtection="1">
      <alignment horizontal="left" wrapText="1"/>
    </xf>
    <xf numFmtId="0" fontId="4" fillId="0" borderId="44" xfId="2" applyNumberFormat="1" applyFont="1" applyFill="1" applyBorder="1" applyAlignment="1" applyProtection="1">
      <alignment horizontal="left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19" fillId="0" borderId="79" xfId="0" applyNumberFormat="1" applyFont="1" applyBorder="1"/>
    <xf numFmtId="1" fontId="19" fillId="0" borderId="76" xfId="0" applyNumberFormat="1" applyFont="1" applyBorder="1"/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 applyProtection="1">
      <alignment horizontal="left" wrapText="1"/>
    </xf>
    <xf numFmtId="1" fontId="4" fillId="0" borderId="3" xfId="2" applyNumberFormat="1" applyFont="1" applyFill="1" applyBorder="1" applyAlignment="1" applyProtection="1">
      <alignment horizontal="center" wrapText="1"/>
    </xf>
    <xf numFmtId="1" fontId="4" fillId="0" borderId="10" xfId="2" applyNumberFormat="1" applyFont="1" applyFill="1" applyBorder="1" applyAlignment="1" applyProtection="1">
      <alignment horizont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16" xfId="2" applyNumberFormat="1" applyFont="1" applyFill="1" applyBorder="1" applyAlignment="1" applyProtection="1">
      <alignment horizontal="center" vertical="center" wrapText="1"/>
    </xf>
    <xf numFmtId="1" fontId="4" fillId="0" borderId="44" xfId="2" applyNumberFormat="1" applyFont="1" applyFill="1" applyBorder="1" applyAlignment="1" applyProtection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left" wrapText="1"/>
    </xf>
    <xf numFmtId="1" fontId="4" fillId="0" borderId="44" xfId="2" applyNumberFormat="1" applyFont="1" applyFill="1" applyBorder="1" applyAlignment="1" applyProtection="1">
      <alignment horizontal="left" wrapText="1"/>
    </xf>
    <xf numFmtId="1" fontId="4" fillId="0" borderId="7" xfId="2" applyNumberFormat="1" applyFont="1" applyFill="1" applyBorder="1" applyAlignment="1" applyProtection="1">
      <alignment horizontal="left" vertical="center" wrapText="1"/>
    </xf>
    <xf numFmtId="1" fontId="4" fillId="0" borderId="3" xfId="2" applyNumberFormat="1" applyFont="1" applyFill="1" applyBorder="1" applyAlignment="1" applyProtection="1">
      <alignment horizontal="left" vertical="center" wrapText="1"/>
    </xf>
    <xf numFmtId="1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16" xfId="2" applyNumberFormat="1" applyFont="1" applyFill="1" applyBorder="1" applyAlignment="1" applyProtection="1">
      <alignment horizontal="left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81" xfId="2" applyNumberFormat="1" applyFont="1" applyFill="1" applyBorder="1" applyAlignment="1" applyProtection="1">
      <alignment horizontal="center" vertical="center" wrapText="1"/>
    </xf>
    <xf numFmtId="1" fontId="4" fillId="0" borderId="8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9" xfId="2" applyNumberFormat="1" applyFont="1" applyFill="1" applyBorder="1" applyAlignment="1" applyProtection="1">
      <alignment horizontal="center" vertical="center" wrapText="1"/>
    </xf>
  </cellXfs>
  <cellStyles count="19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scribir" xfId="17"/>
    <cellStyle name="Escribir 2" xfId="18"/>
    <cellStyle name="Escribir 2 2" xfId="19"/>
    <cellStyle name="Escribir 2 3" xfId="20"/>
    <cellStyle name="Escribir 2 4" xfId="21"/>
    <cellStyle name="Escribir 2_NOMBRE" xfId="22"/>
    <cellStyle name="Escribir 3" xfId="23"/>
    <cellStyle name="Escribir 3 2" xfId="24"/>
    <cellStyle name="Escribir 4" xfId="25"/>
    <cellStyle name="Escribir 5" xfId="26"/>
    <cellStyle name="Escribir 5 2" xfId="27"/>
    <cellStyle name="Escribir_NOMBRE" xfId="28"/>
    <cellStyle name="Estilo 1" xfId="29"/>
    <cellStyle name="Estilo 2" xfId="30"/>
    <cellStyle name="Estilo 3" xfId="31"/>
    <cellStyle name="Euro" xfId="32"/>
    <cellStyle name="Euro 2" xfId="33"/>
    <cellStyle name="Euro 2 2" xfId="34"/>
    <cellStyle name="Euro 3" xfId="35"/>
    <cellStyle name="Millares [0] 2" xfId="36"/>
    <cellStyle name="Millares [0] 2 2" xfId="37"/>
    <cellStyle name="Millares [0] 2 2 2" xfId="38"/>
    <cellStyle name="Millares [0] 2 2 2 2" xfId="126"/>
    <cellStyle name="Millares [0] 2 2 3" xfId="125"/>
    <cellStyle name="Millares [0] 2 3" xfId="39"/>
    <cellStyle name="Millares [0] 2 3 2" xfId="127"/>
    <cellStyle name="Millares [0] 2 4" xfId="124"/>
    <cellStyle name="Millares [0] 3" xfId="40"/>
    <cellStyle name="Millares [0] 3 2" xfId="41"/>
    <cellStyle name="Millares [0] 3 2 2" xfId="4"/>
    <cellStyle name="Millares [0] 3 2 2 2" xfId="42"/>
    <cellStyle name="Millares [0] 3 2 2 2 2" xfId="131"/>
    <cellStyle name="Millares [0] 3 2 2 3" xfId="130"/>
    <cellStyle name="Millares [0] 3 2 3" xfId="43"/>
    <cellStyle name="Millares [0] 3 2 3 2" xfId="132"/>
    <cellStyle name="Millares [0] 3 2 4" xfId="129"/>
    <cellStyle name="Millares [0] 3 3" xfId="44"/>
    <cellStyle name="Millares [0] 3 3 2" xfId="45"/>
    <cellStyle name="Millares [0] 3 3 2 2" xfId="134"/>
    <cellStyle name="Millares [0] 3 3 3" xfId="133"/>
    <cellStyle name="Millares [0] 3 4" xfId="46"/>
    <cellStyle name="Millares [0] 3 4 2" xfId="135"/>
    <cellStyle name="Millares [0] 3 5" xfId="128"/>
    <cellStyle name="Millares [0] 4" xfId="47"/>
    <cellStyle name="Millares [0] 4 2" xfId="48"/>
    <cellStyle name="Millares [0] 4 2 2" xfId="137"/>
    <cellStyle name="Millares [0] 4 3" xfId="136"/>
    <cellStyle name="Millares 10" xfId="49"/>
    <cellStyle name="Millares 10 2" xfId="50"/>
    <cellStyle name="Millares 10 2 2" xfId="139"/>
    <cellStyle name="Millares 10 3" xfId="51"/>
    <cellStyle name="Millares 10 3 2" xfId="140"/>
    <cellStyle name="Millares 10 4" xfId="138"/>
    <cellStyle name="Millares 11" xfId="52"/>
    <cellStyle name="Millares 11 2" xfId="53"/>
    <cellStyle name="Millares 11 2 2" xfId="142"/>
    <cellStyle name="Millares 11 3" xfId="54"/>
    <cellStyle name="Millares 11 3 2" xfId="143"/>
    <cellStyle name="Millares 11 4" xfId="141"/>
    <cellStyle name="Millares 12" xfId="55"/>
    <cellStyle name="Millares 12 2" xfId="56"/>
    <cellStyle name="Millares 12 2 2" xfId="145"/>
    <cellStyle name="Millares 12 3" xfId="57"/>
    <cellStyle name="Millares 12 3 2" xfId="146"/>
    <cellStyle name="Millares 12 4" xfId="144"/>
    <cellStyle name="Millares 13" xfId="58"/>
    <cellStyle name="Millares 13 2" xfId="59"/>
    <cellStyle name="Millares 13 2 2" xfId="148"/>
    <cellStyle name="Millares 13 3" xfId="60"/>
    <cellStyle name="Millares 13 3 2" xfId="149"/>
    <cellStyle name="Millares 13 4" xfId="147"/>
    <cellStyle name="Millares 14" xfId="61"/>
    <cellStyle name="Millares 14 2" xfId="62"/>
    <cellStyle name="Millares 14 2 2" xfId="151"/>
    <cellStyle name="Millares 14 3" xfId="63"/>
    <cellStyle name="Millares 14 3 2" xfId="152"/>
    <cellStyle name="Millares 14 4" xfId="150"/>
    <cellStyle name="Millares 15" xfId="64"/>
    <cellStyle name="Millares 15 2" xfId="65"/>
    <cellStyle name="Millares 15 2 2" xfId="154"/>
    <cellStyle name="Millares 15 3" xfId="66"/>
    <cellStyle name="Millares 15 3 2" xfId="155"/>
    <cellStyle name="Millares 15 4" xfId="153"/>
    <cellStyle name="Millares 16" xfId="67"/>
    <cellStyle name="Millares 16 2" xfId="68"/>
    <cellStyle name="Millares 16 2 2" xfId="157"/>
    <cellStyle name="Millares 16 3" xfId="156"/>
    <cellStyle name="Millares 17" xfId="69"/>
    <cellStyle name="Millares 17 2" xfId="70"/>
    <cellStyle name="Millares 17 2 2" xfId="159"/>
    <cellStyle name="Millares 17 3" xfId="158"/>
    <cellStyle name="Millares 18" xfId="71"/>
    <cellStyle name="Millares 18 2" xfId="160"/>
    <cellStyle name="Millares 19" xfId="72"/>
    <cellStyle name="Millares 19 2" xfId="161"/>
    <cellStyle name="Millares 2" xfId="73"/>
    <cellStyle name="Millares 2 2" xfId="74"/>
    <cellStyle name="Millares 2 2 2" xfId="75"/>
    <cellStyle name="Millares 2 2 2 2" xfId="76"/>
    <cellStyle name="Millares 2 2 2 2 2" xfId="165"/>
    <cellStyle name="Millares 2 2 2 3" xfId="164"/>
    <cellStyle name="Millares 2 2 3" xfId="77"/>
    <cellStyle name="Millares 2 2 3 2" xfId="166"/>
    <cellStyle name="Millares 2 2 4" xfId="78"/>
    <cellStyle name="Millares 2 2 4 2" xfId="167"/>
    <cellStyle name="Millares 2 2 5" xfId="163"/>
    <cellStyle name="Millares 2 3" xfId="79"/>
    <cellStyle name="Millares 2 3 2" xfId="80"/>
    <cellStyle name="Millares 2 3 2 2" xfId="169"/>
    <cellStyle name="Millares 2 3 3" xfId="168"/>
    <cellStyle name="Millares 2 4" xfId="81"/>
    <cellStyle name="Millares 2 4 2" xfId="82"/>
    <cellStyle name="Millares 2 4 2 2" xfId="170"/>
    <cellStyle name="Millares 2 5" xfId="83"/>
    <cellStyle name="Millares 2 5 2" xfId="171"/>
    <cellStyle name="Millares 2 6" xfId="162"/>
    <cellStyle name="Millares 2_NOMBRE" xfId="84"/>
    <cellStyle name="Millares 20" xfId="85"/>
    <cellStyle name="Millares 20 2" xfId="172"/>
    <cellStyle name="Millares 3" xfId="86"/>
    <cellStyle name="Millares 3 2" xfId="87"/>
    <cellStyle name="Millares 3 2 2" xfId="174"/>
    <cellStyle name="Millares 3 3" xfId="173"/>
    <cellStyle name="Millares 4" xfId="88"/>
    <cellStyle name="Millares 4 2" xfId="89"/>
    <cellStyle name="Millares 4 2 2" xfId="176"/>
    <cellStyle name="Millares 4 3" xfId="175"/>
    <cellStyle name="Millares 5" xfId="90"/>
    <cellStyle name="Millares 5 2" xfId="91"/>
    <cellStyle name="Millares 5 2 2" xfId="178"/>
    <cellStyle name="Millares 5 3" xfId="177"/>
    <cellStyle name="Millares 6" xfId="92"/>
    <cellStyle name="Millares 6 2" xfId="179"/>
    <cellStyle name="Millares 7" xfId="93"/>
    <cellStyle name="Millares 7 2" xfId="94"/>
    <cellStyle name="Millares 7 2 2" xfId="181"/>
    <cellStyle name="Millares 7 3" xfId="95"/>
    <cellStyle name="Millares 7 3 2" xfId="96"/>
    <cellStyle name="Millares 7 3 2 2" xfId="183"/>
    <cellStyle name="Millares 7 3 3" xfId="182"/>
    <cellStyle name="Millares 7 4" xfId="97"/>
    <cellStyle name="Millares 7 4 2" xfId="184"/>
    <cellStyle name="Millares 7 5" xfId="98"/>
    <cellStyle name="Millares 7 5 2" xfId="99"/>
    <cellStyle name="Millares 7 5 2 2" xfId="186"/>
    <cellStyle name="Millares 7 5 3" xfId="185"/>
    <cellStyle name="Millares 7 6" xfId="180"/>
    <cellStyle name="Millares 8" xfId="100"/>
    <cellStyle name="Millares 8 2" xfId="101"/>
    <cellStyle name="Millares 8 2 2" xfId="188"/>
    <cellStyle name="Millares 8 3" xfId="102"/>
    <cellStyle name="Millares 8 3 2" xfId="189"/>
    <cellStyle name="Millares 8 4" xfId="187"/>
    <cellStyle name="Millares 9" xfId="103"/>
    <cellStyle name="Millares 9 2" xfId="104"/>
    <cellStyle name="Millares 9 2 2" xfId="191"/>
    <cellStyle name="Millares 9 3" xfId="105"/>
    <cellStyle name="Millares 9 3 2" xfId="192"/>
    <cellStyle name="Millares 9 4" xfId="190"/>
    <cellStyle name="Moneda 2" xfId="106"/>
    <cellStyle name="Moneda 2 2" xfId="107"/>
    <cellStyle name="Moneda 2 2 2" xfId="194"/>
    <cellStyle name="Moneda 2 3" xfId="193"/>
    <cellStyle name="Normal" xfId="0" builtinId="0"/>
    <cellStyle name="Normal 2" xfId="3"/>
    <cellStyle name="Normal 2 2" xfId="108"/>
    <cellStyle name="Normal 2 3" xfId="109"/>
    <cellStyle name="Normal 2_NOMBRE" xfId="110"/>
    <cellStyle name="Normal 3" xfId="111"/>
    <cellStyle name="Normal 4" xfId="112"/>
    <cellStyle name="Normal 4 2" xfId="113"/>
    <cellStyle name="Normal 4 2 2" xfId="114"/>
    <cellStyle name="Normal 4 3" xfId="115"/>
    <cellStyle name="Normal 4_A01" xfId="116"/>
    <cellStyle name="Normal 5" xfId="117"/>
    <cellStyle name="Normal 6" xfId="1"/>
    <cellStyle name="Normal 6 2" xfId="118"/>
    <cellStyle name="Normal 7" xfId="119"/>
    <cellStyle name="Normal_REM 21-2002" xfId="2"/>
    <cellStyle name="Notas" xfId="195" builtinId="10"/>
    <cellStyle name="Notas 2" xfId="120"/>
    <cellStyle name="Notas 2 2" xfId="121"/>
    <cellStyle name="Porcentual 2" xfId="122"/>
    <cellStyle name="Porcentual 2 2" xfId="12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CIEMBRE%202017\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A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58" workbookViewId="0">
      <selection activeCell="C75" sqref="C7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/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7" t="s">
        <v>69</v>
      </c>
      <c r="B9" s="438" t="s">
        <v>72</v>
      </c>
      <c r="C9" s="438" t="s">
        <v>73</v>
      </c>
      <c r="D9" s="439" t="s">
        <v>74</v>
      </c>
      <c r="E9" s="439" t="s">
        <v>75</v>
      </c>
      <c r="F9" s="438" t="s">
        <v>76</v>
      </c>
      <c r="G9" s="442" t="s">
        <v>77</v>
      </c>
      <c r="H9" s="443"/>
      <c r="I9" s="443"/>
      <c r="J9" s="444"/>
      <c r="K9" s="442" t="s">
        <v>78</v>
      </c>
      <c r="L9" s="443"/>
      <c r="M9" s="443"/>
      <c r="N9" s="443"/>
      <c r="O9" s="444"/>
      <c r="P9" s="49"/>
      <c r="BX9" s="48"/>
      <c r="BY9" s="48"/>
      <c r="EM9" s="49"/>
      <c r="EN9" s="49"/>
    </row>
    <row r="10" spans="1:144" ht="21.75" customHeight="1" x14ac:dyDescent="0.2">
      <c r="A10" s="437"/>
      <c r="B10" s="438"/>
      <c r="C10" s="438"/>
      <c r="D10" s="440"/>
      <c r="E10" s="440"/>
      <c r="F10" s="438"/>
      <c r="G10" s="445"/>
      <c r="H10" s="446"/>
      <c r="I10" s="446"/>
      <c r="J10" s="447"/>
      <c r="K10" s="445"/>
      <c r="L10" s="446"/>
      <c r="M10" s="446"/>
      <c r="N10" s="446"/>
      <c r="O10" s="447"/>
      <c r="P10" s="49"/>
      <c r="BX10" s="48"/>
      <c r="BY10" s="48"/>
      <c r="EM10" s="49"/>
      <c r="EN10" s="49"/>
    </row>
    <row r="11" spans="1:144" ht="31.5" customHeight="1" x14ac:dyDescent="0.2">
      <c r="A11" s="437"/>
      <c r="B11" s="438"/>
      <c r="C11" s="438"/>
      <c r="D11" s="441"/>
      <c r="E11" s="441"/>
      <c r="F11" s="438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" si="0">SUM(B13:B16)</f>
        <v>5</v>
      </c>
      <c r="C12" s="57">
        <f>+Enero!C12+Febrero!C12+'Marzo '!C12+'Abril '!C12+'Mayo '!C12+Junio!C12+Julio!C12+Agosto!C12+Septiembre!C12+'Octubre '!C12+Noviembre!C12+'Diciembre '!C12</f>
        <v>60</v>
      </c>
      <c r="D12" s="57">
        <f>+Enero!D12+Febrero!D12+'Marzo '!D12+'Abril '!D12+'Mayo '!D12+Junio!D12+Julio!D12+Agosto!D12+Septiembre!D12+'Octubre '!D12+Noviembre!D12+'Diciembre '!D12</f>
        <v>58</v>
      </c>
      <c r="E12" s="57">
        <f>+Enero!E12+Febrero!E12+'Marzo '!E12+'Abril '!E12+'Mayo '!E12+Junio!E12+Julio!E12+Agosto!E12+Septiembre!E12+'Octubre '!E12+Noviembre!E12+'Diciembre '!E12</f>
        <v>16840</v>
      </c>
      <c r="F12" s="57">
        <f>+Enero!F12+Febrero!F12+'Marzo '!F12+'Abril '!F12+'Mayo '!F12+Junio!F12+Julio!F12+Agosto!F12+Septiembre!F12+'Octubre '!F12+Noviembre!F12+'Diciembre '!F12</f>
        <v>16456</v>
      </c>
      <c r="G12" s="57">
        <f>+Enero!G12+Febrero!G12+'Marzo '!G12+'Abril '!G12+'Mayo '!G12+Junio!G12+Julio!G12+Agosto!G12+Septiembre!G12+'Octubre '!G12+Noviembre!G12+'Diciembre '!G12</f>
        <v>12273</v>
      </c>
      <c r="H12" s="57">
        <f>+Enero!H12+Febrero!H12+'Marzo '!H12+'Abril '!H12+'Mayo '!H12+Junio!H12+Julio!H12+Agosto!H12+Septiembre!H12+'Octubre '!H12+Noviembre!H12+'Diciembre '!H12</f>
        <v>10039</v>
      </c>
      <c r="I12" s="57">
        <f>+Enero!I12+Febrero!I12+'Marzo '!I12+'Abril '!I12+'Mayo '!I12+Junio!I12+Julio!I12+Agosto!I12+Septiembre!I12+'Octubre '!I12+Noviembre!I12+'Diciembre '!I12</f>
        <v>2031</v>
      </c>
      <c r="J12" s="57">
        <f>+Enero!J12+Febrero!J12+'Marzo '!J12+'Abril '!J12+'Mayo '!J12+Junio!J12+Julio!J12+Agosto!J12+Septiembre!J12+'Octubre '!J12+Noviembre!J12+'Diciembre '!J12</f>
        <v>203</v>
      </c>
      <c r="K12" s="57">
        <f>+Enero!K12+Febrero!K12+'Marzo '!K12+'Abril '!K12+'Mayo '!K12+Junio!K12+Julio!K12+Agosto!K12+Septiembre!K12+'Octubre '!K12+Noviembre!K12+'Diciembre '!K12</f>
        <v>10131.93</v>
      </c>
      <c r="L12" s="57">
        <f>+Enero!L12+Febrero!L12+'Marzo '!L12+'Abril '!L12+'Mayo '!L12+Junio!L12+Julio!L12+Agosto!L12+Septiembre!L12+'Octubre '!L12+Noviembre!L12+'Diciembre '!L12</f>
        <v>5708.07</v>
      </c>
      <c r="M12" s="57">
        <f>+Enero!M12+Febrero!M12+'Marzo '!M12+'Abril '!M12+'Mayo '!M12+Junio!M12+Julio!M12+Agosto!M12+Septiembre!M12+'Octubre '!M12+Noviembre!M12+'Diciembre '!M12</f>
        <v>1739.47</v>
      </c>
      <c r="N12" s="57">
        <f>+Enero!N12+Febrero!N12+'Marzo '!N12+'Abril '!N12+'Mayo '!N12+Junio!N12+Julio!N12+Agosto!N12+Septiembre!N12+'Octubre '!N12+Noviembre!N12+'Diciembre '!N12</f>
        <v>299.57</v>
      </c>
      <c r="O12" s="57">
        <f>+Enero!O12+Febrero!O12+'Marzo '!O12+'Abril '!O12+'Mayo '!O12+Junio!O12+Julio!O12+Agosto!O12+Septiembre!O12+'Octubre '!O12+Noviembre!O12+'Diciembre '!O12</f>
        <v>2384.8199999999997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399">
        <v>4</v>
      </c>
      <c r="C13" s="399">
        <v>4</v>
      </c>
      <c r="D13" s="399">
        <v>3</v>
      </c>
      <c r="E13" s="57">
        <f>+Enero!E13+Febrero!E13+'Marzo '!E13+'Abril '!E13+'Mayo '!E13+Junio!E13+Julio!E13+Agosto!E13+Septiembre!E13+'Octubre '!E13+Noviembre!E13+'Diciembre '!E13</f>
        <v>8056</v>
      </c>
      <c r="F13" s="57">
        <f>+Enero!F13+Febrero!F13+'Marzo '!F13+'Abril '!F13+'Mayo '!F13+Junio!F13+Julio!F13+Agosto!F13+Septiembre!F13+'Octubre '!F13+Noviembre!F13+'Diciembre '!F13</f>
        <v>7672</v>
      </c>
      <c r="G13" s="57">
        <f>+Enero!G13+Febrero!G13+'Marzo '!G13+'Abril '!G13+'Mayo '!G13+Junio!G13+Julio!G13+Agosto!G13+Septiembre!G13+'Octubre '!G13+Noviembre!G13+'Diciembre '!G13</f>
        <v>10065</v>
      </c>
      <c r="H13" s="400">
        <f>+Enero!H13+Febrero!H13+'Marzo '!H13+'Abril '!H13+'Mayo '!H13+Junio!H13+Julio!H13+Agosto!H13+Septiembre!H13+'Octubre '!H13+Noviembre!H13+'Diciembre '!H13</f>
        <v>7831</v>
      </c>
      <c r="I13" s="400">
        <f>+Enero!I13+Febrero!I13+'Marzo '!I13+'Abril '!I13+'Mayo '!I13+Junio!I13+Julio!I13+Agosto!I13+Septiembre!I13+'Octubre '!I13+Noviembre!I13+'Diciembre '!I13</f>
        <v>2031</v>
      </c>
      <c r="J13" s="400">
        <f>+Enero!J13+Febrero!J13+'Marzo '!J13+'Abril '!J13+'Mayo '!J13+Junio!J13+Julio!J13+Agosto!J13+Septiembre!J13+'Octubre '!J13+Noviembre!J13+'Diciembre '!J13</f>
        <v>203</v>
      </c>
      <c r="K13" s="57">
        <f>+Enero!K13+Febrero!K13+'Marzo '!K13+'Abril '!K13+'Mayo '!K13+Junio!K13+Julio!K13+Agosto!K13+Septiembre!K13+'Octubre '!K13+Noviembre!K13+'Diciembre '!K13</f>
        <v>6948.49</v>
      </c>
      <c r="L13" s="400">
        <f>+Enero!L13+Febrero!L13+'Marzo '!L13+'Abril '!L13+'Mayo '!L13+Junio!L13+Julio!L13+Agosto!L13+Septiembre!L13+'Octubre '!L13+Noviembre!L13+'Diciembre '!L13</f>
        <v>3297.04</v>
      </c>
      <c r="M13" s="400">
        <f>+Enero!M13+Febrero!M13+'Marzo '!M13+'Abril '!M13+'Mayo '!M13+Junio!M13+Julio!M13+Agosto!M13+Septiembre!M13+'Octubre '!M13+Noviembre!M13+'Diciembre '!M13</f>
        <v>1711</v>
      </c>
      <c r="N13" s="400">
        <f>+Enero!N13+Febrero!N13+'Marzo '!N13+'Abril '!N13+'Mayo '!N13+Junio!N13+Julio!N13+Agosto!N13+Septiembre!N13+'Octubre '!N13+Noviembre!N13+'Diciembre '!N13</f>
        <v>275.89</v>
      </c>
      <c r="O13" s="400">
        <f>+Enero!O13+Febrero!O13+'Marzo '!O13+'Abril '!O13+'Mayo '!O13+Junio!O13+Julio!O13+Agosto!O13+Septiembre!O13+'Octubre '!O13+Noviembre!O13+'Diciembre '!O13</f>
        <v>1664.56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399">
        <v>1</v>
      </c>
      <c r="C14" s="399">
        <v>1</v>
      </c>
      <c r="D14" s="399">
        <v>1</v>
      </c>
      <c r="E14" s="57">
        <f>+Enero!E14+Febrero!E14+'Marzo '!E14+'Abril '!E14+'Mayo '!E14+Junio!E14+Julio!E14+Agosto!E14+Septiembre!E14+'Octubre '!E14+Noviembre!E14+'Diciembre '!E14</f>
        <v>8784</v>
      </c>
      <c r="F14" s="57">
        <f>+Enero!F14+Febrero!F14+'Marzo '!F14+'Abril '!F14+'Mayo '!F14+Junio!F14+Julio!F14+Agosto!F14+Septiembre!F14+'Octubre '!F14+Noviembre!F14+'Diciembre '!F14</f>
        <v>8784</v>
      </c>
      <c r="G14" s="57">
        <f>+Enero!G14+Febrero!G14+'Marzo '!G14+'Abril '!G14+'Mayo '!G14+Junio!G14+Julio!G14+Agosto!G14+Septiembre!G14+'Octubre '!G14+Noviembre!G14+'Diciembre '!G14</f>
        <v>2208</v>
      </c>
      <c r="H14" s="400">
        <f>+Enero!H14+Febrero!H14+'Marzo '!H14+'Abril '!H14+'Mayo '!H14+Junio!H14+Julio!H14+Agosto!H14+Septiembre!H14+'Octubre '!H14+Noviembre!H14+'Diciembre '!H14</f>
        <v>2208</v>
      </c>
      <c r="I14" s="400">
        <f>+Enero!I14+Febrero!I14+'Marzo '!I14+'Abril '!I14+'Mayo '!I14+Junio!I14+Julio!I14+Agosto!I14+Septiembre!I14+'Octubre '!I14+Noviembre!I14+'Diciembre '!I14</f>
        <v>0</v>
      </c>
      <c r="J14" s="400">
        <f>+Enero!J14+Febrero!J14+'Marzo '!J14+'Abril '!J14+'Mayo '!J14+Junio!J14+Julio!J14+Agosto!J14+Septiembre!J14+'Octubre '!J14+Noviembre!J14+'Diciembre '!J14</f>
        <v>0</v>
      </c>
      <c r="K14" s="57">
        <f>+Enero!K14+Febrero!K14+'Marzo '!K14+'Abril '!K14+'Mayo '!K14+Junio!K14+Julio!K14+Agosto!K14+Septiembre!K14+'Octubre '!K14+Noviembre!K14+'Diciembre '!K14</f>
        <v>3183.44</v>
      </c>
      <c r="L14" s="400">
        <f>+Enero!L14+Febrero!L14+'Marzo '!L14+'Abril '!L14+'Mayo '!L14+Junio!L14+Julio!L14+Agosto!L14+Septiembre!L14+'Octubre '!L14+Noviembre!L14+'Diciembre '!L14</f>
        <v>2411.0299999999997</v>
      </c>
      <c r="M14" s="400">
        <f>+Enero!M14+Febrero!M14+'Marzo '!M14+'Abril '!M14+'Mayo '!M14+Junio!M14+Julio!M14+Agosto!M14+Septiembre!M14+'Octubre '!M14+Noviembre!M14+'Diciembre '!M14</f>
        <v>28.47</v>
      </c>
      <c r="N14" s="400">
        <f>+Enero!N14+Febrero!N14+'Marzo '!N14+'Abril '!N14+'Mayo '!N14+Junio!N14+Julio!N14+Agosto!N14+Septiembre!N14+'Octubre '!N14+Noviembre!N14+'Diciembre '!N14</f>
        <v>23.68</v>
      </c>
      <c r="O14" s="400">
        <f>+Enero!O14+Febrero!O14+'Marzo '!O14+'Abril '!O14+'Mayo '!O14+Junio!O14+Julio!O14+Agosto!O14+Septiembre!O14+'Octubre '!O14+Noviembre!O14+'Diciembre '!O14</f>
        <v>720.26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399">
        <f>+Enero!B15+Febrero!B15+'Marzo '!B15+'Abril '!B15+'Mayo '!B15+Junio!B15</f>
        <v>0</v>
      </c>
      <c r="C15" s="399">
        <f>+Enero!C15+Febrero!C15+'Marzo '!C15+'Abril '!C15+'Mayo '!C15+Junio!C15+Julio!C15+Agosto!C15+Septiembre!C15+'Octubre '!C15+Noviembre!C15+'Diciembre '!C15</f>
        <v>0</v>
      </c>
      <c r="D15" s="399">
        <f>+Enero!D15+Febrero!D15+'Marzo '!D15+'Abril '!D15+'Mayo '!D15+Junio!D15+Julio!D15+Agosto!D15+Septiembre!D15+'Octubre '!D15+Noviembre!D15+'Diciembre '!D15</f>
        <v>0</v>
      </c>
      <c r="E15" s="57">
        <f>+Enero!E15+Febrero!E15+'Marzo '!E15+'Abril '!E15+'Mayo '!E15+Junio!E15+Julio!E15+Agosto!E15+Septiembre!E15+'Octubre '!E15+Noviembre!E15+'Diciembre '!E15</f>
        <v>0</v>
      </c>
      <c r="F15" s="57">
        <f>+Enero!F15+Febrero!F15+'Marzo '!F15+'Abril '!F15+'Mayo '!F15+Junio!F15+Julio!F15+Agosto!F15+Septiembre!F15+'Octubre '!F15+Noviembre!F15+'Diciembre '!F15</f>
        <v>0</v>
      </c>
      <c r="G15" s="57">
        <f>+Enero!G15+Febrero!G15+'Marzo '!G15+'Abril '!G15+'Mayo '!G15+Junio!G15+Julio!G15+Agosto!G15+Septiembre!G15+'Octubre '!G15+Noviembre!G15+'Diciembre '!G15</f>
        <v>0</v>
      </c>
      <c r="H15" s="400">
        <f>+Enero!H15+Febrero!H15+'Marzo '!H15+'Abril '!H15+'Mayo '!H15+Junio!H15+Julio!H15+Agosto!H15+Septiembre!H15+'Octubre '!H15+Noviembre!H15+'Diciembre '!H15</f>
        <v>0</v>
      </c>
      <c r="I15" s="400">
        <f>+Enero!I15+Febrero!I15+'Marzo '!I15+'Abril '!I15+'Mayo '!I15+Junio!I15+Julio!I15+Agosto!I15+Septiembre!I15+'Octubre '!I15+Noviembre!I15+'Diciembre '!I15</f>
        <v>0</v>
      </c>
      <c r="J15" s="400">
        <f>+Enero!J15+Febrero!J15+'Marzo '!J15+'Abril '!J15+'Mayo '!J15+Junio!J15+Julio!J15+Agosto!J15+Septiembre!J15+'Octubre '!J15+Noviembre!J15+'Diciembre '!J15</f>
        <v>0</v>
      </c>
      <c r="K15" s="57">
        <f>+Enero!K15+Febrero!K15+'Marzo '!K15+'Abril '!K15+'Mayo '!K15+Junio!K15+Julio!K15+Agosto!K15+Septiembre!K15+'Octubre '!K15+Noviembre!K15+'Diciembre '!K15</f>
        <v>0</v>
      </c>
      <c r="L15" s="400">
        <f>+Enero!L15+Febrero!L15+'Marzo '!L15+'Abril '!L15+'Mayo '!L15+Junio!L15+Julio!L15+Agosto!L15+Septiembre!L15+'Octubre '!L15+Noviembre!L15+'Diciembre '!L15</f>
        <v>0</v>
      </c>
      <c r="M15" s="400">
        <f>+Enero!M15+Febrero!M15+'Marzo '!M15+'Abril '!M15+'Mayo '!M15+Junio!M15+Julio!M15+Agosto!M15+Septiembre!M15+'Octubre '!M15+Noviembre!M15+'Diciembre '!M15</f>
        <v>0</v>
      </c>
      <c r="N15" s="400">
        <f>+Enero!N15+Febrero!N15+'Marzo '!N15+'Abril '!N15+'Mayo '!N15+Junio!N15+Julio!N15+Agosto!N15+Septiembre!N15+'Octubre '!N15+Noviembre!N15+'Diciembre '!N15</f>
        <v>0</v>
      </c>
      <c r="O15" s="400">
        <f>+Enero!O15+Febrero!O15+'Marzo '!O15+'Abril '!O15+'Mayo '!O15+Junio!O15+Julio!O15+Agosto!O15+Septiembre!O15+'Octubre '!O15+Noviembre!O15+'Diciembre '!O15</f>
        <v>0</v>
      </c>
      <c r="P15" s="49"/>
      <c r="BX15" s="48"/>
      <c r="BY15" s="48"/>
      <c r="EM15" s="49"/>
      <c r="EN15" s="49"/>
    </row>
    <row r="16" spans="1:144" x14ac:dyDescent="0.2">
      <c r="A16" s="73" t="s">
        <v>6</v>
      </c>
      <c r="B16" s="399">
        <f>+Enero!B16+Febrero!B16+'Marzo '!B16+'Abril '!B16+'Mayo '!B16+Junio!B16</f>
        <v>0</v>
      </c>
      <c r="C16" s="399">
        <f>+Enero!C16+Febrero!C16+'Marzo '!C16+'Abril '!C16+'Mayo '!C16+Junio!C16+Julio!C16+Agosto!C16+Septiembre!C16+'Octubre '!C16+Noviembre!C16+'Diciembre '!C16</f>
        <v>0</v>
      </c>
      <c r="D16" s="399">
        <f>+Enero!D16+Febrero!D16+'Marzo '!D16+'Abril '!D16+'Mayo '!D16+Junio!D16+Julio!D16+Agosto!D16+Septiembre!D16+'Octubre '!D16+Noviembre!D16+'Diciembre '!D16</f>
        <v>0</v>
      </c>
      <c r="E16" s="57">
        <f>+Enero!E16+Febrero!E16+'Marzo '!E16+'Abril '!E16+'Mayo '!E16+Junio!E16+Julio!E16+Agosto!E16+Septiembre!E16+'Octubre '!E16+Noviembre!E16+'Diciembre '!E16</f>
        <v>0</v>
      </c>
      <c r="F16" s="57">
        <f>+Enero!F16+Febrero!F16+'Marzo '!F16+'Abril '!F16+'Mayo '!F16+Junio!F16+Julio!F16+Agosto!F16+Septiembre!F16+'Octubre '!F16+Noviembre!F16+'Diciembre '!F16</f>
        <v>0</v>
      </c>
      <c r="G16" s="57">
        <f>+Enero!G16+Febrero!G16+'Marzo '!G16+'Abril '!G16+'Mayo '!G16+Junio!G16+Julio!G16+Agosto!G16+Septiembre!G16+'Octubre '!G16+Noviembre!G16+'Diciembre '!G16</f>
        <v>0</v>
      </c>
      <c r="H16" s="400">
        <f>+Enero!H16+Febrero!H16+'Marzo '!H16+'Abril '!H16+'Mayo '!H16+Junio!H16+Julio!H16+Agosto!H16+Septiembre!H16+'Octubre '!H16+Noviembre!H16+'Diciembre '!H16</f>
        <v>0</v>
      </c>
      <c r="I16" s="400">
        <f>+Enero!I16+Febrero!I16+'Marzo '!I16+'Abril '!I16+'Mayo '!I16+Junio!I16+Julio!I16+Agosto!I16+Septiembre!I16+'Octubre '!I16+Noviembre!I16+'Diciembre '!I16</f>
        <v>0</v>
      </c>
      <c r="J16" s="400">
        <f>+Enero!J16+Febrero!J16+'Marzo '!J16+'Abril '!J16+'Mayo '!J16+Junio!J16+Julio!J16+Agosto!J16+Septiembre!J16+'Octubre '!J16+Noviembre!J16+'Diciembre '!J16</f>
        <v>0</v>
      </c>
      <c r="K16" s="57">
        <f>+Enero!K16+Febrero!K16+'Marzo '!K16+'Abril '!K16+'Mayo '!K16+Junio!K16+Julio!K16+Agosto!K16+Septiembre!K16+'Octubre '!K16+Noviembre!K16+'Diciembre '!K16</f>
        <v>0</v>
      </c>
      <c r="L16" s="400">
        <f>+Enero!L16+Febrero!L16+'Marzo '!L16+'Abril '!L16+'Mayo '!L16+Junio!L16+Julio!L16+Agosto!L16+Septiembre!L16+'Octubre '!L16+Noviembre!L16+'Diciembre '!L16</f>
        <v>0</v>
      </c>
      <c r="M16" s="400">
        <f>+Enero!M16+Febrero!M16+'Marzo '!M16+'Abril '!M16+'Mayo '!M16+Junio!M16+Julio!M16+Agosto!M16+Septiembre!M16+'Octubre '!M16+Noviembre!M16+'Diciembre '!M16</f>
        <v>0</v>
      </c>
      <c r="N16" s="400">
        <f>+Enero!N16+Febrero!N16+'Marzo '!N16+'Abril '!N16+'Mayo '!N16+Junio!N16+Julio!N16+Agosto!N16+Septiembre!N16+'Octubre '!N16+Noviembre!N16+'Diciembre '!N16</f>
        <v>0</v>
      </c>
      <c r="O16" s="400">
        <f>+Enero!O16+Febrero!O16+'Marzo '!O16+'Abril '!O16+'Mayo '!O16+Junio!O16+Julio!O16+Agosto!O16+Septiembre!O16+'Octubre '!O16+Noviembre!O16+'Diciembre '!O16</f>
        <v>0</v>
      </c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396"/>
      <c r="J17" s="3"/>
      <c r="K17" s="397"/>
      <c r="L17" s="398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96</v>
      </c>
      <c r="C19" s="93">
        <f>+Enero!C19+Febrero!C19+'Marzo '!C19+'Abril '!C19+'Mayo '!C19+Junio!C19+Julio!C19+Agosto!C19+Septiembre!C19+'Octubre '!C19+Noviembre!C19+'Diciembre '!C19</f>
        <v>0</v>
      </c>
      <c r="D19" s="93">
        <f>+Enero!D19+Febrero!D19+'Marzo '!D19+'Abril '!D19+'Mayo '!D19+Junio!D19+Julio!D19+Agosto!D19+Septiembre!D19+'Octubre '!D19+Noviembre!D19+'Diciembre '!D19</f>
        <v>0</v>
      </c>
      <c r="E19" s="93">
        <f>+Enero!E19+Febrero!E19+'Marzo '!E19+'Abril '!E19+'Mayo '!E19+Junio!E19+Julio!E19+Agosto!E19+Septiembre!E19+'Octubre '!E19+Noviembre!E19+'Diciembre '!E19</f>
        <v>96</v>
      </c>
      <c r="F19" s="93">
        <f>+Enero!F19+Febrero!F19+'Marzo '!F19+'Abril '!F19+'Mayo '!F19+Junio!F19+Julio!F19+Agosto!F19+Septiembre!F19+'Octubre '!F19+Noviembre!F19+'Diciembre '!F19</f>
        <v>0</v>
      </c>
      <c r="G19" s="93">
        <f>+Enero!G19+Febrero!G19+'Marzo '!G19+'Abril '!G19+'Mayo '!G19+Junio!G19+Julio!G19+Agosto!G19+Septiembre!G19+'Octubre '!G19+Noviembre!G19+'Diciembre '!G19</f>
        <v>0</v>
      </c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1945</v>
      </c>
      <c r="C20" s="93">
        <f>+Enero!C20+Febrero!C20+'Marzo '!C20+'Abril '!C20+'Mayo '!C20+Junio!C20+Julio!C20+Agosto!C20+Septiembre!C20+'Octubre '!C20+Noviembre!C20+'Diciembre '!C20</f>
        <v>0</v>
      </c>
      <c r="D20" s="93">
        <f>+Enero!D20+Febrero!D20+'Marzo '!D20+'Abril '!D20+'Mayo '!D20+Junio!D20+Julio!D20+Agosto!D20+Septiembre!D20+'Octubre '!D20+Noviembre!D20+'Diciembre '!D20</f>
        <v>0</v>
      </c>
      <c r="E20" s="93">
        <f>+Enero!E20+Febrero!E20+'Marzo '!E20+'Abril '!E20+'Mayo '!E20+Junio!E20+Julio!E20+Agosto!E20+Septiembre!E20+'Octubre '!E20+Noviembre!E20+'Diciembre '!E20</f>
        <v>1945</v>
      </c>
      <c r="F20" s="93">
        <f>+Enero!F20+Febrero!F20+'Marzo '!F20+'Abril '!F20+'Mayo '!F20+Junio!F20+Julio!F20+Agosto!F20+Septiembre!F20+'Octubre '!F20+Noviembre!F20+'Diciembre '!F20</f>
        <v>0</v>
      </c>
      <c r="G20" s="93">
        <f>+Enero!G20+Febrero!G20+'Marzo '!G20+'Abril '!G20+'Mayo '!G20+Junio!G20+Julio!G20+Agosto!G20+Septiembre!G20+'Octubre '!G20+Noviembre!G20+'Diciembre '!G20</f>
        <v>0</v>
      </c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1945</v>
      </c>
      <c r="C21" s="93">
        <f>+Enero!C21+Febrero!C21+'Marzo '!C21+'Abril '!C21+'Mayo '!C21+Junio!C21+Julio!C21+Agosto!C21+Septiembre!C21+'Octubre '!C21+Noviembre!C21+'Diciembre '!C21</f>
        <v>0</v>
      </c>
      <c r="D21" s="93">
        <f>+Enero!D21+Febrero!D21+'Marzo '!D21+'Abril '!D21+'Mayo '!D21+Junio!D21+Julio!D21+Agosto!D21+Septiembre!D21+'Octubre '!D21+Noviembre!D21+'Diciembre '!D21</f>
        <v>0</v>
      </c>
      <c r="E21" s="93">
        <f>+Enero!E21+Febrero!E21+'Marzo '!E21+'Abril '!E21+'Mayo '!E21+Junio!E21+Julio!E21+Agosto!E21+Septiembre!E21+'Octubre '!E21+Noviembre!E21+'Diciembre '!E21</f>
        <v>1945</v>
      </c>
      <c r="F21" s="93">
        <f>+Enero!F21+Febrero!F21+'Marzo '!F21+'Abril '!F21+'Mayo '!F21+Junio!F21+Julio!F21+Agosto!F21+Septiembre!F21+'Octubre '!F21+Noviembre!F21+'Diciembre '!F21</f>
        <v>0</v>
      </c>
      <c r="G21" s="93">
        <f>+Enero!G21+Febrero!G21+'Marzo '!G21+'Abril '!G21+'Mayo '!G21+Junio!G21+Julio!G21+Agosto!G21+Septiembre!G21+'Octubre '!G21+Noviembre!G21+'Diciembre '!G21</f>
        <v>0</v>
      </c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1945</v>
      </c>
      <c r="C22" s="93">
        <f>+Enero!C22+Febrero!C22+'Marzo '!C22+'Abril '!C22+'Mayo '!C22+Junio!C22+Julio!C22+Agosto!C22+Septiembre!C22+'Octubre '!C22+Noviembre!C22+'Diciembre '!C22</f>
        <v>0</v>
      </c>
      <c r="D22" s="93">
        <f>+Enero!D22+Febrero!D22+'Marzo '!D22+'Abril '!D22+'Mayo '!D22+Junio!D22+Julio!D22+Agosto!D22+Septiembre!D22+'Octubre '!D22+Noviembre!D22+'Diciembre '!D22</f>
        <v>0</v>
      </c>
      <c r="E22" s="93">
        <f>+Enero!E22+Febrero!E22+'Marzo '!E22+'Abril '!E22+'Mayo '!E22+Junio!E22+Julio!E22+Agosto!E22+Septiembre!E22+'Octubre '!E22+Noviembre!E22+'Diciembre '!E22</f>
        <v>1945</v>
      </c>
      <c r="F22" s="93">
        <f>+Enero!F22+Febrero!F22+'Marzo '!F22+'Abril '!F22+'Mayo '!F22+Junio!F22+Julio!F22+Agosto!F22+Septiembre!F22+'Octubre '!F22+Noviembre!F22+'Diciembre '!F22</f>
        <v>0</v>
      </c>
      <c r="G22" s="93">
        <f>+Enero!G22+Febrero!G22+'Marzo '!G22+'Abril '!G22+'Mayo '!G22+Junio!G22+Julio!G22+Agosto!G22+Septiembre!G22+'Octubre '!G22+Noviembre!G22+'Diciembre '!G22</f>
        <v>0</v>
      </c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1945</v>
      </c>
      <c r="C23" s="93">
        <f>+Enero!C23+Febrero!C23+'Marzo '!C23+'Abril '!C23+'Mayo '!C23+Junio!C23+Julio!C23+Agosto!C23+Septiembre!C23+'Octubre '!C23+Noviembre!C23+'Diciembre '!C23</f>
        <v>0</v>
      </c>
      <c r="D23" s="93">
        <f>+Enero!D23+Febrero!D23+'Marzo '!D23+'Abril '!D23+'Mayo '!D23+Junio!D23+Julio!D23+Agosto!D23+Septiembre!D23+'Octubre '!D23+Noviembre!D23+'Diciembre '!D23</f>
        <v>0</v>
      </c>
      <c r="E23" s="93">
        <f>+Enero!E23+Febrero!E23+'Marzo '!E23+'Abril '!E23+'Mayo '!E23+Junio!E23+Julio!E23+Agosto!E23+Septiembre!E23+'Octubre '!E23+Noviembre!E23+'Diciembre '!E23</f>
        <v>1945</v>
      </c>
      <c r="F23" s="93">
        <f>+Enero!F23+Febrero!F23+'Marzo '!F23+'Abril '!F23+'Mayo '!F23+Junio!F23+Julio!F23+Agosto!F23+Septiembre!F23+'Octubre '!F23+Noviembre!F23+'Diciembre '!F23</f>
        <v>0</v>
      </c>
      <c r="G23" s="93">
        <f>+Enero!G23+Febrero!G23+'Marzo '!G23+'Abril '!G23+'Mayo '!G23+Junio!G23+Julio!G23+Agosto!G23+Septiembre!G23+'Octubre '!G23+Noviembre!G23+'Diciembre '!G23</f>
        <v>0</v>
      </c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f>+Enero!B27+Febrero!B27+'Marzo '!B27+'Abril '!B27+'Mayo '!B27+Junio!B27+Julio!B27+Agosto!B27+Septiembre!B27+'Octubre '!B27+Noviembre!B27+'Diciembre '!B27</f>
        <v>319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f>+Enero!B28+Febrero!B28+'Marzo '!B28+'Abril '!B28+'Mayo '!B28+Junio!B28+Julio!B28+Agosto!B28+Septiembre!B28+'Octubre '!B28+Noviembre!B28+'Diciembre '!B28</f>
        <v>415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f>+Enero!B29+Febrero!B29+'Marzo '!B29+'Abril '!B29+'Mayo '!B29+Junio!B29+Julio!B29+Agosto!B29+Septiembre!B29+'Octubre '!B29+Noviembre!B29+'Diciembre '!B29</f>
        <v>3351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f>+Enero!B30+Febrero!B30+'Marzo '!B30+'Abril '!B30+'Mayo '!B30+Junio!B30+Julio!B30+Agosto!B30+Septiembre!B30+'Octubre '!B30+Noviembre!B30+'Diciembre '!B30</f>
        <v>274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f>+Enero!B31+Febrero!B31+'Marzo '!B31+'Abril '!B31+'Mayo '!B31+Junio!B31+Julio!B31+Agosto!B31+Septiembre!B31+'Octubre '!B31+Noviembre!B31+'Diciembre '!B31</f>
        <v>10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07">
        <f>+Enero!B32+Febrero!B32+'Marzo '!B32+'Abril '!B32+'Mayo '!B32+Junio!B32+Julio!B32+Agosto!B32+Septiembre!B32+'Octubre '!B32+Noviembre!B32+'Diciembre '!B32</f>
        <v>28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4756</v>
      </c>
      <c r="C35" s="117">
        <f>+Enero!C35+Febrero!C35+'Marzo '!C35+'Abril '!C35+'Mayo '!C35+Junio!C35+Julio!C35+Agosto!C35+Septiembre!C35+'Octubre '!C35+Noviembre!C35+'Diciembre '!C35</f>
        <v>270</v>
      </c>
      <c r="D35" s="117">
        <f>+Enero!D35+Febrero!D35+'Marzo '!D35+'Abril '!D35+'Mayo '!D35+Junio!D35+Julio!D35+Agosto!D35+Septiembre!D35+'Octubre '!D35+Noviembre!D35+'Diciembre '!D35</f>
        <v>1270</v>
      </c>
      <c r="E35" s="117">
        <f>+Enero!E35+Febrero!E35+'Marzo '!E35+'Abril '!E35+'Mayo '!E35+Junio!E35+Julio!E35+Agosto!E35+Septiembre!E35+'Octubre '!E35+Noviembre!E35+'Diciembre '!E35</f>
        <v>651</v>
      </c>
      <c r="F35" s="117">
        <f>+Enero!F35+Febrero!F35+'Marzo '!F35+'Abril '!F35+'Mayo '!F35+Junio!F35+Julio!F35+Agosto!F35+Septiembre!F35+'Octubre '!F35+Noviembre!F35+'Diciembre '!F35</f>
        <v>2565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f>+Enero!B39+Febrero!B39+'Marzo '!B39+'Abril '!B39+'Mayo '!B39+Junio!B39+Julio!B39+Agosto!B39+Septiembre!B39+'Octubre '!B39+Noviembre!B39+'Diciembre '!B39</f>
        <v>8719</v>
      </c>
      <c r="C39" s="125">
        <f>+Enero!C39+Febrero!C39+'Marzo '!C39+'Abril '!C39+'Mayo '!C39+Junio!C39+Julio!C39+Agosto!C39+Septiembre!C39+'Octubre '!C39+Noviembre!C39+'Diciembre '!C39</f>
        <v>28286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5">
        <f>+Enero!B40+Febrero!B40+'Marzo '!B40+'Abril '!B40+'Mayo '!B40+Junio!B40+Julio!B40+Agosto!B40+Septiembre!B40+'Octubre '!B40+Noviembre!B40+'Diciembre '!B40</f>
        <v>2372</v>
      </c>
      <c r="C40" s="125">
        <f>+Enero!C40+Febrero!C40+'Marzo '!C40+'Abril '!C40+'Mayo '!C40+Junio!C40+Julio!C40+Agosto!C40+Septiembre!C40+'Octubre '!C40+Noviembre!C40+'Diciembre '!C40</f>
        <v>933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5">
        <f>+Enero!B41+Febrero!B41+'Marzo '!B41+'Abril '!B41+'Mayo '!B41+Junio!B41+Julio!B41+Agosto!B41+Septiembre!B41+'Octubre '!B41+Noviembre!B41+'Diciembre '!B41</f>
        <v>1711</v>
      </c>
      <c r="C41" s="125">
        <f>+Enero!C41+Febrero!C41+'Marzo '!C41+'Abril '!C41+'Mayo '!C41+Junio!C41+Julio!C41+Agosto!C41+Septiembre!C41+'Octubre '!C41+Noviembre!C41+'Diciembre '!C41</f>
        <v>222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5">
        <f>+Enero!B42+Febrero!B42+'Marzo '!B42+'Abril '!B42+'Mayo '!B42+Junio!B42+Julio!B42+Agosto!B42+Septiembre!B42+'Octubre '!B42+Noviembre!B42+'Diciembre '!B42</f>
        <v>1327</v>
      </c>
      <c r="C42" s="125">
        <f>+Enero!C42+Febrero!C42+'Marzo '!C42+'Abril '!C42+'Mayo '!C42+Junio!C42+Julio!C42+Agosto!C42+Septiembre!C42+'Octubre '!C42+Noviembre!C42+'Diciembre '!C42</f>
        <v>1257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f>+Enero!B46+Febrero!B46+'Marzo '!B46+'Abril '!B46+'Mayo '!B46+Junio!B46+Julio!B46+Agosto!B46+Septiembre!B46+'Octubre '!B46+Noviembre!B46+'Diciembre '!B46</f>
        <v>2122</v>
      </c>
      <c r="C46" s="137">
        <f>+Enero!C46+Febrero!C46+'Marzo '!C46+'Abril '!C46+'Mayo '!C46+Junio!C46+Julio!C46+Agosto!C46+Septiembre!C46+'Octubre '!C46+Noviembre!C46+'Diciembre '!C46</f>
        <v>4188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37">
        <f>+Enero!B47+Febrero!B47+'Marzo '!B47+'Abril '!B47+'Mayo '!B47+Junio!B47+Julio!B47+Agosto!B47+Septiembre!B47+'Octubre '!B47+Noviembre!B47+'Diciembre '!B47</f>
        <v>1947</v>
      </c>
      <c r="C47" s="137">
        <f>+Enero!C47+Febrero!C47+'Marzo '!C47+'Abril '!C47+'Mayo '!C47+Junio!C47+Julio!C47+Agosto!C47+Septiembre!C47+'Octubre '!C47+Noviembre!C47+'Diciembre '!C47</f>
        <v>3413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58" t="s">
        <v>41</v>
      </c>
      <c r="B48" s="458"/>
      <c r="C48" s="458"/>
      <c r="D48" s="459"/>
      <c r="E48" s="459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60" t="s">
        <v>88</v>
      </c>
      <c r="B50" s="461"/>
      <c r="C50" s="145">
        <f>SUM(D50:I50)</f>
        <v>2671</v>
      </c>
      <c r="D50" s="146">
        <f>+Enero!D50+Febrero!D50+'Marzo '!D50+'Abril '!D50+'Mayo '!D50+Junio!D50+Julio!D50+Agosto!D50+Septiembre!D50+'Octubre '!D50+Noviembre!D50+'Diciembre '!D50</f>
        <v>462</v>
      </c>
      <c r="E50" s="146">
        <f>+Enero!E50+Febrero!E50+'Marzo '!E50+'Abril '!E50+'Mayo '!E50+Junio!E50+Julio!E50+Agosto!E50+Septiembre!E50+'Octubre '!E50+Noviembre!E50+'Diciembre '!E50</f>
        <v>251</v>
      </c>
      <c r="F50" s="146">
        <f>+Enero!F50+Febrero!F50+'Marzo '!F50+'Abril '!F50+'Mayo '!F50+Junio!F50+Julio!F50+Agosto!F50+Septiembre!F50+'Octubre '!F50+Noviembre!F50+'Diciembre '!F50</f>
        <v>477</v>
      </c>
      <c r="G50" s="146">
        <f>+Enero!G50+Febrero!G50+'Marzo '!G50+'Abril '!G50+'Mayo '!G50+Junio!G50+Julio!G50+Agosto!G50+Septiembre!G50+'Octubre '!G50+Noviembre!G50+'Diciembre '!G50</f>
        <v>479</v>
      </c>
      <c r="H50" s="146">
        <f>+Enero!H50+Febrero!H50+'Marzo '!H50+'Abril '!H50+'Mayo '!H50+Junio!H50+Julio!H50+Agosto!H50+Septiembre!H50+'Octubre '!H50+Noviembre!H50+'Diciembre '!H50</f>
        <v>453</v>
      </c>
      <c r="I50" s="146">
        <f>+Enero!I50+Febrero!I50+'Marzo '!I50+'Abril '!I50+'Mayo '!I50+Junio!I50+Julio!I50+Agosto!I50+Septiembre!I50+'Octubre '!I50+Noviembre!I50+'Diciembre '!I50</f>
        <v>549</v>
      </c>
      <c r="J50" s="141"/>
      <c r="K50" s="90"/>
      <c r="L50" s="105"/>
    </row>
    <row r="51" spans="1:90" x14ac:dyDescent="0.2">
      <c r="A51" s="462" t="s">
        <v>89</v>
      </c>
      <c r="B51" s="21" t="s">
        <v>50</v>
      </c>
      <c r="C51" s="149">
        <f>SUM(D51:I51)</f>
        <v>539</v>
      </c>
      <c r="D51" s="146">
        <f>+Enero!D51+Febrero!D51+'Marzo '!D51+'Abril '!D51+'Mayo '!D51+Junio!D51+Julio!D51+Agosto!D51+Septiembre!D51+'Octubre '!D51+Noviembre!D51+'Diciembre '!D51</f>
        <v>196</v>
      </c>
      <c r="E51" s="146">
        <f>+Enero!E51+Febrero!E51+'Marzo '!E51+'Abril '!E51+'Mayo '!E51+Junio!E51+Julio!E51+Agosto!E51+Septiembre!E51+'Octubre '!E51+Noviembre!E51+'Diciembre '!E51</f>
        <v>127</v>
      </c>
      <c r="F51" s="146">
        <f>+Enero!F51+Febrero!F51+'Marzo '!F51+'Abril '!F51+'Mayo '!F51+Junio!F51+Julio!F51+Agosto!F51+Septiembre!F51+'Octubre '!F51+Noviembre!F51+'Diciembre '!F51</f>
        <v>216</v>
      </c>
      <c r="G51" s="146">
        <f>+Enero!G51+Febrero!G51+'Marzo '!G51+'Abril '!G51+'Mayo '!G51+Junio!G51+Julio!G51+Agosto!G51+Septiembre!G51+'Octubre '!G51+Noviembre!G51+'Diciembre '!G51</f>
        <v>0</v>
      </c>
      <c r="H51" s="146">
        <f>+Enero!H51+Febrero!H51+'Marzo '!H51+'Abril '!H51+'Mayo '!H51+Junio!H51+Julio!H51+Agosto!H51+Septiembre!H51+'Octubre '!H51+Noviembre!H51+'Diciembre '!H51</f>
        <v>0</v>
      </c>
      <c r="I51" s="146">
        <f>+Enero!I51+Febrero!I51+'Marzo '!I51+'Abril '!I51+'Mayo '!I51+Junio!I51+Julio!I51+Agosto!I51+Septiembre!I51+'Octubre '!I51+Noviembre!I51+'Diciembre '!I51</f>
        <v>0</v>
      </c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62"/>
      <c r="B52" s="22" t="s">
        <v>51</v>
      </c>
      <c r="C52" s="153">
        <f>SUM(D52:I52)</f>
        <v>487</v>
      </c>
      <c r="D52" s="146">
        <f>+Enero!D52+Febrero!D52+'Marzo '!D52+'Abril '!D52+'Mayo '!D52+Junio!D52+Julio!D52+Agosto!D52+Septiembre!D52+'Octubre '!D52+Noviembre!D52+'Diciembre '!D52</f>
        <v>207</v>
      </c>
      <c r="E52" s="146">
        <f>+Enero!E52+Febrero!E52+'Marzo '!E52+'Abril '!E52+'Mayo '!E52+Junio!E52+Julio!E52+Agosto!E52+Septiembre!E52+'Octubre '!E52+Noviembre!E52+'Diciembre '!E52</f>
        <v>114</v>
      </c>
      <c r="F52" s="146">
        <f>+Enero!F52+Febrero!F52+'Marzo '!F52+'Abril '!F52+'Mayo '!F52+Junio!F52+Julio!F52+Agosto!F52+Septiembre!F52+'Octubre '!F52+Noviembre!F52+'Diciembre '!F52</f>
        <v>166</v>
      </c>
      <c r="G52" s="146">
        <f>+Enero!G52+Febrero!G52+'Marzo '!G52+'Abril '!G52+'Mayo '!G52+Junio!G52+Julio!G52+Agosto!G52+Septiembre!G52+'Octubre '!G52+Noviembre!G52+'Diciembre '!G52</f>
        <v>0</v>
      </c>
      <c r="H52" s="146">
        <f>+Enero!H52+Febrero!H52+'Marzo '!H52+'Abril '!H52+'Mayo '!H52+Junio!H52+Julio!H52+Agosto!H52+Septiembre!H52+'Octubre '!H52+Noviembre!H52+'Diciembre '!H52</f>
        <v>0</v>
      </c>
      <c r="I52" s="146">
        <f>+Enero!I52+Febrero!I52+'Marzo '!I52+'Abril '!I52+'Mayo '!I52+Junio!I52+Julio!I52+Agosto!I52+Septiembre!I52+'Octubre '!I52+Noviembre!I52+'Diciembre '!I52</f>
        <v>0</v>
      </c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63" t="s">
        <v>52</v>
      </c>
      <c r="B53" s="23" t="s">
        <v>50</v>
      </c>
      <c r="C53" s="157">
        <f>SUM(D53:I53)</f>
        <v>1221</v>
      </c>
      <c r="D53" s="146">
        <f>+Enero!D53+Febrero!D53+'Marzo '!D53+'Abril '!D53+'Mayo '!D53+Junio!D53+Julio!D53+Agosto!D53+Septiembre!D53+'Octubre '!D53+Noviembre!D53+'Diciembre '!D53</f>
        <v>442</v>
      </c>
      <c r="E53" s="146">
        <f>+Enero!E53+Febrero!E53+'Marzo '!E53+'Abril '!E53+'Mayo '!E53+Junio!E53+Julio!E53+Agosto!E53+Septiembre!E53+'Octubre '!E53+Noviembre!E53+'Diciembre '!E53</f>
        <v>392</v>
      </c>
      <c r="F53" s="146">
        <f>+Enero!F53+Febrero!F53+'Marzo '!F53+'Abril '!F53+'Mayo '!F53+Junio!F53+Julio!F53+Agosto!F53+Septiembre!F53+'Octubre '!F53+Noviembre!F53+'Diciembre '!F53</f>
        <v>387</v>
      </c>
      <c r="G53" s="146">
        <f>+Enero!G53+Febrero!G53+'Marzo '!G53+'Abril '!G53+'Mayo '!G53+Junio!G53+Julio!G53+Agosto!G53+Septiembre!G53+'Octubre '!G53+Noviembre!G53+'Diciembre '!G53</f>
        <v>0</v>
      </c>
      <c r="H53" s="146">
        <f>+Enero!H53+Febrero!H53+'Marzo '!H53+'Abril '!H53+'Mayo '!H53+Junio!H53+Julio!H53+Agosto!H53+Septiembre!H53+'Octubre '!H53+Noviembre!H53+'Diciembre '!H53</f>
        <v>0</v>
      </c>
      <c r="I53" s="146">
        <f>+Enero!I53+Febrero!I53+'Marzo '!I53+'Abril '!I53+'Mayo '!I53+Junio!I53+Julio!I53+Agosto!I53+Septiembre!I53+'Octubre '!I53+Noviembre!I53+'Diciembre '!I53</f>
        <v>0</v>
      </c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64"/>
      <c r="B54" s="24" t="s">
        <v>51</v>
      </c>
      <c r="C54" s="161">
        <f>SUM(D54:I54)</f>
        <v>1285</v>
      </c>
      <c r="D54" s="146">
        <f>+Enero!D54+Febrero!D54+'Marzo '!D54+'Abril '!D54+'Mayo '!D54+Junio!D54+Julio!D54+Agosto!D54+Septiembre!D54+'Octubre '!D54+Noviembre!D54+'Diciembre '!D54</f>
        <v>506</v>
      </c>
      <c r="E54" s="146">
        <f>+Enero!E54+Febrero!E54+'Marzo '!E54+'Abril '!E54+'Mayo '!E54+Junio!E54+Julio!E54+Agosto!E54+Septiembre!E54+'Octubre '!E54+Noviembre!E54+'Diciembre '!E54</f>
        <v>383</v>
      </c>
      <c r="F54" s="146">
        <f>+Enero!F54+Febrero!F54+'Marzo '!F54+'Abril '!F54+'Mayo '!F54+Junio!F54+Julio!F54+Agosto!F54+Septiembre!F54+'Octubre '!F54+Noviembre!F54+'Diciembre '!F54</f>
        <v>396</v>
      </c>
      <c r="G54" s="146">
        <f>+Enero!G54+Febrero!G54+'Marzo '!G54+'Abril '!G54+'Mayo '!G54+Junio!G54+Julio!G54+Agosto!G54+Septiembre!G54+'Octubre '!G54+Noviembre!G54+'Diciembre '!G54</f>
        <v>0</v>
      </c>
      <c r="H54" s="146">
        <f>+Enero!H54+Febrero!H54+'Marzo '!H54+'Abril '!H54+'Mayo '!H54+Junio!H54+Julio!H54+Agosto!H54+Septiembre!H54+'Octubre '!H54+Noviembre!H54+'Diciembre '!H54</f>
        <v>0</v>
      </c>
      <c r="I54" s="146">
        <f>+Enero!I54+Febrero!I54+'Marzo '!I54+'Abril '!I54+'Mayo '!I54+Junio!I54+Julio!I54+Agosto!I54+Septiembre!I54+'Octubre '!I54+Noviembre!I54+'Diciembre '!I54</f>
        <v>0</v>
      </c>
      <c r="J54" s="141"/>
      <c r="K54" s="104"/>
      <c r="L54" s="105"/>
    </row>
    <row r="55" spans="1:90" x14ac:dyDescent="0.2">
      <c r="A55" s="448" t="s">
        <v>53</v>
      </c>
      <c r="B55" s="448"/>
      <c r="C55" s="448"/>
      <c r="D55" s="448"/>
      <c r="E55" s="448"/>
      <c r="F55" s="448"/>
      <c r="G55" s="448"/>
      <c r="H55" s="165"/>
      <c r="I55" s="165"/>
      <c r="J55" s="105"/>
      <c r="K55" s="90"/>
      <c r="L55" s="91"/>
      <c r="M55" s="109"/>
    </row>
    <row r="56" spans="1:90" x14ac:dyDescent="0.2">
      <c r="A56" s="449" t="s">
        <v>54</v>
      </c>
      <c r="B56" s="452" t="s">
        <v>90</v>
      </c>
      <c r="C56" s="453"/>
      <c r="D56" s="456" t="s">
        <v>55</v>
      </c>
      <c r="E56" s="449"/>
      <c r="F56" s="434" t="s">
        <v>91</v>
      </c>
      <c r="G56" s="435"/>
      <c r="H56" s="435"/>
      <c r="I56" s="436"/>
      <c r="J56" s="106"/>
      <c r="K56" s="90"/>
      <c r="L56" s="91"/>
      <c r="M56" s="109"/>
    </row>
    <row r="57" spans="1:90" x14ac:dyDescent="0.2">
      <c r="A57" s="450"/>
      <c r="B57" s="454"/>
      <c r="C57" s="455"/>
      <c r="D57" s="457"/>
      <c r="E57" s="451"/>
      <c r="F57" s="434" t="s">
        <v>92</v>
      </c>
      <c r="G57" s="436"/>
      <c r="H57" s="434" t="s">
        <v>93</v>
      </c>
      <c r="I57" s="436"/>
      <c r="J57" s="166"/>
      <c r="K57" s="90"/>
      <c r="L57" s="91"/>
      <c r="M57" s="109"/>
    </row>
    <row r="58" spans="1:90" ht="21" x14ac:dyDescent="0.2">
      <c r="A58" s="451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f>+Enero!B59+Febrero!B59+'Marzo '!B59+'Abril '!B59+'Mayo '!B59+Junio!B59+Julio!B59+Agosto!B59+Septiembre!B59+'Octubre '!B59+Noviembre!B59+'Diciembre '!B59</f>
        <v>3</v>
      </c>
      <c r="C59" s="167">
        <f>+Enero!C59+Febrero!C59+'Marzo '!C59+'Abril '!C59+'Mayo '!C59+Junio!C59+Julio!C59+Agosto!C59+Septiembre!C59+'Octubre '!C59+Noviembre!C596+'Diciembre '!C59</f>
        <v>271</v>
      </c>
      <c r="D59" s="167">
        <f>+Enero!D59+Febrero!D59+'Marzo '!D59+'Abril '!D59+'Mayo '!D59+Junio!D59+Julio!D59+Agosto!D59+Septiembre!D59+'Octubre '!D59+Noviembre!D596+'Diciembre '!D59</f>
        <v>18</v>
      </c>
      <c r="E59" s="167">
        <f>+Enero!E59+Febrero!E59+'Marzo '!E59+'Abril '!E59+'Mayo '!E59+Junio!E59+Julio!E59+Agosto!E59+Septiembre!E59+'Octubre '!E59+Noviembre!E596+'Diciembre '!E59</f>
        <v>673</v>
      </c>
      <c r="F59" s="167">
        <f>+Enero!F59+Febrero!F59+'Marzo '!F59+'Abril '!F59+'Mayo '!F59+Junio!F59+Julio!F59+Agosto!F59+Septiembre!F59+'Octubre '!F59+Noviembre!F596+'Diciembre '!F59</f>
        <v>133</v>
      </c>
      <c r="G59" s="167">
        <f>+Enero!G59+Febrero!G59+'Marzo '!G59+'Abril '!G59+'Mayo '!G59+Junio!G59+Julio!G59+Agosto!G59+Septiembre!G59+'Octubre '!G59+Noviembre!G596+'Diciembre '!G59</f>
        <v>1059</v>
      </c>
      <c r="H59" s="167">
        <f>+Enero!H59+Febrero!H59+'Marzo '!H59+'Abril '!H59+'Mayo '!H59+Junio!H59+Julio!H59+Agosto!H59+Septiembre!H59+'Octubre '!H59+Noviembre!H596+'Diciembre '!H59</f>
        <v>14</v>
      </c>
      <c r="I59" s="167">
        <f>+Enero!I59+Febrero!I59+'Marzo '!I59+'Abril '!I59+'Mayo '!I59+Junio!I59+Julio!I59+Agosto!I59+Septiembre!I59+'Octubre '!I59+Noviembre!I596+'Diciembre '!I59</f>
        <v>97</v>
      </c>
      <c r="J59" s="106"/>
      <c r="K59" s="90"/>
      <c r="L59" s="91"/>
      <c r="M59" s="109"/>
    </row>
    <row r="60" spans="1:90" x14ac:dyDescent="0.2">
      <c r="A60" s="27" t="s">
        <v>58</v>
      </c>
      <c r="B60" s="167">
        <f>+Enero!B60+Febrero!B60+'Marzo '!B60+'Abril '!B60+'Mayo '!B60+Junio!B60+Julio!B60+Agosto!B60+Septiembre!B60+'Octubre '!B60+Noviembre!B597+'Diciembre '!B60</f>
        <v>0</v>
      </c>
      <c r="C60" s="167">
        <f>+Enero!C60+Febrero!C60+'Marzo '!C60+'Abril '!C60+'Mayo '!C60+Junio!C60+Julio!C60+Agosto!C60+Septiembre!C60+'Octubre '!C60+Noviembre!C597+'Diciembre '!C60</f>
        <v>0</v>
      </c>
      <c r="D60" s="167">
        <f>+Enero!D60+Febrero!D60+'Marzo '!D60+'Abril '!D60+'Mayo '!D60+Junio!D60+Julio!D60+Agosto!D60+Septiembre!D60+'Octubre '!D60+Noviembre!D597+'Diciembre '!D60</f>
        <v>0</v>
      </c>
      <c r="E60" s="167">
        <f>+Enero!E60+Febrero!E60+'Marzo '!E60+'Abril '!E60+'Mayo '!E60+Junio!E60+Julio!E60+Agosto!E60+Septiembre!E60+'Octubre '!E60+Noviembre!E597+'Diciembre '!E60</f>
        <v>0</v>
      </c>
      <c r="F60" s="167">
        <f>+Enero!F60+Febrero!F60+'Marzo '!F60+'Abril '!F60+'Mayo '!F60+Junio!F60+Julio!F60+Agosto!F60+Septiembre!F60+'Octubre '!F60+Noviembre!F597+'Diciembre '!F60</f>
        <v>0</v>
      </c>
      <c r="G60" s="167">
        <f>+Enero!G60+Febrero!G60+'Marzo '!G60+'Abril '!G60+'Mayo '!G60+Junio!G60+Julio!G60+Agosto!G60+Septiembre!G60+'Octubre '!G60+Noviembre!G597+'Diciembre '!G60</f>
        <v>0</v>
      </c>
      <c r="H60" s="167">
        <f>+Enero!H60+Febrero!H60+'Marzo '!H60+'Abril '!H60+'Mayo '!H60+Junio!H60+Julio!H60+Agosto!H60+Septiembre!H60+'Octubre '!H60+Noviembre!H597+'Diciembre '!H60</f>
        <v>0</v>
      </c>
      <c r="I60" s="167">
        <f>+Enero!I60+Febrero!I60+'Marzo '!I60+'Abril '!I60+'Mayo '!I60+Junio!I60+Julio!I60+Agosto!I60+Septiembre!I60+'Octubre '!I60+Noviembre!I597+'Diciembre '!I60</f>
        <v>0</v>
      </c>
      <c r="J60" s="106"/>
      <c r="K60" s="90"/>
      <c r="L60" s="91"/>
      <c r="M60" s="109"/>
    </row>
    <row r="61" spans="1:90" x14ac:dyDescent="0.2">
      <c r="A61" s="27" t="s">
        <v>95</v>
      </c>
      <c r="B61" s="167">
        <f>+Enero!B61+Febrero!B61+'Marzo '!B61+'Abril '!B61+'Mayo '!B61+Junio!B61+Julio!B61+Agosto!B61+Septiembre!B61+'Octubre '!B61+Noviembre!B598+'Diciembre '!B61</f>
        <v>0</v>
      </c>
      <c r="C61" s="167">
        <f>+Enero!C61+Febrero!C61+'Marzo '!C61+'Abril '!C61+'Mayo '!C61+Junio!C61+Julio!C61+Agosto!C61+Septiembre!C61+'Octubre '!C61+Noviembre!C598+'Diciembre '!C61</f>
        <v>0</v>
      </c>
      <c r="D61" s="167">
        <f>+Enero!D61+Febrero!D61+'Marzo '!D61+'Abril '!D61+'Mayo '!D61+Junio!D61+Julio!D61+Agosto!D61+Septiembre!D61+'Octubre '!D61+Noviembre!D598+'Diciembre '!D61</f>
        <v>0</v>
      </c>
      <c r="E61" s="167">
        <f>+Enero!E61+Febrero!E61+'Marzo '!E61+'Abril '!E61+'Mayo '!E61+Junio!E61+Julio!E61+Agosto!E61+Septiembre!E61+'Octubre '!E61+Noviembre!E598+'Diciembre '!E61</f>
        <v>0</v>
      </c>
      <c r="F61" s="167">
        <f>+Enero!F61+Febrero!F61+'Marzo '!F61+'Abril '!F61+'Mayo '!F61+Junio!F61+Julio!F61+Agosto!F61+Septiembre!F61+'Octubre '!F61+Noviembre!F598+'Diciembre '!F61</f>
        <v>0</v>
      </c>
      <c r="G61" s="167">
        <f>+Enero!G61+Febrero!G61+'Marzo '!G61+'Abril '!G61+'Mayo '!G61+Junio!G61+Julio!G61+Agosto!G61+Septiembre!G61+'Octubre '!G61+Noviembre!G598+'Diciembre '!G61</f>
        <v>0</v>
      </c>
      <c r="H61" s="167">
        <f>+Enero!H61+Febrero!H61+'Marzo '!H61+'Abril '!H61+'Mayo '!H61+Junio!H61+Julio!H61+Agosto!H61+Septiembre!H61+'Octubre '!H61+Noviembre!H598+'Diciembre '!H61</f>
        <v>0</v>
      </c>
      <c r="I61" s="167">
        <f>+Enero!I61+Febrero!I61+'Marzo '!I61+'Abril '!I61+'Mayo '!I61+Junio!I61+Julio!I61+Agosto!I61+Septiembre!I61+'Octubre '!I61+Noviembre!I598+'Diciembre '!I61</f>
        <v>0</v>
      </c>
      <c r="J61" s="106"/>
      <c r="K61" s="90"/>
      <c r="L61" s="91"/>
      <c r="M61" s="109"/>
    </row>
    <row r="62" spans="1:90" x14ac:dyDescent="0.2">
      <c r="A62" s="27" t="s">
        <v>59</v>
      </c>
      <c r="B62" s="167">
        <f>+Enero!B62+Febrero!B62+'Marzo '!B62+'Abril '!B62+'Mayo '!B62+Junio!B62+Julio!B62+Agosto!B62+Septiembre!B62+'Octubre '!B62+Noviembre!B599+'Diciembre '!B62</f>
        <v>0</v>
      </c>
      <c r="C62" s="167">
        <f>+Enero!C62+Febrero!C62+'Marzo '!C62+'Abril '!C62+'Mayo '!C62+Junio!C62+Julio!C62+Agosto!C62+Septiembre!C62+'Octubre '!C62+Noviembre!C599+'Diciembre '!C62</f>
        <v>0</v>
      </c>
      <c r="D62" s="167">
        <f>+Enero!D62+Febrero!D62+'Marzo '!D62+'Abril '!D62+'Mayo '!D62+Junio!D62+Julio!D62+Agosto!D62+Septiembre!D62+'Octubre '!D62+Noviembre!D599+'Diciembre '!D62</f>
        <v>0</v>
      </c>
      <c r="E62" s="167">
        <f>+Enero!E62+Febrero!E62+'Marzo '!E62+'Abril '!E62+'Mayo '!E62+Junio!E62+Julio!E62+Agosto!E62+Septiembre!E62+'Octubre '!E62+Noviembre!E599+'Diciembre '!E62</f>
        <v>0</v>
      </c>
      <c r="F62" s="167">
        <f>+Enero!F62+Febrero!F62+'Marzo '!F62+'Abril '!F62+'Mayo '!F62+Junio!F62+Julio!F62+Agosto!F62+Septiembre!F62+'Octubre '!F62+Noviembre!F599+'Diciembre '!F62</f>
        <v>0</v>
      </c>
      <c r="G62" s="167">
        <f>+Enero!G62+Febrero!G62+'Marzo '!G62+'Abril '!G62+'Mayo '!G62+Junio!G62+Julio!G62+Agosto!G62+Septiembre!G62+'Octubre '!G62+Noviembre!G599+'Diciembre '!G62</f>
        <v>0</v>
      </c>
      <c r="H62" s="167">
        <f>+Enero!H62+Febrero!H62+'Marzo '!H62+'Abril '!H62+'Mayo '!H62+Junio!H62+Julio!H62+Agosto!H62+Septiembre!H62+'Octubre '!H62+Noviembre!H599+'Diciembre '!H62</f>
        <v>0</v>
      </c>
      <c r="I62" s="167">
        <f>+Enero!I62+Febrero!I62+'Marzo '!I62+'Abril '!I62+'Mayo '!I62+Junio!I62+Julio!I62+Agosto!I62+Septiembre!I62+'Octubre '!I62+Noviembre!I599+'Diciembre '!I62</f>
        <v>0</v>
      </c>
      <c r="J62" s="106"/>
      <c r="K62" s="90"/>
      <c r="L62" s="91"/>
      <c r="M62" s="109"/>
    </row>
    <row r="63" spans="1:90" x14ac:dyDescent="0.2">
      <c r="A63" s="27" t="s">
        <v>60</v>
      </c>
      <c r="B63" s="167">
        <f>+Enero!B63+Febrero!B63+'Marzo '!B63+'Abril '!B63+'Mayo '!B63+Junio!B63+Julio!B63+Agosto!B63+Septiembre!B63+'Octubre '!B63+Noviembre!B600+'Diciembre '!B63</f>
        <v>19</v>
      </c>
      <c r="C63" s="167">
        <f>+Enero!C63+Febrero!C63+'Marzo '!C63+'Abril '!C63+'Mayo '!C63+Junio!C63+Julio!C63+Agosto!C63+Septiembre!C63+'Octubre '!C63+Noviembre!C600+'Diciembre '!C63</f>
        <v>124</v>
      </c>
      <c r="D63" s="167">
        <f>+Enero!D63+Febrero!D63+'Marzo '!D63+'Abril '!D63+'Mayo '!D63+Junio!D63+Julio!D63+Agosto!D63+Septiembre!D63+'Octubre '!D63+Noviembre!D600+'Diciembre '!D63</f>
        <v>57</v>
      </c>
      <c r="E63" s="167">
        <f>+Enero!E63+Febrero!E63+'Marzo '!E63+'Abril '!E63+'Mayo '!E63+Junio!E63+Julio!E63+Agosto!E63+Septiembre!E63+'Octubre '!E63+Noviembre!E600+'Diciembre '!E63</f>
        <v>177</v>
      </c>
      <c r="F63" s="167">
        <f>+Enero!F63+Febrero!F63+'Marzo '!F63+'Abril '!F63+'Mayo '!F63+Junio!F63+Julio!F63+Agosto!F63+Septiembre!F63+'Octubre '!F63+Noviembre!F600+'Diciembre '!F63</f>
        <v>88</v>
      </c>
      <c r="G63" s="167">
        <f>+Enero!G63+Febrero!G63+'Marzo '!G63+'Abril '!G63+'Mayo '!G63+Junio!G63+Julio!G63+Agosto!G63+Septiembre!G63+'Octubre '!G63+Noviembre!G600+'Diciembre '!G63</f>
        <v>324</v>
      </c>
      <c r="H63" s="167">
        <f>+Enero!H63+Febrero!H63+'Marzo '!H63+'Abril '!H63+'Mayo '!H63+Junio!H63+Julio!H63+Agosto!H63+Septiembre!H63+'Octubre '!H63+Noviembre!H600+'Diciembre '!H63</f>
        <v>17</v>
      </c>
      <c r="I63" s="167">
        <f>+Enero!I63+Febrero!I63+'Marzo '!I63+'Abril '!I63+'Mayo '!I63+Junio!I63+Julio!I63+Agosto!I63+Septiembre!I63+'Octubre '!I63+Noviembre!I600+'Diciembre '!I63</f>
        <v>38</v>
      </c>
      <c r="J63" s="106"/>
      <c r="K63" s="90"/>
      <c r="L63" s="91"/>
      <c r="M63" s="109"/>
    </row>
    <row r="64" spans="1:90" x14ac:dyDescent="0.2">
      <c r="A64" s="27" t="s">
        <v>61</v>
      </c>
      <c r="B64" s="167">
        <f>+Enero!B64+Febrero!B64+'Marzo '!B64+'Abril '!B64+'Mayo '!B64+Junio!B64+Julio!B64+Agosto!B64+Septiembre!B64+'Octubre '!B64+Noviembre!B601+'Diciembre '!B64</f>
        <v>0</v>
      </c>
      <c r="C64" s="167">
        <f>+Enero!C64+Febrero!C64+'Marzo '!C64+'Abril '!C64+'Mayo '!C64+Junio!C64+Julio!C64+Agosto!C64+Septiembre!C64+'Octubre '!C64+Noviembre!C601+'Diciembre '!C64</f>
        <v>0</v>
      </c>
      <c r="D64" s="167">
        <f>+Enero!D64+Febrero!D64+'Marzo '!D64+'Abril '!D64+'Mayo '!D64+Junio!D64+Julio!D64+Agosto!D64+Septiembre!D64+'Octubre '!D64+Noviembre!D601+'Diciembre '!D64</f>
        <v>0</v>
      </c>
      <c r="E64" s="167">
        <f>+Enero!E64+Febrero!E64+'Marzo '!E64+'Abril '!E64+'Mayo '!E64+Junio!E64+Julio!E64+Agosto!E64+Septiembre!E64+'Octubre '!E64+Noviembre!E601+'Diciembre '!E64</f>
        <v>0</v>
      </c>
      <c r="F64" s="167">
        <f>+Enero!F64+Febrero!F64+'Marzo '!F64+'Abril '!F64+'Mayo '!F64+Junio!F64+Julio!F64+Agosto!F64+Septiembre!F64+'Octubre '!F64+Noviembre!F601+'Diciembre '!F64</f>
        <v>0</v>
      </c>
      <c r="G64" s="167">
        <f>+Enero!G64+Febrero!G64+'Marzo '!G64+'Abril '!G64+'Mayo '!G64+Junio!G64+Julio!G64+Agosto!G64+Septiembre!G64+'Octubre '!G64+Noviembre!G601+'Diciembre '!G64</f>
        <v>0</v>
      </c>
      <c r="H64" s="167">
        <f>+Enero!H64+Febrero!H64+'Marzo '!H64+'Abril '!H64+'Mayo '!H64+Junio!H64+Julio!H64+Agosto!H64+Septiembre!H64+'Octubre '!H64+Noviembre!H601+'Diciembre '!H64</f>
        <v>0</v>
      </c>
      <c r="I64" s="167">
        <f>+Enero!I64+Febrero!I64+'Marzo '!I64+'Abril '!I64+'Mayo '!I64+Junio!I64+Julio!I64+Agosto!I64+Septiembre!I64+'Octubre '!I64+Noviembre!I601+'Diciembre '!I64</f>
        <v>0</v>
      </c>
      <c r="J64" s="106"/>
      <c r="K64" s="90"/>
      <c r="L64" s="91"/>
      <c r="M64" s="109"/>
    </row>
    <row r="65" spans="1:13" x14ac:dyDescent="0.2">
      <c r="A65" s="27" t="s">
        <v>62</v>
      </c>
      <c r="B65" s="167">
        <f>+Enero!B65+Febrero!B65+'Marzo '!B65+'Abril '!B65+'Mayo '!B65+Junio!B65+Julio!B65+Agosto!B65+Septiembre!B65+'Octubre '!B65+Noviembre!B602+'Diciembre '!B65</f>
        <v>84</v>
      </c>
      <c r="C65" s="167">
        <f>+Enero!C65+Febrero!C65+'Marzo '!C65+'Abril '!C65+'Mayo '!C65+Junio!C65+Julio!C65+Agosto!C65+Septiembre!C65+'Octubre '!C65+Noviembre!C602+'Diciembre '!C65</f>
        <v>14</v>
      </c>
      <c r="D65" s="167">
        <f>+Enero!D65+Febrero!D65+'Marzo '!D65+'Abril '!D65+'Mayo '!D65+Junio!D65+Julio!D65+Agosto!D65+Septiembre!D65+'Octubre '!D65+Noviembre!D602+'Diciembre '!D65</f>
        <v>202</v>
      </c>
      <c r="E65" s="167">
        <f>+Enero!E65+Febrero!E65+'Marzo '!E65+'Abril '!E65+'Mayo '!E65+Junio!E65+Julio!E65+Agosto!E65+Septiembre!E65+'Octubre '!E65+Noviembre!E602+'Diciembre '!E65</f>
        <v>72</v>
      </c>
      <c r="F65" s="167">
        <f>+Enero!F65+Febrero!F65+'Marzo '!F65+'Abril '!F65+'Mayo '!F65+Junio!F65+Julio!F65+Agosto!F65+Septiembre!F65+'Octubre '!F65+Noviembre!F602+'Diciembre '!F65</f>
        <v>212</v>
      </c>
      <c r="G65" s="167">
        <f>+Enero!G65+Febrero!G65+'Marzo '!G65+'Abril '!G65+'Mayo '!G65+Junio!G65+Julio!G65+Agosto!G65+Septiembre!G65+'Octubre '!G65+Noviembre!G602+'Diciembre '!G65</f>
        <v>87</v>
      </c>
      <c r="H65" s="167">
        <f>+Enero!H65+Febrero!H65+'Marzo '!H65+'Abril '!H65+'Mayo '!H65+Junio!H65+Julio!H65+Agosto!H65+Septiembre!H65+'Octubre '!H65+Noviembre!H602+'Diciembre '!H65</f>
        <v>9</v>
      </c>
      <c r="I65" s="167">
        <f>+Enero!I65+Febrero!I65+'Marzo '!I65+'Abril '!I65+'Mayo '!I65+Junio!I65+Julio!I65+Agosto!I65+Septiembre!I65+'Octubre '!I65+Noviembre!I602+'Diciembre '!I65</f>
        <v>5</v>
      </c>
      <c r="J65" s="106"/>
      <c r="K65" s="90"/>
      <c r="L65" s="91"/>
      <c r="M65" s="109"/>
    </row>
    <row r="66" spans="1:13" x14ac:dyDescent="0.2">
      <c r="A66" s="27" t="s">
        <v>63</v>
      </c>
      <c r="B66" s="167">
        <f>+Enero!B66+Febrero!B66+'Marzo '!B66+'Abril '!B66+'Mayo '!B66+Junio!B66+Julio!B66+Agosto!B66+Septiembre!B66+'Octubre '!B66+Noviembre!B603+'Diciembre '!B66</f>
        <v>0</v>
      </c>
      <c r="C66" s="167">
        <f>+Enero!C66+Febrero!C66+'Marzo '!C66+'Abril '!C66+'Mayo '!C66+Junio!C66+Julio!C66+Agosto!C66+Septiembre!C66+'Octubre '!C66+Noviembre!C603+'Diciembre '!C66</f>
        <v>48</v>
      </c>
      <c r="D66" s="167">
        <f>+Enero!D66+Febrero!D66+'Marzo '!D66+'Abril '!D66+'Mayo '!D66+Junio!D66+Julio!D66+Agosto!D66+Septiembre!D66+'Octubre '!D66+Noviembre!D603+'Diciembre '!D66</f>
        <v>0</v>
      </c>
      <c r="E66" s="167">
        <f>+Enero!E66+Febrero!E66+'Marzo '!E66+'Abril '!E66+'Mayo '!E66+Junio!E66+Julio!E66+Agosto!E66+Septiembre!E66+'Octubre '!E66+Noviembre!E603+'Diciembre '!E66</f>
        <v>46</v>
      </c>
      <c r="F66" s="167">
        <f>+Enero!F66+Febrero!F66+'Marzo '!F66+'Abril '!F66+'Mayo '!F66+Junio!F66+Julio!F66+Agosto!F66+Septiembre!F66+'Octubre '!F66+Noviembre!F603+'Diciembre '!F66</f>
        <v>4</v>
      </c>
      <c r="G66" s="167">
        <f>+Enero!G66+Febrero!G66+'Marzo '!G66+'Abril '!G66+'Mayo '!G66+Junio!G66+Julio!G66+Agosto!G66+Septiembre!G66+'Octubre '!G66+Noviembre!G603+'Diciembre '!G66</f>
        <v>1058</v>
      </c>
      <c r="H66" s="167">
        <f>+Enero!H66+Febrero!H66+'Marzo '!H66+'Abril '!H66+'Mayo '!H66+Junio!H66+Julio!H66+Agosto!H66+Septiembre!H66+'Octubre '!H66+Noviembre!H603+'Diciembre '!H66</f>
        <v>2</v>
      </c>
      <c r="I66" s="167">
        <f>+Enero!I66+Febrero!I66+'Marzo '!I66+'Abril '!I66+'Mayo '!I66+Junio!I66+Julio!I66+Agosto!I66+Septiembre!I66+'Octubre '!I66+Noviembre!I603+'Diciembre '!I66</f>
        <v>83</v>
      </c>
      <c r="J66" s="106"/>
      <c r="K66" s="90"/>
      <c r="L66" s="91"/>
      <c r="M66" s="109"/>
    </row>
    <row r="67" spans="1:13" x14ac:dyDescent="0.2">
      <c r="A67" s="27" t="s">
        <v>64</v>
      </c>
      <c r="B67" s="167">
        <f>+Enero!B67+Febrero!B67+'Marzo '!B67+'Abril '!B67+'Mayo '!B67+Junio!B67+Julio!B67+Agosto!B67+Septiembre!B67+'Octubre '!B67+Noviembre!B604+'Diciembre '!B67</f>
        <v>0</v>
      </c>
      <c r="C67" s="167">
        <f>+Enero!C67+Febrero!C67+'Marzo '!C67+'Abril '!C67+'Mayo '!C67+Junio!C67+Julio!C67+Agosto!C67+Septiembre!C67+'Octubre '!C67+Noviembre!C604+'Diciembre '!C67</f>
        <v>310</v>
      </c>
      <c r="D67" s="167">
        <f>+Enero!D67+Febrero!D67+'Marzo '!D67+'Abril '!D67+'Mayo '!D67+Junio!D67+Julio!D67+Agosto!D67+Septiembre!D67+'Octubre '!D67+Noviembre!D604+'Diciembre '!D67</f>
        <v>0</v>
      </c>
      <c r="E67" s="167">
        <f>+Enero!E67+Febrero!E67+'Marzo '!E67+'Abril '!E67+'Mayo '!E67+Junio!E67+Julio!E67+Agosto!E67+Septiembre!E67+'Octubre '!E67+Noviembre!E604+'Diciembre '!E67</f>
        <v>745</v>
      </c>
      <c r="F67" s="167">
        <f>+Enero!F67+Febrero!F67+'Marzo '!F67+'Abril '!F67+'Mayo '!F67+Junio!F67+Julio!F67+Agosto!F67+Septiembre!F67+'Octubre '!F67+Noviembre!F604+'Diciembre '!F67</f>
        <v>0</v>
      </c>
      <c r="G67" s="167">
        <f>+Enero!G67+Febrero!G67+'Marzo '!G67+'Abril '!G67+'Mayo '!G67+Junio!G67+Julio!G67+Agosto!G67+Septiembre!G67+'Octubre '!G67+Noviembre!G604+'Diciembre '!G67</f>
        <v>584</v>
      </c>
      <c r="H67" s="167">
        <f>+Enero!H67+Febrero!H67+'Marzo '!H67+'Abril '!H67+'Mayo '!H67+Junio!H67+Julio!H67+Agosto!H67+Septiembre!H67+'Octubre '!H67+Noviembre!H604+'Diciembre '!H67</f>
        <v>0</v>
      </c>
      <c r="I67" s="167">
        <f>+Enero!I67+Febrero!I67+'Marzo '!I67+'Abril '!I67+'Mayo '!I67+Junio!I67+Julio!I67+Agosto!I67+Septiembre!I67+'Octubre '!I67+Noviembre!I604+'Diciembre '!I67</f>
        <v>5</v>
      </c>
      <c r="J67" s="106"/>
      <c r="K67" s="90"/>
      <c r="L67" s="91"/>
      <c r="M67" s="109"/>
    </row>
    <row r="68" spans="1:13" x14ac:dyDescent="0.2">
      <c r="A68" s="27" t="s">
        <v>65</v>
      </c>
      <c r="B68" s="167">
        <f>+Enero!B68+Febrero!B68+'Marzo '!B68+'Abril '!B68+'Mayo '!B68+Junio!B68+Julio!B68+Agosto!B68+Septiembre!B68+'Octubre '!B68+Noviembre!B605+'Diciembre '!B68</f>
        <v>0</v>
      </c>
      <c r="C68" s="167">
        <f>+Enero!C68+Febrero!C68+'Marzo '!C68+'Abril '!C68+'Mayo '!C68+Junio!C68+Julio!C68+Agosto!C68+Septiembre!C68+'Octubre '!C68+Noviembre!C605+'Diciembre '!C68</f>
        <v>270</v>
      </c>
      <c r="D68" s="167">
        <f>+Enero!D68+Febrero!D68+'Marzo '!D68+'Abril '!D68+'Mayo '!D68+Junio!D68+Julio!D68+Agosto!D68+Septiembre!D68+'Octubre '!D68+Noviembre!D605+'Diciembre '!D68</f>
        <v>1</v>
      </c>
      <c r="E68" s="167">
        <f>+Enero!E68+Febrero!E68+'Marzo '!E68+'Abril '!E68+'Mayo '!E68+Junio!E68+Julio!E68+Agosto!E68+Septiembre!E68+'Octubre '!E68+Noviembre!E605+'Diciembre '!E68</f>
        <v>417</v>
      </c>
      <c r="F68" s="167">
        <f>+Enero!F68+Febrero!F68+'Marzo '!F68+'Abril '!F68+'Mayo '!F68+Junio!F68+Julio!F68+Agosto!F68+Septiembre!F68+'Octubre '!F68+Noviembre!F605+'Diciembre '!F68</f>
        <v>1</v>
      </c>
      <c r="G68" s="167">
        <f>+Enero!G68+Febrero!G68+'Marzo '!G68+'Abril '!G68+'Mayo '!G68+Junio!G68+Julio!G68+Agosto!G68+Septiembre!G68+'Octubre '!G68+Noviembre!G605+'Diciembre '!G68</f>
        <v>459</v>
      </c>
      <c r="H68" s="167">
        <f>+Enero!H68+Febrero!H68+'Marzo '!H68+'Abril '!H68+'Mayo '!H68+Junio!H68+Julio!H68+Agosto!H68+Septiembre!H68+'Octubre '!H68+Noviembre!H605+'Diciembre '!H68</f>
        <v>0</v>
      </c>
      <c r="I68" s="167">
        <f>+Enero!I68+Febrero!I68+'Marzo '!I68+'Abril '!I68+'Mayo '!I68+Junio!I68+Julio!I68+Agosto!I68+Septiembre!I68+'Octubre '!I68+Noviembre!I605+'Diciembre '!I68</f>
        <v>62</v>
      </c>
      <c r="J68" s="106"/>
      <c r="K68" s="90"/>
      <c r="L68" s="91"/>
      <c r="M68" s="109"/>
    </row>
    <row r="69" spans="1:13" x14ac:dyDescent="0.2">
      <c r="A69" s="27" t="s">
        <v>66</v>
      </c>
      <c r="B69" s="167">
        <f>+Enero!B69+Febrero!B69+'Marzo '!B69+'Abril '!B69+'Mayo '!B69+Junio!B69+Julio!B69+Agosto!B69+Septiembre!B69+'Octubre '!B69+Noviembre!B606+'Diciembre '!B69</f>
        <v>1</v>
      </c>
      <c r="C69" s="167">
        <f>+Enero!C69+Febrero!C69+'Marzo '!C69+'Abril '!C69+'Mayo '!C69+Junio!C69+Julio!C69+Agosto!C69+Septiembre!C69+'Octubre '!C69+Noviembre!C606+'Diciembre '!C69</f>
        <v>201</v>
      </c>
      <c r="D69" s="167">
        <f>+Enero!D69+Febrero!D69+'Marzo '!D69+'Abril '!D69+'Mayo '!D69+Junio!D69+Julio!D69+Agosto!D69+Septiembre!D69+'Octubre '!D69+Noviembre!D606+'Diciembre '!D69</f>
        <v>13</v>
      </c>
      <c r="E69" s="167">
        <f>+Enero!E69+Febrero!E69+'Marzo '!E69+'Abril '!E69+'Mayo '!E69+Junio!E69+Julio!E69+Agosto!E69+Septiembre!E69+'Octubre '!E69+Noviembre!E606+'Diciembre '!E69</f>
        <v>276</v>
      </c>
      <c r="F69" s="167">
        <f>+Enero!F69+Febrero!F69+'Marzo '!F69+'Abril '!F69+'Mayo '!F69+Junio!F69+Julio!F69+Agosto!F69+Septiembre!F69+'Octubre '!F69+Noviembre!F606+'Diciembre '!F69</f>
        <v>221</v>
      </c>
      <c r="G69" s="167">
        <f>+Enero!G69+Febrero!G69+'Marzo '!G69+'Abril '!G69+'Mayo '!G69+Junio!G69+Julio!G69+Agosto!G69+Septiembre!G69+'Octubre '!G69+Noviembre!G606+'Diciembre '!G69</f>
        <v>330</v>
      </c>
      <c r="H69" s="167">
        <f>+Enero!H69+Febrero!H69+'Marzo '!H69+'Abril '!H69+'Mayo '!H69+Junio!H69+Julio!H69+Agosto!H69+Septiembre!H69+'Octubre '!H69+Noviembre!H606+'Diciembre '!H69</f>
        <v>9</v>
      </c>
      <c r="I69" s="167">
        <f>+Enero!I69+Febrero!I69+'Marzo '!I69+'Abril '!I69+'Mayo '!I69+Junio!I69+Julio!I69+Agosto!I69+Septiembre!I69+'Octubre '!I69+Noviembre!I606+'Diciembre '!I69</f>
        <v>28</v>
      </c>
      <c r="J69" s="106"/>
      <c r="K69" s="90"/>
      <c r="L69" s="91"/>
      <c r="M69" s="109"/>
    </row>
    <row r="70" spans="1:13" x14ac:dyDescent="0.2">
      <c r="A70" s="27" t="s">
        <v>67</v>
      </c>
      <c r="B70" s="167">
        <f>+Enero!B70+Febrero!B70+'Marzo '!B70+'Abril '!B70+'Mayo '!B70+Junio!B70+Julio!B70+Agosto!B70+Septiembre!B70+'Octubre '!B70+Noviembre!B607+'Diciembre '!B70</f>
        <v>0</v>
      </c>
      <c r="C70" s="167">
        <f>+Enero!C70+Febrero!C70+'Marzo '!C70+'Abril '!C70+'Mayo '!C70+Junio!C70+Julio!C70+Agosto!C70+Septiembre!C70+'Octubre '!C70+Noviembre!C607+'Diciembre '!C70</f>
        <v>0</v>
      </c>
      <c r="D70" s="167">
        <f>+Enero!D70+Febrero!D70+'Marzo '!D70+'Abril '!D70+'Mayo '!D70+Junio!D70+Julio!D70+Agosto!D70+Septiembre!D70+'Octubre '!D70+Noviembre!D607+'Diciembre '!D70</f>
        <v>0</v>
      </c>
      <c r="E70" s="167">
        <f>+Enero!E70+Febrero!E70+'Marzo '!E70+'Abril '!E70+'Mayo '!E70+Junio!E70+Julio!E70+Agosto!E70+Septiembre!E70+'Octubre '!E70+Noviembre!E607+'Diciembre '!E70</f>
        <v>0</v>
      </c>
      <c r="F70" s="167">
        <f>+Enero!F70+Febrero!F70+'Marzo '!F70+'Abril '!F70+'Mayo '!F70+Junio!F70+Julio!F70+Agosto!F70+Septiembre!F70+'Octubre '!F70+Noviembre!F607+'Diciembre '!F70</f>
        <v>0</v>
      </c>
      <c r="G70" s="167">
        <f>+Enero!G70+Febrero!G70+'Marzo '!G70+'Abril '!G70+'Mayo '!G70+Junio!G70+Julio!G70+Agosto!G70+Septiembre!G70+'Octubre '!G70+Noviembre!G607+'Diciembre '!G70</f>
        <v>0</v>
      </c>
      <c r="H70" s="167">
        <f>+Enero!H70+Febrero!H70+'Marzo '!H70+'Abril '!H70+'Mayo '!H70+Junio!H70+Julio!H70+Agosto!H70+Septiembre!H70+'Octubre '!H70+Noviembre!H607+'Diciembre '!H70</f>
        <v>0</v>
      </c>
      <c r="I70" s="167">
        <f>+Enero!I70+Febrero!I70+'Marzo '!I70+'Abril '!I70+'Mayo '!I70+Junio!I70+Julio!I70+Agosto!I70+Septiembre!I70+'Octubre '!I70+Noviembre!I607+'Diciembre '!I70</f>
        <v>0</v>
      </c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107</v>
      </c>
      <c r="C71" s="174">
        <f t="shared" si="3"/>
        <v>1238</v>
      </c>
      <c r="D71" s="174">
        <f t="shared" si="3"/>
        <v>291</v>
      </c>
      <c r="E71" s="174">
        <f t="shared" si="3"/>
        <v>2406</v>
      </c>
      <c r="F71" s="175">
        <f t="shared" si="3"/>
        <v>659</v>
      </c>
      <c r="G71" s="175">
        <f t="shared" si="3"/>
        <v>3901</v>
      </c>
      <c r="H71" s="175">
        <f t="shared" si="3"/>
        <v>51</v>
      </c>
      <c r="I71" s="175">
        <f t="shared" si="3"/>
        <v>318</v>
      </c>
      <c r="J71" s="106"/>
      <c r="K71" s="90"/>
      <c r="L71" s="91"/>
      <c r="M71" s="109"/>
    </row>
    <row r="72" spans="1:13" x14ac:dyDescent="0.2">
      <c r="A72" s="431" t="s">
        <v>96</v>
      </c>
      <c r="B72" s="431"/>
      <c r="C72" s="431"/>
      <c r="D72" s="431"/>
      <c r="E72" s="431"/>
      <c r="F72" s="431"/>
      <c r="G72" s="431"/>
      <c r="H72" s="176"/>
      <c r="I72" s="176"/>
      <c r="J72" s="99"/>
      <c r="K72" s="90"/>
      <c r="L72" s="91"/>
      <c r="M72" s="109"/>
    </row>
    <row r="73" spans="1:13" ht="14.25" customHeight="1" x14ac:dyDescent="0.2">
      <c r="A73" s="432" t="s">
        <v>97</v>
      </c>
      <c r="B73" s="434" t="s">
        <v>98</v>
      </c>
      <c r="C73" s="435"/>
      <c r="D73" s="435"/>
      <c r="E73" s="435"/>
      <c r="F73" s="435"/>
      <c r="G73" s="436"/>
      <c r="H73" s="177"/>
      <c r="I73" s="99"/>
      <c r="J73" s="90"/>
      <c r="K73" s="91"/>
      <c r="L73" s="109"/>
    </row>
    <row r="74" spans="1:13" x14ac:dyDescent="0.2">
      <c r="A74" s="43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>+Enero!B75+Febrero!B75+'Marzo '!B75+'Abril '!B75+'Mayo '!B75+Junio!B75</f>
        <v>96</v>
      </c>
      <c r="C75" s="395">
        <f>+Enero!C75+Febrero!C75+'Marzo '!C75+'Abril '!C75+'Mayo '!C75+Junio!C75+Julio!C75+Agosto!C75+Septiembre!C75+'Octubre '!C75+Noviembre!C75+'Diciembre '!C75</f>
        <v>33</v>
      </c>
      <c r="D75" s="395">
        <f>+Enero!D75+Febrero!D75+'Marzo '!D75+'Abril '!D75+'Mayo '!D75+Junio!D75+Julio!D75+Agosto!D75+Septiembre!D75+'Octubre '!D75+Noviembre!D75+'Diciembre '!D75</f>
        <v>181</v>
      </c>
      <c r="E75" s="395">
        <f>+Enero!E75+Febrero!E75+'Marzo '!E75+'Abril '!E75+'Mayo '!E75+Junio!E75+Julio!E75+Agosto!E75+Septiembre!E75+'Octubre '!E75+Noviembre!E75+'Diciembre '!E75</f>
        <v>185</v>
      </c>
      <c r="F75" s="395">
        <f>+Enero!F75+Febrero!F75+'Marzo '!F75+'Abril '!F75+'Mayo '!F75+Junio!F75+Julio!F75+Agosto!F75+Septiembre!F75+'Octubre '!F75+Noviembre!F75+'Diciembre '!F75</f>
        <v>12</v>
      </c>
      <c r="G75" s="395">
        <f>+Enero!G75+Febrero!G75+'Marzo '!G75+'Abril '!G75+'Mayo '!G75+Junio!G75+Julio!G75+Agosto!G75+Septiembre!G75+'Octubre '!G75+Noviembre!G75+'Diciembre '!G75</f>
        <v>0</v>
      </c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79">
        <f>+Enero!B76+Febrero!B76+'Marzo '!B76+'Abril '!B76+'Mayo '!B76+Junio!B76</f>
        <v>36</v>
      </c>
      <c r="C76" s="395">
        <f>+Enero!C76+Febrero!C76+'Marzo '!C76+'Abril '!C76+'Mayo '!C76+Junio!C76+Julio!C76+Agosto!C76+Septiembre!C76+'Octubre '!C76+Noviembre!C76+'Diciembre '!C76</f>
        <v>6</v>
      </c>
      <c r="D76" s="395">
        <f>+Enero!D76+Febrero!D76+'Marzo '!D76+'Abril '!D76+'Mayo '!D76+Junio!D76+Julio!D76+Agosto!D76+Septiembre!D76+'Octubre '!D76+Noviembre!D76+'Diciembre '!D76</f>
        <v>55</v>
      </c>
      <c r="E76" s="395">
        <f>+Enero!E76+Febrero!E76+'Marzo '!E76+'Abril '!E76+'Mayo '!E76+Junio!E76+Julio!E76+Agosto!E76+Septiembre!E76+'Octubre '!E76+Noviembre!E76+'Diciembre '!E76</f>
        <v>59</v>
      </c>
      <c r="F76" s="395">
        <f>+Enero!F76+Febrero!F76+'Marzo '!F76+'Abril '!F76+'Mayo '!F76+Junio!F76+Julio!F76+Agosto!F76+Septiembre!F76+'Octubre '!F76+Noviembre!F76+'Diciembre '!F76</f>
        <v>0</v>
      </c>
      <c r="G76" s="395">
        <f>+Enero!G76+Febrero!G76+'Marzo '!G76+'Abril '!G76+'Mayo '!G76+Junio!G76+Julio!G76+Agosto!G76+Septiembre!G76+'Octubre '!G76+Noviembre!G76+'Diciembre '!G76</f>
        <v>0</v>
      </c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79">
        <f>+Enero!B77+Febrero!B77+'Marzo '!B77+'Abril '!B77+'Mayo '!B77+Junio!B77</f>
        <v>21</v>
      </c>
      <c r="C77" s="395">
        <f>+Enero!C77+Febrero!C77+'Marzo '!C77+'Abril '!C77+'Mayo '!C77+Junio!C77+Julio!C77+Agosto!C77+Septiembre!C77+'Octubre '!C77+Noviembre!C77+'Diciembre '!C77</f>
        <v>9</v>
      </c>
      <c r="D77" s="395">
        <f>+Enero!D77+Febrero!D77+'Marzo '!D77+'Abril '!D77+'Mayo '!D77+Junio!D77+Julio!D77+Agosto!D77+Septiembre!D77+'Octubre '!D77+Noviembre!D77+'Diciembre '!D77</f>
        <v>31</v>
      </c>
      <c r="E77" s="395">
        <f>+Enero!E77+Febrero!E77+'Marzo '!E77+'Abril '!E77+'Mayo '!E77+Junio!E77+Julio!E77+Agosto!E77+Septiembre!E77+'Octubre '!E77+Noviembre!E77+'Diciembre '!E77</f>
        <v>35</v>
      </c>
      <c r="F77" s="395">
        <f>+Enero!F77+Febrero!F77+'Marzo '!F77+'Abril '!F77+'Mayo '!F77+Junio!F77+Julio!F77+Agosto!F77+Septiembre!F77+'Octubre '!F77+Noviembre!F77+'Diciembre '!F77</f>
        <v>5</v>
      </c>
      <c r="G77" s="395">
        <f>+Enero!G77+Febrero!G77+'Marzo '!G77+'Abril '!G77+'Mayo '!G77+Junio!G77+Julio!G77+Agosto!G77+Septiembre!G77+'Octubre '!G77+Noviembre!G77+'Diciembre '!G77</f>
        <v>0</v>
      </c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79">
        <f>+Enero!B78+Febrero!B78+'Marzo '!B78+'Abril '!B78+'Mayo '!B78+Junio!B78</f>
        <v>24</v>
      </c>
      <c r="C78" s="395">
        <f>+Enero!C78+Febrero!C78+'Marzo '!C78+'Abril '!C78+'Mayo '!C78+Junio!C78+Julio!C78+Agosto!C78+Septiembre!C78+'Octubre '!C78+Noviembre!C78+'Diciembre '!C78</f>
        <v>11</v>
      </c>
      <c r="D78" s="395">
        <f>+Enero!D78+Febrero!D78+'Marzo '!D78+'Abril '!D78+'Mayo '!D78+Junio!D78+Julio!D78+Agosto!D78+Septiembre!D78+'Octubre '!D78+Noviembre!D78+'Diciembre '!D78</f>
        <v>55</v>
      </c>
      <c r="E78" s="395">
        <f>+Enero!E78+Febrero!E78+'Marzo '!E78+'Abril '!E78+'Mayo '!E78+Junio!E78+Julio!E78+Agosto!E78+Septiembre!E78+'Octubre '!E78+Noviembre!E78+'Diciembre '!E78</f>
        <v>59</v>
      </c>
      <c r="F78" s="395">
        <f>+Enero!F78+Febrero!F78+'Marzo '!F78+'Abril '!F78+'Mayo '!F78+Junio!F78+Julio!F78+Agosto!F78+Septiembre!F78+'Octubre '!F78+Noviembre!F78+'Diciembre '!F78</f>
        <v>1</v>
      </c>
      <c r="G78" s="395">
        <f>+Enero!G78+Febrero!G78+'Marzo '!G78+'Abril '!G78+'Mayo '!G78+Junio!G78+Julio!G78+Agosto!G78+Septiembre!G78+'Octubre '!G78+Noviembre!G78+'Diciembre '!G78</f>
        <v>0</v>
      </c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79">
        <f>+Enero!B79+Febrero!B79+'Marzo '!B79+'Abril '!B79+'Mayo '!B79+Junio!B79</f>
        <v>3</v>
      </c>
      <c r="C79" s="395">
        <f>+Enero!C79+Febrero!C79+'Marzo '!C79+'Abril '!C79+'Mayo '!C79+Junio!C79+Julio!C79+Agosto!C79+Septiembre!C79+'Octubre '!C79+Noviembre!C79+'Diciembre '!C79</f>
        <v>0</v>
      </c>
      <c r="D79" s="395">
        <f>+Enero!D79+Febrero!D79+'Marzo '!D79+'Abril '!D79+'Mayo '!D79+Junio!D79+Julio!D79+Agosto!D79+Septiembre!D79+'Octubre '!D79+Noviembre!D79+'Diciembre '!D79</f>
        <v>5</v>
      </c>
      <c r="E79" s="395">
        <f>+Enero!E79+Febrero!E79+'Marzo '!E79+'Abril '!E79+'Mayo '!E79+Junio!E79+Julio!E79+Agosto!E79+Septiembre!E79+'Octubre '!E79+Noviembre!E79+'Diciembre '!E79</f>
        <v>5</v>
      </c>
      <c r="F79" s="395">
        <f>+Enero!F79+Febrero!F79+'Marzo '!F79+'Abril '!F79+'Mayo '!F79+Junio!F79+Julio!F79+Agosto!F79+Septiembre!F79+'Octubre '!F79+Noviembre!F79+'Diciembre '!F79</f>
        <v>0</v>
      </c>
      <c r="G79" s="395">
        <f>+Enero!G79+Febrero!G79+'Marzo '!G79+'Abril '!G79+'Mayo '!G79+Junio!G79+Julio!G79+Agosto!G79+Septiembre!G79+'Octubre '!G79+Noviembre!G79+'Diciembre '!G79</f>
        <v>0</v>
      </c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79">
        <f>+Enero!B80+Febrero!B80+'Marzo '!B80+'Abril '!B80+'Mayo '!B80+Junio!B80</f>
        <v>6</v>
      </c>
      <c r="C80" s="395">
        <f>+Enero!C80+Febrero!C80+'Marzo '!C80+'Abril '!C80+'Mayo '!C80+Junio!C80+Julio!C80+Agosto!C80+Septiembre!C80+'Octubre '!C80+Noviembre!C80+'Diciembre '!C80</f>
        <v>0</v>
      </c>
      <c r="D80" s="395">
        <f>+Enero!D80+Febrero!D80+'Marzo '!D80+'Abril '!D80+'Mayo '!D80+Junio!D80+Julio!D80+Agosto!D80+Septiembre!D80+'Octubre '!D80+Noviembre!D80+'Diciembre '!D80</f>
        <v>6</v>
      </c>
      <c r="E80" s="395">
        <f>+Enero!E80+Febrero!E80+'Marzo '!E80+'Abril '!E80+'Mayo '!E80+Junio!E80+Julio!E80+Agosto!E80+Septiembre!E80+'Octubre '!E80+Noviembre!E80+'Diciembre '!E80</f>
        <v>6</v>
      </c>
      <c r="F80" s="395">
        <f>+Enero!F80+Febrero!F80+'Marzo '!F80+'Abril '!F80+'Mayo '!F80+Junio!F80+Julio!F80+Agosto!F80+Septiembre!F80+'Octubre '!F80+Noviembre!F80+'Diciembre '!F80</f>
        <v>0</v>
      </c>
      <c r="G80" s="395">
        <f>+Enero!G80+Febrero!G80+'Marzo '!G80+'Abril '!G80+'Mayo '!G80+Junio!G80+Julio!G80+Agosto!G80+Septiembre!G80+'Octubre '!G80+Noviembre!G80+'Diciembre '!G80</f>
        <v>0</v>
      </c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79">
        <f>+Enero!B81+Febrero!B81+'Marzo '!B81+'Abril '!B81+'Mayo '!B81+Junio!B81</f>
        <v>0</v>
      </c>
      <c r="C81" s="395">
        <f>+Enero!C81+Febrero!C81+'Marzo '!C81+'Abril '!C81+'Mayo '!C81+Junio!C81+Julio!C81+Agosto!C81+Septiembre!C81+'Octubre '!C81+Noviembre!C81+'Diciembre '!C81</f>
        <v>0</v>
      </c>
      <c r="D81" s="395">
        <f>+Enero!D81+Febrero!D81+'Marzo '!D81+'Abril '!D81+'Mayo '!D81+Junio!D81+Julio!D81+Agosto!D81+Septiembre!D81+'Octubre '!D81+Noviembre!D81+'Diciembre '!D81</f>
        <v>0</v>
      </c>
      <c r="E81" s="395">
        <f>+Enero!E81+Febrero!E81+'Marzo '!E81+'Abril '!E81+'Mayo '!E81+Junio!E81+Julio!E81+Agosto!E81+Septiembre!E81+'Octubre '!E81+Noviembre!E81+'Diciembre '!E81</f>
        <v>0</v>
      </c>
      <c r="F81" s="395">
        <f>+Enero!F81+Febrero!F81+'Marzo '!F81+'Abril '!F81+'Mayo '!F81+Junio!F81+Julio!F81+Agosto!F81+Septiembre!F81+'Octubre '!F81+Noviembre!F81+'Diciembre '!F81</f>
        <v>0</v>
      </c>
      <c r="G81" s="395">
        <f>+Enero!G81+Febrero!G81+'Marzo '!G81+'Abril '!G81+'Mayo '!G81+Junio!G81+Julio!G81+Agosto!G81+Septiembre!G81+'Octubre '!G81+Noviembre!G81+'Diciembre '!G81</f>
        <v>0</v>
      </c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79">
        <f>+Enero!B82+Febrero!B82+'Marzo '!B82+'Abril '!B82+'Mayo '!B82+Junio!B82</f>
        <v>12</v>
      </c>
      <c r="C82" s="395">
        <f>+Enero!C82+Febrero!C82+'Marzo '!C82+'Abril '!C82+'Mayo '!C82+Junio!C82+Julio!C82+Agosto!C82+Septiembre!C82+'Octubre '!C82+Noviembre!C82+'Diciembre '!C82</f>
        <v>1</v>
      </c>
      <c r="D82" s="395">
        <f>+Enero!D82+Febrero!D82+'Marzo '!D82+'Abril '!D82+'Mayo '!D82+Junio!D82+Julio!D82+Agosto!D82+Septiembre!D82+'Octubre '!D82+Noviembre!D82+'Diciembre '!D82</f>
        <v>11</v>
      </c>
      <c r="E82" s="395">
        <f>+Enero!E82+Febrero!E82+'Marzo '!E82+'Abril '!E82+'Mayo '!E82+Junio!E82+Julio!E82+Agosto!E82+Septiembre!E82+'Octubre '!E82+Noviembre!E82+'Diciembre '!E82</f>
        <v>11</v>
      </c>
      <c r="F82" s="395">
        <f>+Enero!F82+Febrero!F82+'Marzo '!F82+'Abril '!F82+'Mayo '!F82+Junio!F82+Julio!F82+Agosto!F82+Septiembre!F82+'Octubre '!F82+Noviembre!F82+'Diciembre '!F82</f>
        <v>0</v>
      </c>
      <c r="G82" s="395">
        <f>+Enero!G82+Febrero!G82+'Marzo '!G82+'Abril '!G82+'Mayo '!G82+Junio!G82+Julio!G82+Agosto!G82+Septiembre!G82+'Octubre '!G82+Noviembre!G82+'Diciembre '!G82</f>
        <v>0</v>
      </c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>+Enero!B83+Febrero!B83+'Marzo '!B83</f>
        <v>112</v>
      </c>
      <c r="C83" s="189">
        <f t="shared" ref="C83:G83" si="4">SUM(C75:C82)</f>
        <v>60</v>
      </c>
      <c r="D83" s="190">
        <f t="shared" si="4"/>
        <v>344</v>
      </c>
      <c r="E83" s="191">
        <f t="shared" si="4"/>
        <v>360</v>
      </c>
      <c r="F83" s="192">
        <f t="shared" si="4"/>
        <v>18</v>
      </c>
      <c r="G83" s="192">
        <f t="shared" si="4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167822.86000000002</v>
      </c>
      <c r="B195" s="48">
        <f>SUM(CG3:CN99)</f>
        <v>0</v>
      </c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1">
    <dataValidation type="whole" allowBlank="1" showInputMessage="1" showErrorMessage="1" errorTitle="ERROR" error="Por Favor ingrese solo Números. " sqref="A1:XFD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A6" sqref="A6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",[9]NOMBRE!B2," - ","( ",[9]NOMBRE!C2,[9]NOMBRE!D2,[9]NOMBRE!E2,[9]NOMBRE!F2,[9]NOMBRE!G2," )")</f>
        <v>COMUNA: Linares - ( 07401 )</v>
      </c>
    </row>
    <row r="3" spans="1:144" x14ac:dyDescent="0.2">
      <c r="A3" s="230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",[9]NOMBRE!B6," - ","( ",[9]NOMBRE!C6,[9]NOMBRE!D6," )")</f>
        <v>MES: SEPTIEMBRE - ( 09 )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",[9]NOMBRE!B7)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12" t="s">
        <v>79</v>
      </c>
      <c r="H11" s="412" t="s">
        <v>80</v>
      </c>
      <c r="I11" s="412" t="s">
        <v>81</v>
      </c>
      <c r="J11" s="412" t="s">
        <v>82</v>
      </c>
      <c r="K11" s="412" t="s">
        <v>79</v>
      </c>
      <c r="L11" s="412" t="s">
        <v>80</v>
      </c>
      <c r="M11" s="412" t="s">
        <v>81</v>
      </c>
      <c r="N11" s="240" t="s">
        <v>82</v>
      </c>
      <c r="O11" s="412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1328</v>
      </c>
      <c r="F12" s="201">
        <f t="shared" si="0"/>
        <v>1328</v>
      </c>
      <c r="G12" s="201">
        <f t="shared" si="0"/>
        <v>1388</v>
      </c>
      <c r="H12" s="201">
        <f t="shared" si="0"/>
        <v>1263</v>
      </c>
      <c r="I12" s="201">
        <f t="shared" si="0"/>
        <v>110</v>
      </c>
      <c r="J12" s="201">
        <f t="shared" si="0"/>
        <v>15</v>
      </c>
      <c r="K12" s="201">
        <f t="shared" si="0"/>
        <v>607</v>
      </c>
      <c r="L12" s="201">
        <f t="shared" si="0"/>
        <v>386</v>
      </c>
      <c r="M12" s="201">
        <f t="shared" si="0"/>
        <v>106</v>
      </c>
      <c r="N12" s="201">
        <f t="shared" si="0"/>
        <v>11</v>
      </c>
      <c r="O12" s="201">
        <f t="shared" si="0"/>
        <v>104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608</v>
      </c>
      <c r="F13" s="203">
        <v>608</v>
      </c>
      <c r="G13" s="243">
        <f>SUM(H13:J13)</f>
        <v>668</v>
      </c>
      <c r="H13" s="203">
        <v>543</v>
      </c>
      <c r="I13" s="203">
        <v>110</v>
      </c>
      <c r="J13" s="203">
        <v>15</v>
      </c>
      <c r="K13" s="243">
        <f>SUM(L13:O13)</f>
        <v>440</v>
      </c>
      <c r="L13" s="203">
        <v>224</v>
      </c>
      <c r="M13" s="203">
        <v>106</v>
      </c>
      <c r="N13" s="244">
        <v>11</v>
      </c>
      <c r="O13" s="244">
        <v>99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720</v>
      </c>
      <c r="H14" s="205">
        <v>720</v>
      </c>
      <c r="I14" s="205"/>
      <c r="J14" s="205"/>
      <c r="K14" s="247">
        <f>SUM(L14:O14)</f>
        <v>167</v>
      </c>
      <c r="L14" s="205">
        <v>162</v>
      </c>
      <c r="M14" s="205"/>
      <c r="N14" s="248"/>
      <c r="O14" s="248">
        <v>5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5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219</v>
      </c>
      <c r="C20" s="279"/>
      <c r="D20" s="280"/>
      <c r="E20" s="280">
        <v>219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219</v>
      </c>
      <c r="C21" s="279"/>
      <c r="D21" s="280"/>
      <c r="E21" s="280">
        <v>219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219</v>
      </c>
      <c r="C22" s="279"/>
      <c r="D22" s="280"/>
      <c r="E22" s="280">
        <v>219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219</v>
      </c>
      <c r="C23" s="285"/>
      <c r="D23" s="286"/>
      <c r="E23" s="286">
        <v>219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37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305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24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2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2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480</v>
      </c>
      <c r="C35" s="307">
        <v>30</v>
      </c>
      <c r="D35" s="308">
        <v>130</v>
      </c>
      <c r="E35" s="308">
        <v>27</v>
      </c>
      <c r="F35" s="309">
        <v>293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5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628</v>
      </c>
      <c r="C39" s="315">
        <v>2346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>
        <v>104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156</v>
      </c>
      <c r="C41" s="35">
        <v>40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112</v>
      </c>
      <c r="C42" s="36">
        <v>115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4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175</v>
      </c>
      <c r="C46" s="325">
        <v>335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164</v>
      </c>
      <c r="C47" s="328">
        <v>335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224</v>
      </c>
      <c r="D50" s="334">
        <v>39</v>
      </c>
      <c r="E50" s="335">
        <v>22</v>
      </c>
      <c r="F50" s="335">
        <v>34</v>
      </c>
      <c r="G50" s="335">
        <v>39</v>
      </c>
      <c r="H50" s="335">
        <v>41</v>
      </c>
      <c r="I50" s="336">
        <v>49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43</v>
      </c>
      <c r="D51" s="339">
        <v>15</v>
      </c>
      <c r="E51" s="340">
        <v>11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39</v>
      </c>
      <c r="D52" s="344">
        <v>17</v>
      </c>
      <c r="E52" s="345">
        <v>11</v>
      </c>
      <c r="F52" s="345">
        <v>11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80</v>
      </c>
      <c r="D53" s="349">
        <v>32</v>
      </c>
      <c r="E53" s="350">
        <v>26</v>
      </c>
      <c r="F53" s="350">
        <v>22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102</v>
      </c>
      <c r="D54" s="354">
        <v>37</v>
      </c>
      <c r="E54" s="355">
        <v>29</v>
      </c>
      <c r="F54" s="355">
        <v>36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13" t="s">
        <v>94</v>
      </c>
      <c r="C58" s="413" t="s">
        <v>56</v>
      </c>
      <c r="D58" s="413" t="s">
        <v>94</v>
      </c>
      <c r="E58" s="290" t="s">
        <v>56</v>
      </c>
      <c r="F58" s="413" t="s">
        <v>94</v>
      </c>
      <c r="G58" s="413" t="s">
        <v>56</v>
      </c>
      <c r="H58" s="413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7</v>
      </c>
      <c r="D59" s="362">
        <v>1</v>
      </c>
      <c r="E59" s="362">
        <v>53</v>
      </c>
      <c r="F59" s="363">
        <v>3</v>
      </c>
      <c r="G59" s="34">
        <v>158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2</v>
      </c>
      <c r="D63" s="366">
        <v>2</v>
      </c>
      <c r="E63" s="366">
        <v>10</v>
      </c>
      <c r="F63" s="367">
        <v>5</v>
      </c>
      <c r="G63" s="368">
        <v>17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6</v>
      </c>
      <c r="C65" s="366"/>
      <c r="D65" s="366">
        <v>16</v>
      </c>
      <c r="E65" s="366">
        <v>7</v>
      </c>
      <c r="F65" s="367">
        <v>19</v>
      </c>
      <c r="G65" s="368">
        <v>7</v>
      </c>
      <c r="H65" s="368">
        <v>3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79</v>
      </c>
      <c r="H66" s="368"/>
      <c r="I66" s="368">
        <v>4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14</v>
      </c>
      <c r="D67" s="366"/>
      <c r="E67" s="366">
        <v>63</v>
      </c>
      <c r="F67" s="367"/>
      <c r="G67" s="368">
        <v>60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19</v>
      </c>
      <c r="D68" s="366">
        <v>1</v>
      </c>
      <c r="E68" s="366">
        <v>38</v>
      </c>
      <c r="F68" s="367">
        <v>1</v>
      </c>
      <c r="G68" s="368">
        <v>44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20</v>
      </c>
      <c r="D69" s="366"/>
      <c r="E69" s="366">
        <v>22</v>
      </c>
      <c r="F69" s="367">
        <v>5</v>
      </c>
      <c r="G69" s="368">
        <v>24</v>
      </c>
      <c r="H69" s="368">
        <v>1</v>
      </c>
      <c r="I69" s="368">
        <v>1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6</v>
      </c>
      <c r="C71" s="369">
        <f t="shared" si="4"/>
        <v>62</v>
      </c>
      <c r="D71" s="369">
        <f t="shared" si="4"/>
        <v>20</v>
      </c>
      <c r="E71" s="369">
        <f t="shared" si="4"/>
        <v>193</v>
      </c>
      <c r="F71" s="33">
        <f t="shared" si="4"/>
        <v>33</v>
      </c>
      <c r="G71" s="33">
        <f t="shared" si="4"/>
        <v>389</v>
      </c>
      <c r="H71" s="33">
        <f t="shared" si="4"/>
        <v>7</v>
      </c>
      <c r="I71" s="33">
        <f t="shared" si="4"/>
        <v>21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12" t="s">
        <v>1</v>
      </c>
      <c r="C74" s="413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14</v>
      </c>
      <c r="C75" s="376">
        <v>3</v>
      </c>
      <c r="D75" s="377">
        <v>11</v>
      </c>
      <c r="E75" s="378">
        <v>14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5</v>
      </c>
      <c r="C76" s="382">
        <v>1</v>
      </c>
      <c r="D76" s="383">
        <v>4</v>
      </c>
      <c r="E76" s="384">
        <v>5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3</v>
      </c>
      <c r="D77" s="383">
        <v>1</v>
      </c>
      <c r="E77" s="384">
        <v>4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/>
      <c r="D78" s="383">
        <v>5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7</v>
      </c>
      <c r="D83" s="390">
        <f t="shared" si="6"/>
        <v>21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14432</v>
      </c>
      <c r="B195" s="394">
        <f>SUM(CG3:CN99)</f>
        <v>0</v>
      </c>
    </row>
  </sheetData>
  <mergeCells count="22">
    <mergeCell ref="A72:G72"/>
    <mergeCell ref="A73:A74"/>
    <mergeCell ref="B73:G73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  <mergeCell ref="A9:A11"/>
    <mergeCell ref="B9:B11"/>
    <mergeCell ref="C9:C11"/>
    <mergeCell ref="F9:F11"/>
    <mergeCell ref="D9:D11"/>
    <mergeCell ref="E9:E11"/>
    <mergeCell ref="G9:J10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3" workbookViewId="0">
      <selection activeCell="E26" sqref="E26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",[10]NOMBRE!B2," - ","( ",[10]NOMBRE!C2,[10]NOMBRE!D2,[10]NOMBRE!E2,[10]NOMBRE!F2,[10]NOMBRE!G2," )")</f>
        <v>COMUNA: Linares - ( 07401 )</v>
      </c>
    </row>
    <row r="3" spans="1:144" x14ac:dyDescent="0.2">
      <c r="A3" s="230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",[10]NOMBRE!B6," - ","( ",[10]NOMBRE!C6,[10]NOMBRE!D6," )")</f>
        <v>MES: OCTUBRE - ( 10 )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",[10]NOMBRE!B7)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20" t="s">
        <v>79</v>
      </c>
      <c r="H11" s="420" t="s">
        <v>80</v>
      </c>
      <c r="I11" s="420" t="s">
        <v>81</v>
      </c>
      <c r="J11" s="420" t="s">
        <v>82</v>
      </c>
      <c r="K11" s="420" t="s">
        <v>79</v>
      </c>
      <c r="L11" s="420" t="s">
        <v>80</v>
      </c>
      <c r="M11" s="420" t="s">
        <v>81</v>
      </c>
      <c r="N11" s="240" t="s">
        <v>82</v>
      </c>
      <c r="O11" s="420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19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1384</v>
      </c>
      <c r="F12" s="201">
        <f t="shared" si="0"/>
        <v>1384</v>
      </c>
      <c r="G12" s="201">
        <f t="shared" si="0"/>
        <v>814</v>
      </c>
      <c r="H12" s="201">
        <f t="shared" si="0"/>
        <v>604</v>
      </c>
      <c r="I12" s="201">
        <f t="shared" si="0"/>
        <v>190</v>
      </c>
      <c r="J12" s="201">
        <f t="shared" si="0"/>
        <v>20</v>
      </c>
      <c r="K12" s="201">
        <f t="shared" si="0"/>
        <v>660</v>
      </c>
      <c r="L12" s="201">
        <f t="shared" si="0"/>
        <v>350</v>
      </c>
      <c r="M12" s="201">
        <f t="shared" si="0"/>
        <v>141</v>
      </c>
      <c r="N12" s="201">
        <f t="shared" si="0"/>
        <v>13</v>
      </c>
      <c r="O12" s="201">
        <f t="shared" si="0"/>
        <v>156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640</v>
      </c>
      <c r="F13" s="203">
        <v>640</v>
      </c>
      <c r="G13" s="243">
        <f>SUM(H13:J13)</f>
        <v>814</v>
      </c>
      <c r="H13" s="203">
        <v>604</v>
      </c>
      <c r="I13" s="203">
        <v>190</v>
      </c>
      <c r="J13" s="203">
        <v>20</v>
      </c>
      <c r="K13" s="243">
        <f>SUM(L13:O13)</f>
        <v>440</v>
      </c>
      <c r="L13" s="203">
        <v>183</v>
      </c>
      <c r="M13" s="203">
        <v>141</v>
      </c>
      <c r="N13" s="244">
        <v>13</v>
      </c>
      <c r="O13" s="244">
        <v>103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220</v>
      </c>
      <c r="L14" s="205">
        <v>167</v>
      </c>
      <c r="M14" s="205"/>
      <c r="N14" s="248"/>
      <c r="O14" s="248">
        <v>53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8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139</v>
      </c>
      <c r="C20" s="279"/>
      <c r="D20" s="280"/>
      <c r="E20" s="280">
        <v>139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139</v>
      </c>
      <c r="C21" s="279"/>
      <c r="D21" s="280"/>
      <c r="E21" s="280">
        <v>139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139</v>
      </c>
      <c r="C22" s="279"/>
      <c r="D22" s="280"/>
      <c r="E22" s="280">
        <v>139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139</v>
      </c>
      <c r="C23" s="285"/>
      <c r="D23" s="286"/>
      <c r="E23" s="286">
        <v>139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32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32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248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22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3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372</v>
      </c>
      <c r="C35" s="307">
        <v>11</v>
      </c>
      <c r="D35" s="308">
        <v>118</v>
      </c>
      <c r="E35" s="308">
        <v>24</v>
      </c>
      <c r="F35" s="309">
        <v>219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8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658</v>
      </c>
      <c r="C39" s="315">
        <v>2415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188</v>
      </c>
      <c r="C40" s="35">
        <v>97</v>
      </c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156</v>
      </c>
      <c r="C41" s="35">
        <v>40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114</v>
      </c>
      <c r="C42" s="36">
        <v>101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17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168</v>
      </c>
      <c r="C46" s="325">
        <v>338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338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168</v>
      </c>
      <c r="D50" s="334">
        <v>39</v>
      </c>
      <c r="E50" s="335">
        <v>14</v>
      </c>
      <c r="F50" s="335">
        <v>43</v>
      </c>
      <c r="G50" s="335">
        <v>39</v>
      </c>
      <c r="H50" s="335">
        <v>33</v>
      </c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48</v>
      </c>
      <c r="D51" s="339">
        <v>16</v>
      </c>
      <c r="E51" s="340">
        <v>10</v>
      </c>
      <c r="F51" s="340">
        <v>22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23</v>
      </c>
      <c r="D52" s="344">
        <v>13</v>
      </c>
      <c r="E52" s="345">
        <v>2</v>
      </c>
      <c r="F52" s="345">
        <v>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78</v>
      </c>
      <c r="D53" s="349">
        <v>22</v>
      </c>
      <c r="E53" s="350">
        <v>20</v>
      </c>
      <c r="F53" s="350">
        <v>36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37</v>
      </c>
      <c r="D54" s="354">
        <v>18</v>
      </c>
      <c r="E54" s="355">
        <v>7</v>
      </c>
      <c r="F54" s="355">
        <v>12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16" t="s">
        <v>94</v>
      </c>
      <c r="C58" s="416" t="s">
        <v>56</v>
      </c>
      <c r="D58" s="416" t="s">
        <v>94</v>
      </c>
      <c r="E58" s="290" t="s">
        <v>56</v>
      </c>
      <c r="F58" s="416" t="s">
        <v>94</v>
      </c>
      <c r="G58" s="416" t="s">
        <v>56</v>
      </c>
      <c r="H58" s="416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21</v>
      </c>
      <c r="D59" s="362">
        <v>3</v>
      </c>
      <c r="E59" s="362">
        <v>52</v>
      </c>
      <c r="F59" s="363">
        <v>6</v>
      </c>
      <c r="G59" s="34">
        <v>85</v>
      </c>
      <c r="H59" s="34"/>
      <c r="I59" s="34">
        <v>14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/>
      <c r="D63" s="366">
        <v>2</v>
      </c>
      <c r="E63" s="366">
        <v>22</v>
      </c>
      <c r="F63" s="367">
        <v>6</v>
      </c>
      <c r="G63" s="368">
        <v>36</v>
      </c>
      <c r="H63" s="368">
        <v>2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8</v>
      </c>
      <c r="C65" s="366"/>
      <c r="D65" s="366">
        <v>19</v>
      </c>
      <c r="E65" s="366">
        <v>7</v>
      </c>
      <c r="F65" s="367">
        <v>21</v>
      </c>
      <c r="G65" s="368">
        <v>8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15</v>
      </c>
      <c r="D66" s="366"/>
      <c r="E66" s="366">
        <v>8</v>
      </c>
      <c r="F66" s="367"/>
      <c r="G66" s="368">
        <v>88</v>
      </c>
      <c r="H66" s="368"/>
      <c r="I66" s="368">
        <v>7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24</v>
      </c>
      <c r="D67" s="366"/>
      <c r="E67" s="366">
        <v>64</v>
      </c>
      <c r="F67" s="367"/>
      <c r="G67" s="368">
        <v>67</v>
      </c>
      <c r="H67" s="368"/>
      <c r="I67" s="368">
        <v>3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28</v>
      </c>
      <c r="D68" s="366"/>
      <c r="E68" s="366">
        <v>45</v>
      </c>
      <c r="F68" s="367"/>
      <c r="G68" s="368">
        <v>50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22</v>
      </c>
      <c r="F69" s="367">
        <v>24</v>
      </c>
      <c r="G69" s="368">
        <v>25</v>
      </c>
      <c r="H69" s="368">
        <v>4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8</v>
      </c>
      <c r="C71" s="369">
        <f t="shared" si="4"/>
        <v>96</v>
      </c>
      <c r="D71" s="369">
        <f t="shared" si="4"/>
        <v>24</v>
      </c>
      <c r="E71" s="369">
        <f t="shared" si="4"/>
        <v>220</v>
      </c>
      <c r="F71" s="33">
        <f t="shared" si="4"/>
        <v>57</v>
      </c>
      <c r="G71" s="33">
        <f t="shared" si="4"/>
        <v>359</v>
      </c>
      <c r="H71" s="33">
        <f t="shared" si="4"/>
        <v>7</v>
      </c>
      <c r="I71" s="33">
        <f t="shared" si="4"/>
        <v>36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20" t="s">
        <v>1</v>
      </c>
      <c r="C74" s="416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24</v>
      </c>
      <c r="C75" s="376">
        <v>3</v>
      </c>
      <c r="D75" s="377">
        <v>21</v>
      </c>
      <c r="E75" s="378">
        <v>16</v>
      </c>
      <c r="F75" s="379">
        <v>8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8</v>
      </c>
      <c r="C76" s="382">
        <v>3</v>
      </c>
      <c r="D76" s="383">
        <v>5</v>
      </c>
      <c r="E76" s="384">
        <v>8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4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7</v>
      </c>
      <c r="C78" s="382"/>
      <c r="D78" s="383">
        <v>7</v>
      </c>
      <c r="E78" s="384">
        <v>6</v>
      </c>
      <c r="F78" s="281">
        <v>1</v>
      </c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43</v>
      </c>
      <c r="C83" s="389">
        <f t="shared" si="6"/>
        <v>7</v>
      </c>
      <c r="D83" s="390">
        <f t="shared" si="6"/>
        <v>36</v>
      </c>
      <c r="E83" s="391">
        <f t="shared" si="6"/>
        <v>34</v>
      </c>
      <c r="F83" s="392">
        <f t="shared" si="6"/>
        <v>9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13069</v>
      </c>
      <c r="B195" s="394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D5" sqref="D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",[11]NOMBRE!B2," - ","( ",[11]NOMBRE!C2,[11]NOMBRE!D2,[11]NOMBRE!E2,[11]NOMBRE!F2,[11]NOMBRE!G2," )")</f>
        <v>COMUNA: Linares - ( 07401 )</v>
      </c>
    </row>
    <row r="3" spans="1:144" x14ac:dyDescent="0.2">
      <c r="A3" s="230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",[11]NOMBRE!B6," - ","( ",[11]NOMBRE!C6,[11]NOMBRE!D6," )")</f>
        <v>MES: NOVIEMBRE - ( 11 )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",[11]NOMBRE!B7)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25" t="s">
        <v>79</v>
      </c>
      <c r="H11" s="425" t="s">
        <v>80</v>
      </c>
      <c r="I11" s="425" t="s">
        <v>81</v>
      </c>
      <c r="J11" s="425" t="s">
        <v>82</v>
      </c>
      <c r="K11" s="425" t="s">
        <v>79</v>
      </c>
      <c r="L11" s="425" t="s">
        <v>80</v>
      </c>
      <c r="M11" s="425" t="s">
        <v>81</v>
      </c>
      <c r="N11" s="240" t="s">
        <v>82</v>
      </c>
      <c r="O11" s="425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24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826</v>
      </c>
      <c r="H12" s="201">
        <f t="shared" si="0"/>
        <v>656</v>
      </c>
      <c r="I12" s="201">
        <f t="shared" si="0"/>
        <v>150</v>
      </c>
      <c r="J12" s="201">
        <f t="shared" si="0"/>
        <v>20</v>
      </c>
      <c r="K12" s="201">
        <f t="shared" si="0"/>
        <v>748</v>
      </c>
      <c r="L12" s="201">
        <f t="shared" si="0"/>
        <v>431</v>
      </c>
      <c r="M12" s="201">
        <f t="shared" si="0"/>
        <v>130</v>
      </c>
      <c r="N12" s="201">
        <f t="shared" si="0"/>
        <v>15</v>
      </c>
      <c r="O12" s="201">
        <f t="shared" si="0"/>
        <v>172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826</v>
      </c>
      <c r="H13" s="203">
        <v>656</v>
      </c>
      <c r="I13" s="203">
        <v>150</v>
      </c>
      <c r="J13" s="203">
        <v>20</v>
      </c>
      <c r="K13" s="243">
        <f>SUM(L13:O13)</f>
        <v>523</v>
      </c>
      <c r="L13" s="203">
        <v>264</v>
      </c>
      <c r="M13" s="203">
        <v>130</v>
      </c>
      <c r="N13" s="244">
        <v>15</v>
      </c>
      <c r="O13" s="244">
        <v>114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225</v>
      </c>
      <c r="L14" s="205">
        <v>167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23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156</v>
      </c>
      <c r="C20" s="279"/>
      <c r="D20" s="280"/>
      <c r="E20" s="280">
        <v>156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156</v>
      </c>
      <c r="C21" s="279"/>
      <c r="D21" s="280"/>
      <c r="E21" s="280">
        <v>156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156</v>
      </c>
      <c r="C22" s="279"/>
      <c r="D22" s="280"/>
      <c r="E22" s="280">
        <v>156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156</v>
      </c>
      <c r="C23" s="285"/>
      <c r="D23" s="286"/>
      <c r="E23" s="286">
        <v>156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240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18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2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316</v>
      </c>
      <c r="C35" s="307">
        <v>6</v>
      </c>
      <c r="D35" s="308">
        <v>135</v>
      </c>
      <c r="E35" s="308">
        <v>26</v>
      </c>
      <c r="F35" s="309">
        <v>149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23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774</v>
      </c>
      <c r="C39" s="315">
        <v>2073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214</v>
      </c>
      <c r="C40" s="35">
        <v>84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165</v>
      </c>
      <c r="C41" s="35">
        <v>15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124</v>
      </c>
      <c r="C42" s="36">
        <v>126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22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174</v>
      </c>
      <c r="C46" s="325">
        <v>303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>
        <v>303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174</v>
      </c>
      <c r="D50" s="334">
        <v>35</v>
      </c>
      <c r="E50" s="335">
        <v>15</v>
      </c>
      <c r="F50" s="335">
        <v>44</v>
      </c>
      <c r="G50" s="335">
        <v>41</v>
      </c>
      <c r="H50" s="335">
        <v>39</v>
      </c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49</v>
      </c>
      <c r="D51" s="339">
        <v>16</v>
      </c>
      <c r="E51" s="340">
        <v>8</v>
      </c>
      <c r="F51" s="340">
        <v>25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31</v>
      </c>
      <c r="D52" s="344">
        <v>16</v>
      </c>
      <c r="E52" s="345">
        <v>5</v>
      </c>
      <c r="F52" s="345">
        <v>10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67</v>
      </c>
      <c r="D53" s="349">
        <v>29</v>
      </c>
      <c r="E53" s="350">
        <v>18</v>
      </c>
      <c r="F53" s="350">
        <v>20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49</v>
      </c>
      <c r="D54" s="354">
        <v>21</v>
      </c>
      <c r="E54" s="355">
        <v>8</v>
      </c>
      <c r="F54" s="355">
        <v>20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21" t="s">
        <v>94</v>
      </c>
      <c r="C58" s="421" t="s">
        <v>56</v>
      </c>
      <c r="D58" s="421" t="s">
        <v>94</v>
      </c>
      <c r="E58" s="290" t="s">
        <v>56</v>
      </c>
      <c r="F58" s="421" t="s">
        <v>94</v>
      </c>
      <c r="G58" s="421" t="s">
        <v>56</v>
      </c>
      <c r="H58" s="421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8</v>
      </c>
      <c r="D59" s="362">
        <v>1</v>
      </c>
      <c r="E59" s="362">
        <v>51</v>
      </c>
      <c r="F59" s="363">
        <v>11</v>
      </c>
      <c r="G59" s="34">
        <v>76</v>
      </c>
      <c r="H59" s="34">
        <v>1</v>
      </c>
      <c r="I59" s="34">
        <v>10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>
        <v>2</v>
      </c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31</v>
      </c>
      <c r="D63" s="366">
        <v>5</v>
      </c>
      <c r="E63" s="366">
        <v>20</v>
      </c>
      <c r="F63" s="367">
        <v>7</v>
      </c>
      <c r="G63" s="368">
        <v>35</v>
      </c>
      <c r="H63" s="368">
        <v>1</v>
      </c>
      <c r="I63" s="368">
        <v>3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/>
      <c r="D65" s="366">
        <v>16</v>
      </c>
      <c r="E65" s="366">
        <v>8</v>
      </c>
      <c r="F65" s="367">
        <v>17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94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17</v>
      </c>
      <c r="D67" s="366"/>
      <c r="E67" s="366">
        <v>67</v>
      </c>
      <c r="F67" s="367"/>
      <c r="G67" s="368">
        <v>68</v>
      </c>
      <c r="H67" s="368"/>
      <c r="I67" s="368">
        <v>2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30</v>
      </c>
      <c r="D68" s="366"/>
      <c r="E68" s="366">
        <v>48</v>
      </c>
      <c r="F68" s="367"/>
      <c r="G68" s="368">
        <v>50</v>
      </c>
      <c r="H68" s="368"/>
      <c r="I68" s="368">
        <v>3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>
        <v>11</v>
      </c>
      <c r="C69" s="366">
        <v>13</v>
      </c>
      <c r="D69" s="366">
        <v>12</v>
      </c>
      <c r="E69" s="366">
        <v>23</v>
      </c>
      <c r="F69" s="367">
        <v>35</v>
      </c>
      <c r="G69" s="368">
        <v>26</v>
      </c>
      <c r="H69" s="368">
        <v>5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14</v>
      </c>
      <c r="C71" s="369">
        <f t="shared" si="4"/>
        <v>99</v>
      </c>
      <c r="D71" s="369">
        <f t="shared" si="4"/>
        <v>34</v>
      </c>
      <c r="E71" s="369">
        <f t="shared" si="4"/>
        <v>220</v>
      </c>
      <c r="F71" s="33">
        <f t="shared" si="4"/>
        <v>70</v>
      </c>
      <c r="G71" s="33">
        <f t="shared" si="4"/>
        <v>357</v>
      </c>
      <c r="H71" s="33">
        <f t="shared" si="4"/>
        <v>9</v>
      </c>
      <c r="I71" s="33">
        <f t="shared" si="4"/>
        <v>26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25" t="s">
        <v>1</v>
      </c>
      <c r="C74" s="421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24</v>
      </c>
      <c r="C75" s="376">
        <v>7</v>
      </c>
      <c r="D75" s="377">
        <v>17</v>
      </c>
      <c r="E75" s="378">
        <v>24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1</v>
      </c>
      <c r="C76" s="382"/>
      <c r="D76" s="383">
        <v>1</v>
      </c>
      <c r="E76" s="384">
        <v>1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1</v>
      </c>
      <c r="C77" s="382"/>
      <c r="D77" s="383">
        <v>1</v>
      </c>
      <c r="E77" s="384">
        <v>1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8</v>
      </c>
      <c r="C78" s="382">
        <v>2</v>
      </c>
      <c r="D78" s="383">
        <v>6</v>
      </c>
      <c r="E78" s="384">
        <v>8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1</v>
      </c>
      <c r="C79" s="382"/>
      <c r="D79" s="383">
        <v>1</v>
      </c>
      <c r="E79" s="384">
        <v>1</v>
      </c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35</v>
      </c>
      <c r="C83" s="389">
        <f t="shared" si="6"/>
        <v>9</v>
      </c>
      <c r="D83" s="390">
        <f t="shared" si="6"/>
        <v>26</v>
      </c>
      <c r="E83" s="391">
        <f t="shared" si="6"/>
        <v>35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13030</v>
      </c>
      <c r="B195" s="394">
        <f>SUM(CG3:CN99)</f>
        <v>0</v>
      </c>
    </row>
  </sheetData>
  <mergeCells count="22"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abSelected="1" workbookViewId="0">
      <selection activeCell="C4" sqref="C4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",[12]NOMBRE!B2," - ","( ",[12]NOMBRE!C2,[12]NOMBRE!D2,[12]NOMBRE!E2,[12]NOMBRE!F2,[12]NOMBRE!G2," )")</f>
        <v>COMUNA: Linares - ( 07401 )</v>
      </c>
    </row>
    <row r="3" spans="1:144" x14ac:dyDescent="0.2">
      <c r="A3" s="230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",[12]NOMBRE!B6," - ","( ",[12]NOMBRE!C6,[12]NOMBRE!D6," )")</f>
        <v>MES: DICIEMBRE - ( 12 )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",[12]NOMBRE!B7)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30" t="s">
        <v>79</v>
      </c>
      <c r="H11" s="430" t="s">
        <v>80</v>
      </c>
      <c r="I11" s="430" t="s">
        <v>81</v>
      </c>
      <c r="J11" s="430" t="s">
        <v>82</v>
      </c>
      <c r="K11" s="430" t="s">
        <v>79</v>
      </c>
      <c r="L11" s="430" t="s">
        <v>80</v>
      </c>
      <c r="M11" s="430" t="s">
        <v>81</v>
      </c>
      <c r="N11" s="240" t="s">
        <v>82</v>
      </c>
      <c r="O11" s="430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29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1376</v>
      </c>
      <c r="F12" s="201">
        <f t="shared" si="0"/>
        <v>1376</v>
      </c>
      <c r="G12" s="201">
        <f t="shared" si="0"/>
        <v>850</v>
      </c>
      <c r="H12" s="201">
        <f t="shared" si="0"/>
        <v>632</v>
      </c>
      <c r="I12" s="201">
        <f t="shared" si="0"/>
        <v>150</v>
      </c>
      <c r="J12" s="201">
        <f t="shared" si="0"/>
        <v>68</v>
      </c>
      <c r="K12" s="201">
        <f t="shared" si="0"/>
        <v>831</v>
      </c>
      <c r="L12" s="201">
        <f t="shared" si="0"/>
        <v>439</v>
      </c>
      <c r="M12" s="201">
        <f t="shared" si="0"/>
        <v>137</v>
      </c>
      <c r="N12" s="201">
        <f t="shared" si="0"/>
        <v>68</v>
      </c>
      <c r="O12" s="201">
        <f t="shared" si="0"/>
        <v>187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632</v>
      </c>
      <c r="F13" s="203">
        <v>632</v>
      </c>
      <c r="G13" s="243">
        <f>SUM(H13:J13)</f>
        <v>850</v>
      </c>
      <c r="H13" s="203">
        <v>632</v>
      </c>
      <c r="I13" s="203">
        <v>150</v>
      </c>
      <c r="J13" s="203">
        <v>68</v>
      </c>
      <c r="K13" s="243">
        <f>SUM(L13:O13)</f>
        <v>528</v>
      </c>
      <c r="L13" s="203">
        <v>205</v>
      </c>
      <c r="M13" s="203">
        <v>137</v>
      </c>
      <c r="N13" s="244">
        <v>68</v>
      </c>
      <c r="O13" s="244">
        <v>118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303</v>
      </c>
      <c r="L14" s="205">
        <v>234</v>
      </c>
      <c r="M14" s="205"/>
      <c r="N14" s="248"/>
      <c r="O14" s="248">
        <v>69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28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145</v>
      </c>
      <c r="C20" s="279"/>
      <c r="D20" s="280"/>
      <c r="E20" s="280">
        <v>145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145</v>
      </c>
      <c r="C21" s="279"/>
      <c r="D21" s="280"/>
      <c r="E21" s="280">
        <v>145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145</v>
      </c>
      <c r="C22" s="279"/>
      <c r="D22" s="280"/>
      <c r="E22" s="280">
        <v>145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145</v>
      </c>
      <c r="C23" s="285"/>
      <c r="D23" s="286"/>
      <c r="E23" s="286">
        <v>145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21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269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23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2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2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380</v>
      </c>
      <c r="C35" s="307">
        <v>22</v>
      </c>
      <c r="D35" s="308">
        <v>101</v>
      </c>
      <c r="E35" s="308">
        <v>39</v>
      </c>
      <c r="F35" s="309">
        <v>218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28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717</v>
      </c>
      <c r="C39" s="315">
        <v>2087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223</v>
      </c>
      <c r="C40" s="35">
        <v>144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177</v>
      </c>
      <c r="C41" s="35">
        <v>15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131</v>
      </c>
      <c r="C42" s="36">
        <v>223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27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182</v>
      </c>
      <c r="C46" s="325">
        <v>331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175</v>
      </c>
      <c r="C47" s="328">
        <v>331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232</v>
      </c>
      <c r="D50" s="334">
        <v>33</v>
      </c>
      <c r="E50" s="335">
        <v>15</v>
      </c>
      <c r="F50" s="335">
        <v>39</v>
      </c>
      <c r="G50" s="335">
        <v>56</v>
      </c>
      <c r="H50" s="335">
        <v>39</v>
      </c>
      <c r="I50" s="336">
        <v>50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40</v>
      </c>
      <c r="D51" s="339">
        <v>12</v>
      </c>
      <c r="E51" s="340">
        <v>10</v>
      </c>
      <c r="F51" s="340">
        <v>18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30</v>
      </c>
      <c r="D52" s="344">
        <v>17</v>
      </c>
      <c r="E52" s="345">
        <v>5</v>
      </c>
      <c r="F52" s="345">
        <v>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56</v>
      </c>
      <c r="D53" s="349">
        <v>17</v>
      </c>
      <c r="E53" s="350">
        <v>15</v>
      </c>
      <c r="F53" s="350">
        <v>24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76</v>
      </c>
      <c r="D54" s="354">
        <v>30</v>
      </c>
      <c r="E54" s="355">
        <v>8</v>
      </c>
      <c r="F54" s="355">
        <v>38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26" t="s">
        <v>94</v>
      </c>
      <c r="C58" s="426" t="s">
        <v>56</v>
      </c>
      <c r="D58" s="426" t="s">
        <v>94</v>
      </c>
      <c r="E58" s="290" t="s">
        <v>56</v>
      </c>
      <c r="F58" s="426" t="s">
        <v>94</v>
      </c>
      <c r="G58" s="426" t="s">
        <v>56</v>
      </c>
      <c r="H58" s="426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7</v>
      </c>
      <c r="D59" s="362">
        <v>1</v>
      </c>
      <c r="E59" s="362">
        <v>44</v>
      </c>
      <c r="F59" s="363">
        <v>10</v>
      </c>
      <c r="G59" s="34">
        <v>69</v>
      </c>
      <c r="H59" s="34">
        <v>2</v>
      </c>
      <c r="I59" s="34">
        <v>13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2</v>
      </c>
      <c r="C63" s="366">
        <v>28</v>
      </c>
      <c r="D63" s="366">
        <v>3</v>
      </c>
      <c r="E63" s="366">
        <v>25</v>
      </c>
      <c r="F63" s="367">
        <v>3</v>
      </c>
      <c r="G63" s="368">
        <v>41</v>
      </c>
      <c r="H63" s="368"/>
      <c r="I63" s="368">
        <v>7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6</v>
      </c>
      <c r="C65" s="366"/>
      <c r="D65" s="366">
        <v>36</v>
      </c>
      <c r="E65" s="366">
        <v>7</v>
      </c>
      <c r="F65" s="367">
        <v>36</v>
      </c>
      <c r="G65" s="368">
        <v>7</v>
      </c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13</v>
      </c>
      <c r="D66" s="366"/>
      <c r="E66" s="366">
        <v>9</v>
      </c>
      <c r="F66" s="367"/>
      <c r="G66" s="368">
        <v>83</v>
      </c>
      <c r="H66" s="368"/>
      <c r="I66" s="368">
        <v>7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47</v>
      </c>
      <c r="D67" s="366"/>
      <c r="E67" s="366">
        <v>71</v>
      </c>
      <c r="F67" s="367"/>
      <c r="G67" s="368">
        <v>68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15</v>
      </c>
      <c r="D68" s="366"/>
      <c r="E68" s="366">
        <v>24</v>
      </c>
      <c r="F68" s="367"/>
      <c r="G68" s="368">
        <v>33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>
        <v>1</v>
      </c>
      <c r="C69" s="366">
        <v>26</v>
      </c>
      <c r="D69" s="366">
        <v>2</v>
      </c>
      <c r="E69" s="366">
        <v>21</v>
      </c>
      <c r="F69" s="367">
        <v>31</v>
      </c>
      <c r="G69" s="368">
        <v>21</v>
      </c>
      <c r="H69" s="368"/>
      <c r="I69" s="368">
        <v>1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9</v>
      </c>
      <c r="C71" s="369">
        <f t="shared" si="4"/>
        <v>136</v>
      </c>
      <c r="D71" s="369">
        <f t="shared" si="4"/>
        <v>42</v>
      </c>
      <c r="E71" s="369">
        <f t="shared" si="4"/>
        <v>201</v>
      </c>
      <c r="F71" s="33">
        <f t="shared" si="4"/>
        <v>80</v>
      </c>
      <c r="G71" s="33">
        <f t="shared" si="4"/>
        <v>322</v>
      </c>
      <c r="H71" s="33">
        <f t="shared" si="4"/>
        <v>2</v>
      </c>
      <c r="I71" s="33">
        <f t="shared" si="4"/>
        <v>35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30" t="s">
        <v>1</v>
      </c>
      <c r="C74" s="426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24</v>
      </c>
      <c r="C75" s="376">
        <v>2</v>
      </c>
      <c r="D75" s="377">
        <v>22</v>
      </c>
      <c r="E75" s="378">
        <v>24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1</v>
      </c>
      <c r="C76" s="382"/>
      <c r="D76" s="383">
        <v>1</v>
      </c>
      <c r="E76" s="384">
        <v>1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1</v>
      </c>
      <c r="C77" s="382"/>
      <c r="D77" s="383">
        <v>1</v>
      </c>
      <c r="E77" s="384">
        <v>1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10</v>
      </c>
      <c r="C78" s="382"/>
      <c r="D78" s="383">
        <v>10</v>
      </c>
      <c r="E78" s="384">
        <v>10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1</v>
      </c>
      <c r="C79" s="382"/>
      <c r="D79" s="383">
        <v>1</v>
      </c>
      <c r="E79" s="384">
        <v>1</v>
      </c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37</v>
      </c>
      <c r="C83" s="389">
        <f t="shared" si="6"/>
        <v>2</v>
      </c>
      <c r="D83" s="390">
        <f t="shared" si="6"/>
        <v>35</v>
      </c>
      <c r="E83" s="391">
        <f t="shared" si="6"/>
        <v>37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13553</v>
      </c>
      <c r="B195" s="394">
        <f>SUM(CG3:CN99)</f>
        <v>0</v>
      </c>
    </row>
  </sheetData>
  <mergeCells count="22">
    <mergeCell ref="E9:E11"/>
    <mergeCell ref="G9:J10"/>
    <mergeCell ref="A55:G55"/>
    <mergeCell ref="A9:A11"/>
    <mergeCell ref="B9:B11"/>
    <mergeCell ref="C9:C11"/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 t="str">
        <f>CONCATENATE("MES: ",[1]NOMBRE!B6," - ","( ",[1]NOMBRE!C6,[1]NOMBRE!D6," )")</f>
        <v>MES: ENERO - ( 01 )</v>
      </c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7" t="s">
        <v>69</v>
      </c>
      <c r="B9" s="438" t="s">
        <v>72</v>
      </c>
      <c r="C9" s="438" t="s">
        <v>73</v>
      </c>
      <c r="D9" s="439" t="s">
        <v>74</v>
      </c>
      <c r="E9" s="439" t="s">
        <v>75</v>
      </c>
      <c r="F9" s="438" t="s">
        <v>76</v>
      </c>
      <c r="G9" s="442" t="s">
        <v>77</v>
      </c>
      <c r="H9" s="443"/>
      <c r="I9" s="443"/>
      <c r="J9" s="444"/>
      <c r="K9" s="442" t="s">
        <v>78</v>
      </c>
      <c r="L9" s="443"/>
      <c r="M9" s="443"/>
      <c r="N9" s="443"/>
      <c r="O9" s="444"/>
      <c r="P9" s="49"/>
      <c r="BX9" s="48"/>
      <c r="BY9" s="48"/>
      <c r="EM9" s="49"/>
      <c r="EN9" s="49"/>
    </row>
    <row r="10" spans="1:144" ht="21.75" customHeight="1" x14ac:dyDescent="0.2">
      <c r="A10" s="437"/>
      <c r="B10" s="438"/>
      <c r="C10" s="438"/>
      <c r="D10" s="440"/>
      <c r="E10" s="440"/>
      <c r="F10" s="438"/>
      <c r="G10" s="445"/>
      <c r="H10" s="446"/>
      <c r="I10" s="446"/>
      <c r="J10" s="447"/>
      <c r="K10" s="445"/>
      <c r="L10" s="446"/>
      <c r="M10" s="446"/>
      <c r="N10" s="446"/>
      <c r="O10" s="447"/>
      <c r="P10" s="49"/>
      <c r="BX10" s="48"/>
      <c r="BY10" s="48"/>
      <c r="EM10" s="49"/>
      <c r="EN10" s="49"/>
    </row>
    <row r="11" spans="1:144" ht="31.5" customHeight="1" x14ac:dyDescent="0.2">
      <c r="A11" s="437"/>
      <c r="B11" s="438"/>
      <c r="C11" s="438"/>
      <c r="D11" s="441"/>
      <c r="E11" s="441"/>
      <c r="F11" s="438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5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761</v>
      </c>
      <c r="H12" s="58">
        <f t="shared" si="0"/>
        <v>548</v>
      </c>
      <c r="I12" s="58">
        <f t="shared" si="0"/>
        <v>213</v>
      </c>
      <c r="J12" s="58">
        <f t="shared" si="0"/>
        <v>0</v>
      </c>
      <c r="K12" s="58">
        <f t="shared" si="0"/>
        <v>1059.73</v>
      </c>
      <c r="L12" s="58">
        <f t="shared" si="0"/>
        <v>567.75</v>
      </c>
      <c r="M12" s="58">
        <f t="shared" si="0"/>
        <v>157.47</v>
      </c>
      <c r="N12" s="58">
        <f t="shared" si="0"/>
        <v>74.88</v>
      </c>
      <c r="O12" s="58">
        <f t="shared" si="0"/>
        <v>259.63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761</v>
      </c>
      <c r="H13" s="63">
        <v>548</v>
      </c>
      <c r="I13" s="63">
        <v>213</v>
      </c>
      <c r="J13" s="63"/>
      <c r="K13" s="62">
        <f>SUM(L13:O13)</f>
        <v>662.78</v>
      </c>
      <c r="L13" s="63">
        <v>288.60000000000002</v>
      </c>
      <c r="M13" s="63">
        <v>130</v>
      </c>
      <c r="N13" s="64">
        <v>74.88</v>
      </c>
      <c r="O13" s="64">
        <v>169.3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396.95</v>
      </c>
      <c r="L14" s="69">
        <v>279.14999999999998</v>
      </c>
      <c r="M14" s="69">
        <v>27.47</v>
      </c>
      <c r="N14" s="71"/>
      <c r="O14" s="71">
        <v>90.33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163</v>
      </c>
      <c r="C20" s="96"/>
      <c r="D20" s="97"/>
      <c r="E20" s="97">
        <v>163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163</v>
      </c>
      <c r="C21" s="96"/>
      <c r="D21" s="97"/>
      <c r="E21" s="97">
        <v>163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163</v>
      </c>
      <c r="C22" s="96"/>
      <c r="D22" s="97"/>
      <c r="E22" s="97">
        <v>163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163</v>
      </c>
      <c r="C23" s="101"/>
      <c r="D23" s="102"/>
      <c r="E23" s="102">
        <v>163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33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273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21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>
        <v>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395</v>
      </c>
      <c r="C35" s="117">
        <v>4</v>
      </c>
      <c r="D35" s="118">
        <v>90</v>
      </c>
      <c r="E35" s="118">
        <v>62</v>
      </c>
      <c r="F35" s="119">
        <v>239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761</v>
      </c>
      <c r="C39" s="125">
        <v>2051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152</v>
      </c>
      <c r="C40" s="127">
        <v>76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101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82</v>
      </c>
      <c r="C42" s="129">
        <v>125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190</v>
      </c>
      <c r="C46" s="137">
        <v>336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175</v>
      </c>
      <c r="C47" s="140">
        <v>336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58" t="s">
        <v>41</v>
      </c>
      <c r="B48" s="458"/>
      <c r="C48" s="458"/>
      <c r="D48" s="459"/>
      <c r="E48" s="459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60" t="s">
        <v>88</v>
      </c>
      <c r="B50" s="461"/>
      <c r="C50" s="145">
        <f>SUM(D50:I50)</f>
        <v>243</v>
      </c>
      <c r="D50" s="146">
        <v>46</v>
      </c>
      <c r="E50" s="147">
        <v>24</v>
      </c>
      <c r="F50" s="147">
        <v>41</v>
      </c>
      <c r="G50" s="147">
        <v>39</v>
      </c>
      <c r="H50" s="147">
        <v>40</v>
      </c>
      <c r="I50" s="148">
        <v>53</v>
      </c>
      <c r="J50" s="141"/>
      <c r="K50" s="90"/>
      <c r="L50" s="105"/>
    </row>
    <row r="51" spans="1:90" x14ac:dyDescent="0.2">
      <c r="A51" s="462" t="s">
        <v>89</v>
      </c>
      <c r="B51" s="21" t="s">
        <v>50</v>
      </c>
      <c r="C51" s="149">
        <f>SUM(D51:I51)</f>
        <v>44</v>
      </c>
      <c r="D51" s="150">
        <v>20</v>
      </c>
      <c r="E51" s="151">
        <v>11</v>
      </c>
      <c r="F51" s="151">
        <v>13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62"/>
      <c r="B52" s="22" t="s">
        <v>51</v>
      </c>
      <c r="C52" s="153">
        <f>SUM(D52:I52)</f>
        <v>53</v>
      </c>
      <c r="D52" s="154">
        <v>21</v>
      </c>
      <c r="E52" s="155">
        <v>11</v>
      </c>
      <c r="F52" s="155">
        <v>21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63" t="s">
        <v>52</v>
      </c>
      <c r="B53" s="23" t="s">
        <v>50</v>
      </c>
      <c r="C53" s="157">
        <f>SUM(D53:I53)</f>
        <v>125</v>
      </c>
      <c r="D53" s="158">
        <v>43</v>
      </c>
      <c r="E53" s="159">
        <v>41</v>
      </c>
      <c r="F53" s="159">
        <v>41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64"/>
      <c r="B54" s="24" t="s">
        <v>51</v>
      </c>
      <c r="C54" s="161">
        <f>SUM(D54:I54)</f>
        <v>115</v>
      </c>
      <c r="D54" s="162">
        <v>43</v>
      </c>
      <c r="E54" s="163">
        <v>34</v>
      </c>
      <c r="F54" s="163">
        <v>38</v>
      </c>
      <c r="G54" s="163"/>
      <c r="H54" s="163"/>
      <c r="I54" s="164"/>
      <c r="J54" s="141"/>
      <c r="K54" s="104"/>
      <c r="L54" s="105"/>
    </row>
    <row r="55" spans="1:90" x14ac:dyDescent="0.2">
      <c r="A55" s="448" t="s">
        <v>53</v>
      </c>
      <c r="B55" s="448"/>
      <c r="C55" s="448"/>
      <c r="D55" s="448"/>
      <c r="E55" s="448"/>
      <c r="F55" s="448"/>
      <c r="G55" s="448"/>
      <c r="H55" s="165"/>
      <c r="I55" s="165"/>
      <c r="J55" s="105"/>
      <c r="K55" s="90"/>
      <c r="L55" s="91"/>
      <c r="M55" s="109"/>
    </row>
    <row r="56" spans="1:90" x14ac:dyDescent="0.2">
      <c r="A56" s="449" t="s">
        <v>54</v>
      </c>
      <c r="B56" s="452" t="s">
        <v>90</v>
      </c>
      <c r="C56" s="453"/>
      <c r="D56" s="456" t="s">
        <v>55</v>
      </c>
      <c r="E56" s="449"/>
      <c r="F56" s="434" t="s">
        <v>91</v>
      </c>
      <c r="G56" s="435"/>
      <c r="H56" s="435"/>
      <c r="I56" s="436"/>
      <c r="J56" s="106"/>
      <c r="K56" s="90"/>
      <c r="L56" s="91"/>
      <c r="M56" s="109"/>
    </row>
    <row r="57" spans="1:90" x14ac:dyDescent="0.2">
      <c r="A57" s="450"/>
      <c r="B57" s="454"/>
      <c r="C57" s="455"/>
      <c r="D57" s="457"/>
      <c r="E57" s="451"/>
      <c r="F57" s="434" t="s">
        <v>92</v>
      </c>
      <c r="G57" s="436"/>
      <c r="H57" s="434" t="s">
        <v>93</v>
      </c>
      <c r="I57" s="436"/>
      <c r="J57" s="166"/>
      <c r="K57" s="90"/>
      <c r="L57" s="91"/>
      <c r="M57" s="109"/>
    </row>
    <row r="58" spans="1:90" ht="21" x14ac:dyDescent="0.2">
      <c r="A58" s="451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v>1</v>
      </c>
      <c r="C59" s="168">
        <v>19</v>
      </c>
      <c r="D59" s="168">
        <v>3</v>
      </c>
      <c r="E59" s="168">
        <v>80</v>
      </c>
      <c r="F59" s="169">
        <v>14</v>
      </c>
      <c r="G59" s="107">
        <v>60</v>
      </c>
      <c r="H59" s="107">
        <v>1</v>
      </c>
      <c r="I59" s="107">
        <v>10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3</v>
      </c>
      <c r="C63" s="171">
        <v>9</v>
      </c>
      <c r="D63" s="171">
        <v>8</v>
      </c>
      <c r="E63" s="171">
        <v>15</v>
      </c>
      <c r="F63" s="172">
        <v>12</v>
      </c>
      <c r="G63" s="173">
        <v>21</v>
      </c>
      <c r="H63" s="173">
        <v>2</v>
      </c>
      <c r="I63" s="173">
        <v>3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12</v>
      </c>
      <c r="C65" s="171"/>
      <c r="D65" s="171">
        <v>22</v>
      </c>
      <c r="E65" s="171">
        <v>2</v>
      </c>
      <c r="F65" s="172">
        <v>19</v>
      </c>
      <c r="G65" s="173">
        <v>5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7</v>
      </c>
      <c r="D66" s="171"/>
      <c r="E66" s="171">
        <v>8</v>
      </c>
      <c r="F66" s="172"/>
      <c r="G66" s="173">
        <v>131</v>
      </c>
      <c r="H66" s="173"/>
      <c r="I66" s="173">
        <v>16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1"/>
      <c r="E67" s="171">
        <v>73</v>
      </c>
      <c r="F67" s="172"/>
      <c r="G67" s="173">
        <v>9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29</v>
      </c>
      <c r="D68" s="171"/>
      <c r="E68" s="171">
        <v>43</v>
      </c>
      <c r="F68" s="172"/>
      <c r="G68" s="173">
        <v>30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25</v>
      </c>
      <c r="D69" s="171">
        <v>4</v>
      </c>
      <c r="E69" s="171">
        <v>31</v>
      </c>
      <c r="F69" s="172">
        <v>13</v>
      </c>
      <c r="G69" s="173">
        <v>22</v>
      </c>
      <c r="H69" s="173"/>
      <c r="I69" s="173">
        <v>1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16</v>
      </c>
      <c r="C71" s="174">
        <f t="shared" si="3"/>
        <v>108</v>
      </c>
      <c r="D71" s="174">
        <f t="shared" si="3"/>
        <v>37</v>
      </c>
      <c r="E71" s="174">
        <f t="shared" si="3"/>
        <v>252</v>
      </c>
      <c r="F71" s="175">
        <f t="shared" si="3"/>
        <v>58</v>
      </c>
      <c r="G71" s="175">
        <f t="shared" si="3"/>
        <v>278</v>
      </c>
      <c r="H71" s="175">
        <f t="shared" si="3"/>
        <v>3</v>
      </c>
      <c r="I71" s="175">
        <f t="shared" si="3"/>
        <v>35</v>
      </c>
      <c r="J71" s="106"/>
      <c r="K71" s="90"/>
      <c r="L71" s="91"/>
      <c r="M71" s="109"/>
    </row>
    <row r="72" spans="1:13" x14ac:dyDescent="0.2">
      <c r="A72" s="431" t="s">
        <v>96</v>
      </c>
      <c r="B72" s="431"/>
      <c r="C72" s="431"/>
      <c r="D72" s="431"/>
      <c r="E72" s="431"/>
      <c r="F72" s="431"/>
      <c r="G72" s="431"/>
      <c r="H72" s="176"/>
      <c r="I72" s="176"/>
      <c r="J72" s="99"/>
      <c r="K72" s="90"/>
      <c r="L72" s="91"/>
      <c r="M72" s="109"/>
    </row>
    <row r="73" spans="1:13" ht="14.25" customHeight="1" x14ac:dyDescent="0.2">
      <c r="A73" s="432" t="s">
        <v>97</v>
      </c>
      <c r="B73" s="434" t="s">
        <v>98</v>
      </c>
      <c r="C73" s="435"/>
      <c r="D73" s="435"/>
      <c r="E73" s="435"/>
      <c r="F73" s="435"/>
      <c r="G73" s="436"/>
      <c r="H73" s="177"/>
      <c r="I73" s="99"/>
      <c r="J73" s="90"/>
      <c r="K73" s="91"/>
      <c r="L73" s="109"/>
    </row>
    <row r="74" spans="1:13" x14ac:dyDescent="0.2">
      <c r="A74" s="43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18</v>
      </c>
      <c r="C75" s="180">
        <v>3</v>
      </c>
      <c r="D75" s="181">
        <v>15</v>
      </c>
      <c r="E75" s="182">
        <v>18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13</v>
      </c>
      <c r="C76" s="185"/>
      <c r="D76" s="186">
        <v>13</v>
      </c>
      <c r="E76" s="187">
        <v>13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4</v>
      </c>
      <c r="C77" s="185"/>
      <c r="D77" s="186">
        <v>4</v>
      </c>
      <c r="E77" s="187">
        <v>4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0</v>
      </c>
      <c r="C78" s="185"/>
      <c r="D78" s="186"/>
      <c r="E78" s="187"/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3</v>
      </c>
      <c r="C79" s="185"/>
      <c r="D79" s="186">
        <v>3</v>
      </c>
      <c r="E79" s="187">
        <v>3</v>
      </c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38</v>
      </c>
      <c r="C83" s="189">
        <f t="shared" si="5"/>
        <v>3</v>
      </c>
      <c r="D83" s="190">
        <f t="shared" si="5"/>
        <v>35</v>
      </c>
      <c r="E83" s="191">
        <f t="shared" si="5"/>
        <v>38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13632.46</v>
      </c>
      <c r="B195" s="48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4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47" t="str">
        <f>CONCATENATE("MES: ",[2]NOMBRE!B6," - ","( ",[2]NOMBRE!C6,[2]NOMBRE!D6," )")</f>
        <v>MES: FEBRERO - ( 02 )</v>
      </c>
    </row>
    <row r="5" spans="1:144" x14ac:dyDescent="0.2">
      <c r="A5" s="47" t="str">
        <f>CONCATENATE("AÑO: ",[2]NOMBRE!B7)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7" t="s">
        <v>69</v>
      </c>
      <c r="B9" s="438" t="s">
        <v>72</v>
      </c>
      <c r="C9" s="438" t="s">
        <v>73</v>
      </c>
      <c r="D9" s="439" t="s">
        <v>74</v>
      </c>
      <c r="E9" s="439" t="s">
        <v>75</v>
      </c>
      <c r="F9" s="438" t="s">
        <v>76</v>
      </c>
      <c r="G9" s="442" t="s">
        <v>77</v>
      </c>
      <c r="H9" s="443"/>
      <c r="I9" s="443"/>
      <c r="J9" s="444"/>
      <c r="K9" s="442" t="s">
        <v>78</v>
      </c>
      <c r="L9" s="443"/>
      <c r="M9" s="443"/>
      <c r="N9" s="443"/>
      <c r="O9" s="444"/>
      <c r="P9" s="49"/>
      <c r="BX9" s="48"/>
      <c r="BY9" s="48"/>
      <c r="EM9" s="49"/>
      <c r="EN9" s="49"/>
    </row>
    <row r="10" spans="1:144" ht="21.75" customHeight="1" x14ac:dyDescent="0.2">
      <c r="A10" s="437"/>
      <c r="B10" s="438"/>
      <c r="C10" s="438"/>
      <c r="D10" s="440"/>
      <c r="E10" s="440"/>
      <c r="F10" s="438"/>
      <c r="G10" s="445"/>
      <c r="H10" s="446"/>
      <c r="I10" s="446"/>
      <c r="J10" s="447"/>
      <c r="K10" s="445"/>
      <c r="L10" s="446"/>
      <c r="M10" s="446"/>
      <c r="N10" s="446"/>
      <c r="O10" s="447"/>
      <c r="P10" s="49"/>
      <c r="BX10" s="48"/>
      <c r="BY10" s="48"/>
      <c r="EM10" s="49"/>
      <c r="EN10" s="49"/>
    </row>
    <row r="11" spans="1:144" ht="31.5" customHeight="1" x14ac:dyDescent="0.2">
      <c r="A11" s="437"/>
      <c r="B11" s="438"/>
      <c r="C11" s="438"/>
      <c r="D11" s="441"/>
      <c r="E11" s="441"/>
      <c r="F11" s="438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0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728</v>
      </c>
      <c r="H12" s="58">
        <f t="shared" si="0"/>
        <v>528</v>
      </c>
      <c r="I12" s="58">
        <f t="shared" si="0"/>
        <v>200</v>
      </c>
      <c r="J12" s="58">
        <f t="shared" si="0"/>
        <v>0</v>
      </c>
      <c r="K12" s="58">
        <f t="shared" si="0"/>
        <v>858.98</v>
      </c>
      <c r="L12" s="58">
        <f t="shared" si="0"/>
        <v>479.84</v>
      </c>
      <c r="M12" s="58">
        <f t="shared" si="0"/>
        <v>127</v>
      </c>
      <c r="N12" s="58">
        <f t="shared" si="0"/>
        <v>36.94</v>
      </c>
      <c r="O12" s="58">
        <f t="shared" si="0"/>
        <v>215.2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/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728</v>
      </c>
      <c r="H13" s="63">
        <v>528</v>
      </c>
      <c r="I13" s="63">
        <v>200</v>
      </c>
      <c r="J13" s="63"/>
      <c r="K13" s="62">
        <f>SUM(L13:O13)</f>
        <v>462.45000000000005</v>
      </c>
      <c r="L13" s="63">
        <v>188.44</v>
      </c>
      <c r="M13" s="63">
        <v>127</v>
      </c>
      <c r="N13" s="64">
        <v>16.41</v>
      </c>
      <c r="O13" s="64">
        <v>130.6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/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396.53</v>
      </c>
      <c r="L14" s="69">
        <v>291.39999999999998</v>
      </c>
      <c r="M14" s="69"/>
      <c r="N14" s="71">
        <v>20.53</v>
      </c>
      <c r="O14" s="71">
        <v>84.6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114</v>
      </c>
      <c r="C20" s="96"/>
      <c r="D20" s="97"/>
      <c r="E20" s="97">
        <v>114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114</v>
      </c>
      <c r="C21" s="96"/>
      <c r="D21" s="97"/>
      <c r="E21" s="97">
        <v>114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114</v>
      </c>
      <c r="C22" s="96"/>
      <c r="D22" s="97"/>
      <c r="E22" s="97">
        <v>114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114</v>
      </c>
      <c r="C23" s="101"/>
      <c r="D23" s="102"/>
      <c r="E23" s="102">
        <v>114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13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43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8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61</v>
      </c>
      <c r="C35" s="117">
        <v>3</v>
      </c>
      <c r="D35" s="118">
        <v>16</v>
      </c>
      <c r="E35" s="118">
        <v>14</v>
      </c>
      <c r="F35" s="119">
        <v>28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591</v>
      </c>
      <c r="C39" s="125">
        <v>2122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184</v>
      </c>
      <c r="C40" s="127">
        <v>89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142</v>
      </c>
      <c r="C41" s="127">
        <v>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111</v>
      </c>
      <c r="C42" s="129">
        <v>123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151</v>
      </c>
      <c r="C46" s="137">
        <v>333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139</v>
      </c>
      <c r="C47" s="140">
        <v>333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58" t="s">
        <v>41</v>
      </c>
      <c r="B48" s="458"/>
      <c r="C48" s="458"/>
      <c r="D48" s="459"/>
      <c r="E48" s="459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60" t="s">
        <v>88</v>
      </c>
      <c r="B50" s="461"/>
      <c r="C50" s="145">
        <f>SUM(D50:I50)</f>
        <v>203</v>
      </c>
      <c r="D50" s="146">
        <v>28</v>
      </c>
      <c r="E50" s="147">
        <v>9</v>
      </c>
      <c r="F50" s="147">
        <v>32</v>
      </c>
      <c r="G50" s="147">
        <v>41</v>
      </c>
      <c r="H50" s="147">
        <v>41</v>
      </c>
      <c r="I50" s="148">
        <v>52</v>
      </c>
      <c r="J50" s="141"/>
      <c r="K50" s="90"/>
      <c r="L50" s="105"/>
    </row>
    <row r="51" spans="1:90" x14ac:dyDescent="0.2">
      <c r="A51" s="462" t="s">
        <v>89</v>
      </c>
      <c r="B51" s="21" t="s">
        <v>50</v>
      </c>
      <c r="C51" s="149">
        <f>SUM(D51:I51)</f>
        <v>36</v>
      </c>
      <c r="D51" s="150">
        <v>14</v>
      </c>
      <c r="E51" s="151">
        <v>4</v>
      </c>
      <c r="F51" s="151">
        <v>18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62"/>
      <c r="B52" s="22" t="s">
        <v>51</v>
      </c>
      <c r="C52" s="153">
        <f>SUM(D52:I52)</f>
        <v>26</v>
      </c>
      <c r="D52" s="154">
        <v>12</v>
      </c>
      <c r="E52" s="155">
        <v>5</v>
      </c>
      <c r="F52" s="155">
        <v>9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63" t="s">
        <v>52</v>
      </c>
      <c r="B53" s="23" t="s">
        <v>50</v>
      </c>
      <c r="C53" s="157">
        <f>SUM(D53:I53)</f>
        <v>72</v>
      </c>
      <c r="D53" s="158">
        <v>32</v>
      </c>
      <c r="E53" s="159">
        <v>14</v>
      </c>
      <c r="F53" s="159">
        <v>26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64"/>
      <c r="B54" s="24" t="s">
        <v>51</v>
      </c>
      <c r="C54" s="161">
        <f>SUM(D54:I54)</f>
        <v>112</v>
      </c>
      <c r="D54" s="162">
        <v>41</v>
      </c>
      <c r="E54" s="163">
        <v>31</v>
      </c>
      <c r="F54" s="163">
        <v>40</v>
      </c>
      <c r="G54" s="163"/>
      <c r="H54" s="163"/>
      <c r="I54" s="164"/>
      <c r="J54" s="141"/>
      <c r="K54" s="104"/>
      <c r="L54" s="105"/>
    </row>
    <row r="55" spans="1:90" x14ac:dyDescent="0.2">
      <c r="A55" s="448" t="s">
        <v>53</v>
      </c>
      <c r="B55" s="448"/>
      <c r="C55" s="448"/>
      <c r="D55" s="448"/>
      <c r="E55" s="448"/>
      <c r="F55" s="448"/>
      <c r="G55" s="448"/>
      <c r="H55" s="165"/>
      <c r="I55" s="165"/>
      <c r="J55" s="105"/>
      <c r="K55" s="90"/>
      <c r="L55" s="91"/>
      <c r="M55" s="109"/>
    </row>
    <row r="56" spans="1:90" x14ac:dyDescent="0.2">
      <c r="A56" s="449" t="s">
        <v>54</v>
      </c>
      <c r="B56" s="452" t="s">
        <v>90</v>
      </c>
      <c r="C56" s="453"/>
      <c r="D56" s="456" t="s">
        <v>55</v>
      </c>
      <c r="E56" s="449"/>
      <c r="F56" s="434" t="s">
        <v>91</v>
      </c>
      <c r="G56" s="435"/>
      <c r="H56" s="435"/>
      <c r="I56" s="436"/>
      <c r="J56" s="106"/>
      <c r="K56" s="90"/>
      <c r="L56" s="91"/>
      <c r="M56" s="109"/>
    </row>
    <row r="57" spans="1:90" x14ac:dyDescent="0.2">
      <c r="A57" s="450"/>
      <c r="B57" s="454"/>
      <c r="C57" s="455"/>
      <c r="D57" s="457"/>
      <c r="E57" s="451"/>
      <c r="F57" s="434" t="s">
        <v>92</v>
      </c>
      <c r="G57" s="436"/>
      <c r="H57" s="434" t="s">
        <v>93</v>
      </c>
      <c r="I57" s="436"/>
      <c r="J57" s="166"/>
      <c r="K57" s="90"/>
      <c r="L57" s="91"/>
      <c r="M57" s="109"/>
    </row>
    <row r="58" spans="1:90" ht="21" x14ac:dyDescent="0.2">
      <c r="A58" s="451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/>
      <c r="C59" s="168">
        <v>13</v>
      </c>
      <c r="D59" s="167">
        <v>1</v>
      </c>
      <c r="E59" s="168">
        <v>47</v>
      </c>
      <c r="F59" s="169">
        <v>11</v>
      </c>
      <c r="G59" s="107">
        <v>38</v>
      </c>
      <c r="H59" s="107">
        <v>3</v>
      </c>
      <c r="I59" s="107">
        <v>11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0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0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0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2</v>
      </c>
      <c r="C63" s="171">
        <v>4</v>
      </c>
      <c r="D63" s="170">
        <v>8</v>
      </c>
      <c r="E63" s="171">
        <v>14</v>
      </c>
      <c r="F63" s="172">
        <v>10</v>
      </c>
      <c r="G63" s="173">
        <v>22</v>
      </c>
      <c r="H63" s="173">
        <v>1</v>
      </c>
      <c r="I63" s="173">
        <v>6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0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3</v>
      </c>
      <c r="C65" s="171"/>
      <c r="D65" s="170">
        <v>17</v>
      </c>
      <c r="E65" s="171">
        <v>7</v>
      </c>
      <c r="F65" s="172">
        <v>10</v>
      </c>
      <c r="G65" s="173">
        <v>8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3</v>
      </c>
      <c r="D66" s="170"/>
      <c r="E66" s="171">
        <v>5</v>
      </c>
      <c r="F66" s="172"/>
      <c r="G66" s="173">
        <v>72</v>
      </c>
      <c r="H66" s="173"/>
      <c r="I66" s="173">
        <v>5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0"/>
      <c r="E67" s="171">
        <v>70</v>
      </c>
      <c r="F67" s="172"/>
      <c r="G67" s="173">
        <v>13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19</v>
      </c>
      <c r="D68" s="170"/>
      <c r="E68" s="171">
        <v>26</v>
      </c>
      <c r="F68" s="172"/>
      <c r="G68" s="173">
        <v>22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14</v>
      </c>
      <c r="D69" s="170">
        <v>3</v>
      </c>
      <c r="E69" s="171">
        <v>24</v>
      </c>
      <c r="F69" s="172">
        <v>18</v>
      </c>
      <c r="G69" s="173">
        <v>23</v>
      </c>
      <c r="H69" s="173">
        <v>1</v>
      </c>
      <c r="I69" s="173">
        <v>5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0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5</v>
      </c>
      <c r="C71" s="174">
        <f t="shared" si="3"/>
        <v>72</v>
      </c>
      <c r="D71" s="174">
        <f t="shared" si="3"/>
        <v>29</v>
      </c>
      <c r="E71" s="174">
        <f t="shared" si="3"/>
        <v>193</v>
      </c>
      <c r="F71" s="175">
        <f t="shared" si="3"/>
        <v>49</v>
      </c>
      <c r="G71" s="175">
        <f t="shared" si="3"/>
        <v>198</v>
      </c>
      <c r="H71" s="175">
        <f t="shared" si="3"/>
        <v>5</v>
      </c>
      <c r="I71" s="175">
        <f t="shared" si="3"/>
        <v>32</v>
      </c>
      <c r="J71" s="106"/>
      <c r="K71" s="90"/>
      <c r="L71" s="91"/>
      <c r="M71" s="109"/>
    </row>
    <row r="72" spans="1:13" x14ac:dyDescent="0.2">
      <c r="A72" s="431" t="s">
        <v>96</v>
      </c>
      <c r="B72" s="431"/>
      <c r="C72" s="431"/>
      <c r="D72" s="431"/>
      <c r="E72" s="431"/>
      <c r="F72" s="431"/>
      <c r="G72" s="431"/>
      <c r="H72" s="176"/>
      <c r="I72" s="176"/>
      <c r="J72" s="99"/>
      <c r="K72" s="90"/>
      <c r="L72" s="91"/>
      <c r="M72" s="109"/>
    </row>
    <row r="73" spans="1:13" ht="14.25" customHeight="1" x14ac:dyDescent="0.2">
      <c r="A73" s="432" t="s">
        <v>97</v>
      </c>
      <c r="B73" s="434" t="s">
        <v>98</v>
      </c>
      <c r="C73" s="435"/>
      <c r="D73" s="435"/>
      <c r="E73" s="435"/>
      <c r="F73" s="435"/>
      <c r="G73" s="436"/>
      <c r="H73" s="177"/>
      <c r="I73" s="99"/>
      <c r="J73" s="90"/>
      <c r="K73" s="91"/>
      <c r="L73" s="109"/>
    </row>
    <row r="74" spans="1:13" x14ac:dyDescent="0.2">
      <c r="A74" s="43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16</v>
      </c>
      <c r="C75" s="180">
        <v>2</v>
      </c>
      <c r="D75" s="181">
        <v>14</v>
      </c>
      <c r="E75" s="182">
        <v>16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3</v>
      </c>
      <c r="C76" s="185"/>
      <c r="D76" s="186">
        <v>3</v>
      </c>
      <c r="E76" s="187">
        <v>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5</v>
      </c>
      <c r="C77" s="185">
        <v>2</v>
      </c>
      <c r="D77" s="186">
        <v>3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2</v>
      </c>
      <c r="C78" s="185"/>
      <c r="D78" s="186">
        <v>2</v>
      </c>
      <c r="E78" s="187">
        <v>2</v>
      </c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11</v>
      </c>
      <c r="C82" s="185">
        <v>1</v>
      </c>
      <c r="D82" s="186">
        <v>10</v>
      </c>
      <c r="E82" s="187">
        <v>11</v>
      </c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37</v>
      </c>
      <c r="C83" s="189">
        <f t="shared" si="5"/>
        <v>5</v>
      </c>
      <c r="D83" s="190">
        <f t="shared" si="5"/>
        <v>32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11932.96</v>
      </c>
      <c r="B195" s="48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6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4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",[3]NOMBRE!B6," - ","( ",[3]NOMBRE!C6,[3]NOMBRE!D6," )")</f>
        <v>MES: MARZO - ( 03 )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",[3]NOMBRE!B7)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37" t="s">
        <v>69</v>
      </c>
      <c r="B9" s="438" t="s">
        <v>72</v>
      </c>
      <c r="C9" s="438" t="s">
        <v>73</v>
      </c>
      <c r="D9" s="439" t="s">
        <v>74</v>
      </c>
      <c r="E9" s="439" t="s">
        <v>107</v>
      </c>
      <c r="F9" s="438" t="s">
        <v>108</v>
      </c>
      <c r="G9" s="442" t="s">
        <v>77</v>
      </c>
      <c r="H9" s="443"/>
      <c r="I9" s="443"/>
      <c r="J9" s="444"/>
      <c r="K9" s="442" t="s">
        <v>78</v>
      </c>
      <c r="L9" s="443"/>
      <c r="M9" s="443"/>
      <c r="N9" s="443"/>
      <c r="O9" s="444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37"/>
      <c r="B10" s="438"/>
      <c r="C10" s="438"/>
      <c r="D10" s="440"/>
      <c r="E10" s="440"/>
      <c r="F10" s="438"/>
      <c r="G10" s="445"/>
      <c r="H10" s="446"/>
      <c r="I10" s="446"/>
      <c r="J10" s="447"/>
      <c r="K10" s="445"/>
      <c r="L10" s="446"/>
      <c r="M10" s="446"/>
      <c r="N10" s="446"/>
      <c r="O10" s="447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37"/>
      <c r="B11" s="438"/>
      <c r="C11" s="438"/>
      <c r="D11" s="441"/>
      <c r="E11" s="441"/>
      <c r="F11" s="438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57">
        <f>SUM(B13:B16)</f>
        <v>5</v>
      </c>
      <c r="C12" s="57">
        <f>SUM(C13:C16)</f>
        <v>5</v>
      </c>
      <c r="D12" s="57">
        <f>SUM(D13:D16)</f>
        <v>5</v>
      </c>
      <c r="E12" s="57">
        <f>SUM(E13:E16)</f>
        <v>1480</v>
      </c>
      <c r="F12" s="57">
        <f t="shared" ref="F12:O12" si="0">SUM(F13:F16)</f>
        <v>1448</v>
      </c>
      <c r="G12" s="58">
        <f t="shared" si="0"/>
        <v>1784</v>
      </c>
      <c r="H12" s="58">
        <f t="shared" si="0"/>
        <v>1584</v>
      </c>
      <c r="I12" s="58">
        <f t="shared" si="0"/>
        <v>200</v>
      </c>
      <c r="J12" s="58">
        <f t="shared" si="0"/>
        <v>0</v>
      </c>
      <c r="K12" s="58">
        <f t="shared" si="0"/>
        <v>1123.22</v>
      </c>
      <c r="L12" s="58">
        <f t="shared" si="0"/>
        <v>661.48</v>
      </c>
      <c r="M12" s="58">
        <f t="shared" si="0"/>
        <v>179</v>
      </c>
      <c r="N12" s="58">
        <f t="shared" si="0"/>
        <v>14.75</v>
      </c>
      <c r="O12" s="58">
        <f t="shared" si="0"/>
        <v>267.99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4</v>
      </c>
      <c r="E13" s="60">
        <v>736</v>
      </c>
      <c r="F13" s="60">
        <v>704</v>
      </c>
      <c r="G13" s="62">
        <f>SUM(H13:J13)</f>
        <v>1040</v>
      </c>
      <c r="H13" s="63">
        <v>840</v>
      </c>
      <c r="I13" s="63">
        <v>200</v>
      </c>
      <c r="J13" s="63"/>
      <c r="K13" s="62">
        <f>SUM(L13:O13)</f>
        <v>728.26</v>
      </c>
      <c r="L13" s="63">
        <v>356</v>
      </c>
      <c r="M13" s="63">
        <v>178</v>
      </c>
      <c r="N13" s="64">
        <v>11.6</v>
      </c>
      <c r="O13" s="64">
        <v>182.66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6">
        <v>744</v>
      </c>
      <c r="F14" s="66">
        <v>744</v>
      </c>
      <c r="G14" s="68">
        <f>SUM(H14:J14)</f>
        <v>744</v>
      </c>
      <c r="H14" s="69">
        <v>744</v>
      </c>
      <c r="I14" s="69"/>
      <c r="J14" s="69"/>
      <c r="K14" s="70">
        <f>SUM(L14:O14)</f>
        <v>394.96</v>
      </c>
      <c r="L14" s="69">
        <v>305.48</v>
      </c>
      <c r="M14" s="69">
        <v>1</v>
      </c>
      <c r="N14" s="71">
        <v>3.15</v>
      </c>
      <c r="O14" s="71">
        <v>85.33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6"/>
      <c r="F15" s="66"/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75"/>
      <c r="D16" s="196"/>
      <c r="E16" s="196"/>
      <c r="F16" s="197"/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95">
        <f>SUM(C20:G20)</f>
        <v>148</v>
      </c>
      <c r="C20" s="96"/>
      <c r="D20" s="97"/>
      <c r="E20" s="97">
        <v>148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95">
        <f>SUM(C21:G21)</f>
        <v>148</v>
      </c>
      <c r="C21" s="96"/>
      <c r="D21" s="97"/>
      <c r="E21" s="97">
        <v>148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95">
        <f>SUM(C22:G22)</f>
        <v>148</v>
      </c>
      <c r="C22" s="96"/>
      <c r="D22" s="97"/>
      <c r="E22" s="97">
        <v>148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100">
        <f>SUM(C23:G23)</f>
        <v>148</v>
      </c>
      <c r="C23" s="101"/>
      <c r="D23" s="102"/>
      <c r="E23" s="102">
        <v>148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276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116">
        <f>SUM(C35:F35)</f>
        <v>435</v>
      </c>
      <c r="C35" s="117">
        <v>17</v>
      </c>
      <c r="D35" s="118">
        <v>90</v>
      </c>
      <c r="E35" s="118">
        <v>69</v>
      </c>
      <c r="F35" s="119">
        <v>259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825</v>
      </c>
      <c r="C39" s="125">
        <v>2409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176</v>
      </c>
      <c r="C40" s="127">
        <v>90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89</v>
      </c>
      <c r="C41" s="127">
        <v>10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98</v>
      </c>
      <c r="C42" s="129">
        <v>129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195</v>
      </c>
      <c r="C46" s="137">
        <v>342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151</v>
      </c>
      <c r="C47" s="140">
        <v>342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58" t="s">
        <v>41</v>
      </c>
      <c r="B48" s="458"/>
      <c r="C48" s="458"/>
      <c r="D48" s="459"/>
      <c r="E48" s="459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60" t="s">
        <v>88</v>
      </c>
      <c r="B50" s="461"/>
      <c r="C50" s="145">
        <f>SUM(D50:I50)</f>
        <v>264</v>
      </c>
      <c r="D50" s="146">
        <v>41</v>
      </c>
      <c r="E50" s="147">
        <v>14</v>
      </c>
      <c r="F50" s="147">
        <v>41</v>
      </c>
      <c r="G50" s="147">
        <v>48</v>
      </c>
      <c r="H50" s="147">
        <v>51</v>
      </c>
      <c r="I50" s="148">
        <v>69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65" t="s">
        <v>89</v>
      </c>
      <c r="B51" s="21" t="s">
        <v>50</v>
      </c>
      <c r="C51" s="149">
        <f>SUM(D51:I51)</f>
        <v>42</v>
      </c>
      <c r="D51" s="150">
        <v>20</v>
      </c>
      <c r="E51" s="151">
        <v>6</v>
      </c>
      <c r="F51" s="151">
        <v>16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>IF(D51+D52&gt;D50,1,0)</f>
        <v>0</v>
      </c>
      <c r="CH51" s="195">
        <f>IF(E51+E52&gt;E50,1,0)</f>
        <v>0</v>
      </c>
      <c r="CI51" s="195">
        <f>IF(F51+F52&gt;F50,1,0)</f>
        <v>0</v>
      </c>
      <c r="CJ51" s="195">
        <f>IF(G51+G52&gt;G50,1,0)</f>
        <v>0</v>
      </c>
      <c r="CK51" s="195">
        <f>IF(H51+H52&gt;H5,1,0)</f>
        <v>0</v>
      </c>
      <c r="CL51" s="195">
        <f>IF(I51+I52&gt;I50,1,0)</f>
        <v>0</v>
      </c>
      <c r="CM51" s="195"/>
      <c r="CN51" s="195"/>
    </row>
    <row r="52" spans="1:92" x14ac:dyDescent="0.2">
      <c r="A52" s="465"/>
      <c r="B52" s="22" t="s">
        <v>51</v>
      </c>
      <c r="C52" s="153">
        <f>SUM(D52:I52)</f>
        <v>46</v>
      </c>
      <c r="D52" s="154">
        <v>20</v>
      </c>
      <c r="E52" s="155">
        <v>7</v>
      </c>
      <c r="F52" s="155">
        <v>19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1">IF(D51&gt;D50,1,IF(AND(D51&lt;&gt;0,D53=""), 1,0))</f>
        <v>0</v>
      </c>
      <c r="CH52" s="195">
        <f t="shared" si="1"/>
        <v>0</v>
      </c>
      <c r="CI52" s="195">
        <f t="shared" si="1"/>
        <v>0</v>
      </c>
      <c r="CJ52" s="195">
        <f t="shared" si="1"/>
        <v>0</v>
      </c>
      <c r="CK52" s="195">
        <f t="shared" si="1"/>
        <v>0</v>
      </c>
      <c r="CL52" s="195">
        <f t="shared" si="1"/>
        <v>0</v>
      </c>
      <c r="CM52" s="195"/>
      <c r="CN52" s="195"/>
    </row>
    <row r="53" spans="1:92" x14ac:dyDescent="0.2">
      <c r="A53" s="466" t="s">
        <v>52</v>
      </c>
      <c r="B53" s="23" t="s">
        <v>50</v>
      </c>
      <c r="C53" s="157">
        <f>SUM(D53:I53)</f>
        <v>123</v>
      </c>
      <c r="D53" s="158">
        <v>59</v>
      </c>
      <c r="E53" s="159">
        <v>26</v>
      </c>
      <c r="F53" s="159">
        <v>38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2">IF(D51&gt;D50,1,IF(AND(D52&lt;&gt;0,D54=""), 1,0))</f>
        <v>0</v>
      </c>
      <c r="CH53" s="195">
        <f t="shared" si="2"/>
        <v>0</v>
      </c>
      <c r="CI53" s="195">
        <f t="shared" si="2"/>
        <v>0</v>
      </c>
      <c r="CJ53" s="195">
        <f t="shared" si="2"/>
        <v>0</v>
      </c>
      <c r="CK53" s="195">
        <f t="shared" si="2"/>
        <v>0</v>
      </c>
      <c r="CL53" s="195">
        <f t="shared" si="2"/>
        <v>0</v>
      </c>
      <c r="CM53" s="195"/>
      <c r="CN53" s="195"/>
    </row>
    <row r="54" spans="1:92" x14ac:dyDescent="0.2">
      <c r="A54" s="467"/>
      <c r="B54" s="24" t="s">
        <v>51</v>
      </c>
      <c r="C54" s="161">
        <f>SUM(D54:I54)</f>
        <v>187</v>
      </c>
      <c r="D54" s="162">
        <v>90</v>
      </c>
      <c r="E54" s="163">
        <v>51</v>
      </c>
      <c r="F54" s="163">
        <v>46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48" t="s">
        <v>53</v>
      </c>
      <c r="B55" s="448"/>
      <c r="C55" s="448"/>
      <c r="D55" s="448"/>
      <c r="E55" s="448"/>
      <c r="F55" s="448"/>
      <c r="G55" s="448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49" t="s">
        <v>54</v>
      </c>
      <c r="B56" s="452" t="s">
        <v>90</v>
      </c>
      <c r="C56" s="453"/>
      <c r="D56" s="456" t="s">
        <v>55</v>
      </c>
      <c r="E56" s="449"/>
      <c r="F56" s="434" t="s">
        <v>91</v>
      </c>
      <c r="G56" s="435"/>
      <c r="H56" s="435"/>
      <c r="I56" s="436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50"/>
      <c r="B57" s="454"/>
      <c r="C57" s="455"/>
      <c r="D57" s="457"/>
      <c r="E57" s="451"/>
      <c r="F57" s="434" t="s">
        <v>92</v>
      </c>
      <c r="G57" s="436"/>
      <c r="H57" s="434" t="s">
        <v>93</v>
      </c>
      <c r="I57" s="436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51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16</v>
      </c>
      <c r="D59" s="168">
        <v>1</v>
      </c>
      <c r="E59" s="168">
        <v>67</v>
      </c>
      <c r="F59" s="169">
        <v>17</v>
      </c>
      <c r="G59" s="107">
        <v>69</v>
      </c>
      <c r="H59" s="107">
        <v>2</v>
      </c>
      <c r="I59" s="107">
        <v>14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3</v>
      </c>
      <c r="C63" s="171">
        <v>21</v>
      </c>
      <c r="D63" s="171">
        <v>4</v>
      </c>
      <c r="E63" s="171">
        <v>20</v>
      </c>
      <c r="F63" s="172">
        <v>9</v>
      </c>
      <c r="G63" s="173">
        <v>27</v>
      </c>
      <c r="H63" s="173">
        <v>3</v>
      </c>
      <c r="I63" s="173">
        <v>1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6</v>
      </c>
      <c r="C65" s="171">
        <v>1</v>
      </c>
      <c r="D65" s="171">
        <v>19</v>
      </c>
      <c r="E65" s="171">
        <v>6</v>
      </c>
      <c r="F65" s="172">
        <v>16</v>
      </c>
      <c r="G65" s="173">
        <v>9</v>
      </c>
      <c r="H65" s="173">
        <v>1</v>
      </c>
      <c r="I65" s="173"/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2</v>
      </c>
      <c r="D66" s="171"/>
      <c r="E66" s="171">
        <v>3</v>
      </c>
      <c r="F66" s="172"/>
      <c r="G66" s="173">
        <v>72</v>
      </c>
      <c r="H66" s="173"/>
      <c r="I66" s="173">
        <v>9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16</v>
      </c>
      <c r="D67" s="171"/>
      <c r="E67" s="171">
        <v>94</v>
      </c>
      <c r="F67" s="172"/>
      <c r="G67" s="173">
        <v>10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25</v>
      </c>
      <c r="D68" s="171"/>
      <c r="E68" s="171">
        <v>50</v>
      </c>
      <c r="F68" s="172"/>
      <c r="G68" s="173">
        <v>37</v>
      </c>
      <c r="H68" s="173"/>
      <c r="I68" s="173">
        <v>5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13</v>
      </c>
      <c r="D69" s="171">
        <v>1</v>
      </c>
      <c r="E69" s="171">
        <v>33</v>
      </c>
      <c r="F69" s="172">
        <v>11</v>
      </c>
      <c r="G69" s="173">
        <v>38</v>
      </c>
      <c r="H69" s="173"/>
      <c r="I69" s="173">
        <v>2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174">
        <f t="shared" ref="B71:I71" si="3">SUM(B59:B70)</f>
        <v>9</v>
      </c>
      <c r="C71" s="174">
        <f t="shared" si="3"/>
        <v>94</v>
      </c>
      <c r="D71" s="174">
        <f t="shared" si="3"/>
        <v>25</v>
      </c>
      <c r="E71" s="174">
        <f t="shared" si="3"/>
        <v>273</v>
      </c>
      <c r="F71" s="175">
        <f t="shared" si="3"/>
        <v>53</v>
      </c>
      <c r="G71" s="175">
        <f t="shared" si="3"/>
        <v>262</v>
      </c>
      <c r="H71" s="175">
        <f t="shared" si="3"/>
        <v>6</v>
      </c>
      <c r="I71" s="175">
        <f t="shared" si="3"/>
        <v>31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31" t="s">
        <v>96</v>
      </c>
      <c r="B72" s="431"/>
      <c r="C72" s="431"/>
      <c r="D72" s="431"/>
      <c r="E72" s="431"/>
      <c r="F72" s="431"/>
      <c r="G72" s="431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32" t="s">
        <v>97</v>
      </c>
      <c r="B73" s="434" t="s">
        <v>98</v>
      </c>
      <c r="C73" s="435"/>
      <c r="D73" s="435"/>
      <c r="E73" s="435"/>
      <c r="F73" s="435"/>
      <c r="G73" s="436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33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179">
        <f t="shared" ref="B75:B82" si="4">SUM(C75+D75)</f>
        <v>9</v>
      </c>
      <c r="C75" s="180">
        <v>2</v>
      </c>
      <c r="D75" s="181">
        <v>7</v>
      </c>
      <c r="E75" s="182">
        <v>9</v>
      </c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184">
        <f t="shared" si="4"/>
        <v>15</v>
      </c>
      <c r="C76" s="185">
        <v>2</v>
      </c>
      <c r="D76" s="186">
        <v>13</v>
      </c>
      <c r="E76" s="187">
        <v>15</v>
      </c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184">
        <f t="shared" si="4"/>
        <v>5</v>
      </c>
      <c r="C77" s="185"/>
      <c r="D77" s="186">
        <v>5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184">
        <f t="shared" si="4"/>
        <v>2</v>
      </c>
      <c r="C78" s="185">
        <v>2</v>
      </c>
      <c r="D78" s="186"/>
      <c r="E78" s="187">
        <v>2</v>
      </c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184">
        <f t="shared" si="4"/>
        <v>6</v>
      </c>
      <c r="C80" s="185"/>
      <c r="D80" s="186">
        <v>6</v>
      </c>
      <c r="E80" s="187">
        <v>6</v>
      </c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175">
        <f t="shared" ref="B83:G83" si="5">SUM(B75:B82)</f>
        <v>37</v>
      </c>
      <c r="C83" s="189">
        <f t="shared" si="5"/>
        <v>6</v>
      </c>
      <c r="D83" s="190">
        <f t="shared" si="5"/>
        <v>31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16535.440000000002</v>
      </c>
      <c r="B195" s="199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2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4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",[4]NOMBRE!B6," - ","( ",[4]NOMBRE!C6,[4]NOMBRE!D6," )")</f>
        <v>MES: ABRIL - ( 04 )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",[4]NOMBRE!B7)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37" t="s">
        <v>69</v>
      </c>
      <c r="B9" s="438" t="s">
        <v>72</v>
      </c>
      <c r="C9" s="438" t="s">
        <v>73</v>
      </c>
      <c r="D9" s="439" t="s">
        <v>74</v>
      </c>
      <c r="E9" s="439" t="s">
        <v>107</v>
      </c>
      <c r="F9" s="438" t="s">
        <v>108</v>
      </c>
      <c r="G9" s="442" t="s">
        <v>77</v>
      </c>
      <c r="H9" s="443"/>
      <c r="I9" s="443"/>
      <c r="J9" s="444"/>
      <c r="K9" s="442" t="s">
        <v>78</v>
      </c>
      <c r="L9" s="443"/>
      <c r="M9" s="443"/>
      <c r="N9" s="443"/>
      <c r="O9" s="444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37"/>
      <c r="B10" s="438"/>
      <c r="C10" s="438"/>
      <c r="D10" s="440"/>
      <c r="E10" s="440"/>
      <c r="F10" s="438"/>
      <c r="G10" s="445"/>
      <c r="H10" s="446"/>
      <c r="I10" s="446"/>
      <c r="J10" s="447"/>
      <c r="K10" s="445"/>
      <c r="L10" s="446"/>
      <c r="M10" s="446"/>
      <c r="N10" s="446"/>
      <c r="O10" s="447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37"/>
      <c r="B11" s="438"/>
      <c r="C11" s="438"/>
      <c r="D11" s="441"/>
      <c r="E11" s="441"/>
      <c r="F11" s="438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200">
        <f t="shared" ref="B12:O12" si="0">SUM(B13:B16)</f>
        <v>5</v>
      </c>
      <c r="C12" s="201">
        <f t="shared" si="0"/>
        <v>5</v>
      </c>
      <c r="D12" s="201">
        <f t="shared" si="0"/>
        <v>5</v>
      </c>
      <c r="E12" s="200">
        <f t="shared" si="0"/>
        <v>1328</v>
      </c>
      <c r="F12" s="200">
        <f t="shared" si="0"/>
        <v>1328</v>
      </c>
      <c r="G12" s="202">
        <f t="shared" si="0"/>
        <v>642</v>
      </c>
      <c r="H12" s="202">
        <f t="shared" si="0"/>
        <v>584</v>
      </c>
      <c r="I12" s="202">
        <f t="shared" si="0"/>
        <v>58</v>
      </c>
      <c r="J12" s="202">
        <f t="shared" si="0"/>
        <v>0</v>
      </c>
      <c r="K12" s="202">
        <f t="shared" si="0"/>
        <v>513</v>
      </c>
      <c r="L12" s="202">
        <f t="shared" si="0"/>
        <v>286</v>
      </c>
      <c r="M12" s="202">
        <f t="shared" si="0"/>
        <v>58</v>
      </c>
      <c r="N12" s="202">
        <f t="shared" si="0"/>
        <v>0</v>
      </c>
      <c r="O12" s="202">
        <f t="shared" si="0"/>
        <v>169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203">
        <v>4</v>
      </c>
      <c r="D13" s="203">
        <v>4</v>
      </c>
      <c r="E13" s="60">
        <v>608</v>
      </c>
      <c r="F13" s="60">
        <v>608</v>
      </c>
      <c r="G13" s="204">
        <f>SUM(H13:J13)</f>
        <v>642</v>
      </c>
      <c r="H13" s="63">
        <v>584</v>
      </c>
      <c r="I13" s="63">
        <v>58</v>
      </c>
      <c r="J13" s="63"/>
      <c r="K13" s="204">
        <f>SUM(L13:O13)</f>
        <v>456</v>
      </c>
      <c r="L13" s="63">
        <v>286</v>
      </c>
      <c r="M13" s="63">
        <v>58</v>
      </c>
      <c r="N13" s="64"/>
      <c r="O13" s="64">
        <v>112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205">
        <v>1</v>
      </c>
      <c r="D14" s="205">
        <v>1</v>
      </c>
      <c r="E14" s="66">
        <v>720</v>
      </c>
      <c r="F14" s="66">
        <v>720</v>
      </c>
      <c r="G14" s="206">
        <f>SUM(H14:J14)</f>
        <v>0</v>
      </c>
      <c r="H14" s="69"/>
      <c r="I14" s="69"/>
      <c r="J14" s="69"/>
      <c r="K14" s="207">
        <f>SUM(L14:O14)</f>
        <v>57</v>
      </c>
      <c r="L14" s="69"/>
      <c r="M14" s="69"/>
      <c r="N14" s="71"/>
      <c r="O14" s="71">
        <v>57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205"/>
      <c r="D15" s="205"/>
      <c r="E15" s="66"/>
      <c r="F15" s="66"/>
      <c r="G15" s="207">
        <f>SUM(H15:J15)</f>
        <v>0</v>
      </c>
      <c r="H15" s="69"/>
      <c r="I15" s="69"/>
      <c r="J15" s="69"/>
      <c r="K15" s="207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208"/>
      <c r="D16" s="209"/>
      <c r="E16" s="196"/>
      <c r="F16" s="197"/>
      <c r="G16" s="210">
        <f>SUM(H16:J16)</f>
        <v>0</v>
      </c>
      <c r="H16" s="80"/>
      <c r="I16" s="80"/>
      <c r="J16" s="80"/>
      <c r="K16" s="21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3" t="s">
        <v>8</v>
      </c>
      <c r="B18" s="44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21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213">
        <f>SUM(C20:G20)</f>
        <v>161</v>
      </c>
      <c r="C20" s="96"/>
      <c r="D20" s="97"/>
      <c r="E20" s="97">
        <v>161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213">
        <f>SUM(C21:G21)</f>
        <v>161</v>
      </c>
      <c r="C21" s="96"/>
      <c r="D21" s="97"/>
      <c r="E21" s="97">
        <v>161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213">
        <f>SUM(C22:G22)</f>
        <v>161</v>
      </c>
      <c r="C22" s="96"/>
      <c r="D22" s="97"/>
      <c r="E22" s="97">
        <v>161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214">
        <f>SUM(C23:G23)</f>
        <v>161</v>
      </c>
      <c r="C23" s="101"/>
      <c r="D23" s="102"/>
      <c r="E23" s="102">
        <v>161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263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>
        <v>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215">
        <f>SUM(C35:F35)</f>
        <v>354</v>
      </c>
      <c r="C35" s="117">
        <v>12</v>
      </c>
      <c r="D35" s="118">
        <v>92</v>
      </c>
      <c r="E35" s="118">
        <v>44</v>
      </c>
      <c r="F35" s="119">
        <v>206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3" t="s">
        <v>8</v>
      </c>
      <c r="B38" s="44" t="s">
        <v>31</v>
      </c>
      <c r="C38" s="44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639</v>
      </c>
      <c r="C39" s="125">
        <v>2229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183</v>
      </c>
      <c r="C40" s="127">
        <v>66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92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78</v>
      </c>
      <c r="C42" s="129">
        <v>126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44" t="s">
        <v>38</v>
      </c>
      <c r="B45" s="44" t="s">
        <v>31</v>
      </c>
      <c r="C45" s="45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155</v>
      </c>
      <c r="C46" s="137">
        <v>337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147</v>
      </c>
      <c r="C47" s="140">
        <v>337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58" t="s">
        <v>41</v>
      </c>
      <c r="B48" s="458"/>
      <c r="C48" s="458"/>
      <c r="D48" s="459"/>
      <c r="E48" s="459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60" t="s">
        <v>88</v>
      </c>
      <c r="B50" s="461"/>
      <c r="C50" s="216">
        <f>SUM(D50:I50)</f>
        <v>201</v>
      </c>
      <c r="D50" s="146">
        <v>37</v>
      </c>
      <c r="E50" s="147">
        <v>11</v>
      </c>
      <c r="F50" s="147">
        <v>32</v>
      </c>
      <c r="G50" s="147">
        <v>41</v>
      </c>
      <c r="H50" s="147">
        <v>34</v>
      </c>
      <c r="I50" s="148">
        <v>46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65" t="s">
        <v>89</v>
      </c>
      <c r="B51" s="21" t="s">
        <v>50</v>
      </c>
      <c r="C51" s="217">
        <f>SUM(D51:I51)</f>
        <v>36</v>
      </c>
      <c r="D51" s="150">
        <v>18</v>
      </c>
      <c r="E51" s="151">
        <v>6</v>
      </c>
      <c r="F51" s="151">
        <v>12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 t="shared" ref="CG51:CL51" si="1">IF(D51+D52&gt;D50,1,0)</f>
        <v>0</v>
      </c>
      <c r="CH51" s="195">
        <f t="shared" si="1"/>
        <v>0</v>
      </c>
      <c r="CI51" s="195">
        <f t="shared" si="1"/>
        <v>0</v>
      </c>
      <c r="CJ51" s="195">
        <f t="shared" si="1"/>
        <v>0</v>
      </c>
      <c r="CK51" s="195">
        <f t="shared" si="1"/>
        <v>0</v>
      </c>
      <c r="CL51" s="195">
        <f t="shared" si="1"/>
        <v>0</v>
      </c>
      <c r="CM51" s="195"/>
      <c r="CN51" s="195"/>
    </row>
    <row r="52" spans="1:92" x14ac:dyDescent="0.2">
      <c r="A52" s="465"/>
      <c r="B52" s="22" t="s">
        <v>51</v>
      </c>
      <c r="C52" s="218">
        <f>SUM(D52:I52)</f>
        <v>31</v>
      </c>
      <c r="D52" s="154">
        <v>14</v>
      </c>
      <c r="E52" s="155">
        <v>5</v>
      </c>
      <c r="F52" s="155">
        <v>12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2">IF(D51&gt;D50,1,IF(AND(D51&lt;&gt;0,D53=""), 1,0))</f>
        <v>0</v>
      </c>
      <c r="CH52" s="195">
        <f t="shared" si="2"/>
        <v>0</v>
      </c>
      <c r="CI52" s="195">
        <f t="shared" si="2"/>
        <v>0</v>
      </c>
      <c r="CJ52" s="195">
        <f t="shared" si="2"/>
        <v>0</v>
      </c>
      <c r="CK52" s="195">
        <f t="shared" si="2"/>
        <v>0</v>
      </c>
      <c r="CL52" s="195">
        <f t="shared" si="2"/>
        <v>0</v>
      </c>
      <c r="CM52" s="195"/>
      <c r="CN52" s="195"/>
    </row>
    <row r="53" spans="1:92" x14ac:dyDescent="0.2">
      <c r="A53" s="466" t="s">
        <v>52</v>
      </c>
      <c r="B53" s="23" t="s">
        <v>50</v>
      </c>
      <c r="C53" s="219">
        <f>SUM(D53:I53)</f>
        <v>101</v>
      </c>
      <c r="D53" s="158">
        <v>55</v>
      </c>
      <c r="E53" s="159">
        <v>23</v>
      </c>
      <c r="F53" s="159">
        <v>23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3">IF(D51&gt;D50,1,IF(AND(D52&lt;&gt;0,D54=""), 1,0))</f>
        <v>0</v>
      </c>
      <c r="CH53" s="195">
        <f t="shared" si="3"/>
        <v>0</v>
      </c>
      <c r="CI53" s="195">
        <f t="shared" si="3"/>
        <v>0</v>
      </c>
      <c r="CJ53" s="195">
        <f t="shared" si="3"/>
        <v>0</v>
      </c>
      <c r="CK53" s="195">
        <f t="shared" si="3"/>
        <v>0</v>
      </c>
      <c r="CL53" s="195">
        <f t="shared" si="3"/>
        <v>0</v>
      </c>
      <c r="CM53" s="195"/>
      <c r="CN53" s="195"/>
    </row>
    <row r="54" spans="1:92" x14ac:dyDescent="0.2">
      <c r="A54" s="467"/>
      <c r="B54" s="24" t="s">
        <v>51</v>
      </c>
      <c r="C54" s="220">
        <f>SUM(D54:I54)</f>
        <v>86</v>
      </c>
      <c r="D54" s="162">
        <v>40</v>
      </c>
      <c r="E54" s="163">
        <v>21</v>
      </c>
      <c r="F54" s="163">
        <v>25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48" t="s">
        <v>53</v>
      </c>
      <c r="B55" s="448"/>
      <c r="C55" s="448"/>
      <c r="D55" s="448"/>
      <c r="E55" s="448"/>
      <c r="F55" s="448"/>
      <c r="G55" s="448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49" t="s">
        <v>54</v>
      </c>
      <c r="B56" s="452" t="s">
        <v>90</v>
      </c>
      <c r="C56" s="453"/>
      <c r="D56" s="456" t="s">
        <v>55</v>
      </c>
      <c r="E56" s="449"/>
      <c r="F56" s="434" t="s">
        <v>91</v>
      </c>
      <c r="G56" s="435"/>
      <c r="H56" s="435"/>
      <c r="I56" s="436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50"/>
      <c r="B57" s="454"/>
      <c r="C57" s="455"/>
      <c r="D57" s="457"/>
      <c r="E57" s="451"/>
      <c r="F57" s="434" t="s">
        <v>92</v>
      </c>
      <c r="G57" s="436"/>
      <c r="H57" s="434" t="s">
        <v>93</v>
      </c>
      <c r="I57" s="436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51"/>
      <c r="B58" s="42" t="s">
        <v>94</v>
      </c>
      <c r="C58" s="42" t="s">
        <v>56</v>
      </c>
      <c r="D58" s="42" t="s">
        <v>94</v>
      </c>
      <c r="E58" s="46" t="s">
        <v>56</v>
      </c>
      <c r="F58" s="42" t="s">
        <v>94</v>
      </c>
      <c r="G58" s="42" t="s">
        <v>56</v>
      </c>
      <c r="H58" s="42" t="s">
        <v>94</v>
      </c>
      <c r="I58" s="46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20</v>
      </c>
      <c r="D59" s="168">
        <v>3</v>
      </c>
      <c r="E59" s="168">
        <v>79</v>
      </c>
      <c r="F59" s="169">
        <v>12</v>
      </c>
      <c r="G59" s="107">
        <v>133</v>
      </c>
      <c r="H59" s="107"/>
      <c r="I59" s="107">
        <v>6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2</v>
      </c>
      <c r="C63" s="171">
        <v>1</v>
      </c>
      <c r="D63" s="171">
        <v>7</v>
      </c>
      <c r="E63" s="171">
        <v>12</v>
      </c>
      <c r="F63" s="172">
        <v>8</v>
      </c>
      <c r="G63" s="173">
        <v>19</v>
      </c>
      <c r="H63" s="173"/>
      <c r="I63" s="173">
        <v>4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7</v>
      </c>
      <c r="C65" s="171">
        <v>1</v>
      </c>
      <c r="D65" s="171">
        <v>17</v>
      </c>
      <c r="E65" s="171">
        <v>6</v>
      </c>
      <c r="F65" s="172">
        <v>19</v>
      </c>
      <c r="G65" s="173">
        <v>9</v>
      </c>
      <c r="H65" s="173">
        <v>1</v>
      </c>
      <c r="I65" s="173">
        <v>1</v>
      </c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5</v>
      </c>
      <c r="D66" s="171"/>
      <c r="E66" s="171">
        <v>8</v>
      </c>
      <c r="F66" s="172">
        <v>2</v>
      </c>
      <c r="G66" s="173">
        <v>91</v>
      </c>
      <c r="H66" s="173"/>
      <c r="I66" s="173">
        <v>4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21</v>
      </c>
      <c r="D67" s="171"/>
      <c r="E67" s="171">
        <v>74</v>
      </c>
      <c r="F67" s="172"/>
      <c r="G67" s="173">
        <v>73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31</v>
      </c>
      <c r="D68" s="171"/>
      <c r="E68" s="171">
        <v>49</v>
      </c>
      <c r="F68" s="172"/>
      <c r="G68" s="173">
        <v>51</v>
      </c>
      <c r="H68" s="173"/>
      <c r="I68" s="173">
        <v>7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26</v>
      </c>
      <c r="D69" s="171">
        <v>2</v>
      </c>
      <c r="E69" s="171">
        <v>31</v>
      </c>
      <c r="F69" s="172">
        <v>19</v>
      </c>
      <c r="G69" s="173">
        <v>47</v>
      </c>
      <c r="H69" s="173"/>
      <c r="I69" s="173">
        <v>3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221">
        <f t="shared" ref="B71:I71" si="4">SUM(B59:B70)</f>
        <v>9</v>
      </c>
      <c r="C71" s="221">
        <f t="shared" si="4"/>
        <v>105</v>
      </c>
      <c r="D71" s="221">
        <f t="shared" si="4"/>
        <v>29</v>
      </c>
      <c r="E71" s="221">
        <f t="shared" si="4"/>
        <v>259</v>
      </c>
      <c r="F71" s="222">
        <f t="shared" si="4"/>
        <v>60</v>
      </c>
      <c r="G71" s="222">
        <f t="shared" si="4"/>
        <v>423</v>
      </c>
      <c r="H71" s="222">
        <f t="shared" si="4"/>
        <v>1</v>
      </c>
      <c r="I71" s="222">
        <f t="shared" si="4"/>
        <v>25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31" t="s">
        <v>96</v>
      </c>
      <c r="B72" s="431"/>
      <c r="C72" s="431"/>
      <c r="D72" s="431"/>
      <c r="E72" s="431"/>
      <c r="F72" s="431"/>
      <c r="G72" s="431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32" t="s">
        <v>97</v>
      </c>
      <c r="B73" s="434" t="s">
        <v>98</v>
      </c>
      <c r="C73" s="435"/>
      <c r="D73" s="435"/>
      <c r="E73" s="435"/>
      <c r="F73" s="435"/>
      <c r="G73" s="436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33"/>
      <c r="B74" s="54" t="s">
        <v>1</v>
      </c>
      <c r="C74" s="42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223">
        <f t="shared" ref="B75:B82" si="5">SUM(C75+D75)</f>
        <v>17</v>
      </c>
      <c r="C75" s="180"/>
      <c r="D75" s="181">
        <v>17</v>
      </c>
      <c r="E75" s="182"/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224">
        <f t="shared" si="5"/>
        <v>2</v>
      </c>
      <c r="C76" s="185"/>
      <c r="D76" s="186">
        <v>2</v>
      </c>
      <c r="E76" s="187"/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224">
        <f t="shared" si="5"/>
        <v>0</v>
      </c>
      <c r="C77" s="185"/>
      <c r="D77" s="186"/>
      <c r="E77" s="187"/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224">
        <f t="shared" si="5"/>
        <v>6</v>
      </c>
      <c r="C78" s="185">
        <v>1</v>
      </c>
      <c r="D78" s="186">
        <v>5</v>
      </c>
      <c r="E78" s="187"/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224">
        <f t="shared" si="5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224">
        <f t="shared" si="5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224">
        <f t="shared" si="5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225">
        <f t="shared" si="5"/>
        <v>1</v>
      </c>
      <c r="C82" s="185"/>
      <c r="D82" s="186">
        <v>1</v>
      </c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222">
        <f t="shared" ref="B83:G83" si="6">SUM(B75:B82)</f>
        <v>26</v>
      </c>
      <c r="C83" s="226">
        <f t="shared" si="6"/>
        <v>1</v>
      </c>
      <c r="D83" s="227">
        <f t="shared" si="6"/>
        <v>25</v>
      </c>
      <c r="E83" s="228">
        <f t="shared" si="6"/>
        <v>0</v>
      </c>
      <c r="F83" s="229">
        <f t="shared" si="6"/>
        <v>0</v>
      </c>
      <c r="G83" s="229">
        <f t="shared" si="6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12165</v>
      </c>
      <c r="B195" s="199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5" workbookViewId="0">
      <selection activeCell="B17" sqref="B17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230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",[5]NOMBRE!B6," - ","( ",[5]NOMBRE!C6,[5]NOMBRE!D6," )")</f>
        <v>MES: MAYO - ( 05 )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",[5]NOMBRE!B7)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1684</v>
      </c>
      <c r="H12" s="201">
        <f t="shared" si="0"/>
        <v>1484</v>
      </c>
      <c r="I12" s="201">
        <f t="shared" si="0"/>
        <v>200</v>
      </c>
      <c r="J12" s="201">
        <f t="shared" si="0"/>
        <v>0</v>
      </c>
      <c r="K12" s="201">
        <f t="shared" si="0"/>
        <v>1004</v>
      </c>
      <c r="L12" s="201">
        <f t="shared" si="0"/>
        <v>600</v>
      </c>
      <c r="M12" s="201">
        <f t="shared" si="0"/>
        <v>190</v>
      </c>
      <c r="N12" s="201">
        <f t="shared" si="0"/>
        <v>0</v>
      </c>
      <c r="O12" s="201">
        <f t="shared" si="0"/>
        <v>214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940</v>
      </c>
      <c r="H13" s="203">
        <v>740</v>
      </c>
      <c r="I13" s="203">
        <v>200</v>
      </c>
      <c r="J13" s="203"/>
      <c r="K13" s="243">
        <f>SUM(L13:O13)</f>
        <v>760</v>
      </c>
      <c r="L13" s="203">
        <v>410</v>
      </c>
      <c r="M13" s="203">
        <v>190</v>
      </c>
      <c r="N13" s="244"/>
      <c r="O13" s="244">
        <v>160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744</v>
      </c>
      <c r="H14" s="205">
        <v>744</v>
      </c>
      <c r="I14" s="205"/>
      <c r="J14" s="205"/>
      <c r="K14" s="247">
        <f>SUM(L14:O14)</f>
        <v>244</v>
      </c>
      <c r="L14" s="205">
        <v>190</v>
      </c>
      <c r="M14" s="205"/>
      <c r="N14" s="248"/>
      <c r="O14" s="248">
        <v>54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161</v>
      </c>
      <c r="C20" s="279"/>
      <c r="D20" s="280"/>
      <c r="E20" s="280">
        <v>161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161</v>
      </c>
      <c r="C21" s="279"/>
      <c r="D21" s="280"/>
      <c r="E21" s="280">
        <v>161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161</v>
      </c>
      <c r="C22" s="279"/>
      <c r="D22" s="280"/>
      <c r="E22" s="280">
        <v>161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161</v>
      </c>
      <c r="C23" s="285"/>
      <c r="D23" s="286"/>
      <c r="E23" s="286">
        <v>161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294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397</v>
      </c>
      <c r="C35" s="307">
        <v>6</v>
      </c>
      <c r="D35" s="308">
        <v>103</v>
      </c>
      <c r="E35" s="308">
        <v>57</v>
      </c>
      <c r="F35" s="309">
        <v>231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613</v>
      </c>
      <c r="C39" s="315">
        <v>2599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153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100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169</v>
      </c>
      <c r="C46" s="325">
        <v>364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223</v>
      </c>
      <c r="D50" s="334">
        <v>39</v>
      </c>
      <c r="E50" s="335">
        <v>18</v>
      </c>
      <c r="F50" s="335">
        <v>41</v>
      </c>
      <c r="G50" s="335">
        <v>36</v>
      </c>
      <c r="H50" s="335">
        <v>35</v>
      </c>
      <c r="I50" s="336">
        <v>54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35</v>
      </c>
      <c r="D51" s="339">
        <v>11</v>
      </c>
      <c r="E51" s="340">
        <v>9</v>
      </c>
      <c r="F51" s="340">
        <v>15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43</v>
      </c>
      <c r="D52" s="344">
        <v>21</v>
      </c>
      <c r="E52" s="345">
        <v>9</v>
      </c>
      <c r="F52" s="345">
        <v>13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124</v>
      </c>
      <c r="D53" s="349">
        <v>38</v>
      </c>
      <c r="E53" s="350">
        <v>51</v>
      </c>
      <c r="F53" s="350">
        <v>35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107</v>
      </c>
      <c r="D54" s="354">
        <v>51</v>
      </c>
      <c r="E54" s="355">
        <v>28</v>
      </c>
      <c r="F54" s="355">
        <v>28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82</v>
      </c>
      <c r="D59" s="362"/>
      <c r="E59" s="362">
        <v>37</v>
      </c>
      <c r="F59" s="363">
        <v>14</v>
      </c>
      <c r="G59" s="34">
        <v>117</v>
      </c>
      <c r="H59" s="34">
        <v>1</v>
      </c>
      <c r="I59" s="34">
        <v>2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24</v>
      </c>
      <c r="D63" s="366">
        <v>2</v>
      </c>
      <c r="E63" s="366">
        <v>1</v>
      </c>
      <c r="F63" s="367">
        <v>4</v>
      </c>
      <c r="G63" s="368">
        <v>40</v>
      </c>
      <c r="H63" s="368"/>
      <c r="I63" s="368">
        <v>4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27</v>
      </c>
      <c r="C65" s="366">
        <v>4</v>
      </c>
      <c r="D65" s="366">
        <v>8</v>
      </c>
      <c r="E65" s="366">
        <v>1</v>
      </c>
      <c r="F65" s="367">
        <v>20</v>
      </c>
      <c r="G65" s="368">
        <v>9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2</v>
      </c>
      <c r="D66" s="366"/>
      <c r="E66" s="366">
        <v>1</v>
      </c>
      <c r="F66" s="367"/>
      <c r="G66" s="368">
        <v>121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74</v>
      </c>
      <c r="D67" s="366"/>
      <c r="E67" s="366">
        <v>34</v>
      </c>
      <c r="F67" s="367"/>
      <c r="G67" s="368">
        <v>80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48</v>
      </c>
      <c r="D68" s="366"/>
      <c r="E68" s="366">
        <v>22</v>
      </c>
      <c r="F68" s="367"/>
      <c r="G68" s="368">
        <v>52</v>
      </c>
      <c r="H68" s="368"/>
      <c r="I68" s="368">
        <v>4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34</v>
      </c>
      <c r="D69" s="366"/>
      <c r="E69" s="366">
        <v>13</v>
      </c>
      <c r="F69" s="367">
        <v>22</v>
      </c>
      <c r="G69" s="368">
        <v>37</v>
      </c>
      <c r="H69" s="368"/>
      <c r="I69" s="368">
        <v>3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30</v>
      </c>
      <c r="C71" s="369">
        <f t="shared" si="4"/>
        <v>268</v>
      </c>
      <c r="D71" s="369">
        <f t="shared" si="4"/>
        <v>10</v>
      </c>
      <c r="E71" s="369">
        <f t="shared" si="4"/>
        <v>109</v>
      </c>
      <c r="F71" s="33">
        <f t="shared" si="4"/>
        <v>60</v>
      </c>
      <c r="G71" s="33">
        <f t="shared" si="4"/>
        <v>456</v>
      </c>
      <c r="H71" s="33">
        <f t="shared" si="4"/>
        <v>2</v>
      </c>
      <c r="I71" s="33">
        <f t="shared" si="4"/>
        <v>19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16</v>
      </c>
      <c r="C75" s="376">
        <v>1</v>
      </c>
      <c r="D75" s="377">
        <v>15</v>
      </c>
      <c r="E75" s="378">
        <v>16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0</v>
      </c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0</v>
      </c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>
        <v>1</v>
      </c>
      <c r="D78" s="383">
        <v>4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21</v>
      </c>
      <c r="C83" s="389">
        <f t="shared" si="6"/>
        <v>2</v>
      </c>
      <c r="D83" s="390">
        <f t="shared" si="6"/>
        <v>19</v>
      </c>
      <c r="E83" s="391">
        <f t="shared" si="6"/>
        <v>21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15618</v>
      </c>
      <c r="B195" s="394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8" sqref="C28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230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",[6]NOMBRE!B6," - ","( ",[6]NOMBRE!C6,[6]NOMBRE!D6," )")</f>
        <v>MES: JUNIO - ( 06 )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",[6]NOMBRE!B7)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904</v>
      </c>
      <c r="H12" s="201">
        <f t="shared" si="0"/>
        <v>704</v>
      </c>
      <c r="I12" s="201">
        <f t="shared" si="0"/>
        <v>180</v>
      </c>
      <c r="J12" s="201">
        <f t="shared" si="0"/>
        <v>20</v>
      </c>
      <c r="K12" s="201">
        <f t="shared" si="0"/>
        <v>936</v>
      </c>
      <c r="L12" s="201">
        <f t="shared" si="0"/>
        <v>542</v>
      </c>
      <c r="M12" s="201">
        <f t="shared" si="0"/>
        <v>172</v>
      </c>
      <c r="N12" s="201">
        <f t="shared" si="0"/>
        <v>7</v>
      </c>
      <c r="O12" s="201">
        <f t="shared" si="0"/>
        <v>215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904</v>
      </c>
      <c r="H13" s="203">
        <v>704</v>
      </c>
      <c r="I13" s="203">
        <v>180</v>
      </c>
      <c r="J13" s="203">
        <v>20</v>
      </c>
      <c r="K13" s="243">
        <f>SUM(L13:O13)</f>
        <v>661</v>
      </c>
      <c r="L13" s="203">
        <v>325</v>
      </c>
      <c r="M13" s="203">
        <v>172</v>
      </c>
      <c r="N13" s="244">
        <v>7</v>
      </c>
      <c r="O13" s="244">
        <v>157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275</v>
      </c>
      <c r="L14" s="205">
        <v>217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168</v>
      </c>
      <c r="C20" s="279"/>
      <c r="D20" s="280"/>
      <c r="E20" s="280">
        <v>168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168</v>
      </c>
      <c r="C21" s="279"/>
      <c r="D21" s="280"/>
      <c r="E21" s="280">
        <v>168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168</v>
      </c>
      <c r="C22" s="279"/>
      <c r="D22" s="280"/>
      <c r="E22" s="280">
        <v>168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168</v>
      </c>
      <c r="C23" s="285"/>
      <c r="D23" s="286"/>
      <c r="E23" s="286">
        <v>168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40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48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327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31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431</v>
      </c>
      <c r="C35" s="307">
        <v>26</v>
      </c>
      <c r="D35" s="308">
        <v>141</v>
      </c>
      <c r="E35" s="308">
        <v>86</v>
      </c>
      <c r="F35" s="309">
        <v>178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804</v>
      </c>
      <c r="C39" s="315">
        <v>2638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224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146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148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177</v>
      </c>
      <c r="C46" s="325">
        <v>411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230</v>
      </c>
      <c r="D50" s="334">
        <v>45</v>
      </c>
      <c r="E50" s="335">
        <v>20</v>
      </c>
      <c r="F50" s="335">
        <v>41</v>
      </c>
      <c r="G50" s="335">
        <v>39</v>
      </c>
      <c r="H50" s="335">
        <v>32</v>
      </c>
      <c r="I50" s="336">
        <v>53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57</v>
      </c>
      <c r="D51" s="339">
        <v>22</v>
      </c>
      <c r="E51" s="340">
        <v>11</v>
      </c>
      <c r="F51" s="340">
        <v>24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42</v>
      </c>
      <c r="D52" s="344">
        <v>19</v>
      </c>
      <c r="E52" s="345">
        <v>8</v>
      </c>
      <c r="F52" s="345">
        <v>15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140</v>
      </c>
      <c r="D53" s="349">
        <v>44</v>
      </c>
      <c r="E53" s="350">
        <v>46</v>
      </c>
      <c r="F53" s="350">
        <v>50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136</v>
      </c>
      <c r="D54" s="354">
        <v>48</v>
      </c>
      <c r="E54" s="355">
        <v>48</v>
      </c>
      <c r="F54" s="355">
        <v>40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43</v>
      </c>
      <c r="D59" s="362">
        <v>2</v>
      </c>
      <c r="E59" s="362">
        <v>79</v>
      </c>
      <c r="F59" s="363">
        <v>21</v>
      </c>
      <c r="G59" s="34">
        <v>128</v>
      </c>
      <c r="H59" s="34">
        <v>3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1</v>
      </c>
      <c r="C63" s="366">
        <v>20</v>
      </c>
      <c r="D63" s="366">
        <v>6</v>
      </c>
      <c r="E63" s="366">
        <v>21</v>
      </c>
      <c r="F63" s="367">
        <v>10</v>
      </c>
      <c r="G63" s="368">
        <v>40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>
        <v>6</v>
      </c>
      <c r="D65" s="366">
        <v>12</v>
      </c>
      <c r="E65" s="366">
        <v>8</v>
      </c>
      <c r="F65" s="367">
        <v>16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128</v>
      </c>
      <c r="H66" s="368"/>
      <c r="I66" s="368">
        <v>9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36</v>
      </c>
      <c r="D67" s="366"/>
      <c r="E67" s="366">
        <v>79</v>
      </c>
      <c r="F67" s="367"/>
      <c r="G67" s="368">
        <v>80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14</v>
      </c>
      <c r="D68" s="366"/>
      <c r="E68" s="366">
        <v>32</v>
      </c>
      <c r="F68" s="367"/>
      <c r="G68" s="368">
        <v>41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29</v>
      </c>
      <c r="F69" s="367">
        <v>21</v>
      </c>
      <c r="G69" s="368">
        <v>36</v>
      </c>
      <c r="H69" s="368"/>
      <c r="I69" s="368">
        <v>6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</v>
      </c>
      <c r="C71" s="369">
        <f t="shared" si="4"/>
        <v>127</v>
      </c>
      <c r="D71" s="369">
        <f t="shared" si="4"/>
        <v>20</v>
      </c>
      <c r="E71" s="369">
        <f t="shared" si="4"/>
        <v>249</v>
      </c>
      <c r="F71" s="33">
        <f t="shared" si="4"/>
        <v>68</v>
      </c>
      <c r="G71" s="33">
        <f t="shared" si="4"/>
        <v>461</v>
      </c>
      <c r="H71" s="33">
        <f t="shared" si="4"/>
        <v>7</v>
      </c>
      <c r="I71" s="33">
        <f t="shared" si="4"/>
        <v>32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20</v>
      </c>
      <c r="C75" s="376">
        <v>4</v>
      </c>
      <c r="D75" s="377">
        <v>16</v>
      </c>
      <c r="E75" s="378">
        <v>17</v>
      </c>
      <c r="F75" s="379">
        <v>3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3</v>
      </c>
      <c r="C76" s="382"/>
      <c r="D76" s="383">
        <v>3</v>
      </c>
      <c r="E76" s="384">
        <v>3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7</v>
      </c>
      <c r="C77" s="382">
        <v>1</v>
      </c>
      <c r="D77" s="383">
        <v>6</v>
      </c>
      <c r="E77" s="384">
        <v>3</v>
      </c>
      <c r="F77" s="281">
        <v>4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9</v>
      </c>
      <c r="C78" s="382">
        <v>2</v>
      </c>
      <c r="D78" s="383">
        <v>7</v>
      </c>
      <c r="E78" s="384">
        <v>9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39</v>
      </c>
      <c r="C83" s="389">
        <f t="shared" si="6"/>
        <v>7</v>
      </c>
      <c r="D83" s="390">
        <f t="shared" si="6"/>
        <v>32</v>
      </c>
      <c r="E83" s="391">
        <f t="shared" si="6"/>
        <v>32</v>
      </c>
      <c r="F83" s="392">
        <f t="shared" si="6"/>
        <v>7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14448</v>
      </c>
      <c r="B195" s="394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5" sqref="C2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",[7]NOMBRE!B2," - ","( ",[7]NOMBRE!C2,[7]NOMBRE!D2,[7]NOMBRE!E2,[7]NOMBRE!F2,[7]NOMBRE!G2," )")</f>
        <v>COMUNA: Linares - ( 07401 )</v>
      </c>
    </row>
    <row r="3" spans="1:144" x14ac:dyDescent="0.2">
      <c r="A3" s="230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",[7]NOMBRE!B6," - ","( ",[7]NOMBRE!C6,[7]NOMBRE!D6," )")</f>
        <v>MES: JULIO - ( 07 )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",[7]NOMBRE!B7)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02" t="s">
        <v>79</v>
      </c>
      <c r="H11" s="402" t="s">
        <v>80</v>
      </c>
      <c r="I11" s="402" t="s">
        <v>81</v>
      </c>
      <c r="J11" s="402" t="s">
        <v>82</v>
      </c>
      <c r="K11" s="402" t="s">
        <v>79</v>
      </c>
      <c r="L11" s="402" t="s">
        <v>80</v>
      </c>
      <c r="M11" s="402" t="s">
        <v>81</v>
      </c>
      <c r="N11" s="240" t="s">
        <v>82</v>
      </c>
      <c r="O11" s="402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1416</v>
      </c>
      <c r="F12" s="201">
        <f t="shared" si="0"/>
        <v>1416</v>
      </c>
      <c r="G12" s="201">
        <f t="shared" si="0"/>
        <v>998</v>
      </c>
      <c r="H12" s="201">
        <f t="shared" si="0"/>
        <v>788</v>
      </c>
      <c r="I12" s="201">
        <f t="shared" si="0"/>
        <v>200</v>
      </c>
      <c r="J12" s="201">
        <f t="shared" si="0"/>
        <v>10</v>
      </c>
      <c r="K12" s="201">
        <f t="shared" si="0"/>
        <v>883</v>
      </c>
      <c r="L12" s="201">
        <f t="shared" si="0"/>
        <v>495</v>
      </c>
      <c r="M12" s="201">
        <f t="shared" si="0"/>
        <v>182</v>
      </c>
      <c r="N12" s="201">
        <f t="shared" si="0"/>
        <v>6</v>
      </c>
      <c r="O12" s="201">
        <f t="shared" si="0"/>
        <v>200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998</v>
      </c>
      <c r="H13" s="203">
        <v>788</v>
      </c>
      <c r="I13" s="203">
        <v>200</v>
      </c>
      <c r="J13" s="203">
        <v>10</v>
      </c>
      <c r="K13" s="243">
        <f>SUM(L13:O13)</f>
        <v>593</v>
      </c>
      <c r="L13" s="203">
        <v>264</v>
      </c>
      <c r="M13" s="203">
        <v>182</v>
      </c>
      <c r="N13" s="244">
        <v>6</v>
      </c>
      <c r="O13" s="244">
        <v>141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290</v>
      </c>
      <c r="L14" s="205">
        <v>231</v>
      </c>
      <c r="M14" s="205"/>
      <c r="N14" s="248"/>
      <c r="O14" s="248">
        <v>59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05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155</v>
      </c>
      <c r="C20" s="279"/>
      <c r="D20" s="280"/>
      <c r="E20" s="280">
        <v>155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155</v>
      </c>
      <c r="C21" s="279"/>
      <c r="D21" s="280"/>
      <c r="E21" s="280">
        <v>155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155</v>
      </c>
      <c r="C22" s="279"/>
      <c r="D22" s="280"/>
      <c r="E22" s="280">
        <v>155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155</v>
      </c>
      <c r="C23" s="285"/>
      <c r="D23" s="286"/>
      <c r="E23" s="286">
        <v>155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36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49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442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609</v>
      </c>
      <c r="C35" s="307">
        <v>65</v>
      </c>
      <c r="D35" s="308">
        <v>136</v>
      </c>
      <c r="E35" s="308">
        <v>117</v>
      </c>
      <c r="F35" s="309">
        <v>291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5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852</v>
      </c>
      <c r="C39" s="315">
        <v>2659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205</v>
      </c>
      <c r="C40" s="35">
        <v>72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161</v>
      </c>
      <c r="C41" s="35">
        <v>10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103</v>
      </c>
      <c r="C42" s="36">
        <v>87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4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165</v>
      </c>
      <c r="C46" s="325">
        <v>367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367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224</v>
      </c>
      <c r="D50" s="334">
        <v>33</v>
      </c>
      <c r="E50" s="335">
        <v>42</v>
      </c>
      <c r="F50" s="335">
        <v>43</v>
      </c>
      <c r="G50" s="335">
        <v>24</v>
      </c>
      <c r="H50" s="335">
        <v>23</v>
      </c>
      <c r="I50" s="336">
        <v>59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55</v>
      </c>
      <c r="D51" s="339">
        <v>15</v>
      </c>
      <c r="E51" s="340">
        <v>21</v>
      </c>
      <c r="F51" s="340">
        <v>19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52</v>
      </c>
      <c r="D52" s="344">
        <v>14</v>
      </c>
      <c r="E52" s="345">
        <v>20</v>
      </c>
      <c r="F52" s="345">
        <v>18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110</v>
      </c>
      <c r="D53" s="349">
        <v>30</v>
      </c>
      <c r="E53" s="350">
        <v>49</v>
      </c>
      <c r="F53" s="350">
        <v>31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127</v>
      </c>
      <c r="D54" s="354">
        <v>34</v>
      </c>
      <c r="E54" s="355">
        <v>58</v>
      </c>
      <c r="F54" s="355">
        <v>35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03" t="s">
        <v>94</v>
      </c>
      <c r="C58" s="403" t="s">
        <v>56</v>
      </c>
      <c r="D58" s="403" t="s">
        <v>94</v>
      </c>
      <c r="E58" s="290" t="s">
        <v>56</v>
      </c>
      <c r="F58" s="403" t="s">
        <v>94</v>
      </c>
      <c r="G58" s="403" t="s">
        <v>56</v>
      </c>
      <c r="H58" s="403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31</v>
      </c>
      <c r="D59" s="362">
        <v>1</v>
      </c>
      <c r="E59" s="362">
        <v>62</v>
      </c>
      <c r="F59" s="363">
        <v>4</v>
      </c>
      <c r="G59" s="34">
        <v>66</v>
      </c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6</v>
      </c>
      <c r="D63" s="366">
        <v>9</v>
      </c>
      <c r="E63" s="366">
        <v>18</v>
      </c>
      <c r="F63" s="367">
        <v>14</v>
      </c>
      <c r="G63" s="368">
        <v>31</v>
      </c>
      <c r="H63" s="368">
        <v>3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/>
      <c r="C65" s="366">
        <v>2</v>
      </c>
      <c r="D65" s="366">
        <v>1</v>
      </c>
      <c r="E65" s="366">
        <v>12</v>
      </c>
      <c r="F65" s="367">
        <v>1</v>
      </c>
      <c r="G65" s="368">
        <v>11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</v>
      </c>
      <c r="D66" s="366"/>
      <c r="E66" s="366">
        <v>3</v>
      </c>
      <c r="F66" s="367">
        <v>2</v>
      </c>
      <c r="G66" s="368">
        <v>106</v>
      </c>
      <c r="H66" s="368">
        <v>2</v>
      </c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15</v>
      </c>
      <c r="D67" s="366"/>
      <c r="E67" s="366">
        <v>55</v>
      </c>
      <c r="F67" s="367"/>
      <c r="G67" s="368">
        <v>59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20</v>
      </c>
      <c r="D68" s="366"/>
      <c r="E68" s="366">
        <v>46</v>
      </c>
      <c r="F68" s="367"/>
      <c r="G68" s="368">
        <v>51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17</v>
      </c>
      <c r="D69" s="366">
        <v>1</v>
      </c>
      <c r="E69" s="366">
        <v>30</v>
      </c>
      <c r="F69" s="367">
        <v>22</v>
      </c>
      <c r="G69" s="368">
        <v>34</v>
      </c>
      <c r="H69" s="368">
        <v>1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</v>
      </c>
      <c r="C71" s="369">
        <f t="shared" si="4"/>
        <v>92</v>
      </c>
      <c r="D71" s="369">
        <f t="shared" si="4"/>
        <v>12</v>
      </c>
      <c r="E71" s="369">
        <f t="shared" si="4"/>
        <v>226</v>
      </c>
      <c r="F71" s="33">
        <f t="shared" si="4"/>
        <v>43</v>
      </c>
      <c r="G71" s="33">
        <f t="shared" si="4"/>
        <v>358</v>
      </c>
      <c r="H71" s="33">
        <f t="shared" si="4"/>
        <v>6</v>
      </c>
      <c r="I71" s="33">
        <f t="shared" si="4"/>
        <v>22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02" t="s">
        <v>1</v>
      </c>
      <c r="C74" s="403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13</v>
      </c>
      <c r="C75" s="376">
        <v>2</v>
      </c>
      <c r="D75" s="377">
        <v>11</v>
      </c>
      <c r="E75" s="378">
        <v>13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4</v>
      </c>
      <c r="C76" s="382"/>
      <c r="D76" s="383">
        <v>4</v>
      </c>
      <c r="E76" s="384">
        <v>4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5</v>
      </c>
      <c r="C77" s="382">
        <v>1</v>
      </c>
      <c r="D77" s="383">
        <v>4</v>
      </c>
      <c r="E77" s="384">
        <v>5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>
        <v>3</v>
      </c>
      <c r="D78" s="383">
        <v>3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6</v>
      </c>
      <c r="D83" s="390">
        <f t="shared" si="6"/>
        <v>22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15030</v>
      </c>
      <c r="B195" s="394">
        <f>SUM(CG3:CN99)</f>
        <v>0</v>
      </c>
    </row>
  </sheetData>
  <mergeCells count="22">
    <mergeCell ref="E9:E11"/>
    <mergeCell ref="G9:J10"/>
    <mergeCell ref="A55:G55"/>
    <mergeCell ref="A9:A11"/>
    <mergeCell ref="B9:B11"/>
    <mergeCell ref="C9:C11"/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</mergeCells>
  <dataValidations count="3"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allowBlank="1" showInputMessage="1" showErrorMessage="1" errorTitle="ERROR" error="Por Favor ingrese solo Números. " sqref="E9:F1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B4" sqref="B4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",[8]NOMBRE!B2," - ","( ",[8]NOMBRE!C2,[8]NOMBRE!D2,[8]NOMBRE!E2,[8]NOMBRE!F2,[8]NOMBRE!G2," )")</f>
        <v>COMUNA: Linares - ( 07401 )</v>
      </c>
    </row>
    <row r="3" spans="1:144" x14ac:dyDescent="0.2">
      <c r="A3" s="230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",[8]NOMBRE!B6," - ","( ",[8]NOMBRE!C6,[8]NOMBRE!D6," )")</f>
        <v>MES: AGOSTO - ( 08 )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",[8]NOMBRE!B7)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84" t="s">
        <v>74</v>
      </c>
      <c r="E9" s="484" t="s">
        <v>107</v>
      </c>
      <c r="F9" s="477" t="s">
        <v>108</v>
      </c>
      <c r="G9" s="468" t="s">
        <v>77</v>
      </c>
      <c r="H9" s="469"/>
      <c r="I9" s="469"/>
      <c r="J9" s="470"/>
      <c r="K9" s="468" t="s">
        <v>78</v>
      </c>
      <c r="L9" s="469"/>
      <c r="M9" s="469"/>
      <c r="N9" s="469"/>
      <c r="O9" s="470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85"/>
      <c r="E10" s="485"/>
      <c r="F10" s="477"/>
      <c r="G10" s="471"/>
      <c r="H10" s="472"/>
      <c r="I10" s="472"/>
      <c r="J10" s="473"/>
      <c r="K10" s="471"/>
      <c r="L10" s="472"/>
      <c r="M10" s="472"/>
      <c r="N10" s="472"/>
      <c r="O10" s="473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86"/>
      <c r="E11" s="486"/>
      <c r="F11" s="477"/>
      <c r="G11" s="410" t="s">
        <v>79</v>
      </c>
      <c r="H11" s="410" t="s">
        <v>80</v>
      </c>
      <c r="I11" s="410" t="s">
        <v>81</v>
      </c>
      <c r="J11" s="410" t="s">
        <v>82</v>
      </c>
      <c r="K11" s="410" t="s">
        <v>79</v>
      </c>
      <c r="L11" s="410" t="s">
        <v>80</v>
      </c>
      <c r="M11" s="410" t="s">
        <v>81</v>
      </c>
      <c r="N11" s="240" t="s">
        <v>82</v>
      </c>
      <c r="O11" s="410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9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894</v>
      </c>
      <c r="H12" s="201">
        <f t="shared" si="0"/>
        <v>664</v>
      </c>
      <c r="I12" s="201">
        <f t="shared" si="0"/>
        <v>180</v>
      </c>
      <c r="J12" s="201">
        <f t="shared" si="0"/>
        <v>50</v>
      </c>
      <c r="K12" s="201">
        <f t="shared" si="0"/>
        <v>908</v>
      </c>
      <c r="L12" s="201">
        <f t="shared" si="0"/>
        <v>470</v>
      </c>
      <c r="M12" s="201">
        <f t="shared" si="0"/>
        <v>160</v>
      </c>
      <c r="N12" s="201">
        <f t="shared" si="0"/>
        <v>53</v>
      </c>
      <c r="O12" s="201">
        <f t="shared" si="0"/>
        <v>225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894</v>
      </c>
      <c r="H13" s="203">
        <v>664</v>
      </c>
      <c r="I13" s="203">
        <v>180</v>
      </c>
      <c r="J13" s="203">
        <v>50</v>
      </c>
      <c r="K13" s="243">
        <f>SUM(L13:O13)</f>
        <v>694</v>
      </c>
      <c r="L13" s="203">
        <v>303</v>
      </c>
      <c r="M13" s="203">
        <v>160</v>
      </c>
      <c r="N13" s="244">
        <v>53</v>
      </c>
      <c r="O13" s="244">
        <v>178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214</v>
      </c>
      <c r="L14" s="205">
        <v>167</v>
      </c>
      <c r="M14" s="205"/>
      <c r="N14" s="248"/>
      <c r="O14" s="248">
        <v>47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08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216</v>
      </c>
      <c r="C20" s="279"/>
      <c r="D20" s="280"/>
      <c r="E20" s="280">
        <v>216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216</v>
      </c>
      <c r="C21" s="279"/>
      <c r="D21" s="280"/>
      <c r="E21" s="280">
        <v>216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216</v>
      </c>
      <c r="C22" s="279"/>
      <c r="D22" s="280"/>
      <c r="E22" s="280">
        <v>216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216</v>
      </c>
      <c r="C23" s="285"/>
      <c r="D23" s="286"/>
      <c r="E23" s="286">
        <v>216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33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46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371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27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5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526</v>
      </c>
      <c r="C35" s="307">
        <v>68</v>
      </c>
      <c r="D35" s="308">
        <v>118</v>
      </c>
      <c r="E35" s="308">
        <v>86</v>
      </c>
      <c r="F35" s="309">
        <v>254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8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857</v>
      </c>
      <c r="C39" s="315">
        <v>2658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221</v>
      </c>
      <c r="C40" s="35">
        <v>111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173</v>
      </c>
      <c r="C41" s="35">
        <v>20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126</v>
      </c>
      <c r="C42" s="36">
        <v>102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7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221</v>
      </c>
      <c r="C46" s="325">
        <v>391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179</v>
      </c>
      <c r="C47" s="328">
        <v>391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87" t="s">
        <v>88</v>
      </c>
      <c r="B50" s="488"/>
      <c r="C50" s="333">
        <f>SUM(D50:I50)</f>
        <v>285</v>
      </c>
      <c r="D50" s="334">
        <v>47</v>
      </c>
      <c r="E50" s="335">
        <v>47</v>
      </c>
      <c r="F50" s="335">
        <v>46</v>
      </c>
      <c r="G50" s="335">
        <v>36</v>
      </c>
      <c r="H50" s="335">
        <v>45</v>
      </c>
      <c r="I50" s="336">
        <v>64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89" t="s">
        <v>89</v>
      </c>
      <c r="B51" s="337" t="s">
        <v>50</v>
      </c>
      <c r="C51" s="338">
        <f>SUM(D51:I51)</f>
        <v>54</v>
      </c>
      <c r="D51" s="339">
        <v>17</v>
      </c>
      <c r="E51" s="340">
        <v>20</v>
      </c>
      <c r="F51" s="340">
        <v>17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89"/>
      <c r="B52" s="342" t="s">
        <v>51</v>
      </c>
      <c r="C52" s="343">
        <f>SUM(D52:I52)</f>
        <v>71</v>
      </c>
      <c r="D52" s="344">
        <v>23</v>
      </c>
      <c r="E52" s="345">
        <v>26</v>
      </c>
      <c r="F52" s="345">
        <v>22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90" t="s">
        <v>52</v>
      </c>
      <c r="B53" s="347" t="s">
        <v>50</v>
      </c>
      <c r="C53" s="348">
        <f>SUM(D53:I53)</f>
        <v>145</v>
      </c>
      <c r="D53" s="349">
        <v>41</v>
      </c>
      <c r="E53" s="350">
        <v>63</v>
      </c>
      <c r="F53" s="350">
        <v>41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91"/>
      <c r="B54" s="352" t="s">
        <v>51</v>
      </c>
      <c r="C54" s="353">
        <f>SUM(D54:I54)</f>
        <v>151</v>
      </c>
      <c r="D54" s="354">
        <v>53</v>
      </c>
      <c r="E54" s="355">
        <v>60</v>
      </c>
      <c r="F54" s="355">
        <v>38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92" t="s">
        <v>53</v>
      </c>
      <c r="B55" s="492"/>
      <c r="C55" s="492"/>
      <c r="D55" s="492"/>
      <c r="E55" s="492"/>
      <c r="F55" s="492"/>
      <c r="G55" s="492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93" t="s">
        <v>54</v>
      </c>
      <c r="B56" s="496" t="s">
        <v>90</v>
      </c>
      <c r="C56" s="493"/>
      <c r="D56" s="496" t="s">
        <v>55</v>
      </c>
      <c r="E56" s="493"/>
      <c r="F56" s="481" t="s">
        <v>91</v>
      </c>
      <c r="G56" s="482"/>
      <c r="H56" s="482"/>
      <c r="I56" s="48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94"/>
      <c r="B57" s="497"/>
      <c r="C57" s="495"/>
      <c r="D57" s="497"/>
      <c r="E57" s="495"/>
      <c r="F57" s="481" t="s">
        <v>92</v>
      </c>
      <c r="G57" s="483"/>
      <c r="H57" s="481" t="s">
        <v>93</v>
      </c>
      <c r="I57" s="48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95"/>
      <c r="B58" s="406" t="s">
        <v>94</v>
      </c>
      <c r="C58" s="406" t="s">
        <v>56</v>
      </c>
      <c r="D58" s="406" t="s">
        <v>94</v>
      </c>
      <c r="E58" s="290" t="s">
        <v>56</v>
      </c>
      <c r="F58" s="406" t="s">
        <v>94</v>
      </c>
      <c r="G58" s="406" t="s">
        <v>56</v>
      </c>
      <c r="H58" s="406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12</v>
      </c>
      <c r="D59" s="362">
        <v>2</v>
      </c>
      <c r="E59" s="362">
        <v>73</v>
      </c>
      <c r="F59" s="363">
        <v>21</v>
      </c>
      <c r="G59" s="34">
        <v>136</v>
      </c>
      <c r="H59" s="34">
        <v>1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9</v>
      </c>
      <c r="D63" s="366">
        <v>6</v>
      </c>
      <c r="E63" s="366">
        <v>19</v>
      </c>
      <c r="F63" s="367">
        <v>7</v>
      </c>
      <c r="G63" s="368">
        <v>30</v>
      </c>
      <c r="H63" s="368">
        <v>2</v>
      </c>
      <c r="I63" s="368">
        <v>3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7</v>
      </c>
      <c r="C65" s="366"/>
      <c r="D65" s="366">
        <v>35</v>
      </c>
      <c r="E65" s="366">
        <v>9</v>
      </c>
      <c r="F65" s="367">
        <v>35</v>
      </c>
      <c r="G65" s="368">
        <v>6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/>
      <c r="F66" s="367"/>
      <c r="G66" s="368">
        <v>87</v>
      </c>
      <c r="H66" s="368"/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25</v>
      </c>
      <c r="D67" s="366"/>
      <c r="E67" s="366">
        <v>68</v>
      </c>
      <c r="F67" s="367"/>
      <c r="G67" s="368">
        <v>65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22</v>
      </c>
      <c r="D68" s="366"/>
      <c r="E68" s="366">
        <v>42</v>
      </c>
      <c r="F68" s="367"/>
      <c r="G68" s="368">
        <v>48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10</v>
      </c>
      <c r="D69" s="366"/>
      <c r="E69" s="366">
        <v>20</v>
      </c>
      <c r="F69" s="367">
        <v>35</v>
      </c>
      <c r="G69" s="368">
        <v>23</v>
      </c>
      <c r="H69" s="368">
        <v>2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10</v>
      </c>
      <c r="C71" s="369">
        <f t="shared" si="4"/>
        <v>78</v>
      </c>
      <c r="D71" s="369">
        <f t="shared" si="4"/>
        <v>43</v>
      </c>
      <c r="E71" s="369">
        <f t="shared" si="4"/>
        <v>231</v>
      </c>
      <c r="F71" s="33">
        <f t="shared" si="4"/>
        <v>98</v>
      </c>
      <c r="G71" s="33">
        <f t="shared" si="4"/>
        <v>395</v>
      </c>
      <c r="H71" s="33">
        <f t="shared" si="4"/>
        <v>5</v>
      </c>
      <c r="I71" s="33">
        <f t="shared" si="4"/>
        <v>30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78" t="s">
        <v>96</v>
      </c>
      <c r="B72" s="478"/>
      <c r="C72" s="478"/>
      <c r="D72" s="478"/>
      <c r="E72" s="478"/>
      <c r="F72" s="478"/>
      <c r="G72" s="47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79" t="s">
        <v>97</v>
      </c>
      <c r="B73" s="481" t="s">
        <v>98</v>
      </c>
      <c r="C73" s="482"/>
      <c r="D73" s="482"/>
      <c r="E73" s="482"/>
      <c r="F73" s="482"/>
      <c r="G73" s="48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80"/>
      <c r="B74" s="410" t="s">
        <v>1</v>
      </c>
      <c r="C74" s="406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19</v>
      </c>
      <c r="C75" s="376">
        <v>4</v>
      </c>
      <c r="D75" s="377">
        <v>15</v>
      </c>
      <c r="E75" s="378">
        <v>18</v>
      </c>
      <c r="F75" s="379">
        <v>1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6</v>
      </c>
      <c r="C76" s="382"/>
      <c r="D76" s="383">
        <v>6</v>
      </c>
      <c r="E76" s="384">
        <v>6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4</v>
      </c>
      <c r="C77" s="382">
        <v>1</v>
      </c>
      <c r="D77" s="383">
        <v>3</v>
      </c>
      <c r="E77" s="384">
        <v>3</v>
      </c>
      <c r="F77" s="281">
        <v>1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/>
      <c r="D78" s="383">
        <v>6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35</v>
      </c>
      <c r="C83" s="389">
        <f t="shared" si="6"/>
        <v>5</v>
      </c>
      <c r="D83" s="390">
        <f t="shared" si="6"/>
        <v>30</v>
      </c>
      <c r="E83" s="391">
        <f t="shared" si="6"/>
        <v>33</v>
      </c>
      <c r="F83" s="392">
        <f t="shared" si="6"/>
        <v>2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15547</v>
      </c>
      <c r="B195" s="394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2018-01-19T15:42:26Z</dcterms:modified>
</cp:coreProperties>
</file>