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firstSheet="2" activeTab="12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71027"/>
</workbook>
</file>

<file path=xl/calcChain.xml><?xml version="1.0" encoding="utf-8"?>
<calcChain xmlns="http://schemas.openxmlformats.org/spreadsheetml/2006/main">
  <c r="B155" i="3" l="1"/>
  <c r="B154" i="3"/>
  <c r="B153" i="3"/>
  <c r="B152" i="3"/>
  <c r="B151" i="3"/>
  <c r="B150" i="3"/>
  <c r="B147" i="3"/>
  <c r="B146" i="3"/>
  <c r="B145" i="3"/>
  <c r="B144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G121" i="3"/>
  <c r="CA121" i="3"/>
  <c r="CG120" i="3"/>
  <c r="CA120" i="3"/>
  <c r="CG119" i="3"/>
  <c r="CA119" i="3"/>
  <c r="CG116" i="3"/>
  <c r="CA116" i="3"/>
  <c r="CG115" i="3"/>
  <c r="B195" i="3" s="1"/>
  <c r="CA115" i="3"/>
  <c r="CG114" i="3"/>
  <c r="CA114" i="3"/>
  <c r="E111" i="3"/>
  <c r="C111" i="3" s="1"/>
  <c r="D111" i="3"/>
  <c r="E110" i="3"/>
  <c r="D110" i="3"/>
  <c r="C110" i="3" s="1"/>
  <c r="E109" i="3"/>
  <c r="D109" i="3"/>
  <c r="C109" i="3"/>
  <c r="E108" i="3"/>
  <c r="D108" i="3"/>
  <c r="C108" i="3" s="1"/>
  <c r="E107" i="3"/>
  <c r="C107" i="3" s="1"/>
  <c r="D107" i="3"/>
  <c r="E106" i="3"/>
  <c r="D106" i="3"/>
  <c r="C106" i="3" s="1"/>
  <c r="E105" i="3"/>
  <c r="D105" i="3"/>
  <c r="C105" i="3"/>
  <c r="E104" i="3"/>
  <c r="D104" i="3"/>
  <c r="C104" i="3" s="1"/>
  <c r="E103" i="3"/>
  <c r="C103" i="3" s="1"/>
  <c r="D103" i="3"/>
  <c r="E102" i="3"/>
  <c r="D102" i="3"/>
  <c r="C102" i="3" s="1"/>
  <c r="E101" i="3"/>
  <c r="D101" i="3"/>
  <c r="C101" i="3"/>
  <c r="E100" i="3"/>
  <c r="D100" i="3"/>
  <c r="C100" i="3" s="1"/>
  <c r="E95" i="3"/>
  <c r="C95" i="3" s="1"/>
  <c r="D95" i="3"/>
  <c r="E94" i="3"/>
  <c r="D94" i="3"/>
  <c r="C94" i="3" s="1"/>
  <c r="E93" i="3"/>
  <c r="D93" i="3"/>
  <c r="C93" i="3"/>
  <c r="E92" i="3"/>
  <c r="D92" i="3"/>
  <c r="C92" i="3" s="1"/>
  <c r="E91" i="3"/>
  <c r="C91" i="3" s="1"/>
  <c r="D91" i="3"/>
  <c r="E90" i="3"/>
  <c r="D90" i="3"/>
  <c r="C90" i="3" s="1"/>
  <c r="E89" i="3"/>
  <c r="D89" i="3"/>
  <c r="C89" i="3"/>
  <c r="E88" i="3"/>
  <c r="D88" i="3"/>
  <c r="C88" i="3" s="1"/>
  <c r="E87" i="3"/>
  <c r="C87" i="3" s="1"/>
  <c r="D87" i="3"/>
  <c r="E86" i="3"/>
  <c r="D86" i="3"/>
  <c r="C86" i="3" s="1"/>
  <c r="E85" i="3"/>
  <c r="D85" i="3"/>
  <c r="C85" i="3"/>
  <c r="E84" i="3"/>
  <c r="D84" i="3"/>
  <c r="C84" i="3" s="1"/>
  <c r="E83" i="3"/>
  <c r="C83" i="3" s="1"/>
  <c r="D83" i="3"/>
  <c r="E82" i="3"/>
  <c r="D82" i="3"/>
  <c r="C82" i="3" s="1"/>
  <c r="E81" i="3"/>
  <c r="D81" i="3"/>
  <c r="C81" i="3"/>
  <c r="E80" i="3"/>
  <c r="D80" i="3"/>
  <c r="C80" i="3" s="1"/>
  <c r="E79" i="3"/>
  <c r="C79" i="3" s="1"/>
  <c r="D79" i="3"/>
  <c r="E78" i="3"/>
  <c r="D78" i="3"/>
  <c r="C78" i="3" s="1"/>
  <c r="E77" i="3"/>
  <c r="D77" i="3"/>
  <c r="C77" i="3"/>
  <c r="E76" i="3"/>
  <c r="D76" i="3"/>
  <c r="C76" i="3" s="1"/>
  <c r="E75" i="3"/>
  <c r="C75" i="3" s="1"/>
  <c r="D75" i="3"/>
  <c r="E74" i="3"/>
  <c r="D74" i="3"/>
  <c r="C74" i="3" s="1"/>
  <c r="E73" i="3"/>
  <c r="D73" i="3"/>
  <c r="C73" i="3"/>
  <c r="E72" i="3"/>
  <c r="D72" i="3"/>
  <c r="C72" i="3" s="1"/>
  <c r="E71" i="3"/>
  <c r="C71" i="3" s="1"/>
  <c r="D71" i="3"/>
  <c r="E70" i="3"/>
  <c r="D70" i="3"/>
  <c r="C70" i="3" s="1"/>
  <c r="E69" i="3"/>
  <c r="D69" i="3"/>
  <c r="C69" i="3"/>
  <c r="E68" i="3"/>
  <c r="D68" i="3"/>
  <c r="C68" i="3" s="1"/>
  <c r="E67" i="3"/>
  <c r="C67" i="3" s="1"/>
  <c r="D67" i="3"/>
  <c r="E66" i="3"/>
  <c r="D66" i="3"/>
  <c r="C66" i="3" s="1"/>
  <c r="E65" i="3"/>
  <c r="D65" i="3"/>
  <c r="C65" i="3"/>
  <c r="E64" i="3"/>
  <c r="D64" i="3"/>
  <c r="C64" i="3" s="1"/>
  <c r="E63" i="3"/>
  <c r="C63" i="3" s="1"/>
  <c r="D63" i="3"/>
  <c r="E62" i="3"/>
  <c r="D62" i="3"/>
  <c r="C62" i="3" s="1"/>
  <c r="E61" i="3"/>
  <c r="D61" i="3"/>
  <c r="C61" i="3"/>
  <c r="E60" i="3"/>
  <c r="D60" i="3"/>
  <c r="C60" i="3" s="1"/>
  <c r="E59" i="3"/>
  <c r="C59" i="3" s="1"/>
  <c r="D59" i="3"/>
  <c r="E58" i="3"/>
  <c r="D58" i="3"/>
  <c r="C58" i="3" s="1"/>
  <c r="E57" i="3"/>
  <c r="D57" i="3"/>
  <c r="C57" i="3"/>
  <c r="E56" i="3"/>
  <c r="D56" i="3"/>
  <c r="C56" i="3" s="1"/>
  <c r="E55" i="3"/>
  <c r="C55" i="3" s="1"/>
  <c r="D55" i="3"/>
  <c r="E54" i="3"/>
  <c r="D54" i="3"/>
  <c r="C54" i="3" s="1"/>
  <c r="E53" i="3"/>
  <c r="D53" i="3"/>
  <c r="C53" i="3"/>
  <c r="E52" i="3"/>
  <c r="D52" i="3"/>
  <c r="C52" i="3" s="1"/>
  <c r="E51" i="3"/>
  <c r="C51" i="3" s="1"/>
  <c r="D51" i="3"/>
  <c r="E50" i="3"/>
  <c r="D50" i="3"/>
  <c r="C50" i="3" s="1"/>
  <c r="E49" i="3"/>
  <c r="D49" i="3"/>
  <c r="C49" i="3"/>
  <c r="E48" i="3"/>
  <c r="D48" i="3"/>
  <c r="C48" i="3" s="1"/>
  <c r="E47" i="3"/>
  <c r="C47" i="3" s="1"/>
  <c r="D47" i="3"/>
  <c r="E46" i="3"/>
  <c r="D46" i="3"/>
  <c r="C46" i="3" s="1"/>
  <c r="E45" i="3"/>
  <c r="D45" i="3"/>
  <c r="C45" i="3"/>
  <c r="E44" i="3"/>
  <c r="D44" i="3"/>
  <c r="C44" i="3" s="1"/>
  <c r="E43" i="3"/>
  <c r="C43" i="3" s="1"/>
  <c r="D43" i="3"/>
  <c r="E42" i="3"/>
  <c r="D42" i="3"/>
  <c r="C42" i="3" s="1"/>
  <c r="E41" i="3"/>
  <c r="D41" i="3"/>
  <c r="C41" i="3"/>
  <c r="E40" i="3"/>
  <c r="D40" i="3"/>
  <c r="C40" i="3" s="1"/>
  <c r="E39" i="3"/>
  <c r="C39" i="3" s="1"/>
  <c r="D39" i="3"/>
  <c r="E38" i="3"/>
  <c r="D38" i="3"/>
  <c r="C38" i="3" s="1"/>
  <c r="E37" i="3"/>
  <c r="D37" i="3"/>
  <c r="C37" i="3"/>
  <c r="E36" i="3"/>
  <c r="D36" i="3"/>
  <c r="C36" i="3" s="1"/>
  <c r="E35" i="3"/>
  <c r="C35" i="3" s="1"/>
  <c r="D35" i="3"/>
  <c r="E34" i="3"/>
  <c r="D34" i="3"/>
  <c r="C34" i="3" s="1"/>
  <c r="E33" i="3"/>
  <c r="D33" i="3"/>
  <c r="C33" i="3"/>
  <c r="E32" i="3"/>
  <c r="D32" i="3"/>
  <c r="C32" i="3" s="1"/>
  <c r="E31" i="3"/>
  <c r="C31" i="3" s="1"/>
  <c r="D31" i="3"/>
  <c r="E30" i="3"/>
  <c r="D30" i="3"/>
  <c r="C30" i="3" s="1"/>
  <c r="E29" i="3"/>
  <c r="D29" i="3"/>
  <c r="C29" i="3"/>
  <c r="E28" i="3"/>
  <c r="D28" i="3"/>
  <c r="C28" i="3" s="1"/>
  <c r="E27" i="3"/>
  <c r="C27" i="3" s="1"/>
  <c r="D27" i="3"/>
  <c r="E26" i="3"/>
  <c r="D26" i="3"/>
  <c r="C26" i="3" s="1"/>
  <c r="E25" i="3"/>
  <c r="D25" i="3"/>
  <c r="C25" i="3"/>
  <c r="E24" i="3"/>
  <c r="D24" i="3"/>
  <c r="C24" i="3" s="1"/>
  <c r="E23" i="3"/>
  <c r="C23" i="3" s="1"/>
  <c r="D23" i="3"/>
  <c r="E22" i="3"/>
  <c r="D22" i="3"/>
  <c r="C22" i="3" s="1"/>
  <c r="E21" i="3"/>
  <c r="D21" i="3"/>
  <c r="C21" i="3"/>
  <c r="E20" i="3"/>
  <c r="D20" i="3"/>
  <c r="C20" i="3" s="1"/>
  <c r="E19" i="3"/>
  <c r="C19" i="3" s="1"/>
  <c r="D19" i="3"/>
  <c r="E18" i="3"/>
  <c r="D18" i="3"/>
  <c r="C18" i="3" s="1"/>
  <c r="E17" i="3"/>
  <c r="D17" i="3"/>
  <c r="C17" i="3"/>
  <c r="E16" i="3"/>
  <c r="D16" i="3"/>
  <c r="C16" i="3" s="1"/>
  <c r="E15" i="3"/>
  <c r="C15" i="3" s="1"/>
  <c r="D15" i="3"/>
  <c r="E14" i="3"/>
  <c r="D14" i="3"/>
  <c r="C14" i="3" s="1"/>
  <c r="A195" i="3" s="1"/>
  <c r="A5" i="3"/>
  <c r="A4" i="3"/>
  <c r="A3" i="3"/>
  <c r="A2" i="3"/>
  <c r="B155" i="2" l="1"/>
  <c r="B154" i="2"/>
  <c r="B153" i="2"/>
  <c r="B152" i="2"/>
  <c r="B151" i="2"/>
  <c r="B150" i="2"/>
  <c r="B147" i="2"/>
  <c r="B146" i="2"/>
  <c r="B145" i="2"/>
  <c r="B144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G121" i="2"/>
  <c r="CA121" i="2"/>
  <c r="CG120" i="2"/>
  <c r="CA120" i="2"/>
  <c r="CG119" i="2"/>
  <c r="CA119" i="2"/>
  <c r="CG116" i="2"/>
  <c r="CA116" i="2"/>
  <c r="CG115" i="2"/>
  <c r="CA115" i="2"/>
  <c r="CG114" i="2"/>
  <c r="B195" i="2" s="1"/>
  <c r="CA114" i="2"/>
  <c r="E111" i="2"/>
  <c r="D111" i="2"/>
  <c r="C111" i="2"/>
  <c r="E110" i="2"/>
  <c r="D110" i="2"/>
  <c r="C110" i="2"/>
  <c r="E109" i="2"/>
  <c r="C109" i="2" s="1"/>
  <c r="D109" i="2"/>
  <c r="E108" i="2"/>
  <c r="D108" i="2"/>
  <c r="C108" i="2" s="1"/>
  <c r="E107" i="2"/>
  <c r="D107" i="2"/>
  <c r="C107" i="2"/>
  <c r="E106" i="2"/>
  <c r="D106" i="2"/>
  <c r="C106" i="2"/>
  <c r="E105" i="2"/>
  <c r="C105" i="2" s="1"/>
  <c r="D105" i="2"/>
  <c r="E104" i="2"/>
  <c r="D104" i="2"/>
  <c r="C104" i="2" s="1"/>
  <c r="E103" i="2"/>
  <c r="D103" i="2"/>
  <c r="C103" i="2"/>
  <c r="E102" i="2"/>
  <c r="D102" i="2"/>
  <c r="C102" i="2"/>
  <c r="E101" i="2"/>
  <c r="C101" i="2" s="1"/>
  <c r="D101" i="2"/>
  <c r="E100" i="2"/>
  <c r="D100" i="2"/>
  <c r="C100" i="2" s="1"/>
  <c r="E95" i="2"/>
  <c r="D95" i="2"/>
  <c r="C95" i="2"/>
  <c r="E94" i="2"/>
  <c r="D94" i="2"/>
  <c r="C94" i="2"/>
  <c r="E93" i="2"/>
  <c r="C93" i="2" s="1"/>
  <c r="D93" i="2"/>
  <c r="E92" i="2"/>
  <c r="D92" i="2"/>
  <c r="C92" i="2" s="1"/>
  <c r="E91" i="2"/>
  <c r="D91" i="2"/>
  <c r="C91" i="2"/>
  <c r="E90" i="2"/>
  <c r="D90" i="2"/>
  <c r="C90" i="2"/>
  <c r="E89" i="2"/>
  <c r="C89" i="2" s="1"/>
  <c r="D89" i="2"/>
  <c r="E88" i="2"/>
  <c r="D88" i="2"/>
  <c r="C88" i="2" s="1"/>
  <c r="E87" i="2"/>
  <c r="D87" i="2"/>
  <c r="C87" i="2"/>
  <c r="E86" i="2"/>
  <c r="D86" i="2"/>
  <c r="C86" i="2"/>
  <c r="E85" i="2"/>
  <c r="C85" i="2" s="1"/>
  <c r="D85" i="2"/>
  <c r="E84" i="2"/>
  <c r="D84" i="2"/>
  <c r="C84" i="2" s="1"/>
  <c r="E83" i="2"/>
  <c r="D83" i="2"/>
  <c r="C83" i="2"/>
  <c r="E82" i="2"/>
  <c r="D82" i="2"/>
  <c r="C82" i="2"/>
  <c r="E81" i="2"/>
  <c r="C81" i="2" s="1"/>
  <c r="D81" i="2"/>
  <c r="E80" i="2"/>
  <c r="D80" i="2"/>
  <c r="C80" i="2" s="1"/>
  <c r="E79" i="2"/>
  <c r="D79" i="2"/>
  <c r="C79" i="2"/>
  <c r="E78" i="2"/>
  <c r="D78" i="2"/>
  <c r="C78" i="2"/>
  <c r="E77" i="2"/>
  <c r="C77" i="2" s="1"/>
  <c r="D77" i="2"/>
  <c r="E76" i="2"/>
  <c r="D76" i="2"/>
  <c r="C76" i="2" s="1"/>
  <c r="E75" i="2"/>
  <c r="D75" i="2"/>
  <c r="C75" i="2"/>
  <c r="E74" i="2"/>
  <c r="D74" i="2"/>
  <c r="C74" i="2"/>
  <c r="E73" i="2"/>
  <c r="C73" i="2" s="1"/>
  <c r="D73" i="2"/>
  <c r="E72" i="2"/>
  <c r="D72" i="2"/>
  <c r="C72" i="2" s="1"/>
  <c r="E71" i="2"/>
  <c r="D71" i="2"/>
  <c r="C71" i="2"/>
  <c r="E70" i="2"/>
  <c r="D70" i="2"/>
  <c r="C70" i="2"/>
  <c r="E69" i="2"/>
  <c r="C69" i="2" s="1"/>
  <c r="D69" i="2"/>
  <c r="E68" i="2"/>
  <c r="D68" i="2"/>
  <c r="C68" i="2" s="1"/>
  <c r="E67" i="2"/>
  <c r="D67" i="2"/>
  <c r="C67" i="2"/>
  <c r="E66" i="2"/>
  <c r="D66" i="2"/>
  <c r="C66" i="2"/>
  <c r="E65" i="2"/>
  <c r="C65" i="2" s="1"/>
  <c r="D65" i="2"/>
  <c r="E64" i="2"/>
  <c r="D64" i="2"/>
  <c r="C64" i="2" s="1"/>
  <c r="E63" i="2"/>
  <c r="D63" i="2"/>
  <c r="C63" i="2"/>
  <c r="E62" i="2"/>
  <c r="D62" i="2"/>
  <c r="C62" i="2"/>
  <c r="E61" i="2"/>
  <c r="C61" i="2" s="1"/>
  <c r="D61" i="2"/>
  <c r="E60" i="2"/>
  <c r="D60" i="2"/>
  <c r="C60" i="2" s="1"/>
  <c r="E59" i="2"/>
  <c r="D59" i="2"/>
  <c r="C59" i="2"/>
  <c r="E58" i="2"/>
  <c r="D58" i="2"/>
  <c r="C58" i="2"/>
  <c r="E57" i="2"/>
  <c r="C57" i="2" s="1"/>
  <c r="D57" i="2"/>
  <c r="E56" i="2"/>
  <c r="D56" i="2"/>
  <c r="C56" i="2" s="1"/>
  <c r="E55" i="2"/>
  <c r="D55" i="2"/>
  <c r="C55" i="2"/>
  <c r="E54" i="2"/>
  <c r="D54" i="2"/>
  <c r="C54" i="2"/>
  <c r="E53" i="2"/>
  <c r="C53" i="2" s="1"/>
  <c r="D53" i="2"/>
  <c r="E52" i="2"/>
  <c r="D52" i="2"/>
  <c r="C52" i="2" s="1"/>
  <c r="E51" i="2"/>
  <c r="D51" i="2"/>
  <c r="C51" i="2"/>
  <c r="E50" i="2"/>
  <c r="D50" i="2"/>
  <c r="C50" i="2"/>
  <c r="E49" i="2"/>
  <c r="C49" i="2" s="1"/>
  <c r="D49" i="2"/>
  <c r="E48" i="2"/>
  <c r="D48" i="2"/>
  <c r="C48" i="2" s="1"/>
  <c r="E47" i="2"/>
  <c r="D47" i="2"/>
  <c r="C47" i="2"/>
  <c r="E46" i="2"/>
  <c r="D46" i="2"/>
  <c r="C46" i="2"/>
  <c r="E45" i="2"/>
  <c r="C45" i="2" s="1"/>
  <c r="D45" i="2"/>
  <c r="E44" i="2"/>
  <c r="D44" i="2"/>
  <c r="C44" i="2" s="1"/>
  <c r="E43" i="2"/>
  <c r="D43" i="2"/>
  <c r="C43" i="2"/>
  <c r="E42" i="2"/>
  <c r="D42" i="2"/>
  <c r="C42" i="2"/>
  <c r="E41" i="2"/>
  <c r="C41" i="2" s="1"/>
  <c r="D41" i="2"/>
  <c r="E40" i="2"/>
  <c r="D40" i="2"/>
  <c r="C40" i="2" s="1"/>
  <c r="E39" i="2"/>
  <c r="D39" i="2"/>
  <c r="C39" i="2"/>
  <c r="E38" i="2"/>
  <c r="D38" i="2"/>
  <c r="C38" i="2"/>
  <c r="E37" i="2"/>
  <c r="C37" i="2" s="1"/>
  <c r="D37" i="2"/>
  <c r="E36" i="2"/>
  <c r="D36" i="2"/>
  <c r="C36" i="2" s="1"/>
  <c r="E35" i="2"/>
  <c r="D35" i="2"/>
  <c r="C35" i="2"/>
  <c r="E34" i="2"/>
  <c r="D34" i="2"/>
  <c r="C34" i="2"/>
  <c r="E33" i="2"/>
  <c r="C33" i="2" s="1"/>
  <c r="D33" i="2"/>
  <c r="E32" i="2"/>
  <c r="D32" i="2"/>
  <c r="C32" i="2" s="1"/>
  <c r="E31" i="2"/>
  <c r="D31" i="2"/>
  <c r="C31" i="2"/>
  <c r="E30" i="2"/>
  <c r="D30" i="2"/>
  <c r="C30" i="2"/>
  <c r="E29" i="2"/>
  <c r="C29" i="2" s="1"/>
  <c r="D29" i="2"/>
  <c r="E28" i="2"/>
  <c r="D28" i="2"/>
  <c r="C28" i="2" s="1"/>
  <c r="E27" i="2"/>
  <c r="D27" i="2"/>
  <c r="C27" i="2"/>
  <c r="E26" i="2"/>
  <c r="D26" i="2"/>
  <c r="C26" i="2"/>
  <c r="E25" i="2"/>
  <c r="C25" i="2" s="1"/>
  <c r="D25" i="2"/>
  <c r="E24" i="2"/>
  <c r="D24" i="2"/>
  <c r="C24" i="2" s="1"/>
  <c r="E23" i="2"/>
  <c r="D23" i="2"/>
  <c r="C23" i="2"/>
  <c r="E22" i="2"/>
  <c r="D22" i="2"/>
  <c r="C22" i="2"/>
  <c r="E21" i="2"/>
  <c r="C21" i="2" s="1"/>
  <c r="D21" i="2"/>
  <c r="E20" i="2"/>
  <c r="D20" i="2"/>
  <c r="C20" i="2" s="1"/>
  <c r="E19" i="2"/>
  <c r="D19" i="2"/>
  <c r="C19" i="2"/>
  <c r="E18" i="2"/>
  <c r="D18" i="2"/>
  <c r="C18" i="2"/>
  <c r="E17" i="2"/>
  <c r="C17" i="2" s="1"/>
  <c r="D17" i="2"/>
  <c r="E16" i="2"/>
  <c r="D16" i="2"/>
  <c r="C16" i="2" s="1"/>
  <c r="E15" i="2"/>
  <c r="D15" i="2"/>
  <c r="C15" i="2"/>
  <c r="E14" i="2"/>
  <c r="D14" i="2"/>
  <c r="C14" i="2"/>
  <c r="A5" i="2"/>
  <c r="A4" i="2"/>
  <c r="A3" i="2"/>
  <c r="A2" i="2"/>
  <c r="A195" i="2" l="1"/>
  <c r="B155" i="4"/>
  <c r="B154" i="4"/>
  <c r="B153" i="4"/>
  <c r="B152" i="4"/>
  <c r="B151" i="4"/>
  <c r="B150" i="4"/>
  <c r="B147" i="4"/>
  <c r="B146" i="4"/>
  <c r="B145" i="4"/>
  <c r="B144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G121" i="4"/>
  <c r="CA121" i="4"/>
  <c r="CG120" i="4"/>
  <c r="CA120" i="4"/>
  <c r="CG119" i="4"/>
  <c r="CA119" i="4"/>
  <c r="CG116" i="4"/>
  <c r="CA116" i="4"/>
  <c r="CG115" i="4"/>
  <c r="B195" i="4" s="1"/>
  <c r="CA115" i="4"/>
  <c r="CG114" i="4"/>
  <c r="CA114" i="4"/>
  <c r="E111" i="4"/>
  <c r="C111" i="4" s="1"/>
  <c r="D111" i="4"/>
  <c r="E110" i="4"/>
  <c r="D110" i="4"/>
  <c r="C110" i="4" s="1"/>
  <c r="E109" i="4"/>
  <c r="D109" i="4"/>
  <c r="C109" i="4"/>
  <c r="E108" i="4"/>
  <c r="D108" i="4"/>
  <c r="C108" i="4"/>
  <c r="E107" i="4"/>
  <c r="C107" i="4" s="1"/>
  <c r="D107" i="4"/>
  <c r="E106" i="4"/>
  <c r="D106" i="4"/>
  <c r="C106" i="4" s="1"/>
  <c r="E105" i="4"/>
  <c r="D105" i="4"/>
  <c r="C105" i="4"/>
  <c r="E104" i="4"/>
  <c r="D104" i="4"/>
  <c r="C104" i="4"/>
  <c r="E103" i="4"/>
  <c r="C103" i="4" s="1"/>
  <c r="D103" i="4"/>
  <c r="E102" i="4"/>
  <c r="D102" i="4"/>
  <c r="C102" i="4" s="1"/>
  <c r="E101" i="4"/>
  <c r="D101" i="4"/>
  <c r="C101" i="4"/>
  <c r="E100" i="4"/>
  <c r="D100" i="4"/>
  <c r="C100" i="4"/>
  <c r="E95" i="4"/>
  <c r="C95" i="4" s="1"/>
  <c r="D95" i="4"/>
  <c r="E94" i="4"/>
  <c r="D94" i="4"/>
  <c r="C94" i="4" s="1"/>
  <c r="E93" i="4"/>
  <c r="D93" i="4"/>
  <c r="C93" i="4"/>
  <c r="E92" i="4"/>
  <c r="D92" i="4"/>
  <c r="C92" i="4"/>
  <c r="E91" i="4"/>
  <c r="C91" i="4" s="1"/>
  <c r="D91" i="4"/>
  <c r="E90" i="4"/>
  <c r="D90" i="4"/>
  <c r="C90" i="4" s="1"/>
  <c r="E89" i="4"/>
  <c r="D89" i="4"/>
  <c r="C89" i="4"/>
  <c r="E88" i="4"/>
  <c r="D88" i="4"/>
  <c r="C88" i="4"/>
  <c r="E87" i="4"/>
  <c r="C87" i="4" s="1"/>
  <c r="D87" i="4"/>
  <c r="E86" i="4"/>
  <c r="D86" i="4"/>
  <c r="C86" i="4" s="1"/>
  <c r="E85" i="4"/>
  <c r="D85" i="4"/>
  <c r="C85" i="4"/>
  <c r="E84" i="4"/>
  <c r="D84" i="4"/>
  <c r="C84" i="4"/>
  <c r="E83" i="4"/>
  <c r="C83" i="4" s="1"/>
  <c r="D83" i="4"/>
  <c r="E82" i="4"/>
  <c r="D82" i="4"/>
  <c r="C82" i="4" s="1"/>
  <c r="E81" i="4"/>
  <c r="D81" i="4"/>
  <c r="C81" i="4"/>
  <c r="E80" i="4"/>
  <c r="D80" i="4"/>
  <c r="C80" i="4"/>
  <c r="E79" i="4"/>
  <c r="C79" i="4" s="1"/>
  <c r="D79" i="4"/>
  <c r="E78" i="4"/>
  <c r="D78" i="4"/>
  <c r="C78" i="4" s="1"/>
  <c r="E77" i="4"/>
  <c r="D77" i="4"/>
  <c r="C77" i="4"/>
  <c r="E76" i="4"/>
  <c r="D76" i="4"/>
  <c r="C76" i="4"/>
  <c r="E75" i="4"/>
  <c r="C75" i="4" s="1"/>
  <c r="D75" i="4"/>
  <c r="E74" i="4"/>
  <c r="D74" i="4"/>
  <c r="C74" i="4" s="1"/>
  <c r="E73" i="4"/>
  <c r="D73" i="4"/>
  <c r="C73" i="4"/>
  <c r="E72" i="4"/>
  <c r="D72" i="4"/>
  <c r="C72" i="4"/>
  <c r="E71" i="4"/>
  <c r="C71" i="4" s="1"/>
  <c r="D71" i="4"/>
  <c r="E70" i="4"/>
  <c r="D70" i="4"/>
  <c r="C70" i="4" s="1"/>
  <c r="E69" i="4"/>
  <c r="D69" i="4"/>
  <c r="C69" i="4"/>
  <c r="E68" i="4"/>
  <c r="D68" i="4"/>
  <c r="C68" i="4"/>
  <c r="E67" i="4"/>
  <c r="C67" i="4" s="1"/>
  <c r="D67" i="4"/>
  <c r="E66" i="4"/>
  <c r="D66" i="4"/>
  <c r="C66" i="4" s="1"/>
  <c r="E65" i="4"/>
  <c r="D65" i="4"/>
  <c r="C65" i="4"/>
  <c r="E64" i="4"/>
  <c r="D64" i="4"/>
  <c r="C64" i="4"/>
  <c r="E63" i="4"/>
  <c r="C63" i="4" s="1"/>
  <c r="D63" i="4"/>
  <c r="E62" i="4"/>
  <c r="D62" i="4"/>
  <c r="C62" i="4" s="1"/>
  <c r="E61" i="4"/>
  <c r="D61" i="4"/>
  <c r="C61" i="4"/>
  <c r="E60" i="4"/>
  <c r="D60" i="4"/>
  <c r="C60" i="4"/>
  <c r="E59" i="4"/>
  <c r="C59" i="4" s="1"/>
  <c r="D59" i="4"/>
  <c r="E58" i="4"/>
  <c r="D58" i="4"/>
  <c r="C58" i="4" s="1"/>
  <c r="E57" i="4"/>
  <c r="D57" i="4"/>
  <c r="C57" i="4"/>
  <c r="E56" i="4"/>
  <c r="D56" i="4"/>
  <c r="C56" i="4"/>
  <c r="E55" i="4"/>
  <c r="C55" i="4" s="1"/>
  <c r="D55" i="4"/>
  <c r="E54" i="4"/>
  <c r="D54" i="4"/>
  <c r="C54" i="4" s="1"/>
  <c r="E53" i="4"/>
  <c r="D53" i="4"/>
  <c r="C53" i="4"/>
  <c r="E52" i="4"/>
  <c r="D52" i="4"/>
  <c r="C52" i="4"/>
  <c r="E51" i="4"/>
  <c r="C51" i="4" s="1"/>
  <c r="D51" i="4"/>
  <c r="E50" i="4"/>
  <c r="D50" i="4"/>
  <c r="C50" i="4" s="1"/>
  <c r="E49" i="4"/>
  <c r="D49" i="4"/>
  <c r="C49" i="4"/>
  <c r="E48" i="4"/>
  <c r="D48" i="4"/>
  <c r="C48" i="4"/>
  <c r="E47" i="4"/>
  <c r="C47" i="4" s="1"/>
  <c r="D47" i="4"/>
  <c r="E46" i="4"/>
  <c r="D46" i="4"/>
  <c r="C46" i="4" s="1"/>
  <c r="E45" i="4"/>
  <c r="D45" i="4"/>
  <c r="C45" i="4"/>
  <c r="E44" i="4"/>
  <c r="D44" i="4"/>
  <c r="C44" i="4"/>
  <c r="E43" i="4"/>
  <c r="C43" i="4" s="1"/>
  <c r="D43" i="4"/>
  <c r="E42" i="4"/>
  <c r="D42" i="4"/>
  <c r="C42" i="4" s="1"/>
  <c r="E41" i="4"/>
  <c r="D41" i="4"/>
  <c r="C41" i="4"/>
  <c r="E40" i="4"/>
  <c r="D40" i="4"/>
  <c r="C40" i="4"/>
  <c r="E39" i="4"/>
  <c r="C39" i="4" s="1"/>
  <c r="D39" i="4"/>
  <c r="E38" i="4"/>
  <c r="D38" i="4"/>
  <c r="C38" i="4" s="1"/>
  <c r="E37" i="4"/>
  <c r="D37" i="4"/>
  <c r="C37" i="4"/>
  <c r="E36" i="4"/>
  <c r="D36" i="4"/>
  <c r="C36" i="4"/>
  <c r="E35" i="4"/>
  <c r="C35" i="4" s="1"/>
  <c r="D35" i="4"/>
  <c r="E34" i="4"/>
  <c r="D34" i="4"/>
  <c r="C34" i="4" s="1"/>
  <c r="E33" i="4"/>
  <c r="D33" i="4"/>
  <c r="C33" i="4"/>
  <c r="E32" i="4"/>
  <c r="D32" i="4"/>
  <c r="C32" i="4"/>
  <c r="E31" i="4"/>
  <c r="C31" i="4" s="1"/>
  <c r="D31" i="4"/>
  <c r="E30" i="4"/>
  <c r="D30" i="4"/>
  <c r="C30" i="4" s="1"/>
  <c r="E29" i="4"/>
  <c r="D29" i="4"/>
  <c r="C29" i="4"/>
  <c r="E28" i="4"/>
  <c r="D28" i="4"/>
  <c r="C28" i="4"/>
  <c r="E27" i="4"/>
  <c r="C27" i="4" s="1"/>
  <c r="D27" i="4"/>
  <c r="E26" i="4"/>
  <c r="D26" i="4"/>
  <c r="C26" i="4" s="1"/>
  <c r="E25" i="4"/>
  <c r="D25" i="4"/>
  <c r="C25" i="4"/>
  <c r="E24" i="4"/>
  <c r="D24" i="4"/>
  <c r="C24" i="4"/>
  <c r="E23" i="4"/>
  <c r="C23" i="4" s="1"/>
  <c r="D23" i="4"/>
  <c r="E22" i="4"/>
  <c r="D22" i="4"/>
  <c r="C22" i="4" s="1"/>
  <c r="E21" i="4"/>
  <c r="D21" i="4"/>
  <c r="C21" i="4"/>
  <c r="E20" i="4"/>
  <c r="D20" i="4"/>
  <c r="C20" i="4"/>
  <c r="E19" i="4"/>
  <c r="C19" i="4" s="1"/>
  <c r="D19" i="4"/>
  <c r="E18" i="4"/>
  <c r="D18" i="4"/>
  <c r="C18" i="4" s="1"/>
  <c r="E17" i="4"/>
  <c r="D17" i="4"/>
  <c r="C17" i="4"/>
  <c r="E16" i="4"/>
  <c r="D16" i="4"/>
  <c r="C16" i="4"/>
  <c r="E15" i="4"/>
  <c r="C15" i="4" s="1"/>
  <c r="D15" i="4"/>
  <c r="E14" i="4"/>
  <c r="D14" i="4"/>
  <c r="C14" i="4" s="1"/>
  <c r="A195" i="4" s="1"/>
  <c r="A5" i="4"/>
  <c r="A4" i="4"/>
  <c r="A3" i="4"/>
  <c r="A2" i="4"/>
  <c r="B155" i="8" l="1"/>
  <c r="B154" i="8"/>
  <c r="B153" i="8"/>
  <c r="B152" i="8"/>
  <c r="B151" i="8"/>
  <c r="B150" i="8"/>
  <c r="B147" i="8"/>
  <c r="B146" i="8"/>
  <c r="B145" i="8"/>
  <c r="B144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G121" i="8"/>
  <c r="CA121" i="8"/>
  <c r="CG120" i="8"/>
  <c r="CA120" i="8"/>
  <c r="CG119" i="8"/>
  <c r="CA119" i="8"/>
  <c r="CG116" i="8"/>
  <c r="CA116" i="8"/>
  <c r="CG115" i="8"/>
  <c r="CA115" i="8"/>
  <c r="CG114" i="8"/>
  <c r="B195" i="8" s="1"/>
  <c r="CA114" i="8"/>
  <c r="E111" i="8"/>
  <c r="D111" i="8"/>
  <c r="C111" i="8"/>
  <c r="E110" i="8"/>
  <c r="C110" i="8" s="1"/>
  <c r="D110" i="8"/>
  <c r="E109" i="8"/>
  <c r="D109" i="8"/>
  <c r="C109" i="8" s="1"/>
  <c r="E108" i="8"/>
  <c r="D108" i="8"/>
  <c r="C108" i="8"/>
  <c r="E107" i="8"/>
  <c r="D107" i="8"/>
  <c r="C107" i="8"/>
  <c r="E106" i="8"/>
  <c r="C106" i="8" s="1"/>
  <c r="D106" i="8"/>
  <c r="E105" i="8"/>
  <c r="D105" i="8"/>
  <c r="C105" i="8" s="1"/>
  <c r="E104" i="8"/>
  <c r="D104" i="8"/>
  <c r="C104" i="8"/>
  <c r="E103" i="8"/>
  <c r="D103" i="8"/>
  <c r="C103" i="8"/>
  <c r="E102" i="8"/>
  <c r="C102" i="8" s="1"/>
  <c r="D102" i="8"/>
  <c r="E101" i="8"/>
  <c r="D101" i="8"/>
  <c r="C101" i="8" s="1"/>
  <c r="E100" i="8"/>
  <c r="D100" i="8"/>
  <c r="C100" i="8"/>
  <c r="E95" i="8"/>
  <c r="D95" i="8"/>
  <c r="C95" i="8"/>
  <c r="E94" i="8"/>
  <c r="D94" i="8"/>
  <c r="C94" i="8" s="1"/>
  <c r="E93" i="8"/>
  <c r="D93" i="8"/>
  <c r="C93" i="8" s="1"/>
  <c r="E92" i="8"/>
  <c r="D92" i="8"/>
  <c r="C92" i="8"/>
  <c r="E91" i="8"/>
  <c r="D91" i="8"/>
  <c r="C91" i="8"/>
  <c r="E90" i="8"/>
  <c r="D90" i="8"/>
  <c r="C90" i="8" s="1"/>
  <c r="E89" i="8"/>
  <c r="D89" i="8"/>
  <c r="C89" i="8" s="1"/>
  <c r="E88" i="8"/>
  <c r="D88" i="8"/>
  <c r="C88" i="8"/>
  <c r="E87" i="8"/>
  <c r="D87" i="8"/>
  <c r="C87" i="8"/>
  <c r="E86" i="8"/>
  <c r="D86" i="8"/>
  <c r="C86" i="8" s="1"/>
  <c r="E85" i="8"/>
  <c r="D85" i="8"/>
  <c r="C85" i="8" s="1"/>
  <c r="E84" i="8"/>
  <c r="D84" i="8"/>
  <c r="C84" i="8"/>
  <c r="E83" i="8"/>
  <c r="D83" i="8"/>
  <c r="C83" i="8"/>
  <c r="E82" i="8"/>
  <c r="D82" i="8"/>
  <c r="C82" i="8" s="1"/>
  <c r="E81" i="8"/>
  <c r="D81" i="8"/>
  <c r="C81" i="8" s="1"/>
  <c r="E80" i="8"/>
  <c r="D80" i="8"/>
  <c r="C80" i="8"/>
  <c r="E79" i="8"/>
  <c r="D79" i="8"/>
  <c r="C79" i="8"/>
  <c r="E78" i="8"/>
  <c r="D78" i="8"/>
  <c r="C78" i="8" s="1"/>
  <c r="E77" i="8"/>
  <c r="D77" i="8"/>
  <c r="C77" i="8" s="1"/>
  <c r="E76" i="8"/>
  <c r="D76" i="8"/>
  <c r="C76" i="8"/>
  <c r="E75" i="8"/>
  <c r="D75" i="8"/>
  <c r="C75" i="8"/>
  <c r="E74" i="8"/>
  <c r="D74" i="8"/>
  <c r="C74" i="8" s="1"/>
  <c r="E73" i="8"/>
  <c r="D73" i="8"/>
  <c r="C73" i="8" s="1"/>
  <c r="E72" i="8"/>
  <c r="D72" i="8"/>
  <c r="C72" i="8"/>
  <c r="E71" i="8"/>
  <c r="D71" i="8"/>
  <c r="C71" i="8"/>
  <c r="E70" i="8"/>
  <c r="D70" i="8"/>
  <c r="C70" i="8" s="1"/>
  <c r="E69" i="8"/>
  <c r="D69" i="8"/>
  <c r="C69" i="8" s="1"/>
  <c r="E68" i="8"/>
  <c r="D68" i="8"/>
  <c r="C68" i="8"/>
  <c r="E67" i="8"/>
  <c r="D67" i="8"/>
  <c r="C67" i="8"/>
  <c r="E66" i="8"/>
  <c r="D66" i="8"/>
  <c r="C66" i="8" s="1"/>
  <c r="E65" i="8"/>
  <c r="D65" i="8"/>
  <c r="C65" i="8" s="1"/>
  <c r="E64" i="8"/>
  <c r="D64" i="8"/>
  <c r="C64" i="8"/>
  <c r="E63" i="8"/>
  <c r="D63" i="8"/>
  <c r="C63" i="8"/>
  <c r="E62" i="8"/>
  <c r="D62" i="8"/>
  <c r="C62" i="8" s="1"/>
  <c r="E61" i="8"/>
  <c r="D61" i="8"/>
  <c r="C61" i="8" s="1"/>
  <c r="E60" i="8"/>
  <c r="D60" i="8"/>
  <c r="C60" i="8"/>
  <c r="E59" i="8"/>
  <c r="D59" i="8"/>
  <c r="C59" i="8"/>
  <c r="E58" i="8"/>
  <c r="D58" i="8"/>
  <c r="C58" i="8" s="1"/>
  <c r="E57" i="8"/>
  <c r="D57" i="8"/>
  <c r="C57" i="8" s="1"/>
  <c r="E56" i="8"/>
  <c r="D56" i="8"/>
  <c r="C56" i="8"/>
  <c r="E55" i="8"/>
  <c r="D55" i="8"/>
  <c r="C55" i="8"/>
  <c r="E54" i="8"/>
  <c r="D54" i="8"/>
  <c r="C54" i="8" s="1"/>
  <c r="E53" i="8"/>
  <c r="D53" i="8"/>
  <c r="C53" i="8" s="1"/>
  <c r="E52" i="8"/>
  <c r="D52" i="8"/>
  <c r="C52" i="8"/>
  <c r="E51" i="8"/>
  <c r="D51" i="8"/>
  <c r="C51" i="8"/>
  <c r="E50" i="8"/>
  <c r="D50" i="8"/>
  <c r="C50" i="8" s="1"/>
  <c r="E49" i="8"/>
  <c r="D49" i="8"/>
  <c r="C49" i="8" s="1"/>
  <c r="E48" i="8"/>
  <c r="D48" i="8"/>
  <c r="C48" i="8"/>
  <c r="E47" i="8"/>
  <c r="D47" i="8"/>
  <c r="C47" i="8"/>
  <c r="E46" i="8"/>
  <c r="D46" i="8"/>
  <c r="C46" i="8" s="1"/>
  <c r="E45" i="8"/>
  <c r="D45" i="8"/>
  <c r="C45" i="8" s="1"/>
  <c r="E44" i="8"/>
  <c r="D44" i="8"/>
  <c r="C44" i="8"/>
  <c r="E43" i="8"/>
  <c r="D43" i="8"/>
  <c r="C43" i="8"/>
  <c r="E42" i="8"/>
  <c r="D42" i="8"/>
  <c r="C42" i="8" s="1"/>
  <c r="E41" i="8"/>
  <c r="D41" i="8"/>
  <c r="C41" i="8" s="1"/>
  <c r="E40" i="8"/>
  <c r="D40" i="8"/>
  <c r="C40" i="8"/>
  <c r="E39" i="8"/>
  <c r="D39" i="8"/>
  <c r="C39" i="8"/>
  <c r="E38" i="8"/>
  <c r="D38" i="8"/>
  <c r="C38" i="8" s="1"/>
  <c r="E37" i="8"/>
  <c r="D37" i="8"/>
  <c r="C37" i="8" s="1"/>
  <c r="E36" i="8"/>
  <c r="D36" i="8"/>
  <c r="C36" i="8"/>
  <c r="E35" i="8"/>
  <c r="D35" i="8"/>
  <c r="C35" i="8"/>
  <c r="E34" i="8"/>
  <c r="D34" i="8"/>
  <c r="C34" i="8" s="1"/>
  <c r="E33" i="8"/>
  <c r="D33" i="8"/>
  <c r="C33" i="8" s="1"/>
  <c r="E32" i="8"/>
  <c r="D32" i="8"/>
  <c r="C32" i="8"/>
  <c r="E31" i="8"/>
  <c r="D31" i="8"/>
  <c r="C31" i="8"/>
  <c r="E30" i="8"/>
  <c r="D30" i="8"/>
  <c r="C30" i="8" s="1"/>
  <c r="E29" i="8"/>
  <c r="D29" i="8"/>
  <c r="C29" i="8" s="1"/>
  <c r="E28" i="8"/>
  <c r="D28" i="8"/>
  <c r="C28" i="8"/>
  <c r="E27" i="8"/>
  <c r="D27" i="8"/>
  <c r="C27" i="8"/>
  <c r="E26" i="8"/>
  <c r="D26" i="8"/>
  <c r="C26" i="8" s="1"/>
  <c r="E25" i="8"/>
  <c r="D25" i="8"/>
  <c r="C25" i="8" s="1"/>
  <c r="E24" i="8"/>
  <c r="D24" i="8"/>
  <c r="C24" i="8"/>
  <c r="E23" i="8"/>
  <c r="D23" i="8"/>
  <c r="C23" i="8"/>
  <c r="E22" i="8"/>
  <c r="D22" i="8"/>
  <c r="C22" i="8" s="1"/>
  <c r="E21" i="8"/>
  <c r="D21" i="8"/>
  <c r="C21" i="8" s="1"/>
  <c r="E20" i="8"/>
  <c r="D20" i="8"/>
  <c r="C20" i="8"/>
  <c r="E19" i="8"/>
  <c r="D19" i="8"/>
  <c r="C19" i="8"/>
  <c r="E18" i="8"/>
  <c r="D18" i="8"/>
  <c r="C18" i="8" s="1"/>
  <c r="E17" i="8"/>
  <c r="D17" i="8"/>
  <c r="C17" i="8" s="1"/>
  <c r="E16" i="8"/>
  <c r="D16" i="8"/>
  <c r="C16" i="8"/>
  <c r="E15" i="8"/>
  <c r="D15" i="8"/>
  <c r="C15" i="8"/>
  <c r="E14" i="8"/>
  <c r="D14" i="8"/>
  <c r="C14" i="8" s="1"/>
  <c r="A195" i="8" s="1"/>
  <c r="A5" i="8"/>
  <c r="A4" i="8"/>
  <c r="A3" i="8"/>
  <c r="A2" i="8"/>
  <c r="B155" i="9"/>
  <c r="B154" i="9"/>
  <c r="B153" i="9"/>
  <c r="B152" i="9"/>
  <c r="B151" i="9"/>
  <c r="B150" i="9"/>
  <c r="B147" i="9"/>
  <c r="B146" i="9"/>
  <c r="B145" i="9"/>
  <c r="B144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G121" i="9"/>
  <c r="CA121" i="9"/>
  <c r="CG120" i="9"/>
  <c r="CA120" i="9"/>
  <c r="CG119" i="9"/>
  <c r="CA119" i="9"/>
  <c r="CG116" i="9"/>
  <c r="CA116" i="9"/>
  <c r="CG115" i="9"/>
  <c r="CA115" i="9"/>
  <c r="CG114" i="9"/>
  <c r="B195" i="9" s="1"/>
  <c r="CA114" i="9"/>
  <c r="E111" i="9"/>
  <c r="D111" i="9"/>
  <c r="C111" i="9"/>
  <c r="E110" i="9"/>
  <c r="D110" i="9"/>
  <c r="C110" i="9"/>
  <c r="E109" i="9"/>
  <c r="C109" i="9" s="1"/>
  <c r="D109" i="9"/>
  <c r="E108" i="9"/>
  <c r="D108" i="9"/>
  <c r="C108" i="9" s="1"/>
  <c r="E107" i="9"/>
  <c r="D107" i="9"/>
  <c r="C107" i="9"/>
  <c r="E106" i="9"/>
  <c r="D106" i="9"/>
  <c r="C106" i="9"/>
  <c r="E105" i="9"/>
  <c r="C105" i="9" s="1"/>
  <c r="D105" i="9"/>
  <c r="E104" i="9"/>
  <c r="D104" i="9"/>
  <c r="C104" i="9" s="1"/>
  <c r="E103" i="9"/>
  <c r="D103" i="9"/>
  <c r="C103" i="9"/>
  <c r="E102" i="9"/>
  <c r="D102" i="9"/>
  <c r="C102" i="9"/>
  <c r="E101" i="9"/>
  <c r="C101" i="9" s="1"/>
  <c r="D101" i="9"/>
  <c r="E100" i="9"/>
  <c r="D100" i="9"/>
  <c r="C100" i="9" s="1"/>
  <c r="E95" i="9"/>
  <c r="D95" i="9"/>
  <c r="C95" i="9"/>
  <c r="E94" i="9"/>
  <c r="D94" i="9"/>
  <c r="C94" i="9"/>
  <c r="E93" i="9"/>
  <c r="C93" i="9" s="1"/>
  <c r="D93" i="9"/>
  <c r="E92" i="9"/>
  <c r="D92" i="9"/>
  <c r="C92" i="9" s="1"/>
  <c r="E91" i="9"/>
  <c r="D91" i="9"/>
  <c r="C91" i="9"/>
  <c r="E90" i="9"/>
  <c r="D90" i="9"/>
  <c r="C90" i="9"/>
  <c r="E89" i="9"/>
  <c r="C89" i="9" s="1"/>
  <c r="D89" i="9"/>
  <c r="E88" i="9"/>
  <c r="D88" i="9"/>
  <c r="C88" i="9" s="1"/>
  <c r="E87" i="9"/>
  <c r="D87" i="9"/>
  <c r="C87" i="9"/>
  <c r="E86" i="9"/>
  <c r="D86" i="9"/>
  <c r="C86" i="9"/>
  <c r="E85" i="9"/>
  <c r="C85" i="9" s="1"/>
  <c r="D85" i="9"/>
  <c r="E84" i="9"/>
  <c r="D84" i="9"/>
  <c r="C84" i="9" s="1"/>
  <c r="E83" i="9"/>
  <c r="D83" i="9"/>
  <c r="C83" i="9"/>
  <c r="E82" i="9"/>
  <c r="D82" i="9"/>
  <c r="C82" i="9"/>
  <c r="E81" i="9"/>
  <c r="C81" i="9" s="1"/>
  <c r="D81" i="9"/>
  <c r="E80" i="9"/>
  <c r="D80" i="9"/>
  <c r="C80" i="9" s="1"/>
  <c r="E79" i="9"/>
  <c r="D79" i="9"/>
  <c r="C79" i="9"/>
  <c r="E78" i="9"/>
  <c r="D78" i="9"/>
  <c r="C78" i="9"/>
  <c r="E77" i="9"/>
  <c r="C77" i="9" s="1"/>
  <c r="D77" i="9"/>
  <c r="E76" i="9"/>
  <c r="D76" i="9"/>
  <c r="C76" i="9" s="1"/>
  <c r="E75" i="9"/>
  <c r="D75" i="9"/>
  <c r="C75" i="9"/>
  <c r="E74" i="9"/>
  <c r="D74" i="9"/>
  <c r="C74" i="9"/>
  <c r="E73" i="9"/>
  <c r="C73" i="9" s="1"/>
  <c r="D73" i="9"/>
  <c r="E72" i="9"/>
  <c r="D72" i="9"/>
  <c r="C72" i="9" s="1"/>
  <c r="E71" i="9"/>
  <c r="D71" i="9"/>
  <c r="C71" i="9"/>
  <c r="E70" i="9"/>
  <c r="D70" i="9"/>
  <c r="C70" i="9"/>
  <c r="E69" i="9"/>
  <c r="C69" i="9" s="1"/>
  <c r="D69" i="9"/>
  <c r="E68" i="9"/>
  <c r="D68" i="9"/>
  <c r="C68" i="9" s="1"/>
  <c r="E67" i="9"/>
  <c r="D67" i="9"/>
  <c r="C67" i="9"/>
  <c r="E66" i="9"/>
  <c r="D66" i="9"/>
  <c r="C66" i="9"/>
  <c r="E65" i="9"/>
  <c r="C65" i="9" s="1"/>
  <c r="D65" i="9"/>
  <c r="E64" i="9"/>
  <c r="D64" i="9"/>
  <c r="C64" i="9" s="1"/>
  <c r="E63" i="9"/>
  <c r="D63" i="9"/>
  <c r="C63" i="9"/>
  <c r="E62" i="9"/>
  <c r="D62" i="9"/>
  <c r="C62" i="9"/>
  <c r="E61" i="9"/>
  <c r="C61" i="9" s="1"/>
  <c r="D61" i="9"/>
  <c r="E60" i="9"/>
  <c r="D60" i="9"/>
  <c r="C60" i="9" s="1"/>
  <c r="E59" i="9"/>
  <c r="D59" i="9"/>
  <c r="C59" i="9"/>
  <c r="E58" i="9"/>
  <c r="D58" i="9"/>
  <c r="C58" i="9"/>
  <c r="E57" i="9"/>
  <c r="C57" i="9" s="1"/>
  <c r="D57" i="9"/>
  <c r="E56" i="9"/>
  <c r="D56" i="9"/>
  <c r="C56" i="9" s="1"/>
  <c r="E55" i="9"/>
  <c r="D55" i="9"/>
  <c r="C55" i="9"/>
  <c r="E54" i="9"/>
  <c r="D54" i="9"/>
  <c r="C54" i="9"/>
  <c r="E53" i="9"/>
  <c r="C53" i="9" s="1"/>
  <c r="D53" i="9"/>
  <c r="E52" i="9"/>
  <c r="D52" i="9"/>
  <c r="C52" i="9" s="1"/>
  <c r="E51" i="9"/>
  <c r="D51" i="9"/>
  <c r="C51" i="9"/>
  <c r="E50" i="9"/>
  <c r="D50" i="9"/>
  <c r="C50" i="9"/>
  <c r="E49" i="9"/>
  <c r="C49" i="9" s="1"/>
  <c r="D49" i="9"/>
  <c r="E48" i="9"/>
  <c r="D48" i="9"/>
  <c r="C48" i="9" s="1"/>
  <c r="E47" i="9"/>
  <c r="D47" i="9"/>
  <c r="C47" i="9"/>
  <c r="E46" i="9"/>
  <c r="D46" i="9"/>
  <c r="C46" i="9"/>
  <c r="E45" i="9"/>
  <c r="C45" i="9" s="1"/>
  <c r="D45" i="9"/>
  <c r="E44" i="9"/>
  <c r="D44" i="9"/>
  <c r="C44" i="9" s="1"/>
  <c r="E43" i="9"/>
  <c r="D43" i="9"/>
  <c r="C43" i="9"/>
  <c r="E42" i="9"/>
  <c r="D42" i="9"/>
  <c r="C42" i="9"/>
  <c r="E41" i="9"/>
  <c r="C41" i="9" s="1"/>
  <c r="D41" i="9"/>
  <c r="E40" i="9"/>
  <c r="D40" i="9"/>
  <c r="C40" i="9" s="1"/>
  <c r="E39" i="9"/>
  <c r="D39" i="9"/>
  <c r="C39" i="9"/>
  <c r="E38" i="9"/>
  <c r="D38" i="9"/>
  <c r="C38" i="9"/>
  <c r="E37" i="9"/>
  <c r="C37" i="9" s="1"/>
  <c r="D37" i="9"/>
  <c r="E36" i="9"/>
  <c r="D36" i="9"/>
  <c r="C36" i="9" s="1"/>
  <c r="E35" i="9"/>
  <c r="D35" i="9"/>
  <c r="C35" i="9"/>
  <c r="E34" i="9"/>
  <c r="D34" i="9"/>
  <c r="C34" i="9"/>
  <c r="E33" i="9"/>
  <c r="C33" i="9" s="1"/>
  <c r="D33" i="9"/>
  <c r="E32" i="9"/>
  <c r="D32" i="9"/>
  <c r="C32" i="9" s="1"/>
  <c r="E31" i="9"/>
  <c r="D31" i="9"/>
  <c r="C31" i="9"/>
  <c r="E30" i="9"/>
  <c r="D30" i="9"/>
  <c r="C30" i="9"/>
  <c r="E29" i="9"/>
  <c r="C29" i="9" s="1"/>
  <c r="D29" i="9"/>
  <c r="E28" i="9"/>
  <c r="D28" i="9"/>
  <c r="C28" i="9" s="1"/>
  <c r="E27" i="9"/>
  <c r="D27" i="9"/>
  <c r="C27" i="9"/>
  <c r="E26" i="9"/>
  <c r="D26" i="9"/>
  <c r="C26" i="9"/>
  <c r="E25" i="9"/>
  <c r="C25" i="9" s="1"/>
  <c r="D25" i="9"/>
  <c r="E24" i="9"/>
  <c r="D24" i="9"/>
  <c r="C24" i="9" s="1"/>
  <c r="E23" i="9"/>
  <c r="D23" i="9"/>
  <c r="C23" i="9"/>
  <c r="E22" i="9"/>
  <c r="D22" i="9"/>
  <c r="C22" i="9"/>
  <c r="E21" i="9"/>
  <c r="C21" i="9" s="1"/>
  <c r="D21" i="9"/>
  <c r="E20" i="9"/>
  <c r="D20" i="9"/>
  <c r="C20" i="9" s="1"/>
  <c r="E19" i="9"/>
  <c r="D19" i="9"/>
  <c r="C19" i="9"/>
  <c r="E18" i="9"/>
  <c r="D18" i="9"/>
  <c r="C18" i="9"/>
  <c r="E17" i="9"/>
  <c r="C17" i="9" s="1"/>
  <c r="D17" i="9"/>
  <c r="E16" i="9"/>
  <c r="D16" i="9"/>
  <c r="C16" i="9" s="1"/>
  <c r="E15" i="9"/>
  <c r="D15" i="9"/>
  <c r="C15" i="9"/>
  <c r="E14" i="9"/>
  <c r="D14" i="9"/>
  <c r="C14" i="9"/>
  <c r="A5" i="9"/>
  <c r="A4" i="9"/>
  <c r="A3" i="9"/>
  <c r="A2" i="9"/>
  <c r="A195" i="9" l="1"/>
  <c r="B155" i="10"/>
  <c r="B154" i="10"/>
  <c r="B153" i="10"/>
  <c r="B152" i="10"/>
  <c r="B151" i="10"/>
  <c r="B150" i="10"/>
  <c r="B147" i="10"/>
  <c r="B146" i="10"/>
  <c r="B145" i="10"/>
  <c r="B144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G121" i="10"/>
  <c r="CA121" i="10"/>
  <c r="CG120" i="10"/>
  <c r="CA120" i="10"/>
  <c r="CG119" i="10"/>
  <c r="CA119" i="10"/>
  <c r="CG116" i="10"/>
  <c r="CA116" i="10"/>
  <c r="CG115" i="10"/>
  <c r="B195" i="10" s="1"/>
  <c r="CA115" i="10"/>
  <c r="CG114" i="10"/>
  <c r="CA114" i="10"/>
  <c r="E111" i="10"/>
  <c r="D111" i="10"/>
  <c r="C111" i="10" s="1"/>
  <c r="E110" i="10"/>
  <c r="D110" i="10"/>
  <c r="C110" i="10"/>
  <c r="E109" i="10"/>
  <c r="D109" i="10"/>
  <c r="C109" i="10"/>
  <c r="E108" i="10"/>
  <c r="C108" i="10" s="1"/>
  <c r="D108" i="10"/>
  <c r="E107" i="10"/>
  <c r="D107" i="10"/>
  <c r="C107" i="10" s="1"/>
  <c r="E106" i="10"/>
  <c r="D106" i="10"/>
  <c r="C106" i="10"/>
  <c r="E105" i="10"/>
  <c r="D105" i="10"/>
  <c r="C105" i="10"/>
  <c r="E104" i="10"/>
  <c r="C104" i="10" s="1"/>
  <c r="D104" i="10"/>
  <c r="E103" i="10"/>
  <c r="D103" i="10"/>
  <c r="C103" i="10" s="1"/>
  <c r="E102" i="10"/>
  <c r="D102" i="10"/>
  <c r="C102" i="10"/>
  <c r="E101" i="10"/>
  <c r="D101" i="10"/>
  <c r="C101" i="10"/>
  <c r="E100" i="10"/>
  <c r="C100" i="10" s="1"/>
  <c r="D100" i="10"/>
  <c r="E95" i="10"/>
  <c r="D95" i="10"/>
  <c r="C95" i="10" s="1"/>
  <c r="E94" i="10"/>
  <c r="D94" i="10"/>
  <c r="C94" i="10"/>
  <c r="E93" i="10"/>
  <c r="D93" i="10"/>
  <c r="C93" i="10"/>
  <c r="E92" i="10"/>
  <c r="C92" i="10" s="1"/>
  <c r="D92" i="10"/>
  <c r="E91" i="10"/>
  <c r="D91" i="10"/>
  <c r="C91" i="10" s="1"/>
  <c r="E90" i="10"/>
  <c r="D90" i="10"/>
  <c r="C90" i="10"/>
  <c r="E89" i="10"/>
  <c r="D89" i="10"/>
  <c r="C89" i="10"/>
  <c r="E88" i="10"/>
  <c r="C88" i="10" s="1"/>
  <c r="D88" i="10"/>
  <c r="E87" i="10"/>
  <c r="D87" i="10"/>
  <c r="C87" i="10" s="1"/>
  <c r="E86" i="10"/>
  <c r="D86" i="10"/>
  <c r="C86" i="10"/>
  <c r="E85" i="10"/>
  <c r="D85" i="10"/>
  <c r="C85" i="10"/>
  <c r="E84" i="10"/>
  <c r="C84" i="10" s="1"/>
  <c r="D84" i="10"/>
  <c r="E83" i="10"/>
  <c r="D83" i="10"/>
  <c r="C83" i="10" s="1"/>
  <c r="E82" i="10"/>
  <c r="D82" i="10"/>
  <c r="C82" i="10"/>
  <c r="E81" i="10"/>
  <c r="D81" i="10"/>
  <c r="C81" i="10"/>
  <c r="E80" i="10"/>
  <c r="C80" i="10" s="1"/>
  <c r="D80" i="10"/>
  <c r="E79" i="10"/>
  <c r="D79" i="10"/>
  <c r="C79" i="10" s="1"/>
  <c r="E78" i="10"/>
  <c r="D78" i="10"/>
  <c r="C78" i="10"/>
  <c r="E77" i="10"/>
  <c r="D77" i="10"/>
  <c r="C77" i="10"/>
  <c r="E76" i="10"/>
  <c r="C76" i="10" s="1"/>
  <c r="D76" i="10"/>
  <c r="E75" i="10"/>
  <c r="D75" i="10"/>
  <c r="C75" i="10" s="1"/>
  <c r="E74" i="10"/>
  <c r="D74" i="10"/>
  <c r="C74" i="10"/>
  <c r="E73" i="10"/>
  <c r="D73" i="10"/>
  <c r="C73" i="10"/>
  <c r="E72" i="10"/>
  <c r="C72" i="10" s="1"/>
  <c r="D72" i="10"/>
  <c r="E71" i="10"/>
  <c r="D71" i="10"/>
  <c r="C71" i="10" s="1"/>
  <c r="E70" i="10"/>
  <c r="D70" i="10"/>
  <c r="C70" i="10"/>
  <c r="E69" i="10"/>
  <c r="D69" i="10"/>
  <c r="C69" i="10"/>
  <c r="E68" i="10"/>
  <c r="C68" i="10" s="1"/>
  <c r="D68" i="10"/>
  <c r="E67" i="10"/>
  <c r="D67" i="10"/>
  <c r="C67" i="10" s="1"/>
  <c r="E66" i="10"/>
  <c r="D66" i="10"/>
  <c r="C66" i="10"/>
  <c r="E65" i="10"/>
  <c r="D65" i="10"/>
  <c r="C65" i="10"/>
  <c r="E64" i="10"/>
  <c r="C64" i="10" s="1"/>
  <c r="D64" i="10"/>
  <c r="E63" i="10"/>
  <c r="D63" i="10"/>
  <c r="C63" i="10" s="1"/>
  <c r="E62" i="10"/>
  <c r="D62" i="10"/>
  <c r="C62" i="10"/>
  <c r="E61" i="10"/>
  <c r="D61" i="10"/>
  <c r="C61" i="10"/>
  <c r="E60" i="10"/>
  <c r="C60" i="10" s="1"/>
  <c r="D60" i="10"/>
  <c r="E59" i="10"/>
  <c r="D59" i="10"/>
  <c r="C59" i="10" s="1"/>
  <c r="E58" i="10"/>
  <c r="D58" i="10"/>
  <c r="C58" i="10"/>
  <c r="E57" i="10"/>
  <c r="D57" i="10"/>
  <c r="C57" i="10"/>
  <c r="E56" i="10"/>
  <c r="C56" i="10" s="1"/>
  <c r="D56" i="10"/>
  <c r="E55" i="10"/>
  <c r="D55" i="10"/>
  <c r="C55" i="10" s="1"/>
  <c r="E54" i="10"/>
  <c r="D54" i="10"/>
  <c r="C54" i="10"/>
  <c r="E53" i="10"/>
  <c r="D53" i="10"/>
  <c r="C53" i="10"/>
  <c r="E52" i="10"/>
  <c r="C52" i="10" s="1"/>
  <c r="D52" i="10"/>
  <c r="E51" i="10"/>
  <c r="D51" i="10"/>
  <c r="C51" i="10" s="1"/>
  <c r="E50" i="10"/>
  <c r="D50" i="10"/>
  <c r="C50" i="10"/>
  <c r="E49" i="10"/>
  <c r="D49" i="10"/>
  <c r="C49" i="10"/>
  <c r="E48" i="10"/>
  <c r="C48" i="10" s="1"/>
  <c r="D48" i="10"/>
  <c r="E47" i="10"/>
  <c r="D47" i="10"/>
  <c r="C47" i="10" s="1"/>
  <c r="E46" i="10"/>
  <c r="D46" i="10"/>
  <c r="C46" i="10"/>
  <c r="E45" i="10"/>
  <c r="D45" i="10"/>
  <c r="C45" i="10"/>
  <c r="E44" i="10"/>
  <c r="C44" i="10" s="1"/>
  <c r="D44" i="10"/>
  <c r="E43" i="10"/>
  <c r="D43" i="10"/>
  <c r="C43" i="10" s="1"/>
  <c r="E42" i="10"/>
  <c r="D42" i="10"/>
  <c r="C42" i="10"/>
  <c r="E41" i="10"/>
  <c r="D41" i="10"/>
  <c r="C41" i="10"/>
  <c r="E40" i="10"/>
  <c r="C40" i="10" s="1"/>
  <c r="D40" i="10"/>
  <c r="E39" i="10"/>
  <c r="D39" i="10"/>
  <c r="C39" i="10" s="1"/>
  <c r="E38" i="10"/>
  <c r="D38" i="10"/>
  <c r="C38" i="10"/>
  <c r="E37" i="10"/>
  <c r="D37" i="10"/>
  <c r="C37" i="10"/>
  <c r="E36" i="10"/>
  <c r="C36" i="10" s="1"/>
  <c r="D36" i="10"/>
  <c r="E35" i="10"/>
  <c r="D35" i="10"/>
  <c r="C35" i="10" s="1"/>
  <c r="E34" i="10"/>
  <c r="D34" i="10"/>
  <c r="C34" i="10"/>
  <c r="E33" i="10"/>
  <c r="D33" i="10"/>
  <c r="C33" i="10"/>
  <c r="E32" i="10"/>
  <c r="C32" i="10" s="1"/>
  <c r="D32" i="10"/>
  <c r="E31" i="10"/>
  <c r="D31" i="10"/>
  <c r="C31" i="10" s="1"/>
  <c r="E30" i="10"/>
  <c r="D30" i="10"/>
  <c r="C30" i="10"/>
  <c r="E29" i="10"/>
  <c r="D29" i="10"/>
  <c r="C29" i="10"/>
  <c r="E28" i="10"/>
  <c r="C28" i="10" s="1"/>
  <c r="D28" i="10"/>
  <c r="E27" i="10"/>
  <c r="D27" i="10"/>
  <c r="C27" i="10" s="1"/>
  <c r="E26" i="10"/>
  <c r="D26" i="10"/>
  <c r="C26" i="10"/>
  <c r="E25" i="10"/>
  <c r="D25" i="10"/>
  <c r="C25" i="10"/>
  <c r="E24" i="10"/>
  <c r="C24" i="10" s="1"/>
  <c r="D24" i="10"/>
  <c r="E23" i="10"/>
  <c r="D23" i="10"/>
  <c r="C23" i="10" s="1"/>
  <c r="E22" i="10"/>
  <c r="D22" i="10"/>
  <c r="C22" i="10"/>
  <c r="E21" i="10"/>
  <c r="D21" i="10"/>
  <c r="C21" i="10"/>
  <c r="E20" i="10"/>
  <c r="C20" i="10" s="1"/>
  <c r="D20" i="10"/>
  <c r="E19" i="10"/>
  <c r="D19" i="10"/>
  <c r="C19" i="10" s="1"/>
  <c r="E18" i="10"/>
  <c r="D18" i="10"/>
  <c r="C18" i="10"/>
  <c r="E17" i="10"/>
  <c r="D17" i="10"/>
  <c r="C17" i="10"/>
  <c r="E16" i="10"/>
  <c r="C16" i="10" s="1"/>
  <c r="D16" i="10"/>
  <c r="E15" i="10"/>
  <c r="D15" i="10"/>
  <c r="C15" i="10" s="1"/>
  <c r="E14" i="10"/>
  <c r="D14" i="10"/>
  <c r="C14" i="10"/>
  <c r="A5" i="10"/>
  <c r="A4" i="10"/>
  <c r="A3" i="10"/>
  <c r="A2" i="10"/>
  <c r="A195" i="10" l="1"/>
  <c r="C151" i="1"/>
  <c r="D151" i="1"/>
  <c r="E151" i="1"/>
  <c r="F151" i="1"/>
  <c r="G151" i="1"/>
  <c r="H151" i="1"/>
  <c r="C152" i="1"/>
  <c r="D152" i="1"/>
  <c r="E152" i="1"/>
  <c r="F152" i="1"/>
  <c r="G152" i="1"/>
  <c r="H152" i="1"/>
  <c r="C153" i="1"/>
  <c r="D153" i="1"/>
  <c r="E153" i="1"/>
  <c r="F153" i="1"/>
  <c r="G153" i="1"/>
  <c r="H153" i="1"/>
  <c r="C154" i="1"/>
  <c r="D154" i="1"/>
  <c r="E154" i="1"/>
  <c r="F154" i="1"/>
  <c r="G154" i="1"/>
  <c r="H154" i="1"/>
  <c r="C155" i="1"/>
  <c r="D155" i="1"/>
  <c r="E155" i="1"/>
  <c r="F155" i="1"/>
  <c r="G155" i="1"/>
  <c r="H155" i="1"/>
  <c r="D150" i="1"/>
  <c r="E150" i="1"/>
  <c r="F150" i="1"/>
  <c r="G150" i="1"/>
  <c r="H150" i="1"/>
  <c r="C150" i="1"/>
  <c r="C145" i="1"/>
  <c r="D145" i="1"/>
  <c r="E145" i="1"/>
  <c r="F145" i="1"/>
  <c r="G145" i="1"/>
  <c r="H145" i="1"/>
  <c r="C146" i="1"/>
  <c r="D146" i="1"/>
  <c r="E146" i="1"/>
  <c r="F146" i="1"/>
  <c r="G146" i="1"/>
  <c r="H146" i="1"/>
  <c r="C147" i="1"/>
  <c r="D147" i="1"/>
  <c r="E147" i="1"/>
  <c r="F147" i="1"/>
  <c r="G147" i="1"/>
  <c r="H147" i="1"/>
  <c r="D144" i="1"/>
  <c r="E144" i="1"/>
  <c r="F144" i="1"/>
  <c r="G144" i="1"/>
  <c r="H144" i="1"/>
  <c r="C144" i="1"/>
  <c r="D127" i="1"/>
  <c r="E127" i="1"/>
  <c r="F127" i="1"/>
  <c r="G127" i="1"/>
  <c r="H127" i="1"/>
  <c r="I127" i="1"/>
  <c r="J127" i="1"/>
  <c r="K127" i="1"/>
  <c r="L127" i="1"/>
  <c r="D128" i="1"/>
  <c r="E128" i="1"/>
  <c r="F128" i="1"/>
  <c r="G128" i="1"/>
  <c r="H128" i="1"/>
  <c r="I128" i="1"/>
  <c r="J128" i="1"/>
  <c r="K128" i="1"/>
  <c r="L128" i="1"/>
  <c r="D129" i="1"/>
  <c r="E129" i="1"/>
  <c r="F129" i="1"/>
  <c r="G129" i="1"/>
  <c r="H129" i="1"/>
  <c r="I129" i="1"/>
  <c r="J129" i="1"/>
  <c r="K129" i="1"/>
  <c r="L129" i="1"/>
  <c r="D130" i="1"/>
  <c r="E130" i="1"/>
  <c r="F130" i="1"/>
  <c r="G130" i="1"/>
  <c r="H130" i="1"/>
  <c r="I130" i="1"/>
  <c r="J130" i="1"/>
  <c r="K130" i="1"/>
  <c r="L130" i="1"/>
  <c r="D131" i="1"/>
  <c r="E131" i="1"/>
  <c r="F131" i="1"/>
  <c r="G131" i="1"/>
  <c r="H131" i="1"/>
  <c r="I131" i="1"/>
  <c r="J131" i="1"/>
  <c r="K131" i="1"/>
  <c r="L131" i="1"/>
  <c r="D132" i="1"/>
  <c r="E132" i="1"/>
  <c r="F132" i="1"/>
  <c r="G132" i="1"/>
  <c r="H132" i="1"/>
  <c r="I132" i="1"/>
  <c r="J132" i="1"/>
  <c r="K132" i="1"/>
  <c r="L132" i="1"/>
  <c r="D133" i="1"/>
  <c r="E133" i="1"/>
  <c r="F133" i="1"/>
  <c r="G133" i="1"/>
  <c r="H133" i="1"/>
  <c r="I133" i="1"/>
  <c r="J133" i="1"/>
  <c r="K133" i="1"/>
  <c r="L133" i="1"/>
  <c r="D134" i="1"/>
  <c r="E134" i="1"/>
  <c r="F134" i="1"/>
  <c r="G134" i="1"/>
  <c r="H134" i="1"/>
  <c r="I134" i="1"/>
  <c r="J134" i="1"/>
  <c r="K134" i="1"/>
  <c r="L134" i="1"/>
  <c r="D135" i="1"/>
  <c r="E135" i="1"/>
  <c r="F135" i="1"/>
  <c r="G135" i="1"/>
  <c r="H135" i="1"/>
  <c r="I135" i="1"/>
  <c r="J135" i="1"/>
  <c r="K135" i="1"/>
  <c r="L135" i="1"/>
  <c r="D136" i="1"/>
  <c r="E136" i="1"/>
  <c r="F136" i="1"/>
  <c r="G136" i="1"/>
  <c r="H136" i="1"/>
  <c r="I136" i="1"/>
  <c r="J136" i="1"/>
  <c r="K136" i="1"/>
  <c r="L136" i="1"/>
  <c r="D137" i="1"/>
  <c r="E137" i="1"/>
  <c r="F137" i="1"/>
  <c r="G137" i="1"/>
  <c r="H137" i="1"/>
  <c r="I137" i="1"/>
  <c r="J137" i="1"/>
  <c r="K137" i="1"/>
  <c r="L137" i="1"/>
  <c r="D138" i="1"/>
  <c r="E138" i="1"/>
  <c r="F138" i="1"/>
  <c r="G138" i="1"/>
  <c r="H138" i="1"/>
  <c r="I138" i="1"/>
  <c r="J138" i="1"/>
  <c r="K138" i="1"/>
  <c r="L138" i="1"/>
  <c r="D139" i="1"/>
  <c r="E139" i="1"/>
  <c r="F139" i="1"/>
  <c r="G139" i="1"/>
  <c r="H139" i="1"/>
  <c r="I139" i="1"/>
  <c r="J139" i="1"/>
  <c r="K139" i="1"/>
  <c r="L139" i="1"/>
  <c r="D140" i="1"/>
  <c r="E140" i="1"/>
  <c r="F140" i="1"/>
  <c r="G140" i="1"/>
  <c r="H140" i="1"/>
  <c r="I140" i="1"/>
  <c r="J140" i="1"/>
  <c r="K140" i="1"/>
  <c r="L140" i="1"/>
  <c r="D141" i="1"/>
  <c r="E141" i="1"/>
  <c r="F141" i="1"/>
  <c r="G141" i="1"/>
  <c r="H141" i="1"/>
  <c r="I141" i="1"/>
  <c r="J141" i="1"/>
  <c r="K141" i="1"/>
  <c r="L141" i="1"/>
  <c r="E126" i="1"/>
  <c r="F126" i="1"/>
  <c r="G126" i="1"/>
  <c r="H126" i="1"/>
  <c r="I126" i="1"/>
  <c r="J126" i="1"/>
  <c r="K126" i="1"/>
  <c r="L126" i="1"/>
  <c r="D126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D114" i="1"/>
  <c r="C114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P105" i="1"/>
  <c r="AN101" i="1"/>
  <c r="AO101" i="1"/>
  <c r="AP101" i="1"/>
  <c r="AN102" i="1"/>
  <c r="AO102" i="1"/>
  <c r="AP102" i="1"/>
  <c r="AN103" i="1"/>
  <c r="AO103" i="1"/>
  <c r="AP103" i="1"/>
  <c r="AN104" i="1"/>
  <c r="AO104" i="1"/>
  <c r="AP104" i="1"/>
  <c r="AO100" i="1"/>
  <c r="AP100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P104" i="1"/>
  <c r="Q100" i="1"/>
  <c r="R100" i="1"/>
  <c r="S100" i="1"/>
  <c r="T100" i="1"/>
  <c r="U100" i="1"/>
  <c r="V100" i="1"/>
  <c r="W100" i="1"/>
  <c r="X100" i="1"/>
  <c r="Y100" i="1"/>
  <c r="J101" i="1"/>
  <c r="K101" i="1"/>
  <c r="L101" i="1"/>
  <c r="M101" i="1"/>
  <c r="N101" i="1"/>
  <c r="O101" i="1"/>
  <c r="J102" i="1"/>
  <c r="K102" i="1"/>
  <c r="L102" i="1"/>
  <c r="M102" i="1"/>
  <c r="N102" i="1"/>
  <c r="O102" i="1"/>
  <c r="J103" i="1"/>
  <c r="K103" i="1"/>
  <c r="L103" i="1"/>
  <c r="M103" i="1"/>
  <c r="N103" i="1"/>
  <c r="O103" i="1"/>
  <c r="J104" i="1"/>
  <c r="K104" i="1"/>
  <c r="L104" i="1"/>
  <c r="M104" i="1"/>
  <c r="N104" i="1"/>
  <c r="O104" i="1"/>
  <c r="J105" i="1"/>
  <c r="K105" i="1"/>
  <c r="L105" i="1"/>
  <c r="M105" i="1"/>
  <c r="N105" i="1"/>
  <c r="O105" i="1"/>
  <c r="J106" i="1"/>
  <c r="K106" i="1"/>
  <c r="L106" i="1"/>
  <c r="M106" i="1"/>
  <c r="N106" i="1"/>
  <c r="O106" i="1"/>
  <c r="J107" i="1"/>
  <c r="K107" i="1"/>
  <c r="L107" i="1"/>
  <c r="M107" i="1"/>
  <c r="N107" i="1"/>
  <c r="O107" i="1"/>
  <c r="J108" i="1"/>
  <c r="K108" i="1"/>
  <c r="L108" i="1"/>
  <c r="M108" i="1"/>
  <c r="N108" i="1"/>
  <c r="O108" i="1"/>
  <c r="J109" i="1"/>
  <c r="K109" i="1"/>
  <c r="L109" i="1"/>
  <c r="M109" i="1"/>
  <c r="N109" i="1"/>
  <c r="O109" i="1"/>
  <c r="J110" i="1"/>
  <c r="K110" i="1"/>
  <c r="L110" i="1"/>
  <c r="M110" i="1"/>
  <c r="N110" i="1"/>
  <c r="O110" i="1"/>
  <c r="J111" i="1"/>
  <c r="K111" i="1"/>
  <c r="L111" i="1"/>
  <c r="M111" i="1"/>
  <c r="N111" i="1"/>
  <c r="O111" i="1"/>
  <c r="K100" i="1"/>
  <c r="L100" i="1"/>
  <c r="M100" i="1"/>
  <c r="N100" i="1"/>
  <c r="O100" i="1"/>
  <c r="F106" i="1"/>
  <c r="G106" i="1"/>
  <c r="H106" i="1"/>
  <c r="I106" i="1"/>
  <c r="F107" i="1"/>
  <c r="G107" i="1"/>
  <c r="H107" i="1"/>
  <c r="I107" i="1"/>
  <c r="F108" i="1"/>
  <c r="G108" i="1"/>
  <c r="H108" i="1"/>
  <c r="I108" i="1"/>
  <c r="F109" i="1"/>
  <c r="G109" i="1"/>
  <c r="H109" i="1"/>
  <c r="I109" i="1"/>
  <c r="F110" i="1"/>
  <c r="G110" i="1"/>
  <c r="H110" i="1"/>
  <c r="I110" i="1"/>
  <c r="F111" i="1"/>
  <c r="G111" i="1"/>
  <c r="H111" i="1"/>
  <c r="I111" i="1"/>
  <c r="G105" i="1"/>
  <c r="H105" i="1"/>
  <c r="I105" i="1"/>
  <c r="F105" i="1"/>
  <c r="G104" i="1"/>
  <c r="H104" i="1"/>
  <c r="I104" i="1"/>
  <c r="F104" i="1"/>
  <c r="F101" i="1"/>
  <c r="G101" i="1"/>
  <c r="H101" i="1"/>
  <c r="I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F102" i="1"/>
  <c r="G102" i="1"/>
  <c r="H102" i="1"/>
  <c r="I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F103" i="1"/>
  <c r="G103" i="1"/>
  <c r="H103" i="1"/>
  <c r="I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G100" i="1"/>
  <c r="H100" i="1"/>
  <c r="I100" i="1"/>
  <c r="J100" i="1"/>
  <c r="P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F100" i="1"/>
  <c r="AF77" i="1"/>
  <c r="AG77" i="1"/>
  <c r="AH77" i="1"/>
  <c r="AI77" i="1"/>
  <c r="AJ77" i="1"/>
  <c r="AK77" i="1"/>
  <c r="AL77" i="1"/>
  <c r="AM77" i="1"/>
  <c r="AF78" i="1"/>
  <c r="AG78" i="1"/>
  <c r="AH78" i="1"/>
  <c r="AI78" i="1"/>
  <c r="AJ78" i="1"/>
  <c r="AK78" i="1"/>
  <c r="AL78" i="1"/>
  <c r="AM78" i="1"/>
  <c r="AF79" i="1"/>
  <c r="AG79" i="1"/>
  <c r="AH79" i="1"/>
  <c r="AI79" i="1"/>
  <c r="AJ79" i="1"/>
  <c r="AK79" i="1"/>
  <c r="AL79" i="1"/>
  <c r="AM79" i="1"/>
  <c r="AF80" i="1"/>
  <c r="AG80" i="1"/>
  <c r="AH80" i="1"/>
  <c r="AI80" i="1"/>
  <c r="AJ80" i="1"/>
  <c r="AK80" i="1"/>
  <c r="AL80" i="1"/>
  <c r="AM80" i="1"/>
  <c r="AG76" i="1"/>
  <c r="AH76" i="1"/>
  <c r="AI76" i="1"/>
  <c r="AJ76" i="1"/>
  <c r="AK76" i="1"/>
  <c r="AL76" i="1"/>
  <c r="AM76" i="1"/>
  <c r="AF76" i="1"/>
  <c r="AF66" i="1"/>
  <c r="AG66" i="1"/>
  <c r="AH66" i="1"/>
  <c r="AI66" i="1"/>
  <c r="AJ66" i="1"/>
  <c r="AK66" i="1"/>
  <c r="AL66" i="1"/>
  <c r="AM66" i="1"/>
  <c r="AF67" i="1"/>
  <c r="AG67" i="1"/>
  <c r="AH67" i="1"/>
  <c r="AI67" i="1"/>
  <c r="AJ67" i="1"/>
  <c r="AK67" i="1"/>
  <c r="AL67" i="1"/>
  <c r="AM67" i="1"/>
  <c r="AF68" i="1"/>
  <c r="AG68" i="1"/>
  <c r="AH68" i="1"/>
  <c r="AI68" i="1"/>
  <c r="AJ68" i="1"/>
  <c r="AK68" i="1"/>
  <c r="AL68" i="1"/>
  <c r="AM68" i="1"/>
  <c r="AF69" i="1"/>
  <c r="AG69" i="1"/>
  <c r="AH69" i="1"/>
  <c r="AI69" i="1"/>
  <c r="AJ69" i="1"/>
  <c r="AK69" i="1"/>
  <c r="AL69" i="1"/>
  <c r="AM69" i="1"/>
  <c r="AG65" i="1"/>
  <c r="AH65" i="1"/>
  <c r="AI65" i="1"/>
  <c r="AJ65" i="1"/>
  <c r="AK65" i="1"/>
  <c r="AL65" i="1"/>
  <c r="AM65" i="1"/>
  <c r="AF65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F89" i="1"/>
  <c r="G89" i="1"/>
  <c r="H89" i="1"/>
  <c r="F90" i="1"/>
  <c r="G90" i="1"/>
  <c r="H90" i="1"/>
  <c r="F91" i="1"/>
  <c r="G91" i="1"/>
  <c r="H91" i="1"/>
  <c r="F92" i="1"/>
  <c r="G92" i="1"/>
  <c r="H92" i="1"/>
  <c r="F93" i="1"/>
  <c r="G93" i="1"/>
  <c r="H93" i="1"/>
  <c r="F94" i="1"/>
  <c r="G94" i="1"/>
  <c r="H94" i="1"/>
  <c r="F95" i="1"/>
  <c r="G95" i="1"/>
  <c r="H95" i="1"/>
  <c r="G88" i="1"/>
  <c r="H88" i="1"/>
  <c r="F8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H58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G36" i="1"/>
  <c r="F36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O15" i="1"/>
  <c r="AP15" i="1"/>
  <c r="AQ15" i="1"/>
  <c r="AO16" i="1"/>
  <c r="AP16" i="1"/>
  <c r="AQ16" i="1"/>
  <c r="AO17" i="1"/>
  <c r="AP17" i="1"/>
  <c r="AQ17" i="1"/>
  <c r="AO18" i="1"/>
  <c r="AP18" i="1"/>
  <c r="AQ18" i="1"/>
  <c r="AO19" i="1"/>
  <c r="AP19" i="1"/>
  <c r="AQ19" i="1"/>
  <c r="AO20" i="1"/>
  <c r="AP20" i="1"/>
  <c r="AQ20" i="1"/>
  <c r="AO21" i="1"/>
  <c r="AP21" i="1"/>
  <c r="AQ21" i="1"/>
  <c r="AO22" i="1"/>
  <c r="AP22" i="1"/>
  <c r="AQ22" i="1"/>
  <c r="AO23" i="1"/>
  <c r="AP23" i="1"/>
  <c r="AQ23" i="1"/>
  <c r="AO24" i="1"/>
  <c r="AP24" i="1"/>
  <c r="AQ24" i="1"/>
  <c r="AO25" i="1"/>
  <c r="AP25" i="1"/>
  <c r="AQ25" i="1"/>
  <c r="AO26" i="1"/>
  <c r="AP26" i="1"/>
  <c r="AQ26" i="1"/>
  <c r="AO27" i="1"/>
  <c r="AP27" i="1"/>
  <c r="AQ27" i="1"/>
  <c r="AO28" i="1"/>
  <c r="AP28" i="1"/>
  <c r="AQ28" i="1"/>
  <c r="AO29" i="1"/>
  <c r="AP29" i="1"/>
  <c r="AQ29" i="1"/>
  <c r="AO30" i="1"/>
  <c r="AP30" i="1"/>
  <c r="AQ30" i="1"/>
  <c r="AO31" i="1"/>
  <c r="AP31" i="1"/>
  <c r="AQ31" i="1"/>
  <c r="AO32" i="1"/>
  <c r="AP32" i="1"/>
  <c r="AQ32" i="1"/>
  <c r="AO33" i="1"/>
  <c r="AP33" i="1"/>
  <c r="AQ33" i="1"/>
  <c r="AO34" i="1"/>
  <c r="AP34" i="1"/>
  <c r="AQ34" i="1"/>
  <c r="AO35" i="1"/>
  <c r="AP35" i="1"/>
  <c r="AQ35" i="1"/>
  <c r="AO36" i="1"/>
  <c r="AP36" i="1"/>
  <c r="AQ36" i="1"/>
  <c r="AO37" i="1"/>
  <c r="AP37" i="1"/>
  <c r="AQ37" i="1"/>
  <c r="AO38" i="1"/>
  <c r="AP38" i="1"/>
  <c r="AQ38" i="1"/>
  <c r="AO39" i="1"/>
  <c r="AP39" i="1"/>
  <c r="AQ39" i="1"/>
  <c r="AO40" i="1"/>
  <c r="AP40" i="1"/>
  <c r="AQ40" i="1"/>
  <c r="AO41" i="1"/>
  <c r="AP41" i="1"/>
  <c r="AQ41" i="1"/>
  <c r="AO42" i="1"/>
  <c r="AP42" i="1"/>
  <c r="AQ42" i="1"/>
  <c r="AO43" i="1"/>
  <c r="AP43" i="1"/>
  <c r="AQ43" i="1"/>
  <c r="AO44" i="1"/>
  <c r="AP44" i="1"/>
  <c r="AQ44" i="1"/>
  <c r="AO45" i="1"/>
  <c r="AP45" i="1"/>
  <c r="AQ45" i="1"/>
  <c r="AO46" i="1"/>
  <c r="AP46" i="1"/>
  <c r="AQ46" i="1"/>
  <c r="AO47" i="1"/>
  <c r="AP47" i="1"/>
  <c r="AQ47" i="1"/>
  <c r="AO48" i="1"/>
  <c r="AP48" i="1"/>
  <c r="AQ48" i="1"/>
  <c r="AO49" i="1"/>
  <c r="AP49" i="1"/>
  <c r="AQ49" i="1"/>
  <c r="AO50" i="1"/>
  <c r="AP50" i="1"/>
  <c r="AQ50" i="1"/>
  <c r="AO51" i="1"/>
  <c r="AP51" i="1"/>
  <c r="AQ51" i="1"/>
  <c r="AO52" i="1"/>
  <c r="AP52" i="1"/>
  <c r="AQ52" i="1"/>
  <c r="AO53" i="1"/>
  <c r="AP53" i="1"/>
  <c r="AQ53" i="1"/>
  <c r="AO54" i="1"/>
  <c r="AP54" i="1"/>
  <c r="AQ54" i="1"/>
  <c r="AO55" i="1"/>
  <c r="AP55" i="1"/>
  <c r="AQ55" i="1"/>
  <c r="AO56" i="1"/>
  <c r="AP56" i="1"/>
  <c r="AQ56" i="1"/>
  <c r="AO57" i="1"/>
  <c r="AP57" i="1"/>
  <c r="AQ57" i="1"/>
  <c r="AO58" i="1"/>
  <c r="AP58" i="1"/>
  <c r="AQ58" i="1"/>
  <c r="AO59" i="1"/>
  <c r="AP59" i="1"/>
  <c r="AQ59" i="1"/>
  <c r="AO60" i="1"/>
  <c r="AP60" i="1"/>
  <c r="AQ60" i="1"/>
  <c r="AO61" i="1"/>
  <c r="AP61" i="1"/>
  <c r="AQ61" i="1"/>
  <c r="AO62" i="1"/>
  <c r="AP62" i="1"/>
  <c r="AQ62" i="1"/>
  <c r="AO63" i="1"/>
  <c r="AP63" i="1"/>
  <c r="AQ63" i="1"/>
  <c r="AO64" i="1"/>
  <c r="AP64" i="1"/>
  <c r="AQ64" i="1"/>
  <c r="AO65" i="1"/>
  <c r="AP65" i="1"/>
  <c r="AQ65" i="1"/>
  <c r="AO66" i="1"/>
  <c r="AP66" i="1"/>
  <c r="AQ66" i="1"/>
  <c r="AO67" i="1"/>
  <c r="AP67" i="1"/>
  <c r="AQ67" i="1"/>
  <c r="AO68" i="1"/>
  <c r="AP68" i="1"/>
  <c r="AQ68" i="1"/>
  <c r="AO69" i="1"/>
  <c r="AP69" i="1"/>
  <c r="AQ69" i="1"/>
  <c r="AO70" i="1"/>
  <c r="AP70" i="1"/>
  <c r="AQ70" i="1"/>
  <c r="AO71" i="1"/>
  <c r="AP71" i="1"/>
  <c r="AQ71" i="1"/>
  <c r="AO72" i="1"/>
  <c r="AP72" i="1"/>
  <c r="AQ72" i="1"/>
  <c r="AO73" i="1"/>
  <c r="AP73" i="1"/>
  <c r="AQ73" i="1"/>
  <c r="AO74" i="1"/>
  <c r="AP74" i="1"/>
  <c r="AQ74" i="1"/>
  <c r="AO75" i="1"/>
  <c r="AP75" i="1"/>
  <c r="AQ75" i="1"/>
  <c r="AO76" i="1"/>
  <c r="AP76" i="1"/>
  <c r="AQ76" i="1"/>
  <c r="AO77" i="1"/>
  <c r="AP77" i="1"/>
  <c r="AQ77" i="1"/>
  <c r="AO78" i="1"/>
  <c r="AP78" i="1"/>
  <c r="AQ78" i="1"/>
  <c r="AO79" i="1"/>
  <c r="AP79" i="1"/>
  <c r="AQ79" i="1"/>
  <c r="AO80" i="1"/>
  <c r="AP80" i="1"/>
  <c r="AQ80" i="1"/>
  <c r="AO81" i="1"/>
  <c r="AP81" i="1"/>
  <c r="AQ81" i="1"/>
  <c r="AO82" i="1"/>
  <c r="AP82" i="1"/>
  <c r="AQ82" i="1"/>
  <c r="AO83" i="1"/>
  <c r="AP83" i="1"/>
  <c r="AQ83" i="1"/>
  <c r="AO84" i="1"/>
  <c r="AP84" i="1"/>
  <c r="AQ84" i="1"/>
  <c r="AO85" i="1"/>
  <c r="AP85" i="1"/>
  <c r="AQ85" i="1"/>
  <c r="AO86" i="1"/>
  <c r="AP86" i="1"/>
  <c r="AQ86" i="1"/>
  <c r="AO87" i="1"/>
  <c r="AP87" i="1"/>
  <c r="AQ87" i="1"/>
  <c r="AO88" i="1"/>
  <c r="AP88" i="1"/>
  <c r="AQ88" i="1"/>
  <c r="AO89" i="1"/>
  <c r="AP89" i="1"/>
  <c r="AQ89" i="1"/>
  <c r="AO90" i="1"/>
  <c r="AP90" i="1"/>
  <c r="AQ90" i="1"/>
  <c r="AO91" i="1"/>
  <c r="AP91" i="1"/>
  <c r="AQ91" i="1"/>
  <c r="AO92" i="1"/>
  <c r="AP92" i="1"/>
  <c r="AQ92" i="1"/>
  <c r="AO93" i="1"/>
  <c r="AP93" i="1"/>
  <c r="AQ93" i="1"/>
  <c r="AO94" i="1"/>
  <c r="AP94" i="1"/>
  <c r="AQ94" i="1"/>
  <c r="AO95" i="1"/>
  <c r="AP95" i="1"/>
  <c r="AQ95" i="1"/>
  <c r="AP14" i="1"/>
  <c r="AQ14" i="1"/>
  <c r="AO14" i="1"/>
  <c r="G14" i="1"/>
  <c r="H14" i="1"/>
  <c r="I14" i="1"/>
  <c r="J14" i="1"/>
  <c r="AF14" i="1"/>
  <c r="AG14" i="1"/>
  <c r="AH14" i="1"/>
  <c r="AI14" i="1"/>
  <c r="AJ14" i="1"/>
  <c r="AK14" i="1"/>
  <c r="AL14" i="1"/>
  <c r="AM14" i="1"/>
  <c r="AN14" i="1"/>
  <c r="AF82" i="1"/>
  <c r="AG82" i="1"/>
  <c r="AH82" i="1"/>
  <c r="AI82" i="1"/>
  <c r="AJ82" i="1"/>
  <c r="AK82" i="1"/>
  <c r="AL82" i="1"/>
  <c r="AM82" i="1"/>
  <c r="AF83" i="1"/>
  <c r="AG83" i="1"/>
  <c r="AH83" i="1"/>
  <c r="AI83" i="1"/>
  <c r="AJ83" i="1"/>
  <c r="AK83" i="1"/>
  <c r="AL83" i="1"/>
  <c r="AM83" i="1"/>
  <c r="AF84" i="1"/>
  <c r="AG84" i="1"/>
  <c r="AH84" i="1"/>
  <c r="AI84" i="1"/>
  <c r="AJ84" i="1"/>
  <c r="AK84" i="1"/>
  <c r="AL84" i="1"/>
  <c r="AM84" i="1"/>
  <c r="AF85" i="1"/>
  <c r="AG85" i="1"/>
  <c r="AH85" i="1"/>
  <c r="AI85" i="1"/>
  <c r="AJ85" i="1"/>
  <c r="AK85" i="1"/>
  <c r="AL85" i="1"/>
  <c r="AM85" i="1"/>
  <c r="AF86" i="1"/>
  <c r="AG86" i="1"/>
  <c r="AH86" i="1"/>
  <c r="AI86" i="1"/>
  <c r="AJ86" i="1"/>
  <c r="AK86" i="1"/>
  <c r="AL86" i="1"/>
  <c r="AM86" i="1"/>
  <c r="AF87" i="1"/>
  <c r="AG87" i="1"/>
  <c r="AH87" i="1"/>
  <c r="AI87" i="1"/>
  <c r="AJ87" i="1"/>
  <c r="AK87" i="1"/>
  <c r="AL87" i="1"/>
  <c r="AM87" i="1"/>
  <c r="AF88" i="1"/>
  <c r="AG88" i="1"/>
  <c r="AH88" i="1"/>
  <c r="AI88" i="1"/>
  <c r="AJ88" i="1"/>
  <c r="AK88" i="1"/>
  <c r="AL88" i="1"/>
  <c r="AM88" i="1"/>
  <c r="AF89" i="1"/>
  <c r="AG89" i="1"/>
  <c r="AH89" i="1"/>
  <c r="AI89" i="1"/>
  <c r="AJ89" i="1"/>
  <c r="AK89" i="1"/>
  <c r="AL89" i="1"/>
  <c r="AM89" i="1"/>
  <c r="AF90" i="1"/>
  <c r="AG90" i="1"/>
  <c r="AH90" i="1"/>
  <c r="AI90" i="1"/>
  <c r="AJ90" i="1"/>
  <c r="AK90" i="1"/>
  <c r="AL90" i="1"/>
  <c r="AM90" i="1"/>
  <c r="AF91" i="1"/>
  <c r="AG91" i="1"/>
  <c r="AH91" i="1"/>
  <c r="AI91" i="1"/>
  <c r="AJ91" i="1"/>
  <c r="AK91" i="1"/>
  <c r="AL91" i="1"/>
  <c r="AM91" i="1"/>
  <c r="AF92" i="1"/>
  <c r="AG92" i="1"/>
  <c r="AH92" i="1"/>
  <c r="AI92" i="1"/>
  <c r="AJ92" i="1"/>
  <c r="AK92" i="1"/>
  <c r="AL92" i="1"/>
  <c r="AM92" i="1"/>
  <c r="AF93" i="1"/>
  <c r="AG93" i="1"/>
  <c r="AH93" i="1"/>
  <c r="AI93" i="1"/>
  <c r="AJ93" i="1"/>
  <c r="AK93" i="1"/>
  <c r="AL93" i="1"/>
  <c r="AM93" i="1"/>
  <c r="AF94" i="1"/>
  <c r="AG94" i="1"/>
  <c r="AH94" i="1"/>
  <c r="AI94" i="1"/>
  <c r="AJ94" i="1"/>
  <c r="AK94" i="1"/>
  <c r="AL94" i="1"/>
  <c r="AM94" i="1"/>
  <c r="AF95" i="1"/>
  <c r="AG95" i="1"/>
  <c r="AH95" i="1"/>
  <c r="AI95" i="1"/>
  <c r="AJ95" i="1"/>
  <c r="AK95" i="1"/>
  <c r="AL95" i="1"/>
  <c r="AM95" i="1"/>
  <c r="AF81" i="1"/>
  <c r="AG81" i="1"/>
  <c r="AH81" i="1"/>
  <c r="AI81" i="1"/>
  <c r="AJ81" i="1"/>
  <c r="AK81" i="1"/>
  <c r="AL81" i="1"/>
  <c r="AM81" i="1"/>
  <c r="AF70" i="1"/>
  <c r="AG70" i="1"/>
  <c r="AH70" i="1"/>
  <c r="AI70" i="1"/>
  <c r="AJ70" i="1"/>
  <c r="AK70" i="1"/>
  <c r="AL70" i="1"/>
  <c r="AM70" i="1"/>
  <c r="AF71" i="1"/>
  <c r="AG71" i="1"/>
  <c r="AH71" i="1"/>
  <c r="AI71" i="1"/>
  <c r="AJ71" i="1"/>
  <c r="AK71" i="1"/>
  <c r="AL71" i="1"/>
  <c r="AM71" i="1"/>
  <c r="AF72" i="1"/>
  <c r="AG72" i="1"/>
  <c r="AH72" i="1"/>
  <c r="AI72" i="1"/>
  <c r="AJ72" i="1"/>
  <c r="AK72" i="1"/>
  <c r="AL72" i="1"/>
  <c r="AM72" i="1"/>
  <c r="AF73" i="1"/>
  <c r="AG73" i="1"/>
  <c r="AH73" i="1"/>
  <c r="AI73" i="1"/>
  <c r="AJ73" i="1"/>
  <c r="AK73" i="1"/>
  <c r="AL73" i="1"/>
  <c r="AM73" i="1"/>
  <c r="AF74" i="1"/>
  <c r="AG74" i="1"/>
  <c r="AH74" i="1"/>
  <c r="AI74" i="1"/>
  <c r="AJ74" i="1"/>
  <c r="AK74" i="1"/>
  <c r="AL74" i="1"/>
  <c r="AM74" i="1"/>
  <c r="AF75" i="1"/>
  <c r="AG75" i="1"/>
  <c r="AH75" i="1"/>
  <c r="AI75" i="1"/>
  <c r="AJ75" i="1"/>
  <c r="AK75" i="1"/>
  <c r="AL75" i="1"/>
  <c r="AM75" i="1"/>
  <c r="AF58" i="1"/>
  <c r="AG58" i="1"/>
  <c r="AH58" i="1"/>
  <c r="AI58" i="1"/>
  <c r="AJ58" i="1"/>
  <c r="AK58" i="1"/>
  <c r="AL58" i="1"/>
  <c r="AM58" i="1"/>
  <c r="AF59" i="1"/>
  <c r="AG59" i="1"/>
  <c r="AH59" i="1"/>
  <c r="AI59" i="1"/>
  <c r="AJ59" i="1"/>
  <c r="AK59" i="1"/>
  <c r="AL59" i="1"/>
  <c r="AM59" i="1"/>
  <c r="AF60" i="1"/>
  <c r="AG60" i="1"/>
  <c r="AH60" i="1"/>
  <c r="AI60" i="1"/>
  <c r="AJ60" i="1"/>
  <c r="AK60" i="1"/>
  <c r="AL60" i="1"/>
  <c r="AM60" i="1"/>
  <c r="AF61" i="1"/>
  <c r="AG61" i="1"/>
  <c r="AH61" i="1"/>
  <c r="AI61" i="1"/>
  <c r="AJ61" i="1"/>
  <c r="AK61" i="1"/>
  <c r="AL61" i="1"/>
  <c r="AM61" i="1"/>
  <c r="AF62" i="1"/>
  <c r="AG62" i="1"/>
  <c r="AH62" i="1"/>
  <c r="AI62" i="1"/>
  <c r="AJ62" i="1"/>
  <c r="AK62" i="1"/>
  <c r="AL62" i="1"/>
  <c r="AM62" i="1"/>
  <c r="AF63" i="1"/>
  <c r="AG63" i="1"/>
  <c r="AH63" i="1"/>
  <c r="AI63" i="1"/>
  <c r="AJ63" i="1"/>
  <c r="AK63" i="1"/>
  <c r="AL63" i="1"/>
  <c r="AM63" i="1"/>
  <c r="AF64" i="1"/>
  <c r="AG64" i="1"/>
  <c r="AH64" i="1"/>
  <c r="AI64" i="1"/>
  <c r="AJ64" i="1"/>
  <c r="AK64" i="1"/>
  <c r="AL64" i="1"/>
  <c r="AM64" i="1"/>
  <c r="AF57" i="1"/>
  <c r="AG57" i="1"/>
  <c r="AH57" i="1"/>
  <c r="AI57" i="1"/>
  <c r="AJ57" i="1"/>
  <c r="AK57" i="1"/>
  <c r="AL57" i="1"/>
  <c r="AM57" i="1"/>
  <c r="H36" i="1"/>
  <c r="AF36" i="1"/>
  <c r="AG36" i="1"/>
  <c r="AH36" i="1"/>
  <c r="AI36" i="1"/>
  <c r="AJ36" i="1"/>
  <c r="AK36" i="1"/>
  <c r="AL36" i="1"/>
  <c r="AM36" i="1"/>
  <c r="H37" i="1"/>
  <c r="AF37" i="1"/>
  <c r="AG37" i="1"/>
  <c r="AH37" i="1"/>
  <c r="AI37" i="1"/>
  <c r="AJ37" i="1"/>
  <c r="AK37" i="1"/>
  <c r="AL37" i="1"/>
  <c r="AM37" i="1"/>
  <c r="H38" i="1"/>
  <c r="AF38" i="1"/>
  <c r="AG38" i="1"/>
  <c r="AH38" i="1"/>
  <c r="AI38" i="1"/>
  <c r="AJ38" i="1"/>
  <c r="AK38" i="1"/>
  <c r="AL38" i="1"/>
  <c r="AM38" i="1"/>
  <c r="H39" i="1"/>
  <c r="AF39" i="1"/>
  <c r="AG39" i="1"/>
  <c r="AH39" i="1"/>
  <c r="AI39" i="1"/>
  <c r="AJ39" i="1"/>
  <c r="AK39" i="1"/>
  <c r="AL39" i="1"/>
  <c r="AM39" i="1"/>
  <c r="H40" i="1"/>
  <c r="AF40" i="1"/>
  <c r="AG40" i="1"/>
  <c r="AH40" i="1"/>
  <c r="AI40" i="1"/>
  <c r="AJ40" i="1"/>
  <c r="AK40" i="1"/>
  <c r="AL40" i="1"/>
  <c r="AM40" i="1"/>
  <c r="H41" i="1"/>
  <c r="AF41" i="1"/>
  <c r="AG41" i="1"/>
  <c r="AH41" i="1"/>
  <c r="AI41" i="1"/>
  <c r="AJ41" i="1"/>
  <c r="AK41" i="1"/>
  <c r="AL41" i="1"/>
  <c r="AM41" i="1"/>
  <c r="H42" i="1"/>
  <c r="AF42" i="1"/>
  <c r="AG42" i="1"/>
  <c r="AH42" i="1"/>
  <c r="AI42" i="1"/>
  <c r="AJ42" i="1"/>
  <c r="AK42" i="1"/>
  <c r="AL42" i="1"/>
  <c r="AM42" i="1"/>
  <c r="H43" i="1"/>
  <c r="AF43" i="1"/>
  <c r="AG43" i="1"/>
  <c r="AH43" i="1"/>
  <c r="AI43" i="1"/>
  <c r="AJ43" i="1"/>
  <c r="AK43" i="1"/>
  <c r="AL43" i="1"/>
  <c r="AM43" i="1"/>
  <c r="H44" i="1"/>
  <c r="AF44" i="1"/>
  <c r="AG44" i="1"/>
  <c r="AH44" i="1"/>
  <c r="AI44" i="1"/>
  <c r="AJ44" i="1"/>
  <c r="AK44" i="1"/>
  <c r="AL44" i="1"/>
  <c r="AM44" i="1"/>
  <c r="H45" i="1"/>
  <c r="AF45" i="1"/>
  <c r="AG45" i="1"/>
  <c r="AH45" i="1"/>
  <c r="AI45" i="1"/>
  <c r="AJ45" i="1"/>
  <c r="AK45" i="1"/>
  <c r="AL45" i="1"/>
  <c r="AM45" i="1"/>
  <c r="H46" i="1"/>
  <c r="AF46" i="1"/>
  <c r="AG46" i="1"/>
  <c r="AH46" i="1"/>
  <c r="AI46" i="1"/>
  <c r="AJ46" i="1"/>
  <c r="AK46" i="1"/>
  <c r="AL46" i="1"/>
  <c r="AM46" i="1"/>
  <c r="H47" i="1"/>
  <c r="AF47" i="1"/>
  <c r="AG47" i="1"/>
  <c r="AH47" i="1"/>
  <c r="AI47" i="1"/>
  <c r="AJ47" i="1"/>
  <c r="AK47" i="1"/>
  <c r="AL47" i="1"/>
  <c r="AM47" i="1"/>
  <c r="H48" i="1"/>
  <c r="AF48" i="1"/>
  <c r="AG48" i="1"/>
  <c r="AH48" i="1"/>
  <c r="AI48" i="1"/>
  <c r="AJ48" i="1"/>
  <c r="AK48" i="1"/>
  <c r="AL48" i="1"/>
  <c r="AM48" i="1"/>
  <c r="H49" i="1"/>
  <c r="AF49" i="1"/>
  <c r="AG49" i="1"/>
  <c r="AH49" i="1"/>
  <c r="AI49" i="1"/>
  <c r="AJ49" i="1"/>
  <c r="AK49" i="1"/>
  <c r="AL49" i="1"/>
  <c r="AM49" i="1"/>
  <c r="H50" i="1"/>
  <c r="AF50" i="1"/>
  <c r="AG50" i="1"/>
  <c r="AH50" i="1"/>
  <c r="AI50" i="1"/>
  <c r="AJ50" i="1"/>
  <c r="AK50" i="1"/>
  <c r="AL50" i="1"/>
  <c r="AM50" i="1"/>
  <c r="H51" i="1"/>
  <c r="AF51" i="1"/>
  <c r="AG51" i="1"/>
  <c r="AH51" i="1"/>
  <c r="AI51" i="1"/>
  <c r="AJ51" i="1"/>
  <c r="AK51" i="1"/>
  <c r="AL51" i="1"/>
  <c r="AM51" i="1"/>
  <c r="H52" i="1"/>
  <c r="AF52" i="1"/>
  <c r="AG52" i="1"/>
  <c r="AH52" i="1"/>
  <c r="AI52" i="1"/>
  <c r="AJ52" i="1"/>
  <c r="AK52" i="1"/>
  <c r="AL52" i="1"/>
  <c r="AM52" i="1"/>
  <c r="H53" i="1"/>
  <c r="AF53" i="1"/>
  <c r="AG53" i="1"/>
  <c r="AH53" i="1"/>
  <c r="AI53" i="1"/>
  <c r="AJ53" i="1"/>
  <c r="AK53" i="1"/>
  <c r="AL53" i="1"/>
  <c r="AM53" i="1"/>
  <c r="H54" i="1"/>
  <c r="AF54" i="1"/>
  <c r="AG54" i="1"/>
  <c r="AH54" i="1"/>
  <c r="AI54" i="1"/>
  <c r="AJ54" i="1"/>
  <c r="AK54" i="1"/>
  <c r="AL54" i="1"/>
  <c r="AM54" i="1"/>
  <c r="H55" i="1"/>
  <c r="AF55" i="1"/>
  <c r="AG55" i="1"/>
  <c r="AH55" i="1"/>
  <c r="AI55" i="1"/>
  <c r="AJ55" i="1"/>
  <c r="AK55" i="1"/>
  <c r="AL55" i="1"/>
  <c r="AM55" i="1"/>
  <c r="H56" i="1"/>
  <c r="AF56" i="1"/>
  <c r="AG56" i="1"/>
  <c r="AH56" i="1"/>
  <c r="AI56" i="1"/>
  <c r="AJ56" i="1"/>
  <c r="AK56" i="1"/>
  <c r="AL56" i="1"/>
  <c r="AM56" i="1"/>
  <c r="H57" i="1"/>
  <c r="AF35" i="1"/>
  <c r="AG35" i="1"/>
  <c r="AH35" i="1"/>
  <c r="AI35" i="1"/>
  <c r="AJ35" i="1"/>
  <c r="AK35" i="1"/>
  <c r="AL35" i="1"/>
  <c r="AM35" i="1"/>
  <c r="F15" i="1"/>
  <c r="G15" i="1"/>
  <c r="H15" i="1"/>
  <c r="AF15" i="1"/>
  <c r="AG15" i="1"/>
  <c r="AH15" i="1"/>
  <c r="AI15" i="1"/>
  <c r="AJ15" i="1"/>
  <c r="AK15" i="1"/>
  <c r="AL15" i="1"/>
  <c r="AM15" i="1"/>
  <c r="F16" i="1"/>
  <c r="G16" i="1"/>
  <c r="H16" i="1"/>
  <c r="AF16" i="1"/>
  <c r="AG16" i="1"/>
  <c r="AH16" i="1"/>
  <c r="AI16" i="1"/>
  <c r="AJ16" i="1"/>
  <c r="AK16" i="1"/>
  <c r="AL16" i="1"/>
  <c r="AM16" i="1"/>
  <c r="F17" i="1"/>
  <c r="G17" i="1"/>
  <c r="H17" i="1"/>
  <c r="AF17" i="1"/>
  <c r="AG17" i="1"/>
  <c r="AH17" i="1"/>
  <c r="AI17" i="1"/>
  <c r="AJ17" i="1"/>
  <c r="AK17" i="1"/>
  <c r="AL17" i="1"/>
  <c r="AM17" i="1"/>
  <c r="F18" i="1"/>
  <c r="G18" i="1"/>
  <c r="H18" i="1"/>
  <c r="AF18" i="1"/>
  <c r="AG18" i="1"/>
  <c r="AH18" i="1"/>
  <c r="AI18" i="1"/>
  <c r="AJ18" i="1"/>
  <c r="AK18" i="1"/>
  <c r="AL18" i="1"/>
  <c r="AM18" i="1"/>
  <c r="F19" i="1"/>
  <c r="G19" i="1"/>
  <c r="H19" i="1"/>
  <c r="AF19" i="1"/>
  <c r="AG19" i="1"/>
  <c r="AH19" i="1"/>
  <c r="AI19" i="1"/>
  <c r="AJ19" i="1"/>
  <c r="AK19" i="1"/>
  <c r="AL19" i="1"/>
  <c r="AM19" i="1"/>
  <c r="F20" i="1"/>
  <c r="G20" i="1"/>
  <c r="H20" i="1"/>
  <c r="AF20" i="1"/>
  <c r="AG20" i="1"/>
  <c r="AH20" i="1"/>
  <c r="AI20" i="1"/>
  <c r="AJ20" i="1"/>
  <c r="AK20" i="1"/>
  <c r="AL20" i="1"/>
  <c r="AM20" i="1"/>
  <c r="F21" i="1"/>
  <c r="G21" i="1"/>
  <c r="H21" i="1"/>
  <c r="AF21" i="1"/>
  <c r="AG21" i="1"/>
  <c r="AH21" i="1"/>
  <c r="AI21" i="1"/>
  <c r="AJ21" i="1"/>
  <c r="AK21" i="1"/>
  <c r="AL21" i="1"/>
  <c r="AM21" i="1"/>
  <c r="F22" i="1"/>
  <c r="G22" i="1"/>
  <c r="H22" i="1"/>
  <c r="AF22" i="1"/>
  <c r="AG22" i="1"/>
  <c r="AH22" i="1"/>
  <c r="AI22" i="1"/>
  <c r="AJ22" i="1"/>
  <c r="AK22" i="1"/>
  <c r="AL22" i="1"/>
  <c r="AM22" i="1"/>
  <c r="F23" i="1"/>
  <c r="G23" i="1"/>
  <c r="H23" i="1"/>
  <c r="AF23" i="1"/>
  <c r="AG23" i="1"/>
  <c r="AH23" i="1"/>
  <c r="AI23" i="1"/>
  <c r="AJ23" i="1"/>
  <c r="AK23" i="1"/>
  <c r="AL23" i="1"/>
  <c r="AM23" i="1"/>
  <c r="F24" i="1"/>
  <c r="G24" i="1"/>
  <c r="H24" i="1"/>
  <c r="AF24" i="1"/>
  <c r="AG24" i="1"/>
  <c r="AH24" i="1"/>
  <c r="AI24" i="1"/>
  <c r="AJ24" i="1"/>
  <c r="AK24" i="1"/>
  <c r="AL24" i="1"/>
  <c r="AM24" i="1"/>
  <c r="F25" i="1"/>
  <c r="G25" i="1"/>
  <c r="H25" i="1"/>
  <c r="AF25" i="1"/>
  <c r="AG25" i="1"/>
  <c r="AH25" i="1"/>
  <c r="AI25" i="1"/>
  <c r="AJ25" i="1"/>
  <c r="AK25" i="1"/>
  <c r="AL25" i="1"/>
  <c r="AM25" i="1"/>
  <c r="F26" i="1"/>
  <c r="G26" i="1"/>
  <c r="H26" i="1"/>
  <c r="AF26" i="1"/>
  <c r="AG26" i="1"/>
  <c r="AH26" i="1"/>
  <c r="AI26" i="1"/>
  <c r="AJ26" i="1"/>
  <c r="AK26" i="1"/>
  <c r="AL26" i="1"/>
  <c r="AM26" i="1"/>
  <c r="F27" i="1"/>
  <c r="G27" i="1"/>
  <c r="H27" i="1"/>
  <c r="AF27" i="1"/>
  <c r="AG27" i="1"/>
  <c r="AH27" i="1"/>
  <c r="AI27" i="1"/>
  <c r="AJ27" i="1"/>
  <c r="AK27" i="1"/>
  <c r="AL27" i="1"/>
  <c r="AM27" i="1"/>
  <c r="F28" i="1"/>
  <c r="G28" i="1"/>
  <c r="H28" i="1"/>
  <c r="AF28" i="1"/>
  <c r="AG28" i="1"/>
  <c r="AH28" i="1"/>
  <c r="AI28" i="1"/>
  <c r="AJ28" i="1"/>
  <c r="AK28" i="1"/>
  <c r="AL28" i="1"/>
  <c r="AM28" i="1"/>
  <c r="F29" i="1"/>
  <c r="G29" i="1"/>
  <c r="H29" i="1"/>
  <c r="AF29" i="1"/>
  <c r="AG29" i="1"/>
  <c r="AH29" i="1"/>
  <c r="AI29" i="1"/>
  <c r="AJ29" i="1"/>
  <c r="AK29" i="1"/>
  <c r="AL29" i="1"/>
  <c r="AM29" i="1"/>
  <c r="F30" i="1"/>
  <c r="G30" i="1"/>
  <c r="H30" i="1"/>
  <c r="AF30" i="1"/>
  <c r="AG30" i="1"/>
  <c r="AH30" i="1"/>
  <c r="AI30" i="1"/>
  <c r="AJ30" i="1"/>
  <c r="AK30" i="1"/>
  <c r="AL30" i="1"/>
  <c r="AM30" i="1"/>
  <c r="F31" i="1"/>
  <c r="G31" i="1"/>
  <c r="H31" i="1"/>
  <c r="AF31" i="1"/>
  <c r="AG31" i="1"/>
  <c r="AH31" i="1"/>
  <c r="AI31" i="1"/>
  <c r="AJ31" i="1"/>
  <c r="AK31" i="1"/>
  <c r="AL31" i="1"/>
  <c r="AM31" i="1"/>
  <c r="F32" i="1"/>
  <c r="G32" i="1"/>
  <c r="H32" i="1"/>
  <c r="AF32" i="1"/>
  <c r="AG32" i="1"/>
  <c r="AH32" i="1"/>
  <c r="AI32" i="1"/>
  <c r="AJ32" i="1"/>
  <c r="AK32" i="1"/>
  <c r="AL32" i="1"/>
  <c r="AM32" i="1"/>
  <c r="F33" i="1"/>
  <c r="G33" i="1"/>
  <c r="H33" i="1"/>
  <c r="AF33" i="1"/>
  <c r="AG33" i="1"/>
  <c r="AH33" i="1"/>
  <c r="AI33" i="1"/>
  <c r="AJ33" i="1"/>
  <c r="AK33" i="1"/>
  <c r="AL33" i="1"/>
  <c r="AM33" i="1"/>
  <c r="F34" i="1"/>
  <c r="G34" i="1"/>
  <c r="H34" i="1"/>
  <c r="AF34" i="1"/>
  <c r="AG34" i="1"/>
  <c r="AH34" i="1"/>
  <c r="AI34" i="1"/>
  <c r="AJ34" i="1"/>
  <c r="AK34" i="1"/>
  <c r="AL34" i="1"/>
  <c r="AM34" i="1"/>
  <c r="F35" i="1"/>
  <c r="G35" i="1"/>
  <c r="H35" i="1"/>
  <c r="F14" i="1"/>
  <c r="B155" i="11" l="1"/>
  <c r="B154" i="11"/>
  <c r="B153" i="11"/>
  <c r="B152" i="11"/>
  <c r="B151" i="11"/>
  <c r="B150" i="11"/>
  <c r="B147" i="11"/>
  <c r="B146" i="11"/>
  <c r="B145" i="11"/>
  <c r="B144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G121" i="11"/>
  <c r="CA121" i="11"/>
  <c r="CG120" i="11"/>
  <c r="CA120" i="11"/>
  <c r="CG119" i="11"/>
  <c r="CA119" i="11"/>
  <c r="CG116" i="11"/>
  <c r="CA116" i="11"/>
  <c r="CG115" i="11"/>
  <c r="B195" i="11" s="1"/>
  <c r="CA115" i="11"/>
  <c r="CG114" i="11"/>
  <c r="CA114" i="11"/>
  <c r="E111" i="11"/>
  <c r="D111" i="11"/>
  <c r="E110" i="11"/>
  <c r="D110" i="11"/>
  <c r="C110" i="11" s="1"/>
  <c r="E109" i="11"/>
  <c r="D109" i="11"/>
  <c r="C109" i="11" s="1"/>
  <c r="E108" i="11"/>
  <c r="D108" i="11"/>
  <c r="C108" i="11" s="1"/>
  <c r="E107" i="11"/>
  <c r="C107" i="11" s="1"/>
  <c r="D107" i="11"/>
  <c r="E106" i="11"/>
  <c r="D106" i="11"/>
  <c r="C106" i="11" s="1"/>
  <c r="E105" i="11"/>
  <c r="C105" i="11" s="1"/>
  <c r="D105" i="11"/>
  <c r="E104" i="11"/>
  <c r="D104" i="11"/>
  <c r="C104" i="11" s="1"/>
  <c r="E103" i="11"/>
  <c r="D103" i="11"/>
  <c r="E102" i="11"/>
  <c r="D102" i="11"/>
  <c r="C102" i="11" s="1"/>
  <c r="E101" i="11"/>
  <c r="D101" i="11"/>
  <c r="C101" i="11"/>
  <c r="E100" i="11"/>
  <c r="D100" i="11"/>
  <c r="E95" i="11"/>
  <c r="D95" i="11"/>
  <c r="E94" i="11"/>
  <c r="D94" i="11"/>
  <c r="E93" i="11"/>
  <c r="D93" i="11"/>
  <c r="C93" i="11"/>
  <c r="E92" i="11"/>
  <c r="D92" i="11"/>
  <c r="C92" i="11" s="1"/>
  <c r="E91" i="11"/>
  <c r="D91" i="11"/>
  <c r="E90" i="11"/>
  <c r="D90" i="11"/>
  <c r="C90" i="11" s="1"/>
  <c r="E89" i="11"/>
  <c r="D89" i="11"/>
  <c r="C89" i="11" s="1"/>
  <c r="E88" i="11"/>
  <c r="D88" i="11"/>
  <c r="C88" i="11" s="1"/>
  <c r="E87" i="11"/>
  <c r="C87" i="11" s="1"/>
  <c r="D87" i="11"/>
  <c r="E86" i="11"/>
  <c r="D86" i="11"/>
  <c r="C86" i="11" s="1"/>
  <c r="E85" i="11"/>
  <c r="C85" i="11" s="1"/>
  <c r="D85" i="11"/>
  <c r="E84" i="11"/>
  <c r="D84" i="11"/>
  <c r="C84" i="11" s="1"/>
  <c r="E83" i="11"/>
  <c r="D83" i="11"/>
  <c r="E82" i="11"/>
  <c r="D82" i="11"/>
  <c r="C82" i="11" s="1"/>
  <c r="E81" i="11"/>
  <c r="D81" i="11"/>
  <c r="C81" i="11"/>
  <c r="E80" i="11"/>
  <c r="D80" i="11"/>
  <c r="E79" i="11"/>
  <c r="D79" i="11"/>
  <c r="E78" i="11"/>
  <c r="D78" i="11"/>
  <c r="E77" i="11"/>
  <c r="D77" i="11"/>
  <c r="C77" i="11"/>
  <c r="E76" i="11"/>
  <c r="D76" i="11"/>
  <c r="C76" i="11" s="1"/>
  <c r="E75" i="11"/>
  <c r="D75" i="11"/>
  <c r="E74" i="11"/>
  <c r="D74" i="11"/>
  <c r="C74" i="11" s="1"/>
  <c r="E73" i="11"/>
  <c r="D73" i="11"/>
  <c r="C73" i="11" s="1"/>
  <c r="E72" i="11"/>
  <c r="D72" i="11"/>
  <c r="C72" i="11" s="1"/>
  <c r="E71" i="11"/>
  <c r="C71" i="11" s="1"/>
  <c r="D71" i="11"/>
  <c r="E70" i="11"/>
  <c r="D70" i="11"/>
  <c r="C70" i="11" s="1"/>
  <c r="E69" i="11"/>
  <c r="C69" i="11" s="1"/>
  <c r="D69" i="11"/>
  <c r="E68" i="11"/>
  <c r="D68" i="11"/>
  <c r="C68" i="11" s="1"/>
  <c r="E67" i="11"/>
  <c r="D67" i="11"/>
  <c r="E66" i="11"/>
  <c r="D66" i="11"/>
  <c r="C66" i="11" s="1"/>
  <c r="E65" i="11"/>
  <c r="D65" i="11"/>
  <c r="C65" i="11"/>
  <c r="E64" i="11"/>
  <c r="D64" i="11"/>
  <c r="E63" i="11"/>
  <c r="D63" i="11"/>
  <c r="E62" i="11"/>
  <c r="D62" i="11"/>
  <c r="E61" i="11"/>
  <c r="D61" i="11"/>
  <c r="C61" i="11"/>
  <c r="E60" i="11"/>
  <c r="D60" i="11"/>
  <c r="C60" i="11" s="1"/>
  <c r="E59" i="11"/>
  <c r="D59" i="11"/>
  <c r="E58" i="11"/>
  <c r="D58" i="11"/>
  <c r="C58" i="11" s="1"/>
  <c r="E57" i="11"/>
  <c r="D57" i="11"/>
  <c r="C57" i="11" s="1"/>
  <c r="E56" i="11"/>
  <c r="D56" i="11"/>
  <c r="C56" i="11" s="1"/>
  <c r="E55" i="11"/>
  <c r="C55" i="11" s="1"/>
  <c r="D55" i="11"/>
  <c r="E54" i="11"/>
  <c r="D54" i="11"/>
  <c r="C54" i="11" s="1"/>
  <c r="E53" i="11"/>
  <c r="C53" i="11" s="1"/>
  <c r="D53" i="11"/>
  <c r="E52" i="11"/>
  <c r="D52" i="11"/>
  <c r="C52" i="11" s="1"/>
  <c r="E51" i="11"/>
  <c r="D51" i="11"/>
  <c r="E50" i="11"/>
  <c r="D50" i="11"/>
  <c r="C50" i="11" s="1"/>
  <c r="E49" i="11"/>
  <c r="D49" i="11"/>
  <c r="C49" i="11"/>
  <c r="E48" i="11"/>
  <c r="D48" i="11"/>
  <c r="E47" i="11"/>
  <c r="D47" i="11"/>
  <c r="E46" i="11"/>
  <c r="D46" i="11"/>
  <c r="E45" i="11"/>
  <c r="D45" i="11"/>
  <c r="C45" i="11"/>
  <c r="E44" i="11"/>
  <c r="D44" i="11"/>
  <c r="C44" i="11" s="1"/>
  <c r="E43" i="11"/>
  <c r="D43" i="11"/>
  <c r="E42" i="11"/>
  <c r="D42" i="11"/>
  <c r="C42" i="11" s="1"/>
  <c r="E41" i="11"/>
  <c r="D41" i="11"/>
  <c r="C41" i="11" s="1"/>
  <c r="E40" i="11"/>
  <c r="D40" i="11"/>
  <c r="C40" i="11" s="1"/>
  <c r="E39" i="11"/>
  <c r="C39" i="11" s="1"/>
  <c r="D39" i="11"/>
  <c r="E38" i="11"/>
  <c r="D38" i="11"/>
  <c r="C38" i="11" s="1"/>
  <c r="E37" i="11"/>
  <c r="C37" i="11" s="1"/>
  <c r="D37" i="11"/>
  <c r="E36" i="11"/>
  <c r="D36" i="11"/>
  <c r="C36" i="11" s="1"/>
  <c r="E35" i="11"/>
  <c r="D35" i="11"/>
  <c r="E34" i="11"/>
  <c r="D34" i="11"/>
  <c r="C34" i="11" s="1"/>
  <c r="E33" i="11"/>
  <c r="D33" i="11"/>
  <c r="C33" i="11"/>
  <c r="E32" i="11"/>
  <c r="D32" i="11"/>
  <c r="E31" i="11"/>
  <c r="D31" i="11"/>
  <c r="E30" i="11"/>
  <c r="D30" i="11"/>
  <c r="E29" i="11"/>
  <c r="D29" i="11"/>
  <c r="C29" i="11"/>
  <c r="E28" i="11"/>
  <c r="D28" i="11"/>
  <c r="C28" i="11" s="1"/>
  <c r="E27" i="11"/>
  <c r="D27" i="11"/>
  <c r="E26" i="11"/>
  <c r="D26" i="11"/>
  <c r="C26" i="11" s="1"/>
  <c r="E25" i="11"/>
  <c r="D25" i="11"/>
  <c r="C25" i="11" s="1"/>
  <c r="E24" i="11"/>
  <c r="D24" i="11"/>
  <c r="C24" i="11" s="1"/>
  <c r="E23" i="11"/>
  <c r="C23" i="11" s="1"/>
  <c r="D23" i="11"/>
  <c r="E22" i="11"/>
  <c r="D22" i="11"/>
  <c r="C22" i="11" s="1"/>
  <c r="E21" i="11"/>
  <c r="C21" i="11" s="1"/>
  <c r="D21" i="11"/>
  <c r="E20" i="11"/>
  <c r="D20" i="11"/>
  <c r="C20" i="11" s="1"/>
  <c r="E19" i="11"/>
  <c r="D19" i="11"/>
  <c r="E18" i="11"/>
  <c r="D18" i="11"/>
  <c r="C18" i="11" s="1"/>
  <c r="E17" i="11"/>
  <c r="D17" i="11"/>
  <c r="C17" i="11"/>
  <c r="E16" i="11"/>
  <c r="D16" i="11"/>
  <c r="E15" i="11"/>
  <c r="D15" i="11"/>
  <c r="E14" i="11"/>
  <c r="D14" i="11"/>
  <c r="A5" i="11"/>
  <c r="A4" i="11"/>
  <c r="A3" i="11"/>
  <c r="A2" i="11"/>
  <c r="B155" i="12"/>
  <c r="B154" i="12"/>
  <c r="B153" i="12"/>
  <c r="B152" i="12"/>
  <c r="B151" i="12"/>
  <c r="B150" i="12"/>
  <c r="B147" i="12"/>
  <c r="B146" i="12"/>
  <c r="B145" i="12"/>
  <c r="B144" i="12"/>
  <c r="C141" i="12"/>
  <c r="C140" i="12"/>
  <c r="C139" i="12"/>
  <c r="C138" i="12"/>
  <c r="C137" i="12"/>
  <c r="C136" i="12"/>
  <c r="C135" i="12"/>
  <c r="C134" i="12"/>
  <c r="C133" i="12"/>
  <c r="C132" i="12"/>
  <c r="C131" i="12"/>
  <c r="C130" i="12"/>
  <c r="C129" i="12"/>
  <c r="C128" i="12"/>
  <c r="C127" i="12"/>
  <c r="C126" i="12"/>
  <c r="CG121" i="12"/>
  <c r="CA121" i="12"/>
  <c r="CG120" i="12"/>
  <c r="CA120" i="12"/>
  <c r="CG119" i="12"/>
  <c r="CA119" i="12"/>
  <c r="CG116" i="12"/>
  <c r="CA116" i="12"/>
  <c r="CG115" i="12"/>
  <c r="CA115" i="12"/>
  <c r="CG114" i="12"/>
  <c r="CA114" i="12"/>
  <c r="E111" i="12"/>
  <c r="C111" i="12" s="1"/>
  <c r="D111" i="12"/>
  <c r="E110" i="12"/>
  <c r="D110" i="12"/>
  <c r="C110" i="12" s="1"/>
  <c r="E109" i="12"/>
  <c r="D109" i="12"/>
  <c r="E108" i="12"/>
  <c r="D108" i="12"/>
  <c r="E107" i="12"/>
  <c r="D107" i="12"/>
  <c r="C107" i="12"/>
  <c r="E106" i="12"/>
  <c r="D106" i="12"/>
  <c r="C106" i="12"/>
  <c r="E105" i="12"/>
  <c r="C105" i="12" s="1"/>
  <c r="D105" i="12"/>
  <c r="E104" i="12"/>
  <c r="D104" i="12"/>
  <c r="C104" i="12" s="1"/>
  <c r="E103" i="12"/>
  <c r="C103" i="12" s="1"/>
  <c r="D103" i="12"/>
  <c r="E102" i="12"/>
  <c r="D102" i="12"/>
  <c r="E101" i="12"/>
  <c r="D101" i="12"/>
  <c r="E100" i="12"/>
  <c r="D100" i="12"/>
  <c r="E95" i="12"/>
  <c r="D95" i="12"/>
  <c r="C95" i="12"/>
  <c r="E94" i="12"/>
  <c r="D94" i="12"/>
  <c r="C94" i="12"/>
  <c r="E93" i="12"/>
  <c r="C93" i="12" s="1"/>
  <c r="D93" i="12"/>
  <c r="E92" i="12"/>
  <c r="D92" i="12"/>
  <c r="C92" i="12" s="1"/>
  <c r="E91" i="12"/>
  <c r="C91" i="12" s="1"/>
  <c r="D91" i="12"/>
  <c r="E90" i="12"/>
  <c r="D90" i="12"/>
  <c r="C90" i="12" s="1"/>
  <c r="E89" i="12"/>
  <c r="D89" i="12"/>
  <c r="E88" i="12"/>
  <c r="D88" i="12"/>
  <c r="E87" i="12"/>
  <c r="D87" i="12"/>
  <c r="C87" i="12"/>
  <c r="E86" i="12"/>
  <c r="D86" i="12"/>
  <c r="C86" i="12"/>
  <c r="E85" i="12"/>
  <c r="C85" i="12" s="1"/>
  <c r="D85" i="12"/>
  <c r="E84" i="12"/>
  <c r="D84" i="12"/>
  <c r="C84" i="12" s="1"/>
  <c r="E83" i="12"/>
  <c r="C83" i="12" s="1"/>
  <c r="D83" i="12"/>
  <c r="E82" i="12"/>
  <c r="D82" i="12"/>
  <c r="E81" i="12"/>
  <c r="D81" i="12"/>
  <c r="E80" i="12"/>
  <c r="D80" i="12"/>
  <c r="E79" i="12"/>
  <c r="D79" i="12"/>
  <c r="C79" i="12"/>
  <c r="E78" i="12"/>
  <c r="D78" i="12"/>
  <c r="C78" i="12"/>
  <c r="E77" i="12"/>
  <c r="C77" i="12" s="1"/>
  <c r="D77" i="12"/>
  <c r="E76" i="12"/>
  <c r="D76" i="12"/>
  <c r="C76" i="12" s="1"/>
  <c r="E75" i="12"/>
  <c r="C75" i="12" s="1"/>
  <c r="D75" i="12"/>
  <c r="E74" i="12"/>
  <c r="D74" i="12"/>
  <c r="C74" i="12" s="1"/>
  <c r="E73" i="12"/>
  <c r="D73" i="12"/>
  <c r="E72" i="12"/>
  <c r="D72" i="12"/>
  <c r="E71" i="12"/>
  <c r="D71" i="12"/>
  <c r="C71" i="12"/>
  <c r="E70" i="12"/>
  <c r="D70" i="12"/>
  <c r="C70" i="12"/>
  <c r="E69" i="12"/>
  <c r="C69" i="12" s="1"/>
  <c r="D69" i="12"/>
  <c r="E68" i="12"/>
  <c r="D68" i="12"/>
  <c r="C68" i="12" s="1"/>
  <c r="E67" i="12"/>
  <c r="C67" i="12" s="1"/>
  <c r="D67" i="12"/>
  <c r="E66" i="12"/>
  <c r="D66" i="12"/>
  <c r="E65" i="12"/>
  <c r="D65" i="12"/>
  <c r="E64" i="12"/>
  <c r="D64" i="12"/>
  <c r="E63" i="12"/>
  <c r="D63" i="12"/>
  <c r="C63" i="12"/>
  <c r="E62" i="12"/>
  <c r="D62" i="12"/>
  <c r="C62" i="12"/>
  <c r="E61" i="12"/>
  <c r="C61" i="12" s="1"/>
  <c r="D61" i="12"/>
  <c r="E60" i="12"/>
  <c r="D60" i="12"/>
  <c r="C60" i="12" s="1"/>
  <c r="E59" i="12"/>
  <c r="C59" i="12" s="1"/>
  <c r="D59" i="12"/>
  <c r="E58" i="12"/>
  <c r="D58" i="12"/>
  <c r="C58" i="12" s="1"/>
  <c r="E57" i="12"/>
  <c r="D57" i="12"/>
  <c r="E56" i="12"/>
  <c r="D56" i="12"/>
  <c r="E55" i="12"/>
  <c r="D55" i="12"/>
  <c r="C55" i="12"/>
  <c r="E54" i="12"/>
  <c r="D54" i="12"/>
  <c r="C54" i="12"/>
  <c r="E53" i="12"/>
  <c r="C53" i="12" s="1"/>
  <c r="D53" i="12"/>
  <c r="E52" i="12"/>
  <c r="D52" i="12"/>
  <c r="C52" i="12" s="1"/>
  <c r="E51" i="12"/>
  <c r="C51" i="12" s="1"/>
  <c r="D51" i="12"/>
  <c r="E50" i="12"/>
  <c r="D50" i="12"/>
  <c r="E49" i="12"/>
  <c r="D49" i="12"/>
  <c r="E48" i="12"/>
  <c r="D48" i="12"/>
  <c r="E47" i="12"/>
  <c r="D47" i="12"/>
  <c r="C47" i="12"/>
  <c r="E46" i="12"/>
  <c r="D46" i="12"/>
  <c r="C46" i="12"/>
  <c r="E45" i="12"/>
  <c r="C45" i="12" s="1"/>
  <c r="D45" i="12"/>
  <c r="E44" i="12"/>
  <c r="D44" i="12"/>
  <c r="C44" i="12" s="1"/>
  <c r="E43" i="12"/>
  <c r="C43" i="12" s="1"/>
  <c r="D43" i="12"/>
  <c r="E42" i="12"/>
  <c r="D42" i="12"/>
  <c r="C42" i="12" s="1"/>
  <c r="E41" i="12"/>
  <c r="D41" i="12"/>
  <c r="E40" i="12"/>
  <c r="D40" i="12"/>
  <c r="E39" i="12"/>
  <c r="D39" i="12"/>
  <c r="C39" i="12"/>
  <c r="E38" i="12"/>
  <c r="D38" i="12"/>
  <c r="C38" i="12"/>
  <c r="E37" i="12"/>
  <c r="C37" i="12" s="1"/>
  <c r="D37" i="12"/>
  <c r="E36" i="12"/>
  <c r="D36" i="12"/>
  <c r="C36" i="12" s="1"/>
  <c r="E35" i="12"/>
  <c r="C35" i="12" s="1"/>
  <c r="D35" i="12"/>
  <c r="E34" i="12"/>
  <c r="D34" i="12"/>
  <c r="C34" i="12" s="1"/>
  <c r="E33" i="12"/>
  <c r="C33" i="12" s="1"/>
  <c r="D33" i="12"/>
  <c r="E32" i="12"/>
  <c r="D32" i="12"/>
  <c r="E31" i="12"/>
  <c r="C31" i="12" s="1"/>
  <c r="D31" i="12"/>
  <c r="E30" i="12"/>
  <c r="D30" i="12"/>
  <c r="C30" i="12" s="1"/>
  <c r="E29" i="12"/>
  <c r="C29" i="12" s="1"/>
  <c r="D29" i="12"/>
  <c r="E28" i="12"/>
  <c r="D28" i="12"/>
  <c r="E27" i="12"/>
  <c r="D27" i="12"/>
  <c r="C27" i="12"/>
  <c r="E26" i="12"/>
  <c r="D26" i="12"/>
  <c r="C26" i="12" s="1"/>
  <c r="E25" i="12"/>
  <c r="D25" i="12"/>
  <c r="E24" i="12"/>
  <c r="D24" i="12"/>
  <c r="E23" i="12"/>
  <c r="D23" i="12"/>
  <c r="C23" i="12" s="1"/>
  <c r="E22" i="12"/>
  <c r="D22" i="12"/>
  <c r="C22" i="12"/>
  <c r="E21" i="12"/>
  <c r="D21" i="12"/>
  <c r="E20" i="12"/>
  <c r="D20" i="12"/>
  <c r="C20" i="12" s="1"/>
  <c r="E19" i="12"/>
  <c r="D19" i="12"/>
  <c r="C19" i="12"/>
  <c r="E18" i="12"/>
  <c r="D18" i="12"/>
  <c r="E17" i="12"/>
  <c r="D17" i="12"/>
  <c r="C17" i="12" s="1"/>
  <c r="E16" i="12"/>
  <c r="D16" i="12"/>
  <c r="E15" i="12"/>
  <c r="D15" i="12"/>
  <c r="C15" i="12"/>
  <c r="E14" i="12"/>
  <c r="D14" i="12"/>
  <c r="C14" i="12"/>
  <c r="A5" i="12"/>
  <c r="A4" i="12"/>
  <c r="A3" i="12"/>
  <c r="A2" i="12"/>
  <c r="B155" i="13"/>
  <c r="B154" i="13"/>
  <c r="B153" i="13"/>
  <c r="B152" i="13"/>
  <c r="B151" i="13"/>
  <c r="B150" i="13"/>
  <c r="B147" i="13"/>
  <c r="B146" i="13"/>
  <c r="B145" i="13"/>
  <c r="B144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G121" i="13"/>
  <c r="CA121" i="13"/>
  <c r="CG120" i="13"/>
  <c r="CA120" i="13"/>
  <c r="CG119" i="13"/>
  <c r="CA119" i="13"/>
  <c r="CG116" i="13"/>
  <c r="CA116" i="13"/>
  <c r="CG115" i="13"/>
  <c r="CA115" i="13"/>
  <c r="CG114" i="13"/>
  <c r="B195" i="13" s="1"/>
  <c r="CA114" i="13"/>
  <c r="E111" i="13"/>
  <c r="D111" i="13"/>
  <c r="C111" i="13"/>
  <c r="E110" i="13"/>
  <c r="D110" i="13"/>
  <c r="C110" i="13"/>
  <c r="E109" i="13"/>
  <c r="C109" i="13" s="1"/>
  <c r="D109" i="13"/>
  <c r="E108" i="13"/>
  <c r="D108" i="13"/>
  <c r="C108" i="13" s="1"/>
  <c r="E107" i="13"/>
  <c r="C107" i="13" s="1"/>
  <c r="D107" i="13"/>
  <c r="E106" i="13"/>
  <c r="D106" i="13"/>
  <c r="C106" i="13" s="1"/>
  <c r="E105" i="13"/>
  <c r="D105" i="13"/>
  <c r="E104" i="13"/>
  <c r="D104" i="13"/>
  <c r="E103" i="13"/>
  <c r="D103" i="13"/>
  <c r="C103" i="13"/>
  <c r="E102" i="13"/>
  <c r="D102" i="13"/>
  <c r="C102" i="13"/>
  <c r="E101" i="13"/>
  <c r="C101" i="13" s="1"/>
  <c r="D101" i="13"/>
  <c r="E100" i="13"/>
  <c r="D100" i="13"/>
  <c r="C100" i="13" s="1"/>
  <c r="E95" i="13"/>
  <c r="C95" i="13" s="1"/>
  <c r="D95" i="13"/>
  <c r="E94" i="13"/>
  <c r="D94" i="13"/>
  <c r="C94" i="13" s="1"/>
  <c r="E93" i="13"/>
  <c r="C93" i="13" s="1"/>
  <c r="D93" i="13"/>
  <c r="E92" i="13"/>
  <c r="D92" i="13"/>
  <c r="E91" i="13"/>
  <c r="C91" i="13" s="1"/>
  <c r="D91" i="13"/>
  <c r="E90" i="13"/>
  <c r="D90" i="13"/>
  <c r="C90" i="13" s="1"/>
  <c r="E89" i="13"/>
  <c r="C89" i="13" s="1"/>
  <c r="D89" i="13"/>
  <c r="E88" i="13"/>
  <c r="D88" i="13"/>
  <c r="E87" i="13"/>
  <c r="D87" i="13"/>
  <c r="C87" i="13"/>
  <c r="E86" i="13"/>
  <c r="D86" i="13"/>
  <c r="C86" i="13" s="1"/>
  <c r="E85" i="13"/>
  <c r="D85" i="13"/>
  <c r="E84" i="13"/>
  <c r="D84" i="13"/>
  <c r="E83" i="13"/>
  <c r="D83" i="13"/>
  <c r="C83" i="13" s="1"/>
  <c r="E82" i="13"/>
  <c r="D82" i="13"/>
  <c r="C82" i="13"/>
  <c r="E81" i="13"/>
  <c r="C81" i="13" s="1"/>
  <c r="D81" i="13"/>
  <c r="E80" i="13"/>
  <c r="D80" i="13"/>
  <c r="C80" i="13" s="1"/>
  <c r="E79" i="13"/>
  <c r="D79" i="13"/>
  <c r="C79" i="13"/>
  <c r="E78" i="13"/>
  <c r="D78" i="13"/>
  <c r="E77" i="13"/>
  <c r="D77" i="13"/>
  <c r="E76" i="13"/>
  <c r="D76" i="13"/>
  <c r="E75" i="13"/>
  <c r="D75" i="13"/>
  <c r="C75" i="13"/>
  <c r="E74" i="13"/>
  <c r="D74" i="13"/>
  <c r="C74" i="13"/>
  <c r="E73" i="13"/>
  <c r="C73" i="13" s="1"/>
  <c r="D73" i="13"/>
  <c r="E72" i="13"/>
  <c r="D72" i="13"/>
  <c r="C72" i="13" s="1"/>
  <c r="E71" i="13"/>
  <c r="C71" i="13" s="1"/>
  <c r="D71" i="13"/>
  <c r="E70" i="13"/>
  <c r="D70" i="13"/>
  <c r="C70" i="13" s="1"/>
  <c r="E69" i="13"/>
  <c r="D69" i="13"/>
  <c r="E68" i="13"/>
  <c r="D68" i="13"/>
  <c r="E67" i="13"/>
  <c r="D67" i="13"/>
  <c r="C67" i="13"/>
  <c r="E66" i="13"/>
  <c r="D66" i="13"/>
  <c r="C66" i="13"/>
  <c r="E65" i="13"/>
  <c r="C65" i="13" s="1"/>
  <c r="D65" i="13"/>
  <c r="E64" i="13"/>
  <c r="D64" i="13"/>
  <c r="C64" i="13" s="1"/>
  <c r="E63" i="13"/>
  <c r="C63" i="13" s="1"/>
  <c r="D63" i="13"/>
  <c r="E62" i="13"/>
  <c r="D62" i="13"/>
  <c r="C62" i="13" s="1"/>
  <c r="E61" i="13"/>
  <c r="C61" i="13" s="1"/>
  <c r="D61" i="13"/>
  <c r="E60" i="13"/>
  <c r="D60" i="13"/>
  <c r="E59" i="13"/>
  <c r="C59" i="13" s="1"/>
  <c r="D59" i="13"/>
  <c r="E58" i="13"/>
  <c r="D58" i="13"/>
  <c r="C58" i="13" s="1"/>
  <c r="E57" i="13"/>
  <c r="C57" i="13" s="1"/>
  <c r="D57" i="13"/>
  <c r="E56" i="13"/>
  <c r="D56" i="13"/>
  <c r="E55" i="13"/>
  <c r="D55" i="13"/>
  <c r="C55" i="13"/>
  <c r="E54" i="13"/>
  <c r="D54" i="13"/>
  <c r="C54" i="13" s="1"/>
  <c r="E53" i="13"/>
  <c r="D53" i="13"/>
  <c r="E52" i="13"/>
  <c r="D52" i="13"/>
  <c r="E51" i="13"/>
  <c r="D51" i="13"/>
  <c r="C51" i="13" s="1"/>
  <c r="E50" i="13"/>
  <c r="D50" i="13"/>
  <c r="C50" i="13"/>
  <c r="E49" i="13"/>
  <c r="C49" i="13" s="1"/>
  <c r="D49" i="13"/>
  <c r="E48" i="13"/>
  <c r="D48" i="13"/>
  <c r="C48" i="13" s="1"/>
  <c r="E47" i="13"/>
  <c r="D47" i="13"/>
  <c r="C47" i="13"/>
  <c r="E46" i="13"/>
  <c r="D46" i="13"/>
  <c r="E45" i="13"/>
  <c r="D45" i="13"/>
  <c r="E44" i="13"/>
  <c r="D44" i="13"/>
  <c r="E43" i="13"/>
  <c r="D43" i="13"/>
  <c r="C43" i="13"/>
  <c r="E42" i="13"/>
  <c r="D42" i="13"/>
  <c r="C42" i="13"/>
  <c r="E41" i="13"/>
  <c r="C41" i="13" s="1"/>
  <c r="D41" i="13"/>
  <c r="E40" i="13"/>
  <c r="D40" i="13"/>
  <c r="C40" i="13" s="1"/>
  <c r="E39" i="13"/>
  <c r="C39" i="13" s="1"/>
  <c r="D39" i="13"/>
  <c r="E38" i="13"/>
  <c r="D38" i="13"/>
  <c r="C38" i="13" s="1"/>
  <c r="E37" i="13"/>
  <c r="D37" i="13"/>
  <c r="E36" i="13"/>
  <c r="D36" i="13"/>
  <c r="E35" i="13"/>
  <c r="D35" i="13"/>
  <c r="C35" i="13"/>
  <c r="E34" i="13"/>
  <c r="D34" i="13"/>
  <c r="C34" i="13"/>
  <c r="E33" i="13"/>
  <c r="C33" i="13" s="1"/>
  <c r="D33" i="13"/>
  <c r="E32" i="13"/>
  <c r="D32" i="13"/>
  <c r="C32" i="13" s="1"/>
  <c r="E31" i="13"/>
  <c r="C31" i="13" s="1"/>
  <c r="D31" i="13"/>
  <c r="E30" i="13"/>
  <c r="D30" i="13"/>
  <c r="C30" i="13" s="1"/>
  <c r="E29" i="13"/>
  <c r="C29" i="13" s="1"/>
  <c r="D29" i="13"/>
  <c r="E28" i="13"/>
  <c r="D28" i="13"/>
  <c r="E27" i="13"/>
  <c r="C27" i="13" s="1"/>
  <c r="D27" i="13"/>
  <c r="E26" i="13"/>
  <c r="D26" i="13"/>
  <c r="C26" i="13" s="1"/>
  <c r="E25" i="13"/>
  <c r="C25" i="13" s="1"/>
  <c r="D25" i="13"/>
  <c r="E24" i="13"/>
  <c r="D24" i="13"/>
  <c r="E23" i="13"/>
  <c r="D23" i="13"/>
  <c r="C23" i="13"/>
  <c r="E22" i="13"/>
  <c r="D22" i="13"/>
  <c r="C22" i="13" s="1"/>
  <c r="E21" i="13"/>
  <c r="D21" i="13"/>
  <c r="E20" i="13"/>
  <c r="D20" i="13"/>
  <c r="E19" i="13"/>
  <c r="D19" i="13"/>
  <c r="C19" i="13" s="1"/>
  <c r="E18" i="13"/>
  <c r="D18" i="13"/>
  <c r="C18" i="13"/>
  <c r="E17" i="13"/>
  <c r="C17" i="13" s="1"/>
  <c r="D17" i="13"/>
  <c r="E16" i="13"/>
  <c r="D16" i="13"/>
  <c r="C16" i="13" s="1"/>
  <c r="E15" i="13"/>
  <c r="D15" i="13"/>
  <c r="C15" i="13"/>
  <c r="E14" i="13"/>
  <c r="D14" i="13"/>
  <c r="A5" i="13"/>
  <c r="A4" i="13"/>
  <c r="A3" i="13"/>
  <c r="A2" i="13"/>
  <c r="C21" i="13" l="1"/>
  <c r="C53" i="13"/>
  <c r="C85" i="13"/>
  <c r="C25" i="12"/>
  <c r="C75" i="11"/>
  <c r="C111" i="11"/>
  <c r="C77" i="13"/>
  <c r="C43" i="11"/>
  <c r="C45" i="13"/>
  <c r="C14" i="13"/>
  <c r="C24" i="13"/>
  <c r="C37" i="13"/>
  <c r="C46" i="13"/>
  <c r="C56" i="13"/>
  <c r="C69" i="13"/>
  <c r="C78" i="13"/>
  <c r="C88" i="13"/>
  <c r="C105" i="13"/>
  <c r="C18" i="12"/>
  <c r="C28" i="12"/>
  <c r="C41" i="12"/>
  <c r="C50" i="12"/>
  <c r="C66" i="12"/>
  <c r="C82" i="12"/>
  <c r="C102" i="12"/>
  <c r="C27" i="11"/>
  <c r="C59" i="11"/>
  <c r="C91" i="11"/>
  <c r="C89" i="12"/>
  <c r="C101" i="12"/>
  <c r="C109" i="12"/>
  <c r="C31" i="11"/>
  <c r="C47" i="11"/>
  <c r="C63" i="11"/>
  <c r="C79" i="11"/>
  <c r="C95" i="11"/>
  <c r="C49" i="12"/>
  <c r="C57" i="12"/>
  <c r="C65" i="12"/>
  <c r="C73" i="12"/>
  <c r="C81" i="12"/>
  <c r="B195" i="12"/>
  <c r="C15" i="11"/>
  <c r="C20" i="13"/>
  <c r="A195" i="13" s="1"/>
  <c r="C28" i="13"/>
  <c r="C36" i="13"/>
  <c r="C44" i="13"/>
  <c r="C52" i="13"/>
  <c r="C60" i="13"/>
  <c r="C68" i="13"/>
  <c r="C76" i="13"/>
  <c r="C84" i="13"/>
  <c r="C92" i="13"/>
  <c r="C104" i="13"/>
  <c r="C16" i="12"/>
  <c r="C21" i="12"/>
  <c r="C24" i="12"/>
  <c r="C32" i="12"/>
  <c r="C40" i="12"/>
  <c r="C48" i="12"/>
  <c r="C56" i="12"/>
  <c r="C64" i="12"/>
  <c r="C72" i="12"/>
  <c r="C80" i="12"/>
  <c r="C88" i="12"/>
  <c r="C100" i="12"/>
  <c r="C108" i="12"/>
  <c r="C14" i="11"/>
  <c r="A195" i="11" s="1"/>
  <c r="C16" i="11"/>
  <c r="C19" i="11"/>
  <c r="C30" i="11"/>
  <c r="C32" i="11"/>
  <c r="C35" i="11"/>
  <c r="C46" i="11"/>
  <c r="C48" i="11"/>
  <c r="C51" i="11"/>
  <c r="C62" i="11"/>
  <c r="C64" i="11"/>
  <c r="C67" i="11"/>
  <c r="C78" i="11"/>
  <c r="C80" i="11"/>
  <c r="C83" i="11"/>
  <c r="C94" i="11"/>
  <c r="C100" i="11"/>
  <c r="C103" i="11"/>
  <c r="B154" i="1"/>
  <c r="B153" i="1"/>
  <c r="B151" i="1"/>
  <c r="B150" i="1"/>
  <c r="B147" i="1"/>
  <c r="B145" i="1"/>
  <c r="B144" i="1"/>
  <c r="C141" i="1"/>
  <c r="C140" i="1"/>
  <c r="C139" i="1"/>
  <c r="C137" i="1"/>
  <c r="C136" i="1"/>
  <c r="C135" i="1"/>
  <c r="C133" i="1"/>
  <c r="C131" i="1"/>
  <c r="C129" i="1"/>
  <c r="C128" i="1"/>
  <c r="D111" i="1"/>
  <c r="D110" i="1"/>
  <c r="E110" i="1"/>
  <c r="E109" i="1"/>
  <c r="D109" i="1"/>
  <c r="C109" i="1" s="1"/>
  <c r="E108" i="1"/>
  <c r="E107" i="1"/>
  <c r="D107" i="1"/>
  <c r="D106" i="1"/>
  <c r="E106" i="1"/>
  <c r="E104" i="1"/>
  <c r="E103" i="1"/>
  <c r="D103" i="1"/>
  <c r="D102" i="1"/>
  <c r="E102" i="1"/>
  <c r="E101" i="1"/>
  <c r="D101" i="1"/>
  <c r="E100" i="1"/>
  <c r="D100" i="1"/>
  <c r="D19" i="1"/>
  <c r="D25" i="1"/>
  <c r="E29" i="1"/>
  <c r="D35" i="1"/>
  <c r="D41" i="1"/>
  <c r="E45" i="1"/>
  <c r="D51" i="1"/>
  <c r="D57" i="1"/>
  <c r="E61" i="1"/>
  <c r="D67" i="1"/>
  <c r="D73" i="1"/>
  <c r="D76" i="1"/>
  <c r="E78" i="1"/>
  <c r="E84" i="1"/>
  <c r="E91" i="1"/>
  <c r="D14" i="1"/>
  <c r="B195" i="1"/>
  <c r="B146" i="1"/>
  <c r="C132" i="1"/>
  <c r="C127" i="1"/>
  <c r="E111" i="1"/>
  <c r="D108" i="1"/>
  <c r="E105" i="1"/>
  <c r="D104" i="1"/>
  <c r="E95" i="1"/>
  <c r="E94" i="1"/>
  <c r="D92" i="1"/>
  <c r="E89" i="1"/>
  <c r="E88" i="1"/>
  <c r="E85" i="1"/>
  <c r="E82" i="1"/>
  <c r="E81" i="1"/>
  <c r="E79" i="1"/>
  <c r="E75" i="1"/>
  <c r="E73" i="1"/>
  <c r="E70" i="1"/>
  <c r="E69" i="1"/>
  <c r="E67" i="1"/>
  <c r="E65" i="1"/>
  <c r="D65" i="1"/>
  <c r="E62" i="1"/>
  <c r="E59" i="1"/>
  <c r="D59" i="1"/>
  <c r="E57" i="1"/>
  <c r="E54" i="1"/>
  <c r="E53" i="1"/>
  <c r="E51" i="1"/>
  <c r="E49" i="1"/>
  <c r="D49" i="1"/>
  <c r="E46" i="1"/>
  <c r="E43" i="1"/>
  <c r="D43" i="1"/>
  <c r="E41" i="1"/>
  <c r="E38" i="1"/>
  <c r="E37" i="1"/>
  <c r="E35" i="1"/>
  <c r="E33" i="1"/>
  <c r="D33" i="1"/>
  <c r="C33" i="1" s="1"/>
  <c r="E30" i="1"/>
  <c r="E27" i="1"/>
  <c r="D27" i="1"/>
  <c r="E25" i="1"/>
  <c r="E22" i="1"/>
  <c r="E21" i="1"/>
  <c r="E19" i="1"/>
  <c r="E17" i="1"/>
  <c r="D17" i="1"/>
  <c r="A5" i="1"/>
  <c r="A4" i="1"/>
  <c r="A3" i="1"/>
  <c r="A2" i="1"/>
  <c r="B155" i="7"/>
  <c r="B154" i="7"/>
  <c r="B153" i="7"/>
  <c r="B152" i="7"/>
  <c r="B151" i="7"/>
  <c r="B150" i="7"/>
  <c r="B147" i="7"/>
  <c r="B146" i="7"/>
  <c r="B145" i="7"/>
  <c r="B144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G121" i="7"/>
  <c r="CA121" i="7"/>
  <c r="CG120" i="7"/>
  <c r="CA120" i="7"/>
  <c r="CG119" i="7"/>
  <c r="CA119" i="7"/>
  <c r="CG116" i="7"/>
  <c r="CA116" i="7"/>
  <c r="CG115" i="7"/>
  <c r="CA115" i="7"/>
  <c r="CG114" i="7"/>
  <c r="CA114" i="7"/>
  <c r="E111" i="7"/>
  <c r="D111" i="7"/>
  <c r="E110" i="7"/>
  <c r="D110" i="7"/>
  <c r="E109" i="7"/>
  <c r="D109" i="7"/>
  <c r="C109" i="7"/>
  <c r="E108" i="7"/>
  <c r="D108" i="7"/>
  <c r="E107" i="7"/>
  <c r="D107" i="7"/>
  <c r="E106" i="7"/>
  <c r="D106" i="7"/>
  <c r="E105" i="7"/>
  <c r="D105" i="7"/>
  <c r="C105" i="7" s="1"/>
  <c r="E104" i="7"/>
  <c r="D104" i="7"/>
  <c r="C104" i="7" s="1"/>
  <c r="E103" i="7"/>
  <c r="C103" i="7" s="1"/>
  <c r="D103" i="7"/>
  <c r="E102" i="7"/>
  <c r="D102" i="7"/>
  <c r="C102" i="7" s="1"/>
  <c r="E101" i="7"/>
  <c r="D101" i="7"/>
  <c r="E100" i="7"/>
  <c r="D100" i="7"/>
  <c r="C100" i="7" s="1"/>
  <c r="E95" i="7"/>
  <c r="C95" i="7" s="1"/>
  <c r="D95" i="7"/>
  <c r="E94" i="7"/>
  <c r="D94" i="7"/>
  <c r="C94" i="7" s="1"/>
  <c r="E93" i="7"/>
  <c r="C93" i="7" s="1"/>
  <c r="D93" i="7"/>
  <c r="E92" i="7"/>
  <c r="D92" i="7"/>
  <c r="C92" i="7" s="1"/>
  <c r="E91" i="7"/>
  <c r="D91" i="7"/>
  <c r="E90" i="7"/>
  <c r="D90" i="7"/>
  <c r="C90" i="7" s="1"/>
  <c r="E89" i="7"/>
  <c r="D89" i="7"/>
  <c r="C89" i="7"/>
  <c r="E88" i="7"/>
  <c r="D88" i="7"/>
  <c r="E87" i="7"/>
  <c r="D87" i="7"/>
  <c r="E86" i="7"/>
  <c r="D86" i="7"/>
  <c r="E85" i="7"/>
  <c r="D85" i="7"/>
  <c r="C85" i="7"/>
  <c r="E84" i="7"/>
  <c r="D84" i="7"/>
  <c r="C84" i="7" s="1"/>
  <c r="E83" i="7"/>
  <c r="D83" i="7"/>
  <c r="E82" i="7"/>
  <c r="D82" i="7"/>
  <c r="C82" i="7" s="1"/>
  <c r="E81" i="7"/>
  <c r="D81" i="7"/>
  <c r="C81" i="7" s="1"/>
  <c r="E80" i="7"/>
  <c r="D80" i="7"/>
  <c r="C80" i="7" s="1"/>
  <c r="E79" i="7"/>
  <c r="C79" i="7" s="1"/>
  <c r="D79" i="7"/>
  <c r="E78" i="7"/>
  <c r="D78" i="7"/>
  <c r="C78" i="7" s="1"/>
  <c r="E77" i="7"/>
  <c r="C77" i="7" s="1"/>
  <c r="D77" i="7"/>
  <c r="E76" i="7"/>
  <c r="D76" i="7"/>
  <c r="E75" i="7"/>
  <c r="D75" i="7"/>
  <c r="E74" i="7"/>
  <c r="D74" i="7"/>
  <c r="E73" i="7"/>
  <c r="D73" i="7"/>
  <c r="C73" i="7"/>
  <c r="E72" i="7"/>
  <c r="D72" i="7"/>
  <c r="E71" i="7"/>
  <c r="D71" i="7"/>
  <c r="E70" i="7"/>
  <c r="D70" i="7"/>
  <c r="E69" i="7"/>
  <c r="D69" i="7"/>
  <c r="C69" i="7" s="1"/>
  <c r="E68" i="7"/>
  <c r="D68" i="7"/>
  <c r="C68" i="7" s="1"/>
  <c r="E67" i="7"/>
  <c r="C67" i="7" s="1"/>
  <c r="D67" i="7"/>
  <c r="E66" i="7"/>
  <c r="D66" i="7"/>
  <c r="C66" i="7" s="1"/>
  <c r="E65" i="7"/>
  <c r="D65" i="7"/>
  <c r="E64" i="7"/>
  <c r="D64" i="7"/>
  <c r="C64" i="7" s="1"/>
  <c r="E63" i="7"/>
  <c r="C63" i="7" s="1"/>
  <c r="D63" i="7"/>
  <c r="E62" i="7"/>
  <c r="D62" i="7"/>
  <c r="C62" i="7" s="1"/>
  <c r="E61" i="7"/>
  <c r="C61" i="7" s="1"/>
  <c r="D61" i="7"/>
  <c r="E60" i="7"/>
  <c r="D60" i="7"/>
  <c r="C60" i="7" s="1"/>
  <c r="E59" i="7"/>
  <c r="D59" i="7"/>
  <c r="E58" i="7"/>
  <c r="D58" i="7"/>
  <c r="C58" i="7" s="1"/>
  <c r="E57" i="7"/>
  <c r="D57" i="7"/>
  <c r="C57" i="7"/>
  <c r="E56" i="7"/>
  <c r="D56" i="7"/>
  <c r="E55" i="7"/>
  <c r="D55" i="7"/>
  <c r="E54" i="7"/>
  <c r="D54" i="7"/>
  <c r="E53" i="7"/>
  <c r="D53" i="7"/>
  <c r="C53" i="7"/>
  <c r="E52" i="7"/>
  <c r="D52" i="7"/>
  <c r="C52" i="7" s="1"/>
  <c r="E51" i="7"/>
  <c r="D51" i="7"/>
  <c r="E50" i="7"/>
  <c r="D50" i="7"/>
  <c r="C50" i="7" s="1"/>
  <c r="E49" i="7"/>
  <c r="D49" i="7"/>
  <c r="C49" i="7" s="1"/>
  <c r="E48" i="7"/>
  <c r="D48" i="7"/>
  <c r="C48" i="7" s="1"/>
  <c r="E47" i="7"/>
  <c r="C47" i="7" s="1"/>
  <c r="D47" i="7"/>
  <c r="E46" i="7"/>
  <c r="D46" i="7"/>
  <c r="C46" i="7" s="1"/>
  <c r="E45" i="7"/>
  <c r="C45" i="7" s="1"/>
  <c r="D45" i="7"/>
  <c r="E44" i="7"/>
  <c r="D44" i="7"/>
  <c r="E43" i="7"/>
  <c r="D43" i="7"/>
  <c r="E42" i="7"/>
  <c r="D42" i="7"/>
  <c r="E41" i="7"/>
  <c r="D41" i="7"/>
  <c r="C41" i="7"/>
  <c r="E40" i="7"/>
  <c r="D40" i="7"/>
  <c r="E39" i="7"/>
  <c r="D39" i="7"/>
  <c r="E38" i="7"/>
  <c r="D38" i="7"/>
  <c r="E37" i="7"/>
  <c r="D37" i="7"/>
  <c r="C37" i="7" s="1"/>
  <c r="E36" i="7"/>
  <c r="D36" i="7"/>
  <c r="C36" i="7" s="1"/>
  <c r="E35" i="7"/>
  <c r="C35" i="7" s="1"/>
  <c r="D35" i="7"/>
  <c r="E34" i="7"/>
  <c r="D34" i="7"/>
  <c r="C34" i="7" s="1"/>
  <c r="E33" i="7"/>
  <c r="D33" i="7"/>
  <c r="E32" i="7"/>
  <c r="D32" i="7"/>
  <c r="C32" i="7" s="1"/>
  <c r="E31" i="7"/>
  <c r="C31" i="7" s="1"/>
  <c r="D31" i="7"/>
  <c r="E30" i="7"/>
  <c r="D30" i="7"/>
  <c r="C30" i="7" s="1"/>
  <c r="E29" i="7"/>
  <c r="C29" i="7" s="1"/>
  <c r="D29" i="7"/>
  <c r="E28" i="7"/>
  <c r="D28" i="7"/>
  <c r="C28" i="7" s="1"/>
  <c r="E27" i="7"/>
  <c r="D27" i="7"/>
  <c r="E26" i="7"/>
  <c r="D26" i="7"/>
  <c r="C26" i="7" s="1"/>
  <c r="E25" i="7"/>
  <c r="D25" i="7"/>
  <c r="C25" i="7"/>
  <c r="E24" i="7"/>
  <c r="D24" i="7"/>
  <c r="E23" i="7"/>
  <c r="D23" i="7"/>
  <c r="E22" i="7"/>
  <c r="D22" i="7"/>
  <c r="E21" i="7"/>
  <c r="D21" i="7"/>
  <c r="C21" i="7"/>
  <c r="E20" i="7"/>
  <c r="D20" i="7"/>
  <c r="C20" i="7" s="1"/>
  <c r="E19" i="7"/>
  <c r="D19" i="7"/>
  <c r="E18" i="7"/>
  <c r="D18" i="7"/>
  <c r="C18" i="7" s="1"/>
  <c r="E17" i="7"/>
  <c r="D17" i="7"/>
  <c r="C17" i="7" s="1"/>
  <c r="E16" i="7"/>
  <c r="D16" i="7"/>
  <c r="C16" i="7" s="1"/>
  <c r="E15" i="7"/>
  <c r="C15" i="7" s="1"/>
  <c r="D15" i="7"/>
  <c r="E14" i="7"/>
  <c r="D14" i="7"/>
  <c r="C14" i="7" s="1"/>
  <c r="A5" i="7"/>
  <c r="A4" i="7"/>
  <c r="A3" i="7"/>
  <c r="A2" i="7"/>
  <c r="B195" i="6"/>
  <c r="B155" i="6"/>
  <c r="B154" i="6"/>
  <c r="B153" i="6"/>
  <c r="B152" i="6"/>
  <c r="B151" i="6"/>
  <c r="B150" i="6"/>
  <c r="B147" i="6"/>
  <c r="B146" i="6"/>
  <c r="B145" i="6"/>
  <c r="B144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E111" i="6"/>
  <c r="D111" i="6"/>
  <c r="C111" i="6" s="1"/>
  <c r="E110" i="6"/>
  <c r="D110" i="6"/>
  <c r="C110" i="6" s="1"/>
  <c r="E109" i="6"/>
  <c r="D109" i="6"/>
  <c r="C109" i="6" s="1"/>
  <c r="E108" i="6"/>
  <c r="D108" i="6"/>
  <c r="C108" i="6" s="1"/>
  <c r="E107" i="6"/>
  <c r="D107" i="6"/>
  <c r="C107" i="6" s="1"/>
  <c r="E106" i="6"/>
  <c r="D106" i="6"/>
  <c r="E105" i="6"/>
  <c r="D105" i="6"/>
  <c r="C105" i="6"/>
  <c r="E104" i="6"/>
  <c r="C104" i="6" s="1"/>
  <c r="D104" i="6"/>
  <c r="E103" i="6"/>
  <c r="D103" i="6"/>
  <c r="C103" i="6" s="1"/>
  <c r="E102" i="6"/>
  <c r="D102" i="6"/>
  <c r="C102" i="6" s="1"/>
  <c r="E101" i="6"/>
  <c r="D101" i="6"/>
  <c r="C101" i="6" s="1"/>
  <c r="E100" i="6"/>
  <c r="D100" i="6"/>
  <c r="C100" i="6"/>
  <c r="E95" i="6"/>
  <c r="D95" i="6"/>
  <c r="C95" i="6" s="1"/>
  <c r="E94" i="6"/>
  <c r="D94" i="6"/>
  <c r="C94" i="6" s="1"/>
  <c r="E93" i="6"/>
  <c r="D93" i="6"/>
  <c r="C93" i="6"/>
  <c r="E92" i="6"/>
  <c r="C92" i="6" s="1"/>
  <c r="D92" i="6"/>
  <c r="E91" i="6"/>
  <c r="D91" i="6"/>
  <c r="C91" i="6" s="1"/>
  <c r="E90" i="6"/>
  <c r="D90" i="6"/>
  <c r="C90" i="6" s="1"/>
  <c r="E89" i="6"/>
  <c r="D89" i="6"/>
  <c r="C89" i="6" s="1"/>
  <c r="E88" i="6"/>
  <c r="D88" i="6"/>
  <c r="C88" i="6" s="1"/>
  <c r="E87" i="6"/>
  <c r="D87" i="6"/>
  <c r="C87" i="6" s="1"/>
  <c r="E86" i="6"/>
  <c r="D86" i="6"/>
  <c r="E85" i="6"/>
  <c r="D85" i="6"/>
  <c r="C85" i="6"/>
  <c r="E84" i="6"/>
  <c r="C84" i="6" s="1"/>
  <c r="D84" i="6"/>
  <c r="E83" i="6"/>
  <c r="D83" i="6"/>
  <c r="C83" i="6" s="1"/>
  <c r="E82" i="6"/>
  <c r="D82" i="6"/>
  <c r="C82" i="6" s="1"/>
  <c r="E81" i="6"/>
  <c r="D81" i="6"/>
  <c r="C81" i="6" s="1"/>
  <c r="E80" i="6"/>
  <c r="D80" i="6"/>
  <c r="C80" i="6"/>
  <c r="E79" i="6"/>
  <c r="D79" i="6"/>
  <c r="C79" i="6" s="1"/>
  <c r="E78" i="6"/>
  <c r="D78" i="6"/>
  <c r="C78" i="6" s="1"/>
  <c r="E77" i="6"/>
  <c r="D77" i="6"/>
  <c r="C77" i="6"/>
  <c r="E76" i="6"/>
  <c r="C76" i="6" s="1"/>
  <c r="D76" i="6"/>
  <c r="E75" i="6"/>
  <c r="D75" i="6"/>
  <c r="C75" i="6" s="1"/>
  <c r="E74" i="6"/>
  <c r="D74" i="6"/>
  <c r="C74" i="6" s="1"/>
  <c r="E73" i="6"/>
  <c r="D73" i="6"/>
  <c r="C73" i="6" s="1"/>
  <c r="E72" i="6"/>
  <c r="D72" i="6"/>
  <c r="C72" i="6" s="1"/>
  <c r="E71" i="6"/>
  <c r="D71" i="6"/>
  <c r="C71" i="6" s="1"/>
  <c r="E70" i="6"/>
  <c r="D70" i="6"/>
  <c r="E69" i="6"/>
  <c r="D69" i="6"/>
  <c r="C69" i="6"/>
  <c r="E68" i="6"/>
  <c r="C68" i="6" s="1"/>
  <c r="D68" i="6"/>
  <c r="E67" i="6"/>
  <c r="D67" i="6"/>
  <c r="C67" i="6" s="1"/>
  <c r="E66" i="6"/>
  <c r="D66" i="6"/>
  <c r="C66" i="6" s="1"/>
  <c r="E65" i="6"/>
  <c r="D65" i="6"/>
  <c r="C65" i="6" s="1"/>
  <c r="E64" i="6"/>
  <c r="D64" i="6"/>
  <c r="C64" i="6"/>
  <c r="E63" i="6"/>
  <c r="D63" i="6"/>
  <c r="C63" i="6" s="1"/>
  <c r="E62" i="6"/>
  <c r="D62" i="6"/>
  <c r="C62" i="6" s="1"/>
  <c r="E61" i="6"/>
  <c r="D61" i="6"/>
  <c r="C61" i="6"/>
  <c r="E60" i="6"/>
  <c r="C60" i="6" s="1"/>
  <c r="D60" i="6"/>
  <c r="E59" i="6"/>
  <c r="D59" i="6"/>
  <c r="C59" i="6" s="1"/>
  <c r="E58" i="6"/>
  <c r="D58" i="6"/>
  <c r="C58" i="6" s="1"/>
  <c r="E57" i="6"/>
  <c r="D57" i="6"/>
  <c r="C57" i="6" s="1"/>
  <c r="E56" i="6"/>
  <c r="D56" i="6"/>
  <c r="C56" i="6" s="1"/>
  <c r="E55" i="6"/>
  <c r="D55" i="6"/>
  <c r="C55" i="6" s="1"/>
  <c r="E54" i="6"/>
  <c r="D54" i="6"/>
  <c r="E53" i="6"/>
  <c r="D53" i="6"/>
  <c r="C53" i="6"/>
  <c r="E52" i="6"/>
  <c r="C52" i="6" s="1"/>
  <c r="D52" i="6"/>
  <c r="E51" i="6"/>
  <c r="D51" i="6"/>
  <c r="C51" i="6" s="1"/>
  <c r="E50" i="6"/>
  <c r="D50" i="6"/>
  <c r="C50" i="6" s="1"/>
  <c r="E49" i="6"/>
  <c r="D49" i="6"/>
  <c r="C49" i="6" s="1"/>
  <c r="E48" i="6"/>
  <c r="D48" i="6"/>
  <c r="C48" i="6"/>
  <c r="E47" i="6"/>
  <c r="D47" i="6"/>
  <c r="C47" i="6" s="1"/>
  <c r="E46" i="6"/>
  <c r="D46" i="6"/>
  <c r="C46" i="6" s="1"/>
  <c r="E45" i="6"/>
  <c r="D45" i="6"/>
  <c r="C45" i="6"/>
  <c r="E44" i="6"/>
  <c r="C44" i="6" s="1"/>
  <c r="D44" i="6"/>
  <c r="E43" i="6"/>
  <c r="D43" i="6"/>
  <c r="C43" i="6" s="1"/>
  <c r="E42" i="6"/>
  <c r="D42" i="6"/>
  <c r="C42" i="6" s="1"/>
  <c r="E41" i="6"/>
  <c r="D41" i="6"/>
  <c r="C41" i="6" s="1"/>
  <c r="E40" i="6"/>
  <c r="D40" i="6"/>
  <c r="C40" i="6" s="1"/>
  <c r="E39" i="6"/>
  <c r="D39" i="6"/>
  <c r="C39" i="6" s="1"/>
  <c r="E38" i="6"/>
  <c r="D38" i="6"/>
  <c r="E37" i="6"/>
  <c r="D37" i="6"/>
  <c r="C37" i="6"/>
  <c r="E36" i="6"/>
  <c r="C36" i="6" s="1"/>
  <c r="D36" i="6"/>
  <c r="E35" i="6"/>
  <c r="D35" i="6"/>
  <c r="C35" i="6" s="1"/>
  <c r="E34" i="6"/>
  <c r="D34" i="6"/>
  <c r="C34" i="6" s="1"/>
  <c r="E33" i="6"/>
  <c r="D33" i="6"/>
  <c r="C33" i="6" s="1"/>
  <c r="E32" i="6"/>
  <c r="D32" i="6"/>
  <c r="C32" i="6"/>
  <c r="E31" i="6"/>
  <c r="D31" i="6"/>
  <c r="C31" i="6" s="1"/>
  <c r="E30" i="6"/>
  <c r="D30" i="6"/>
  <c r="C30" i="6" s="1"/>
  <c r="E29" i="6"/>
  <c r="D29" i="6"/>
  <c r="C29" i="6"/>
  <c r="E28" i="6"/>
  <c r="C28" i="6" s="1"/>
  <c r="D28" i="6"/>
  <c r="E27" i="6"/>
  <c r="D27" i="6"/>
  <c r="C27" i="6" s="1"/>
  <c r="E26" i="6"/>
  <c r="D26" i="6"/>
  <c r="C26" i="6" s="1"/>
  <c r="E25" i="6"/>
  <c r="D25" i="6"/>
  <c r="C25" i="6" s="1"/>
  <c r="E24" i="6"/>
  <c r="D24" i="6"/>
  <c r="C24" i="6" s="1"/>
  <c r="E23" i="6"/>
  <c r="D23" i="6"/>
  <c r="C23" i="6" s="1"/>
  <c r="E22" i="6"/>
  <c r="D22" i="6"/>
  <c r="E21" i="6"/>
  <c r="D21" i="6"/>
  <c r="C21" i="6"/>
  <c r="E20" i="6"/>
  <c r="C20" i="6" s="1"/>
  <c r="D20" i="6"/>
  <c r="E19" i="6"/>
  <c r="D19" i="6"/>
  <c r="C19" i="6" s="1"/>
  <c r="E18" i="6"/>
  <c r="D18" i="6"/>
  <c r="C18" i="6" s="1"/>
  <c r="E17" i="6"/>
  <c r="D17" i="6"/>
  <c r="C17" i="6" s="1"/>
  <c r="E16" i="6"/>
  <c r="D16" i="6"/>
  <c r="C16" i="6"/>
  <c r="E15" i="6"/>
  <c r="D15" i="6"/>
  <c r="C15" i="6" s="1"/>
  <c r="E14" i="6"/>
  <c r="D14" i="6"/>
  <c r="C14" i="6" s="1"/>
  <c r="A5" i="6"/>
  <c r="A4" i="6"/>
  <c r="A3" i="6"/>
  <c r="A2" i="6"/>
  <c r="B195" i="5"/>
  <c r="B155" i="5"/>
  <c r="B154" i="5"/>
  <c r="B153" i="5"/>
  <c r="B152" i="5"/>
  <c r="B151" i="5"/>
  <c r="B150" i="5"/>
  <c r="B147" i="5"/>
  <c r="B146" i="5"/>
  <c r="B145" i="5"/>
  <c r="B144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E111" i="5"/>
  <c r="D111" i="5"/>
  <c r="E110" i="5"/>
  <c r="D110" i="5"/>
  <c r="C110" i="5"/>
  <c r="E109" i="5"/>
  <c r="D109" i="5"/>
  <c r="C109" i="5"/>
  <c r="E108" i="5"/>
  <c r="C108" i="5" s="1"/>
  <c r="D108" i="5"/>
  <c r="E107" i="5"/>
  <c r="D107" i="5"/>
  <c r="C107" i="5" s="1"/>
  <c r="E106" i="5"/>
  <c r="C106" i="5" s="1"/>
  <c r="D106" i="5"/>
  <c r="E105" i="5"/>
  <c r="D105" i="5"/>
  <c r="C105" i="5" s="1"/>
  <c r="E104" i="5"/>
  <c r="C104" i="5" s="1"/>
  <c r="D104" i="5"/>
  <c r="E103" i="5"/>
  <c r="D103" i="5"/>
  <c r="E102" i="5"/>
  <c r="C102" i="5" s="1"/>
  <c r="D102" i="5"/>
  <c r="E101" i="5"/>
  <c r="D101" i="5"/>
  <c r="C101" i="5" s="1"/>
  <c r="E100" i="5"/>
  <c r="C100" i="5" s="1"/>
  <c r="D100" i="5"/>
  <c r="E95" i="5"/>
  <c r="D95" i="5"/>
  <c r="E94" i="5"/>
  <c r="D94" i="5"/>
  <c r="C94" i="5"/>
  <c r="E93" i="5"/>
  <c r="D93" i="5"/>
  <c r="C93" i="5" s="1"/>
  <c r="E92" i="5"/>
  <c r="D92" i="5"/>
  <c r="E91" i="5"/>
  <c r="D91" i="5"/>
  <c r="E90" i="5"/>
  <c r="D90" i="5"/>
  <c r="C90" i="5" s="1"/>
  <c r="E89" i="5"/>
  <c r="D89" i="5"/>
  <c r="C89" i="5"/>
  <c r="E88" i="5"/>
  <c r="C88" i="5" s="1"/>
  <c r="D88" i="5"/>
  <c r="E87" i="5"/>
  <c r="D87" i="5"/>
  <c r="C87" i="5" s="1"/>
  <c r="E86" i="5"/>
  <c r="D86" i="5"/>
  <c r="C86" i="5"/>
  <c r="E85" i="5"/>
  <c r="D85" i="5"/>
  <c r="E84" i="5"/>
  <c r="D84" i="5"/>
  <c r="E83" i="5"/>
  <c r="D83" i="5"/>
  <c r="E82" i="5"/>
  <c r="D82" i="5"/>
  <c r="C82" i="5"/>
  <c r="E81" i="5"/>
  <c r="D81" i="5"/>
  <c r="C81" i="5"/>
  <c r="E80" i="5"/>
  <c r="C80" i="5" s="1"/>
  <c r="D80" i="5"/>
  <c r="E79" i="5"/>
  <c r="D79" i="5"/>
  <c r="C79" i="5" s="1"/>
  <c r="E78" i="5"/>
  <c r="C78" i="5" s="1"/>
  <c r="D78" i="5"/>
  <c r="E77" i="5"/>
  <c r="D77" i="5"/>
  <c r="C77" i="5" s="1"/>
  <c r="E76" i="5"/>
  <c r="D76" i="5"/>
  <c r="E75" i="5"/>
  <c r="D75" i="5"/>
  <c r="E74" i="5"/>
  <c r="D74" i="5"/>
  <c r="C74" i="5"/>
  <c r="E73" i="5"/>
  <c r="D73" i="5"/>
  <c r="C73" i="5"/>
  <c r="E72" i="5"/>
  <c r="C72" i="5" s="1"/>
  <c r="D72" i="5"/>
  <c r="E71" i="5"/>
  <c r="D71" i="5"/>
  <c r="C71" i="5" s="1"/>
  <c r="E70" i="5"/>
  <c r="C70" i="5" s="1"/>
  <c r="D70" i="5"/>
  <c r="E69" i="5"/>
  <c r="D69" i="5"/>
  <c r="C69" i="5" s="1"/>
  <c r="E68" i="5"/>
  <c r="C68" i="5" s="1"/>
  <c r="D68" i="5"/>
  <c r="E67" i="5"/>
  <c r="D67" i="5"/>
  <c r="E66" i="5"/>
  <c r="C66" i="5" s="1"/>
  <c r="D66" i="5"/>
  <c r="E65" i="5"/>
  <c r="D65" i="5"/>
  <c r="C65" i="5" s="1"/>
  <c r="E64" i="5"/>
  <c r="C64" i="5" s="1"/>
  <c r="D64" i="5"/>
  <c r="E63" i="5"/>
  <c r="D63" i="5"/>
  <c r="E62" i="5"/>
  <c r="D62" i="5"/>
  <c r="C62" i="5"/>
  <c r="E61" i="5"/>
  <c r="D61" i="5"/>
  <c r="C61" i="5" s="1"/>
  <c r="E60" i="5"/>
  <c r="D60" i="5"/>
  <c r="E59" i="5"/>
  <c r="D59" i="5"/>
  <c r="E58" i="5"/>
  <c r="D58" i="5"/>
  <c r="C58" i="5" s="1"/>
  <c r="E57" i="5"/>
  <c r="D57" i="5"/>
  <c r="C57" i="5"/>
  <c r="E56" i="5"/>
  <c r="D56" i="5"/>
  <c r="C56" i="5" s="1"/>
  <c r="E55" i="5"/>
  <c r="D55" i="5"/>
  <c r="C55" i="5" s="1"/>
  <c r="E54" i="5"/>
  <c r="D54" i="5"/>
  <c r="C54" i="5"/>
  <c r="E53" i="5"/>
  <c r="C53" i="5" s="1"/>
  <c r="D53" i="5"/>
  <c r="E52" i="5"/>
  <c r="D52" i="5"/>
  <c r="C52" i="5" s="1"/>
  <c r="E51" i="5"/>
  <c r="D51" i="5"/>
  <c r="C51" i="5" s="1"/>
  <c r="E50" i="5"/>
  <c r="D50" i="5"/>
  <c r="C50" i="5" s="1"/>
  <c r="E49" i="5"/>
  <c r="D49" i="5"/>
  <c r="C49" i="5"/>
  <c r="E48" i="5"/>
  <c r="D48" i="5"/>
  <c r="C48" i="5" s="1"/>
  <c r="E47" i="5"/>
  <c r="D47" i="5"/>
  <c r="C47" i="5" s="1"/>
  <c r="E46" i="5"/>
  <c r="D46" i="5"/>
  <c r="C46" i="5"/>
  <c r="E45" i="5"/>
  <c r="C45" i="5" s="1"/>
  <c r="D45" i="5"/>
  <c r="E44" i="5"/>
  <c r="D44" i="5"/>
  <c r="C44" i="5" s="1"/>
  <c r="E43" i="5"/>
  <c r="D43" i="5"/>
  <c r="C43" i="5" s="1"/>
  <c r="E42" i="5"/>
  <c r="D42" i="5"/>
  <c r="C42" i="5" s="1"/>
  <c r="E41" i="5"/>
  <c r="D41" i="5"/>
  <c r="C41" i="5"/>
  <c r="E40" i="5"/>
  <c r="D40" i="5"/>
  <c r="C40" i="5" s="1"/>
  <c r="E39" i="5"/>
  <c r="D39" i="5"/>
  <c r="C39" i="5" s="1"/>
  <c r="E38" i="5"/>
  <c r="D38" i="5"/>
  <c r="C38" i="5"/>
  <c r="E37" i="5"/>
  <c r="C37" i="5" s="1"/>
  <c r="D37" i="5"/>
  <c r="E36" i="5"/>
  <c r="D36" i="5"/>
  <c r="C36" i="5" s="1"/>
  <c r="E35" i="5"/>
  <c r="D35" i="5"/>
  <c r="C35" i="5" s="1"/>
  <c r="E34" i="5"/>
  <c r="D34" i="5"/>
  <c r="C34" i="5" s="1"/>
  <c r="E33" i="5"/>
  <c r="D33" i="5"/>
  <c r="C33" i="5"/>
  <c r="E32" i="5"/>
  <c r="D32" i="5"/>
  <c r="C32" i="5" s="1"/>
  <c r="E31" i="5"/>
  <c r="D31" i="5"/>
  <c r="C31" i="5" s="1"/>
  <c r="E30" i="5"/>
  <c r="D30" i="5"/>
  <c r="C30" i="5"/>
  <c r="E29" i="5"/>
  <c r="C29" i="5" s="1"/>
  <c r="D29" i="5"/>
  <c r="E28" i="5"/>
  <c r="D28" i="5"/>
  <c r="C28" i="5" s="1"/>
  <c r="E27" i="5"/>
  <c r="D27" i="5"/>
  <c r="C27" i="5" s="1"/>
  <c r="E26" i="5"/>
  <c r="D26" i="5"/>
  <c r="C26" i="5" s="1"/>
  <c r="E25" i="5"/>
  <c r="D25" i="5"/>
  <c r="C25" i="5"/>
  <c r="E24" i="5"/>
  <c r="D24" i="5"/>
  <c r="C24" i="5" s="1"/>
  <c r="E23" i="5"/>
  <c r="D23" i="5"/>
  <c r="C23" i="5" s="1"/>
  <c r="E22" i="5"/>
  <c r="D22" i="5"/>
  <c r="C22" i="5"/>
  <c r="E21" i="5"/>
  <c r="C21" i="5" s="1"/>
  <c r="D21" i="5"/>
  <c r="E20" i="5"/>
  <c r="D20" i="5"/>
  <c r="C20" i="5" s="1"/>
  <c r="E19" i="5"/>
  <c r="D19" i="5"/>
  <c r="C19" i="5" s="1"/>
  <c r="E18" i="5"/>
  <c r="D18" i="5"/>
  <c r="C18" i="5" s="1"/>
  <c r="E17" i="5"/>
  <c r="D17" i="5"/>
  <c r="C17" i="5"/>
  <c r="E16" i="5"/>
  <c r="D16" i="5"/>
  <c r="C16" i="5" s="1"/>
  <c r="E15" i="5"/>
  <c r="D15" i="5"/>
  <c r="C15" i="5" s="1"/>
  <c r="E14" i="5"/>
  <c r="D14" i="5"/>
  <c r="C14" i="5"/>
  <c r="A5" i="5"/>
  <c r="A4" i="5"/>
  <c r="A3" i="5"/>
  <c r="A2" i="5"/>
  <c r="C49" i="1" l="1"/>
  <c r="C101" i="1"/>
  <c r="C41" i="1"/>
  <c r="C17" i="1"/>
  <c r="C73" i="1"/>
  <c r="C25" i="1"/>
  <c r="C65" i="1"/>
  <c r="C57" i="1"/>
  <c r="B155" i="1"/>
  <c r="A195" i="12"/>
  <c r="C19" i="7"/>
  <c r="C51" i="7"/>
  <c r="E92" i="1"/>
  <c r="C92" i="1" s="1"/>
  <c r="E90" i="1"/>
  <c r="E86" i="1"/>
  <c r="E83" i="1"/>
  <c r="E76" i="1"/>
  <c r="C76" i="1" s="1"/>
  <c r="E71" i="1"/>
  <c r="E68" i="1"/>
  <c r="E63" i="1"/>
  <c r="E56" i="1"/>
  <c r="E52" i="1"/>
  <c r="E50" i="1"/>
  <c r="E48" i="1"/>
  <c r="E47" i="1"/>
  <c r="E44" i="1"/>
  <c r="E42" i="1"/>
  <c r="E40" i="1"/>
  <c r="E39" i="1"/>
  <c r="E36" i="1"/>
  <c r="E34" i="1"/>
  <c r="E32" i="1"/>
  <c r="E31" i="1"/>
  <c r="E28" i="1"/>
  <c r="E26" i="1"/>
  <c r="E24" i="1"/>
  <c r="E23" i="1"/>
  <c r="E20" i="1"/>
  <c r="E18" i="1"/>
  <c r="E16" i="1"/>
  <c r="E15" i="1"/>
  <c r="C100" i="1"/>
  <c r="B152" i="1"/>
  <c r="C60" i="5"/>
  <c r="C92" i="5"/>
  <c r="D95" i="1"/>
  <c r="D93" i="1"/>
  <c r="D90" i="1"/>
  <c r="D87" i="1"/>
  <c r="D85" i="1"/>
  <c r="C85" i="1" s="1"/>
  <c r="D83" i="1"/>
  <c r="D81" i="1"/>
  <c r="C81" i="1" s="1"/>
  <c r="D79" i="1"/>
  <c r="C79" i="1" s="1"/>
  <c r="D77" i="1"/>
  <c r="D74" i="1"/>
  <c r="D71" i="1"/>
  <c r="D69" i="1"/>
  <c r="C69" i="1" s="1"/>
  <c r="D68" i="1"/>
  <c r="D66" i="1"/>
  <c r="D63" i="1"/>
  <c r="D61" i="1"/>
  <c r="C61" i="1" s="1"/>
  <c r="D60" i="1"/>
  <c r="D58" i="1"/>
  <c r="D55" i="1"/>
  <c r="D53" i="1"/>
  <c r="C53" i="1" s="1"/>
  <c r="D52" i="1"/>
  <c r="C52" i="1" s="1"/>
  <c r="D50" i="1"/>
  <c r="D47" i="1"/>
  <c r="D45" i="1"/>
  <c r="C45" i="1" s="1"/>
  <c r="D44" i="1"/>
  <c r="C44" i="1" s="1"/>
  <c r="D42" i="1"/>
  <c r="D39" i="1"/>
  <c r="D37" i="1"/>
  <c r="C37" i="1" s="1"/>
  <c r="D36" i="1"/>
  <c r="C36" i="1" s="1"/>
  <c r="D34" i="1"/>
  <c r="D31" i="1"/>
  <c r="D29" i="1"/>
  <c r="C29" i="1" s="1"/>
  <c r="D28" i="1"/>
  <c r="C28" i="1" s="1"/>
  <c r="D26" i="1"/>
  <c r="D23" i="1"/>
  <c r="D21" i="1"/>
  <c r="C21" i="1" s="1"/>
  <c r="D20" i="1"/>
  <c r="C20" i="1" s="1"/>
  <c r="D18" i="1"/>
  <c r="D15" i="1"/>
  <c r="C84" i="5"/>
  <c r="C83" i="7"/>
  <c r="E93" i="1"/>
  <c r="E87" i="1"/>
  <c r="E80" i="1"/>
  <c r="E77" i="1"/>
  <c r="E74" i="1"/>
  <c r="E72" i="1"/>
  <c r="E66" i="1"/>
  <c r="E64" i="1"/>
  <c r="E60" i="1"/>
  <c r="E58" i="1"/>
  <c r="E55" i="1"/>
  <c r="C63" i="5"/>
  <c r="C76" i="5"/>
  <c r="C85" i="5"/>
  <c r="C95" i="5"/>
  <c r="C22" i="6"/>
  <c r="A195" i="6" s="1"/>
  <c r="C38" i="6"/>
  <c r="C54" i="6"/>
  <c r="C70" i="6"/>
  <c r="C86" i="6"/>
  <c r="C106" i="6"/>
  <c r="C33" i="7"/>
  <c r="C42" i="7"/>
  <c r="C44" i="7"/>
  <c r="C65" i="7"/>
  <c r="C74" i="7"/>
  <c r="C76" i="7"/>
  <c r="C101" i="7"/>
  <c r="C110" i="7"/>
  <c r="C23" i="7"/>
  <c r="C39" i="7"/>
  <c r="C55" i="7"/>
  <c r="C71" i="7"/>
  <c r="C87" i="7"/>
  <c r="C107" i="7"/>
  <c r="E14" i="1"/>
  <c r="C14" i="1" s="1"/>
  <c r="D94" i="1"/>
  <c r="C94" i="1" s="1"/>
  <c r="D91" i="1"/>
  <c r="C91" i="1" s="1"/>
  <c r="D89" i="1"/>
  <c r="C89" i="1" s="1"/>
  <c r="D88" i="1"/>
  <c r="C88" i="1" s="1"/>
  <c r="D86" i="1"/>
  <c r="D84" i="1"/>
  <c r="C84" i="1" s="1"/>
  <c r="D82" i="1"/>
  <c r="C82" i="1" s="1"/>
  <c r="D80" i="1"/>
  <c r="D78" i="1"/>
  <c r="C78" i="1" s="1"/>
  <c r="D75" i="1"/>
  <c r="C75" i="1" s="1"/>
  <c r="D72" i="1"/>
  <c r="D70" i="1"/>
  <c r="C70" i="1" s="1"/>
  <c r="D64" i="1"/>
  <c r="D62" i="1"/>
  <c r="C62" i="1" s="1"/>
  <c r="D56" i="1"/>
  <c r="D54" i="1"/>
  <c r="C54" i="1" s="1"/>
  <c r="D48" i="1"/>
  <c r="D46" i="1"/>
  <c r="C46" i="1" s="1"/>
  <c r="D40" i="1"/>
  <c r="D38" i="1"/>
  <c r="C38" i="1" s="1"/>
  <c r="D32" i="1"/>
  <c r="D30" i="1"/>
  <c r="C30" i="1" s="1"/>
  <c r="D24" i="1"/>
  <c r="D22" i="1"/>
  <c r="C22" i="1" s="1"/>
  <c r="D16" i="1"/>
  <c r="D105" i="1"/>
  <c r="C105" i="1" s="1"/>
  <c r="C59" i="5"/>
  <c r="C67" i="5"/>
  <c r="C75" i="5"/>
  <c r="C83" i="5"/>
  <c r="C91" i="5"/>
  <c r="C103" i="5"/>
  <c r="C111" i="5"/>
  <c r="C22" i="7"/>
  <c r="C24" i="7"/>
  <c r="C27" i="7"/>
  <c r="A195" i="7" s="1"/>
  <c r="C38" i="7"/>
  <c r="C40" i="7"/>
  <c r="C43" i="7"/>
  <c r="C54" i="7"/>
  <c r="C56" i="7"/>
  <c r="C59" i="7"/>
  <c r="C70" i="7"/>
  <c r="C72" i="7"/>
  <c r="C75" i="7"/>
  <c r="C86" i="7"/>
  <c r="C88" i="7"/>
  <c r="C91" i="7"/>
  <c r="C106" i="7"/>
  <c r="C108" i="7"/>
  <c r="C111" i="7"/>
  <c r="B195" i="7"/>
  <c r="C126" i="1"/>
  <c r="C130" i="1"/>
  <c r="C134" i="1"/>
  <c r="C138" i="1"/>
  <c r="C103" i="1"/>
  <c r="C110" i="1"/>
  <c r="C102" i="1"/>
  <c r="C104" i="1"/>
  <c r="C107" i="1"/>
  <c r="C106" i="1"/>
  <c r="C108" i="1"/>
  <c r="C111" i="1"/>
  <c r="C27" i="1"/>
  <c r="C43" i="1"/>
  <c r="C59" i="1"/>
  <c r="C19" i="1"/>
  <c r="C35" i="1"/>
  <c r="C51" i="1"/>
  <c r="C67" i="1"/>
  <c r="C95" i="1"/>
  <c r="A195" i="5"/>
  <c r="C87" i="1" l="1"/>
  <c r="C68" i="1"/>
  <c r="C90" i="1"/>
  <c r="C71" i="1"/>
  <c r="C80" i="1"/>
  <c r="C83" i="1"/>
  <c r="C39" i="1"/>
  <c r="C47" i="1"/>
  <c r="C15" i="1"/>
  <c r="C23" i="1"/>
  <c r="C31" i="1"/>
  <c r="C63" i="1"/>
  <c r="C60" i="1"/>
  <c r="C56" i="1"/>
  <c r="C72" i="1"/>
  <c r="C55" i="1"/>
  <c r="C77" i="1"/>
  <c r="C24" i="1"/>
  <c r="C40" i="1"/>
  <c r="C16" i="1"/>
  <c r="C32" i="1"/>
  <c r="C48" i="1"/>
  <c r="C64" i="1"/>
  <c r="C86" i="1"/>
  <c r="C18" i="1"/>
  <c r="C26" i="1"/>
  <c r="C34" i="1"/>
  <c r="C42" i="1"/>
  <c r="C50" i="1"/>
  <c r="C58" i="1"/>
  <c r="C66" i="1"/>
  <c r="C74" i="1"/>
  <c r="C93" i="1"/>
  <c r="A195" i="1" l="1"/>
</calcChain>
</file>

<file path=xl/sharedStrings.xml><?xml version="1.0" encoding="utf-8"?>
<sst xmlns="http://schemas.openxmlformats.org/spreadsheetml/2006/main" count="5252" uniqueCount="139">
  <si>
    <t>SERVICIO DE SALUD</t>
  </si>
  <si>
    <t>REM-19a.   ACTIVIDADES DE PROMOCIÓN Y PREVENCIÓN DE LA SALUD</t>
  </si>
  <si>
    <t>SECCIÓN A: CONSEJERÍAS</t>
  </si>
  <si>
    <t>SECCIÓN A.1: CONSEJERÍAS INDIVIDUALES</t>
  </si>
  <si>
    <t>PROFESIONAL</t>
  </si>
  <si>
    <t xml:space="preserve">TOTAL              </t>
  </si>
  <si>
    <t>0 - 4</t>
  </si>
  <si>
    <t>5 - 9</t>
  </si>
  <si>
    <t>10 - 14</t>
  </si>
  <si>
    <t xml:space="preserve">15-19 </t>
  </si>
  <si>
    <t xml:space="preserve">20-24 </t>
  </si>
  <si>
    <t xml:space="preserve">25-29 </t>
  </si>
  <si>
    <t xml:space="preserve">30-34 </t>
  </si>
  <si>
    <t>35-39</t>
  </si>
  <si>
    <t xml:space="preserve">40-44 </t>
  </si>
  <si>
    <t xml:space="preserve">45-49 </t>
  </si>
  <si>
    <t xml:space="preserve">50-54 </t>
  </si>
  <si>
    <t>55-59</t>
  </si>
  <si>
    <t xml:space="preserve">60-64 </t>
  </si>
  <si>
    <t xml:space="preserve">65-69 </t>
  </si>
  <si>
    <t xml:space="preserve">70-74 </t>
  </si>
  <si>
    <t>75- 79</t>
  </si>
  <si>
    <t>80 y mas</t>
  </si>
  <si>
    <t>ACTIVIDAD FÍSICA</t>
  </si>
  <si>
    <t>MÉDICO</t>
  </si>
  <si>
    <t>ENFERMERA /O</t>
  </si>
  <si>
    <t>MATRONA /ÓN</t>
  </si>
  <si>
    <t>NUTRICIONISTA</t>
  </si>
  <si>
    <t>ASISTENTE SOCIAL</t>
  </si>
  <si>
    <t>PSICÓLOGO /A</t>
  </si>
  <si>
    <t>KINESIÓLOGO</t>
  </si>
  <si>
    <t>TERAPEUTA OCUPACIONAL</t>
  </si>
  <si>
    <t>OTRO PROFESIONAL</t>
  </si>
  <si>
    <t>TÉCNICO PARAMÉDICO</t>
  </si>
  <si>
    <t>ALIMENTACIÓN SALUDABLE</t>
  </si>
  <si>
    <t>TABAQUISMO</t>
  </si>
  <si>
    <t>CONSUMO DE DROGAS</t>
  </si>
  <si>
    <t>SALUD SEXUAL Y REPRODUCTIVA</t>
  </si>
  <si>
    <t>REGULACIÓN DE FERTILIDAD</t>
  </si>
  <si>
    <t>PREVENCIÓN VIH E INFECCIÓN DE TRANSMISIÓN SEXUAL (ITS)</t>
  </si>
  <si>
    <t>PREVENCIÓN DE LA TRANSMISIÓN VERTICAL DEL VIH (EMBARAZADAS)</t>
  </si>
  <si>
    <t>MÉDICO PRE TEST</t>
  </si>
  <si>
    <t>MATRONA /ÓN PRE TEST</t>
  </si>
  <si>
    <t>MÉDICO POST TEST</t>
  </si>
  <si>
    <t>MATRONA /ÓN POST TEST</t>
  </si>
  <si>
    <t>OTRAS ÁREAS</t>
  </si>
  <si>
    <t>ÁREA O NIVEL</t>
  </si>
  <si>
    <t>10 a 14</t>
  </si>
  <si>
    <t>15 a 19</t>
  </si>
  <si>
    <t>20 a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</si>
  <si>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</si>
  <si>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</si>
  <si>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</si>
  <si>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</si>
  <si>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</si>
  <si>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</si>
  <si>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</si>
  <si>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</si>
  <si>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</si>
  <si>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</si>
  <si>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</si>
  <si>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EN BANCO DE SANGRE  (DONANTES)</t>
  </si>
  <si>
    <t>HOSPITALIZACIÓN</t>
  </si>
  <si>
    <t>EN CDT - CRS</t>
  </si>
  <si>
    <t>EN APS</t>
  </si>
  <si>
    <t>EN OTRAS INSTANCIAS</t>
  </si>
  <si>
    <t>SECCIÓN A.3: CONSEJERÍAS FAMILIARES</t>
  </si>
  <si>
    <t>TEMAS PRIORIDAD</t>
  </si>
  <si>
    <t>FAMILIA</t>
  </si>
  <si>
    <t>TOTAL ACTIVIDADES</t>
  </si>
  <si>
    <t>SECCIÓN B: ACTIVIDADES DE PROMOCIÓN</t>
  </si>
  <si>
    <t>SECCIÓN B.1: ACTIVIDADES DE PROMOCIÓN SEGÚN ESTRATEGIAS Y CONDICIONANTES ABORDADAS Y NÚMERO DE PARTICIPANTES</t>
  </si>
  <si>
    <t>ACTIVIDADES</t>
  </si>
  <si>
    <t xml:space="preserve">ESTRATEGIA, ESPACIOS  O LÍNEAS DE ACCIÓN </t>
  </si>
  <si>
    <t>CONDICIONANTES ABORDADAS</t>
  </si>
  <si>
    <t xml:space="preserve">TOTAL PARTICI-PANTES </t>
  </si>
  <si>
    <t xml:space="preserve">EVENTOS  MASIVOS </t>
  </si>
  <si>
    <t>COMUNAS, COMUNIDADES.</t>
  </si>
  <si>
    <t>LUGARES DE TRABAJO</t>
  </si>
  <si>
    <t>ESTABLECIMIENTOS EDUCACIÓN</t>
  </si>
  <si>
    <t>REUNIONES DE PLANIFICACIÓN PARTICIPATIVA</t>
  </si>
  <si>
    <t xml:space="preserve">
JORNADAS Y  
SEMINARIOS</t>
  </si>
  <si>
    <t xml:space="preserve">EDUCACIÓN GRUPAL </t>
  </si>
  <si>
    <t>SECCIÓN B.2: TALLERES GRUPALES DE VIDA SANA SEGÚN TIPO, POR ESPACIOS DE ACCIÓN</t>
  </si>
  <si>
    <t>ESPACIOS DE ACCIÓN</t>
  </si>
  <si>
    <t>TOTAL 
TALLERES</t>
  </si>
  <si>
    <t>"MENTE SANA Y CUERPO SANO"</t>
  </si>
  <si>
    <t>"COMUNICA-CIÓN"</t>
  </si>
  <si>
    <t>"YO ME CUIDO"</t>
  </si>
  <si>
    <t>CONTROL 
DEL TABACO</t>
  </si>
  <si>
    <t>OTROS
TIPO DE
TALLERES</t>
  </si>
  <si>
    <t>COMUNAS, COMUNIDADES</t>
  </si>
  <si>
    <t>ESTABLECIMIENTOS EDUCACIONALES</t>
  </si>
  <si>
    <t>SECCIÓN B.3: ACTIVIDADES DE GESTIÓN SEGÚN TIPO, POR ESPACIOS DE ACCIÓN</t>
  </si>
  <si>
    <t xml:space="preserve">REUNIONES 
DE GESTIÓN </t>
  </si>
  <si>
    <t>REUNIONES 
MASIVAS 
DE GESTIÓN</t>
  </si>
  <si>
    <t>ACCIONES DE COMUNICA-CIÓN 
Y DIFUSIÓN</t>
  </si>
  <si>
    <t>PREPARACIÓN 
ACTIVIDADES 
EDUCATIVAS</t>
  </si>
  <si>
    <t>ENTREVISTAS</t>
  </si>
  <si>
    <t>ESTABLECIMIENTOS 
EDUCACIONALES</t>
  </si>
  <si>
    <t>OFICINA INTERCULTURAL</t>
  </si>
  <si>
    <t>OTROS</t>
  </si>
  <si>
    <t>ACTIVIDADES Y AREAS TEMATICAS</t>
  </si>
  <si>
    <t>GRUPOS DE EDAD (en años)</t>
  </si>
  <si>
    <t>ESPACIOS AMIGABLES</t>
  </si>
  <si>
    <t>TRANS</t>
  </si>
  <si>
    <t>PUEBLOS ORIGINARIOS</t>
  </si>
  <si>
    <t>MIGRANTES</t>
  </si>
  <si>
    <t>AMBOS SEXOS</t>
  </si>
  <si>
    <t>HOMBRES</t>
  </si>
  <si>
    <t>MUJERES</t>
  </si>
  <si>
    <t xml:space="preserve"> </t>
  </si>
  <si>
    <t>FACILITADOR/A INTERCULTURAL</t>
  </si>
  <si>
    <t>ENTREGA DE PRESERVATIVOS ADOLESCENTES Y JÓVENES</t>
  </si>
  <si>
    <t>SECCIÓN A.2: CONSEJERÍAS INDIVIDUALES POR VIH (NO INCLUIDAS EN LA SECCION A.1)</t>
  </si>
  <si>
    <t>CONSEJERIAS</t>
  </si>
  <si>
    <t>ORIENTACIÓN E INFORMACIÓN PREVIA AL EXAMEN VIH</t>
  </si>
  <si>
    <t>EN APS - ESPACIOS AMIGABLES</t>
  </si>
  <si>
    <t>CONSEJERÍAS POST TEST VIH</t>
  </si>
  <si>
    <t>CON RIESGO PSICOSOCIAL</t>
  </si>
  <si>
    <t>CON INTEGRANTE DE PATOLOGÍA CRÓNICA</t>
  </si>
  <si>
    <t>CON INTEGRANTE CON PROBLEMA DE SALUD MENTAL</t>
  </si>
  <si>
    <t>CON ADULTO MAYOR DEPENDIENTE</t>
  </si>
  <si>
    <t>CON ADULTO MAYOR CON DEMENCIA</t>
  </si>
  <si>
    <t>CON INTEGRANTE CON ENFERMEDAD TERMINAL</t>
  </si>
  <si>
    <t>CON INTEGRANTE DEPENDIENTE SEVERO</t>
  </si>
  <si>
    <t>OTRAS ÁREAS DE INTERVENCIÓN</t>
  </si>
  <si>
    <t>DETERMINANTES SOCIALES DE LA SALUD ABORDADAS - CHILE CRECE CONTIGO</t>
  </si>
  <si>
    <t>Actividad física</t>
  </si>
  <si>
    <t xml:space="preserve">Alimentación </t>
  </si>
  <si>
    <t>Ambiente libre de humo de tabaco</t>
  </si>
  <si>
    <t>Factores protectores psicosociales</t>
  </si>
  <si>
    <t>Factores protectores ambientales</t>
  </si>
  <si>
    <t>Derechos humanos</t>
  </si>
  <si>
    <t>Salud sexual y prevención de VIH/SIDA e ITS</t>
  </si>
  <si>
    <t>ESPACIOS AMIGABLES EN APS</t>
  </si>
  <si>
    <t xml:space="preserve">"AUTOESTIMA Y AUTOCUIDADO" </t>
  </si>
  <si>
    <t>INVESTIGACIÓN Y CAPACITACIÓN DE RRHH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</si>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</sst>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8"/>
      <color theme="1"/>
      <name val="Verdana"/>
      <family val="2"/>
    </font>
    <font>
      <sz val="8"/>
      <color indexed="8"/>
      <name val="Verdana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2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8" fillId="8" borderId="73" applyNumberFormat="0" applyFont="0" applyAlignment="0" applyProtection="0"/>
  </cellStyleXfs>
  <cellXfs count="491">
    <xf numFmtId="0" fontId="0" fillId="0" borderId="0" xfId="0"/>
    <xf numFmtId="0" fontId="2" fillId="0" borderId="0" xfId="0" applyFont="1" applyFill="1" applyProtection="1"/>
    <xf numFmtId="0" fontId="2" fillId="0" borderId="0" xfId="0" applyFont="1" applyFill="1" applyBorder="1" applyProtection="1"/>
    <xf numFmtId="0" fontId="2" fillId="2" borderId="0" xfId="0" applyFont="1" applyFill="1" applyProtection="1"/>
    <xf numFmtId="0" fontId="3" fillId="0" borderId="0" xfId="0" applyFont="1" applyFill="1" applyBorder="1" applyProtection="1"/>
    <xf numFmtId="0" fontId="1" fillId="2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Alignment="1" applyProtection="1"/>
    <xf numFmtId="0" fontId="5" fillId="2" borderId="1" xfId="0" applyNumberFormat="1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3" borderId="12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4" borderId="12" xfId="0" applyNumberFormat="1" applyFont="1" applyFill="1" applyBorder="1" applyAlignment="1" applyProtection="1"/>
    <xf numFmtId="0" fontId="2" fillId="0" borderId="17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4" borderId="18" xfId="0" applyNumberFormat="1" applyFont="1" applyFill="1" applyBorder="1" applyAlignment="1" applyProtection="1"/>
    <xf numFmtId="3" fontId="2" fillId="4" borderId="21" xfId="0" applyNumberFormat="1" applyFont="1" applyFill="1" applyBorder="1" applyAlignment="1" applyProtection="1"/>
    <xf numFmtId="0" fontId="2" fillId="0" borderId="17" xfId="0" applyNumberFormat="1" applyFont="1" applyFill="1" applyBorder="1" applyAlignment="1" applyProtection="1">
      <alignment wrapText="1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4" borderId="23" xfId="0" applyNumberFormat="1" applyFont="1" applyFill="1" applyBorder="1" applyAlignment="1" applyProtection="1"/>
    <xf numFmtId="3" fontId="2" fillId="4" borderId="26" xfId="0" applyNumberFormat="1" applyFont="1" applyFill="1" applyBorder="1" applyAlignment="1" applyProtection="1"/>
    <xf numFmtId="0" fontId="2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4" borderId="33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4" borderId="39" xfId="0" applyNumberFormat="1" applyFont="1" applyFill="1" applyBorder="1" applyAlignment="1" applyProtection="1"/>
    <xf numFmtId="3" fontId="2" fillId="4" borderId="24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3" fontId="2" fillId="4" borderId="37" xfId="0" applyNumberFormat="1" applyFont="1" applyFill="1" applyBorder="1" applyAlignment="1" applyProtection="1"/>
    <xf numFmtId="3" fontId="2" fillId="3" borderId="47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4" borderId="34" xfId="0" applyNumberFormat="1" applyFont="1" applyFill="1" applyBorder="1" applyAlignment="1" applyProtection="1"/>
    <xf numFmtId="3" fontId="2" fillId="3" borderId="53" xfId="0" applyNumberFormat="1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/>
    <xf numFmtId="3" fontId="2" fillId="0" borderId="55" xfId="0" applyNumberFormat="1" applyFont="1" applyFill="1" applyBorder="1" applyAlignment="1" applyProtection="1"/>
    <xf numFmtId="3" fontId="2" fillId="0" borderId="56" xfId="0" applyNumberFormat="1" applyFont="1" applyFill="1" applyBorder="1" applyAlignment="1" applyProtection="1"/>
    <xf numFmtId="3" fontId="2" fillId="4" borderId="27" xfId="0" applyNumberFormat="1" applyFont="1" applyFill="1" applyBorder="1" applyAlignment="1" applyProtection="1"/>
    <xf numFmtId="3" fontId="2" fillId="0" borderId="57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 applyProtection="1">
      <alignment horizontal="left" vertical="center" wrapText="1"/>
    </xf>
    <xf numFmtId="3" fontId="2" fillId="3" borderId="55" xfId="0" applyNumberFormat="1" applyFont="1" applyFill="1" applyBorder="1" applyAlignment="1" applyProtection="1">
      <protection locked="0"/>
    </xf>
    <xf numFmtId="3" fontId="2" fillId="4" borderId="55" xfId="0" applyNumberFormat="1" applyFont="1" applyFill="1" applyBorder="1" applyAlignment="1" applyProtection="1"/>
    <xf numFmtId="0" fontId="2" fillId="0" borderId="28" xfId="0" applyFont="1" applyFill="1" applyBorder="1" applyAlignment="1" applyProtection="1">
      <alignment horizontal="left" vertical="center" wrapText="1"/>
    </xf>
    <xf numFmtId="3" fontId="2" fillId="3" borderId="57" xfId="0" applyNumberFormat="1" applyFont="1" applyFill="1" applyBorder="1" applyAlignment="1" applyProtection="1">
      <protection locked="0"/>
    </xf>
    <xf numFmtId="0" fontId="5" fillId="2" borderId="58" xfId="0" applyNumberFormat="1" applyFont="1" applyFill="1" applyBorder="1" applyAlignment="1" applyProtection="1">
      <alignment horizontal="left"/>
    </xf>
    <xf numFmtId="0" fontId="1" fillId="2" borderId="58" xfId="0" applyNumberFormat="1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>
      <alignment horizontal="right"/>
    </xf>
    <xf numFmtId="0" fontId="5" fillId="2" borderId="0" xfId="0" applyNumberFormat="1" applyFont="1" applyFill="1" applyAlignment="1" applyProtection="1">
      <alignment horizontal="left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47" xfId="0" applyNumberFormat="1" applyFont="1" applyFill="1" applyBorder="1" applyAlignment="1" applyProtection="1">
      <alignment horizontal="left" vertical="center" wrapText="1"/>
    </xf>
    <xf numFmtId="3" fontId="2" fillId="0" borderId="2" xfId="0" applyNumberFormat="1" applyFont="1" applyFill="1" applyBorder="1" applyAlignment="1" applyProtection="1"/>
    <xf numFmtId="3" fontId="2" fillId="3" borderId="2" xfId="0" applyNumberFormat="1" applyFont="1" applyFill="1" applyBorder="1" applyAlignment="1" applyProtection="1">
      <protection locked="0"/>
    </xf>
    <xf numFmtId="0" fontId="2" fillId="0" borderId="55" xfId="0" applyNumberFormat="1" applyFont="1" applyFill="1" applyBorder="1" applyAlignment="1" applyProtection="1">
      <alignment horizontal="left" vertical="center" wrapText="1"/>
    </xf>
    <xf numFmtId="0" fontId="2" fillId="0" borderId="57" xfId="0" applyNumberFormat="1" applyFont="1" applyFill="1" applyBorder="1" applyAlignment="1" applyProtection="1">
      <alignment horizontal="left" vertical="center" wrapText="1"/>
    </xf>
    <xf numFmtId="3" fontId="2" fillId="3" borderId="61" xfId="0" applyNumberFormat="1" applyFont="1" applyFill="1" applyBorder="1" applyAlignment="1" applyProtection="1">
      <protection locked="0"/>
    </xf>
    <xf numFmtId="3" fontId="2" fillId="0" borderId="49" xfId="0" applyNumberFormat="1" applyFont="1" applyFill="1" applyBorder="1" applyAlignment="1" applyProtection="1"/>
    <xf numFmtId="3" fontId="2" fillId="3" borderId="6" xfId="0" applyNumberFormat="1" applyFont="1" applyFill="1" applyBorder="1" applyAlignment="1" applyProtection="1">
      <protection locked="0"/>
    </xf>
    <xf numFmtId="41" fontId="2" fillId="0" borderId="7" xfId="0" applyNumberFormat="1" applyFont="1" applyFill="1" applyBorder="1" applyAlignment="1" applyProtection="1">
      <alignment horizontal="center" vertical="center" wrapText="1"/>
    </xf>
    <xf numFmtId="41" fontId="2" fillId="0" borderId="9" xfId="0" applyNumberFormat="1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54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3" fontId="2" fillId="5" borderId="36" xfId="0" applyNumberFormat="1" applyFont="1" applyFill="1" applyBorder="1" applyAlignment="1" applyProtection="1">
      <protection locked="0"/>
    </xf>
    <xf numFmtId="3" fontId="2" fillId="5" borderId="37" xfId="0" applyNumberFormat="1" applyFont="1" applyFill="1" applyBorder="1" applyAlignment="1" applyProtection="1">
      <protection locked="0"/>
    </xf>
    <xf numFmtId="0" fontId="2" fillId="2" borderId="0" xfId="0" applyNumberFormat="1" applyFont="1" applyFill="1" applyAlignment="1" applyProtection="1"/>
    <xf numFmtId="0" fontId="2" fillId="0" borderId="56" xfId="0" applyNumberFormat="1" applyFont="1" applyFill="1" applyBorder="1" applyAlignment="1" applyProtection="1">
      <alignment horizontal="left" vertical="center" wrapText="1"/>
    </xf>
    <xf numFmtId="0" fontId="2" fillId="0" borderId="57" xfId="0" applyFont="1" applyBorder="1" applyProtection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/>
    <xf numFmtId="0" fontId="0" fillId="2" borderId="0" xfId="0" applyFill="1"/>
    <xf numFmtId="0" fontId="0" fillId="2" borderId="0" xfId="0" applyFill="1" applyProtection="1">
      <protection locked="0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59" xfId="0" applyNumberFormat="1" applyFont="1" applyFill="1" applyBorder="1" applyAlignment="1" applyProtection="1">
      <alignment horizontal="center" vertical="center" wrapText="1"/>
    </xf>
    <xf numFmtId="3" fontId="2" fillId="0" borderId="11" xfId="0" applyNumberFormat="1" applyFont="1" applyFill="1" applyBorder="1" applyAlignment="1" applyProtection="1">
      <protection locked="0"/>
    </xf>
    <xf numFmtId="3" fontId="2" fillId="3" borderId="59" xfId="0" applyNumberFormat="1" applyFont="1" applyFill="1" applyBorder="1" applyAlignment="1" applyProtection="1">
      <protection locked="0"/>
    </xf>
    <xf numFmtId="3" fontId="2" fillId="3" borderId="62" xfId="0" applyNumberFormat="1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3" fontId="2" fillId="0" borderId="17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>
      <alignment wrapText="1"/>
      <protection locked="0"/>
    </xf>
    <xf numFmtId="3" fontId="2" fillId="3" borderId="65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0" fontId="7" fillId="0" borderId="0" xfId="0" applyFont="1"/>
    <xf numFmtId="3" fontId="7" fillId="0" borderId="55" xfId="0" applyNumberFormat="1" applyFont="1" applyBorder="1" applyProtection="1">
      <protection locked="0"/>
    </xf>
    <xf numFmtId="3" fontId="7" fillId="0" borderId="0" xfId="0" applyNumberFormat="1" applyFont="1" applyProtection="1">
      <protection locked="0"/>
    </xf>
    <xf numFmtId="3" fontId="2" fillId="0" borderId="46" xfId="0" applyNumberFormat="1" applyFont="1" applyFill="1" applyBorder="1" applyAlignment="1" applyProtection="1">
      <protection locked="0"/>
    </xf>
    <xf numFmtId="3" fontId="2" fillId="3" borderId="63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4" borderId="59" xfId="0" applyNumberFormat="1" applyFont="1" applyFill="1" applyBorder="1" applyAlignment="1" applyProtection="1"/>
    <xf numFmtId="3" fontId="2" fillId="4" borderId="65" xfId="0" applyNumberFormat="1" applyFont="1" applyFill="1" applyBorder="1" applyAlignment="1" applyProtection="1"/>
    <xf numFmtId="3" fontId="7" fillId="0" borderId="17" xfId="0" applyNumberFormat="1" applyFont="1" applyBorder="1" applyProtection="1">
      <protection locked="0"/>
    </xf>
    <xf numFmtId="3" fontId="2" fillId="4" borderId="53" xfId="0" applyNumberFormat="1" applyFont="1" applyFill="1" applyBorder="1" applyAlignment="1" applyProtection="1"/>
    <xf numFmtId="3" fontId="2" fillId="3" borderId="66" xfId="0" applyNumberFormat="1" applyFont="1" applyFill="1" applyBorder="1" applyAlignment="1" applyProtection="1">
      <protection locked="0"/>
    </xf>
    <xf numFmtId="3" fontId="2" fillId="3" borderId="67" xfId="0" applyNumberFormat="1" applyFont="1" applyFill="1" applyBorder="1" applyAlignment="1" applyProtection="1">
      <protection locked="0"/>
    </xf>
    <xf numFmtId="3" fontId="2" fillId="4" borderId="60" xfId="0" applyNumberFormat="1" applyFont="1" applyFill="1" applyBorder="1" applyAlignment="1" applyProtection="1"/>
    <xf numFmtId="3" fontId="2" fillId="3" borderId="64" xfId="0" applyNumberFormat="1" applyFont="1" applyFill="1" applyBorder="1" applyAlignment="1" applyProtection="1">
      <protection locked="0"/>
    </xf>
    <xf numFmtId="3" fontId="2" fillId="4" borderId="50" xfId="0" applyNumberFormat="1" applyFont="1" applyFill="1" applyBorder="1" applyAlignment="1" applyProtection="1"/>
    <xf numFmtId="0" fontId="7" fillId="0" borderId="55" xfId="0" applyFont="1" applyBorder="1"/>
    <xf numFmtId="3" fontId="2" fillId="3" borderId="56" xfId="0" applyNumberFormat="1" applyFont="1" applyFill="1" applyBorder="1" applyAlignment="1" applyProtection="1">
      <protection locked="0"/>
    </xf>
    <xf numFmtId="3" fontId="2" fillId="4" borderId="52" xfId="0" applyNumberFormat="1" applyFont="1" applyFill="1" applyBorder="1" applyAlignment="1" applyProtection="1"/>
    <xf numFmtId="3" fontId="2" fillId="4" borderId="11" xfId="0" applyNumberFormat="1" applyFont="1" applyFill="1" applyBorder="1" applyAlignment="1" applyProtection="1"/>
    <xf numFmtId="3" fontId="2" fillId="4" borderId="17" xfId="0" applyNumberFormat="1" applyFont="1" applyFill="1" applyBorder="1" applyAlignment="1" applyProtection="1"/>
    <xf numFmtId="3" fontId="2" fillId="4" borderId="46" xfId="0" applyNumberFormat="1" applyFont="1" applyFill="1" applyBorder="1" applyAlignment="1" applyProtection="1"/>
    <xf numFmtId="3" fontId="2" fillId="4" borderId="28" xfId="0" applyNumberFormat="1" applyFont="1" applyFill="1" applyBorder="1" applyAlignment="1" applyProtection="1"/>
    <xf numFmtId="3" fontId="2" fillId="4" borderId="51" xfId="0" applyNumberFormat="1" applyFont="1" applyFill="1" applyBorder="1" applyAlignment="1" applyProtection="1"/>
    <xf numFmtId="3" fontId="2" fillId="0" borderId="55" xfId="0" applyNumberFormat="1" applyFont="1" applyFill="1" applyBorder="1" applyAlignment="1" applyProtection="1">
      <protection locked="0"/>
    </xf>
    <xf numFmtId="3" fontId="7" fillId="0" borderId="64" xfId="0" applyNumberFormat="1" applyFont="1" applyBorder="1" applyProtection="1">
      <protection locked="0"/>
    </xf>
    <xf numFmtId="3" fontId="7" fillId="0" borderId="8" xfId="0" applyNumberFormat="1" applyFont="1" applyBorder="1" applyProtection="1">
      <protection locked="0"/>
    </xf>
    <xf numFmtId="0" fontId="2" fillId="0" borderId="59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2" fillId="0" borderId="1" xfId="0" applyFont="1" applyFill="1" applyBorder="1" applyProtection="1"/>
    <xf numFmtId="0" fontId="2" fillId="0" borderId="58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3" fontId="2" fillId="0" borderId="47" xfId="0" applyNumberFormat="1" applyFont="1" applyFill="1" applyBorder="1" applyAlignment="1" applyProtection="1">
      <protection locked="0"/>
    </xf>
    <xf numFmtId="3" fontId="2" fillId="3" borderId="68" xfId="0" applyNumberFormat="1" applyFont="1" applyFill="1" applyBorder="1" applyAlignment="1" applyProtection="1">
      <protection locked="0"/>
    </xf>
    <xf numFmtId="3" fontId="2" fillId="3" borderId="69" xfId="0" applyNumberFormat="1" applyFont="1" applyFill="1" applyBorder="1" applyAlignment="1" applyProtection="1">
      <protection locked="0"/>
    </xf>
    <xf numFmtId="3" fontId="2" fillId="0" borderId="56" xfId="0" applyNumberFormat="1" applyFont="1" applyFill="1" applyBorder="1" applyAlignment="1" applyProtection="1">
      <protection locked="0"/>
    </xf>
    <xf numFmtId="3" fontId="2" fillId="4" borderId="70" xfId="0" applyNumberFormat="1" applyFont="1" applyFill="1" applyBorder="1" applyAlignment="1" applyProtection="1"/>
    <xf numFmtId="3" fontId="2" fillId="0" borderId="57" xfId="0" applyNumberFormat="1" applyFont="1" applyFill="1" applyBorder="1" applyAlignment="1" applyProtection="1">
      <protection locked="0"/>
    </xf>
    <xf numFmtId="3" fontId="2" fillId="3" borderId="71" xfId="0" applyNumberFormat="1" applyFont="1" applyFill="1" applyBorder="1" applyAlignment="1" applyProtection="1">
      <protection locked="0"/>
    </xf>
    <xf numFmtId="3" fontId="2" fillId="3" borderId="72" xfId="0" applyNumberFormat="1" applyFont="1" applyFill="1" applyBorder="1" applyAlignment="1" applyProtection="1">
      <protection locked="0"/>
    </xf>
    <xf numFmtId="41" fontId="3" fillId="2" borderId="0" xfId="0" applyNumberFormat="1" applyFont="1" applyFill="1" applyBorder="1" applyAlignment="1" applyProtection="1">
      <protection locked="0"/>
    </xf>
    <xf numFmtId="3" fontId="2" fillId="0" borderId="2" xfId="0" applyNumberFormat="1" applyFont="1" applyFill="1" applyBorder="1" applyAlignment="1" applyProtection="1">
      <protection locked="0"/>
    </xf>
    <xf numFmtId="3" fontId="2" fillId="0" borderId="49" xfId="0" applyNumberFormat="1" applyFont="1" applyFill="1" applyBorder="1" applyAlignment="1" applyProtection="1">
      <protection locked="0"/>
    </xf>
    <xf numFmtId="41" fontId="2" fillId="2" borderId="0" xfId="0" applyNumberFormat="1" applyFont="1" applyFill="1" applyBorder="1" applyAlignment="1" applyProtection="1">
      <protection locked="0"/>
    </xf>
    <xf numFmtId="0" fontId="2" fillId="0" borderId="55" xfId="0" applyNumberFormat="1" applyFont="1" applyFill="1" applyBorder="1" applyAlignment="1" applyProtection="1">
      <alignment horizontal="left" vertical="center"/>
    </xf>
    <xf numFmtId="3" fontId="0" fillId="2" borderId="0" xfId="0" applyNumberFormat="1" applyFill="1"/>
    <xf numFmtId="0" fontId="0" fillId="6" borderId="0" xfId="0" applyFill="1" applyProtection="1">
      <protection locked="0"/>
    </xf>
    <xf numFmtId="3" fontId="0" fillId="6" borderId="0" xfId="0" applyNumberFormat="1" applyFill="1"/>
    <xf numFmtId="0" fontId="0" fillId="6" borderId="0" xfId="0" applyFill="1"/>
    <xf numFmtId="3" fontId="2" fillId="0" borderId="17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>
      <alignment wrapText="1"/>
    </xf>
    <xf numFmtId="3" fontId="7" fillId="0" borderId="55" xfId="0" applyNumberFormat="1" applyFont="1" applyBorder="1" applyProtection="1"/>
    <xf numFmtId="3" fontId="7" fillId="0" borderId="0" xfId="0" applyNumberFormat="1" applyFont="1" applyProtection="1"/>
    <xf numFmtId="3" fontId="2" fillId="0" borderId="46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3" fontId="7" fillId="0" borderId="17" xfId="0" applyNumberFormat="1" applyFont="1" applyBorder="1" applyProtection="1"/>
    <xf numFmtId="3" fontId="7" fillId="0" borderId="64" xfId="0" applyNumberFormat="1" applyFont="1" applyBorder="1" applyProtection="1"/>
    <xf numFmtId="3" fontId="7" fillId="0" borderId="8" xfId="0" applyNumberFormat="1" applyFont="1" applyBorder="1" applyProtection="1"/>
    <xf numFmtId="1" fontId="6" fillId="2" borderId="0" xfId="0" applyNumberFormat="1" applyFont="1" applyFill="1"/>
    <xf numFmtId="1" fontId="0" fillId="2" borderId="0" xfId="0" applyNumberFormat="1" applyFill="1"/>
    <xf numFmtId="1" fontId="0" fillId="2" borderId="0" xfId="0" applyNumberFormat="1" applyFill="1" applyProtection="1"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wrapText="1"/>
    </xf>
    <xf numFmtId="1" fontId="5" fillId="2" borderId="1" xfId="0" applyNumberFormat="1" applyFont="1" applyFill="1" applyBorder="1" applyAlignment="1" applyProtection="1">
      <alignment horizontal="left"/>
    </xf>
    <xf numFmtId="1" fontId="1" fillId="2" borderId="1" xfId="0" applyNumberFormat="1" applyFont="1" applyFill="1" applyBorder="1" applyAlignment="1" applyProtection="1">
      <alignment horizontal="left"/>
    </xf>
    <xf numFmtId="1" fontId="1" fillId="2" borderId="0" xfId="0" applyNumberFormat="1" applyFont="1" applyFill="1" applyBorder="1" applyAlignment="1" applyProtection="1">
      <alignment horizontal="left"/>
    </xf>
    <xf numFmtId="1" fontId="0" fillId="6" borderId="0" xfId="0" applyNumberFormat="1" applyFill="1" applyProtection="1">
      <protection locked="0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/>
    <xf numFmtId="1" fontId="2" fillId="3" borderId="12" xfId="0" applyNumberFormat="1" applyFont="1" applyFill="1" applyBorder="1" applyAlignment="1" applyProtection="1">
      <protection locked="0"/>
    </xf>
    <xf numFmtId="1" fontId="2" fillId="3" borderId="59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3" borderId="62" xfId="0" applyNumberFormat="1" applyFont="1" applyFill="1" applyBorder="1" applyAlignment="1" applyProtection="1">
      <protection locked="0"/>
    </xf>
    <xf numFmtId="1" fontId="2" fillId="3" borderId="47" xfId="0" applyNumberFormat="1" applyFont="1" applyFill="1" applyBorder="1" applyAlignment="1" applyProtection="1">
      <protection locked="0"/>
    </xf>
    <xf numFmtId="1" fontId="3" fillId="2" borderId="0" xfId="0" applyNumberFormat="1" applyFont="1" applyFill="1" applyProtection="1">
      <protection locked="0"/>
    </xf>
    <xf numFmtId="1" fontId="2" fillId="0" borderId="17" xfId="0" applyNumberFormat="1" applyFont="1" applyFill="1" applyBorder="1" applyAlignment="1" applyProtection="1"/>
    <xf numFmtId="1" fontId="2" fillId="3" borderId="18" xfId="0" applyNumberFormat="1" applyFont="1" applyFill="1" applyBorder="1" applyAlignment="1" applyProtection="1">
      <protection locked="0"/>
    </xf>
    <xf numFmtId="1" fontId="2" fillId="3" borderId="51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3" borderId="17" xfId="0" applyNumberFormat="1" applyFont="1" applyFill="1" applyBorder="1" applyAlignment="1" applyProtection="1">
      <protection locked="0"/>
    </xf>
    <xf numFmtId="1" fontId="2" fillId="3" borderId="55" xfId="0" applyNumberFormat="1" applyFont="1" applyFill="1" applyBorder="1" applyAlignment="1" applyProtection="1">
      <protection locked="0"/>
    </xf>
    <xf numFmtId="1" fontId="2" fillId="0" borderId="17" xfId="0" applyNumberFormat="1" applyFont="1" applyFill="1" applyBorder="1" applyAlignment="1" applyProtection="1">
      <alignment wrapText="1"/>
    </xf>
    <xf numFmtId="1" fontId="2" fillId="3" borderId="23" xfId="0" applyNumberFormat="1" applyFont="1" applyFill="1" applyBorder="1" applyAlignment="1" applyProtection="1">
      <protection locked="0"/>
    </xf>
    <xf numFmtId="1" fontId="2" fillId="3" borderId="65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  <xf numFmtId="1" fontId="2" fillId="3" borderId="46" xfId="0" applyNumberFormat="1" applyFont="1" applyFill="1" applyBorder="1" applyAlignment="1" applyProtection="1">
      <protection locked="0"/>
    </xf>
    <xf numFmtId="1" fontId="7" fillId="0" borderId="0" xfId="0" applyNumberFormat="1" applyFont="1"/>
    <xf numFmtId="1" fontId="7" fillId="0" borderId="55" xfId="0" applyNumberFormat="1" applyFont="1" applyBorder="1" applyProtection="1"/>
    <xf numFmtId="1" fontId="7" fillId="0" borderId="0" xfId="0" applyNumberFormat="1" applyFont="1" applyProtection="1"/>
    <xf numFmtId="1" fontId="2" fillId="0" borderId="46" xfId="0" applyNumberFormat="1" applyFont="1" applyFill="1" applyBorder="1" applyAlignment="1" applyProtection="1"/>
    <xf numFmtId="1" fontId="2" fillId="3" borderId="63" xfId="0" applyNumberFormat="1" applyFont="1" applyFill="1" applyBorder="1" applyAlignment="1" applyProtection="1">
      <protection locked="0"/>
    </xf>
    <xf numFmtId="1" fontId="2" fillId="0" borderId="28" xfId="0" applyNumberFormat="1" applyFont="1" applyFill="1" applyBorder="1" applyAlignment="1" applyProtection="1"/>
    <xf numFmtId="1" fontId="2" fillId="3" borderId="29" xfId="0" applyNumberFormat="1" applyFont="1" applyFill="1" applyBorder="1" applyAlignment="1" applyProtection="1">
      <protection locked="0"/>
    </xf>
    <xf numFmtId="1" fontId="2" fillId="3" borderId="60" xfId="0" applyNumberFormat="1" applyFont="1" applyFill="1" applyBorder="1" applyAlignment="1" applyProtection="1">
      <protection locked="0"/>
    </xf>
    <xf numFmtId="1" fontId="2" fillId="3" borderId="31" xfId="0" applyNumberFormat="1" applyFont="1" applyFill="1" applyBorder="1" applyAlignment="1" applyProtection="1">
      <protection locked="0"/>
    </xf>
    <xf numFmtId="1" fontId="2" fillId="3" borderId="39" xfId="0" applyNumberFormat="1" applyFont="1" applyFill="1" applyBorder="1" applyAlignment="1" applyProtection="1">
      <protection locked="0"/>
    </xf>
    <xf numFmtId="1" fontId="2" fillId="3" borderId="57" xfId="0" applyNumberFormat="1" applyFont="1" applyFill="1" applyBorder="1" applyAlignment="1" applyProtection="1">
      <protection locked="0"/>
    </xf>
    <xf numFmtId="1" fontId="2" fillId="3" borderId="34" xfId="0" applyNumberFormat="1" applyFont="1" applyFill="1" applyBorder="1" applyAlignment="1" applyProtection="1">
      <protection locked="0"/>
    </xf>
    <xf numFmtId="1" fontId="2" fillId="3" borderId="48" xfId="0" applyNumberFormat="1" applyFont="1" applyFill="1" applyBorder="1" applyAlignment="1" applyProtection="1">
      <protection locked="0"/>
    </xf>
    <xf numFmtId="1" fontId="2" fillId="3" borderId="37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" fontId="2" fillId="3" borderId="52" xfId="0" applyNumberFormat="1" applyFont="1" applyFill="1" applyBorder="1" applyAlignment="1" applyProtection="1">
      <protection locked="0"/>
    </xf>
    <xf numFmtId="1" fontId="2" fillId="3" borderId="33" xfId="0" applyNumberFormat="1" applyFont="1" applyFill="1" applyBorder="1" applyAlignment="1" applyProtection="1">
      <protection locked="0"/>
    </xf>
    <xf numFmtId="1" fontId="2" fillId="3" borderId="28" xfId="0" applyNumberFormat="1" applyFont="1" applyFill="1" applyBorder="1" applyAlignment="1" applyProtection="1">
      <protection locked="0"/>
    </xf>
    <xf numFmtId="1" fontId="2" fillId="4" borderId="12" xfId="0" applyNumberFormat="1" applyFont="1" applyFill="1" applyBorder="1" applyAlignment="1" applyProtection="1"/>
    <xf numFmtId="1" fontId="2" fillId="4" borderId="59" xfId="0" applyNumberFormat="1" applyFont="1" applyFill="1" applyBorder="1" applyAlignment="1" applyProtection="1"/>
    <xf numFmtId="1" fontId="2" fillId="4" borderId="23" xfId="0" applyNumberFormat="1" applyFont="1" applyFill="1" applyBorder="1" applyAlignment="1" applyProtection="1"/>
    <xf numFmtId="1" fontId="2" fillId="4" borderId="65" xfId="0" applyNumberFormat="1" applyFont="1" applyFill="1" applyBorder="1" applyAlignment="1" applyProtection="1"/>
    <xf numFmtId="1" fontId="7" fillId="0" borderId="17" xfId="0" applyNumberFormat="1" applyFont="1" applyBorder="1" applyProtection="1"/>
    <xf numFmtId="1" fontId="2" fillId="4" borderId="53" xfId="0" applyNumberFormat="1" applyFont="1" applyFill="1" applyBorder="1" applyAlignment="1" applyProtection="1"/>
    <xf numFmtId="1" fontId="2" fillId="3" borderId="66" xfId="0" applyNumberFormat="1" applyFont="1" applyFill="1" applyBorder="1" applyAlignment="1" applyProtection="1">
      <protection locked="0"/>
    </xf>
    <xf numFmtId="1" fontId="2" fillId="3" borderId="67" xfId="0" applyNumberFormat="1" applyFont="1" applyFill="1" applyBorder="1" applyAlignment="1" applyProtection="1">
      <protection locked="0"/>
    </xf>
    <xf numFmtId="1" fontId="2" fillId="3" borderId="53" xfId="0" applyNumberFormat="1" applyFont="1" applyFill="1" applyBorder="1" applyAlignment="1" applyProtection="1">
      <protection locked="0"/>
    </xf>
    <xf numFmtId="1" fontId="2" fillId="4" borderId="39" xfId="0" applyNumberFormat="1" applyFont="1" applyFill="1" applyBorder="1" applyAlignment="1" applyProtection="1"/>
    <xf numFmtId="1" fontId="2" fillId="4" borderId="60" xfId="0" applyNumberFormat="1" applyFont="1" applyFill="1" applyBorder="1" applyAlignment="1" applyProtection="1"/>
    <xf numFmtId="1" fontId="2" fillId="3" borderId="64" xfId="0" applyNumberFormat="1" applyFont="1" applyFill="1" applyBorder="1" applyAlignment="1" applyProtection="1">
      <protection locked="0"/>
    </xf>
    <xf numFmtId="1" fontId="2" fillId="4" borderId="50" xfId="0" applyNumberFormat="1" applyFont="1" applyFill="1" applyBorder="1" applyAlignment="1" applyProtection="1"/>
    <xf numFmtId="1" fontId="2" fillId="3" borderId="22" xfId="0" applyNumberFormat="1" applyFont="1" applyFill="1" applyBorder="1" applyAlignment="1" applyProtection="1">
      <protection locked="0"/>
    </xf>
    <xf numFmtId="1" fontId="2" fillId="3" borderId="2" xfId="0" applyNumberFormat="1" applyFont="1" applyFill="1" applyBorder="1" applyAlignment="1" applyProtection="1">
      <protection locked="0"/>
    </xf>
    <xf numFmtId="1" fontId="7" fillId="0" borderId="55" xfId="0" applyNumberFormat="1" applyFont="1" applyBorder="1"/>
    <xf numFmtId="1" fontId="2" fillId="3" borderId="56" xfId="0" applyNumberFormat="1" applyFont="1" applyFill="1" applyBorder="1" applyAlignment="1" applyProtection="1">
      <protection locked="0"/>
    </xf>
    <xf numFmtId="1" fontId="2" fillId="4" borderId="52" xfId="0" applyNumberFormat="1" applyFont="1" applyFill="1" applyBorder="1" applyAlignment="1" applyProtection="1"/>
    <xf numFmtId="1" fontId="2" fillId="4" borderId="34" xfId="0" applyNumberFormat="1" applyFont="1" applyFill="1" applyBorder="1" applyAlignment="1" applyProtection="1"/>
    <xf numFmtId="1" fontId="2" fillId="4" borderId="37" xfId="0" applyNumberFormat="1" applyFont="1" applyFill="1" applyBorder="1" applyAlignment="1" applyProtection="1"/>
    <xf numFmtId="1" fontId="2" fillId="4" borderId="11" xfId="0" applyNumberFormat="1" applyFont="1" applyFill="1" applyBorder="1" applyAlignment="1" applyProtection="1"/>
    <xf numFmtId="1" fontId="2" fillId="4" borderId="18" xfId="0" applyNumberFormat="1" applyFont="1" applyFill="1" applyBorder="1" applyAlignment="1" applyProtection="1"/>
    <xf numFmtId="1" fontId="2" fillId="4" borderId="21" xfId="0" applyNumberFormat="1" applyFont="1" applyFill="1" applyBorder="1" applyAlignment="1" applyProtection="1"/>
    <xf numFmtId="1" fontId="2" fillId="4" borderId="17" xfId="0" applyNumberFormat="1" applyFont="1" applyFill="1" applyBorder="1" applyAlignment="1" applyProtection="1"/>
    <xf numFmtId="1" fontId="2" fillId="4" borderId="26" xfId="0" applyNumberFormat="1" applyFont="1" applyFill="1" applyBorder="1" applyAlignment="1" applyProtection="1"/>
    <xf numFmtId="1" fontId="2" fillId="4" borderId="46" xfId="0" applyNumberFormat="1" applyFont="1" applyFill="1" applyBorder="1" applyAlignment="1" applyProtection="1"/>
    <xf numFmtId="1" fontId="2" fillId="4" borderId="33" xfId="0" applyNumberFormat="1" applyFont="1" applyFill="1" applyBorder="1" applyAlignment="1" applyProtection="1"/>
    <xf numFmtId="1" fontId="2" fillId="4" borderId="28" xfId="0" applyNumberFormat="1" applyFont="1" applyFill="1" applyBorder="1" applyAlignment="1" applyProtection="1"/>
    <xf numFmtId="1" fontId="2" fillId="3" borderId="6" xfId="0" applyNumberFormat="1" applyFont="1" applyFill="1" applyBorder="1" applyAlignment="1" applyProtection="1">
      <protection locked="0"/>
    </xf>
    <xf numFmtId="1" fontId="2" fillId="4" borderId="51" xfId="0" applyNumberFormat="1" applyFont="1" applyFill="1" applyBorder="1" applyAlignment="1" applyProtection="1"/>
    <xf numFmtId="1" fontId="2" fillId="0" borderId="55" xfId="0" applyNumberFormat="1" applyFont="1" applyFill="1" applyBorder="1" applyAlignment="1" applyProtection="1"/>
    <xf numFmtId="1" fontId="7" fillId="0" borderId="64" xfId="0" applyNumberFormat="1" applyFont="1" applyBorder="1" applyProtection="1"/>
    <xf numFmtId="1" fontId="7" fillId="0" borderId="8" xfId="0" applyNumberFormat="1" applyFont="1" applyBorder="1" applyProtection="1"/>
    <xf numFmtId="1" fontId="2" fillId="3" borderId="49" xfId="0" applyNumberFormat="1" applyFont="1" applyFill="1" applyBorder="1" applyAlignment="1" applyProtection="1">
      <protection locked="0"/>
    </xf>
    <xf numFmtId="1" fontId="5" fillId="2" borderId="1" xfId="0" applyNumberFormat="1" applyFont="1" applyFill="1" applyBorder="1" applyAlignment="1" applyProtection="1"/>
    <xf numFmtId="1" fontId="2" fillId="0" borderId="0" xfId="0" applyNumberFormat="1" applyFont="1" applyFill="1" applyAlignment="1" applyProtection="1"/>
    <xf numFmtId="1" fontId="2" fillId="0" borderId="1" xfId="0" applyNumberFormat="1" applyFont="1" applyFill="1" applyBorder="1" applyAlignment="1" applyProtection="1"/>
    <xf numFmtId="1" fontId="2" fillId="0" borderId="0" xfId="0" applyNumberFormat="1" applyFont="1" applyFill="1" applyProtection="1"/>
    <xf numFmtId="1" fontId="2" fillId="0" borderId="0" xfId="0" applyNumberFormat="1" applyFont="1" applyFill="1" applyBorder="1" applyProtection="1"/>
    <xf numFmtId="1" fontId="2" fillId="0" borderId="1" xfId="0" applyNumberFormat="1" applyFont="1" applyFill="1" applyBorder="1" applyProtection="1"/>
    <xf numFmtId="1" fontId="3" fillId="0" borderId="0" xfId="0" applyNumberFormat="1" applyFont="1" applyFill="1" applyBorder="1" applyProtection="1"/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58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0" borderId="47" xfId="0" applyNumberFormat="1" applyFont="1" applyFill="1" applyBorder="1" applyAlignment="1" applyProtection="1"/>
    <xf numFmtId="1" fontId="2" fillId="3" borderId="68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1" fontId="2" fillId="3" borderId="69" xfId="0" applyNumberFormat="1" applyFont="1" applyFill="1" applyBorder="1" applyAlignment="1" applyProtection="1">
      <protection locked="0"/>
    </xf>
    <xf numFmtId="1" fontId="2" fillId="3" borderId="19" xfId="0" applyNumberFormat="1" applyFont="1" applyFill="1" applyBorder="1" applyAlignment="1" applyProtection="1">
      <protection locked="0"/>
    </xf>
    <xf numFmtId="1" fontId="2" fillId="0" borderId="56" xfId="0" applyNumberFormat="1" applyFont="1" applyFill="1" applyBorder="1" applyAlignment="1" applyProtection="1"/>
    <xf numFmtId="1" fontId="2" fillId="4" borderId="70" xfId="0" applyNumberFormat="1" applyFont="1" applyFill="1" applyBorder="1" applyAlignment="1" applyProtection="1"/>
    <xf numFmtId="1" fontId="2" fillId="3" borderId="24" xfId="0" applyNumberFormat="1" applyFont="1" applyFill="1" applyBorder="1" applyAlignment="1" applyProtection="1">
      <protection locked="0"/>
    </xf>
    <xf numFmtId="1" fontId="2" fillId="3" borderId="27" xfId="0" applyNumberFormat="1" applyFont="1" applyFill="1" applyBorder="1" applyAlignment="1" applyProtection="1">
      <protection locked="0"/>
    </xf>
    <xf numFmtId="1" fontId="2" fillId="4" borderId="27" xfId="0" applyNumberFormat="1" applyFont="1" applyFill="1" applyBorder="1" applyAlignment="1" applyProtection="1"/>
    <xf numFmtId="1" fontId="2" fillId="4" borderId="24" xfId="0" applyNumberFormat="1" applyFont="1" applyFill="1" applyBorder="1" applyAlignment="1" applyProtection="1"/>
    <xf numFmtId="1" fontId="2" fillId="0" borderId="57" xfId="0" applyNumberFormat="1" applyFont="1" applyFill="1" applyBorder="1" applyAlignment="1" applyProtection="1"/>
    <xf numFmtId="1" fontId="2" fillId="3" borderId="71" xfId="0" applyNumberFormat="1" applyFont="1" applyFill="1" applyBorder="1" applyAlignment="1" applyProtection="1">
      <protection locked="0"/>
    </xf>
    <xf numFmtId="1" fontId="2" fillId="3" borderId="40" xfId="0" applyNumberFormat="1" applyFont="1" applyFill="1" applyBorder="1" applyAlignment="1" applyProtection="1">
      <protection locked="0"/>
    </xf>
    <xf numFmtId="1" fontId="2" fillId="3" borderId="32" xfId="0" applyNumberFormat="1" applyFont="1" applyFill="1" applyBorder="1" applyAlignment="1" applyProtection="1">
      <protection locked="0"/>
    </xf>
    <xf numFmtId="1" fontId="2" fillId="3" borderId="72" xfId="0" applyNumberFormat="1" applyFont="1" applyFill="1" applyBorder="1" applyAlignment="1" applyProtection="1">
      <protection locked="0"/>
    </xf>
    <xf numFmtId="1" fontId="5" fillId="2" borderId="0" xfId="0" applyNumberFormat="1" applyFont="1" applyFill="1" applyBorder="1" applyAlignment="1" applyProtection="1">
      <alignment horizontal="left"/>
    </xf>
    <xf numFmtId="1" fontId="2" fillId="2" borderId="0" xfId="0" applyNumberFormat="1" applyFont="1" applyFill="1" applyBorder="1" applyAlignment="1" applyProtection="1"/>
    <xf numFmtId="1" fontId="2" fillId="0" borderId="7" xfId="0" applyNumberFormat="1" applyFont="1" applyFill="1" applyBorder="1" applyAlignment="1" applyProtection="1">
      <alignment horizontal="center" vertical="center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left" vertical="center" wrapText="1"/>
    </xf>
    <xf numFmtId="1" fontId="3" fillId="2" borderId="0" xfId="0" applyNumberFormat="1" applyFont="1" applyFill="1" applyBorder="1" applyAlignment="1" applyProtection="1">
      <protection locked="0"/>
    </xf>
    <xf numFmtId="1" fontId="2" fillId="0" borderId="17" xfId="0" applyNumberFormat="1" applyFont="1" applyFill="1" applyBorder="1" applyAlignment="1" applyProtection="1">
      <alignment horizontal="left" vertical="center" wrapText="1"/>
    </xf>
    <xf numFmtId="1" fontId="2" fillId="4" borderId="55" xfId="0" applyNumberFormat="1" applyFont="1" applyFill="1" applyBorder="1" applyAlignment="1" applyProtection="1"/>
    <xf numFmtId="1" fontId="2" fillId="0" borderId="28" xfId="0" applyNumberFormat="1" applyFont="1" applyFill="1" applyBorder="1" applyAlignment="1" applyProtection="1">
      <alignment horizontal="left" vertical="center" wrapText="1"/>
    </xf>
    <xf numFmtId="1" fontId="5" fillId="2" borderId="58" xfId="0" applyNumberFormat="1" applyFont="1" applyFill="1" applyBorder="1" applyAlignment="1" applyProtection="1">
      <alignment horizontal="left"/>
    </xf>
    <xf numFmtId="1" fontId="1" fillId="2" borderId="58" xfId="0" applyNumberFormat="1" applyFont="1" applyFill="1" applyBorder="1" applyAlignment="1" applyProtection="1">
      <alignment horizontal="left"/>
    </xf>
    <xf numFmtId="1" fontId="2" fillId="2" borderId="0" xfId="0" applyNumberFormat="1" applyFont="1" applyFill="1" applyBorder="1" applyAlignment="1" applyProtection="1">
      <alignment horizontal="right"/>
    </xf>
    <xf numFmtId="1" fontId="5" fillId="2" borderId="0" xfId="0" applyNumberFormat="1" applyFont="1" applyFill="1" applyAlignment="1" applyProtection="1">
      <alignment horizontal="left"/>
    </xf>
    <xf numFmtId="1" fontId="2" fillId="2" borderId="0" xfId="0" applyNumberFormat="1" applyFont="1" applyFill="1" applyProtection="1"/>
    <xf numFmtId="1" fontId="2" fillId="0" borderId="14" xfId="0" applyNumberFormat="1" applyFont="1" applyFill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 applyProtection="1">
      <alignment horizontal="center" vertical="center" wrapText="1"/>
    </xf>
    <xf numFmtId="1" fontId="2" fillId="0" borderId="47" xfId="0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Fill="1" applyBorder="1" applyAlignment="1" applyProtection="1"/>
    <xf numFmtId="1" fontId="2" fillId="3" borderId="14" xfId="0" applyNumberFormat="1" applyFont="1" applyFill="1" applyBorder="1" applyAlignment="1" applyProtection="1">
      <protection locked="0"/>
    </xf>
    <xf numFmtId="1" fontId="2" fillId="3" borderId="16" xfId="0" applyNumberFormat="1" applyFont="1" applyFill="1" applyBorder="1" applyAlignment="1" applyProtection="1">
      <protection locked="0"/>
    </xf>
    <xf numFmtId="1" fontId="2" fillId="0" borderId="55" xfId="0" applyNumberFormat="1" applyFont="1" applyFill="1" applyBorder="1" applyAlignment="1" applyProtection="1">
      <alignment horizontal="left" vertical="center" wrapText="1"/>
    </xf>
    <xf numFmtId="1" fontId="2" fillId="3" borderId="20" xfId="0" applyNumberFormat="1" applyFont="1" applyFill="1" applyBorder="1" applyAlignment="1" applyProtection="1">
      <protection locked="0"/>
    </xf>
    <xf numFmtId="1" fontId="2" fillId="0" borderId="57" xfId="0" applyNumberFormat="1" applyFont="1" applyFill="1" applyBorder="1" applyAlignment="1" applyProtection="1">
      <alignment horizontal="left" vertical="center" wrapText="1"/>
    </xf>
    <xf numFmtId="1" fontId="2" fillId="3" borderId="30" xfId="0" applyNumberFormat="1" applyFont="1" applyFill="1" applyBorder="1" applyAlignment="1" applyProtection="1">
      <protection locked="0"/>
    </xf>
    <xf numFmtId="1" fontId="2" fillId="3" borderId="61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1" fontId="2" fillId="3" borderId="36" xfId="0" applyNumberFormat="1" applyFont="1" applyFill="1" applyBorder="1" applyAlignment="1" applyProtection="1">
      <protection locked="0"/>
    </xf>
    <xf numFmtId="1" fontId="2" fillId="0" borderId="49" xfId="0" applyNumberFormat="1" applyFont="1" applyFill="1" applyBorder="1" applyAlignment="1" applyProtection="1"/>
    <xf numFmtId="1" fontId="2" fillId="3" borderId="44" xfId="0" applyNumberFormat="1" applyFont="1" applyFill="1" applyBorder="1" applyAlignment="1" applyProtection="1">
      <protection locked="0"/>
    </xf>
    <xf numFmtId="1" fontId="2" fillId="3" borderId="42" xfId="0" applyNumberFormat="1" applyFont="1" applyFill="1" applyBorder="1" applyAlignment="1" applyProtection="1">
      <protection locked="0"/>
    </xf>
    <xf numFmtId="1" fontId="2" fillId="3" borderId="45" xfId="0" applyNumberFormat="1" applyFont="1" applyFill="1" applyBorder="1" applyAlignment="1" applyProtection="1">
      <protection locked="0"/>
    </xf>
    <xf numFmtId="1" fontId="2" fillId="3" borderId="43" xfId="0" applyNumberFormat="1" applyFont="1" applyFill="1" applyBorder="1" applyAlignment="1" applyProtection="1">
      <protection locked="0"/>
    </xf>
    <xf numFmtId="1" fontId="2" fillId="3" borderId="41" xfId="0" applyNumberFormat="1" applyFont="1" applyFill="1" applyBorder="1" applyAlignment="1" applyProtection="1">
      <protection locked="0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0" borderId="54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Alignment="1" applyProtection="1">
      <alignment horizontal="center"/>
    </xf>
    <xf numFmtId="1" fontId="2" fillId="2" borderId="0" xfId="0" applyNumberFormat="1" applyFont="1" applyFill="1" applyAlignment="1" applyProtection="1">
      <alignment horizontal="center" wrapText="1"/>
    </xf>
    <xf numFmtId="1" fontId="2" fillId="0" borderId="47" xfId="0" applyNumberFormat="1" applyFont="1" applyFill="1" applyBorder="1" applyAlignment="1" applyProtection="1">
      <protection locked="0"/>
    </xf>
    <xf numFmtId="1" fontId="2" fillId="5" borderId="36" xfId="0" applyNumberFormat="1" applyFont="1" applyFill="1" applyBorder="1" applyAlignment="1" applyProtection="1">
      <protection locked="0"/>
    </xf>
    <xf numFmtId="1" fontId="2" fillId="5" borderId="37" xfId="0" applyNumberFormat="1" applyFont="1" applyFill="1" applyBorder="1" applyAlignment="1" applyProtection="1">
      <protection locked="0"/>
    </xf>
    <xf numFmtId="1" fontId="2" fillId="2" borderId="0" xfId="0" applyNumberFormat="1" applyFont="1" applyFill="1" applyBorder="1" applyAlignment="1" applyProtection="1">
      <protection locked="0"/>
    </xf>
    <xf numFmtId="1" fontId="2" fillId="2" borderId="0" xfId="0" applyNumberFormat="1" applyFont="1" applyFill="1" applyAlignment="1" applyProtection="1"/>
    <xf numFmtId="1" fontId="2" fillId="0" borderId="49" xfId="0" applyNumberFormat="1" applyFont="1" applyFill="1" applyBorder="1" applyAlignment="1" applyProtection="1">
      <protection locked="0"/>
    </xf>
    <xf numFmtId="1" fontId="2" fillId="0" borderId="55" xfId="0" applyNumberFormat="1" applyFont="1" applyFill="1" applyBorder="1" applyAlignment="1" applyProtection="1">
      <protection locked="0"/>
    </xf>
    <xf numFmtId="1" fontId="2" fillId="0" borderId="57" xfId="0" applyNumberFormat="1" applyFont="1" applyFill="1" applyBorder="1" applyAlignment="1" applyProtection="1">
      <protection locked="0"/>
    </xf>
    <xf numFmtId="1" fontId="2" fillId="0" borderId="55" xfId="0" applyNumberFormat="1" applyFont="1" applyFill="1" applyBorder="1" applyAlignment="1" applyProtection="1">
      <alignment horizontal="left" vertical="center"/>
    </xf>
    <xf numFmtId="1" fontId="2" fillId="0" borderId="56" xfId="0" applyNumberFormat="1" applyFont="1" applyFill="1" applyBorder="1" applyAlignment="1" applyProtection="1">
      <alignment horizontal="left" vertical="center" wrapText="1"/>
    </xf>
    <xf numFmtId="1" fontId="2" fillId="0" borderId="56" xfId="0" applyNumberFormat="1" applyFont="1" applyFill="1" applyBorder="1" applyAlignment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1" fontId="2" fillId="0" borderId="57" xfId="0" applyNumberFormat="1" applyFont="1" applyBorder="1" applyProtection="1"/>
    <xf numFmtId="1" fontId="0" fillId="6" borderId="0" xfId="0" applyNumberFormat="1" applyFill="1"/>
    <xf numFmtId="3" fontId="2" fillId="7" borderId="47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7" borderId="7" xfId="0" applyNumberFormat="1" applyFont="1" applyFill="1" applyBorder="1" applyAlignment="1" applyProtection="1">
      <protection locked="0"/>
    </xf>
    <xf numFmtId="41" fontId="2" fillId="8" borderId="7" xfId="1" applyNumberFormat="1" applyFont="1" applyBorder="1" applyAlignment="1" applyProtection="1">
      <protection locked="0"/>
    </xf>
    <xf numFmtId="3" fontId="2" fillId="8" borderId="7" xfId="1" applyNumberFormat="1" applyFont="1" applyBorder="1" applyAlignment="1" applyProtection="1">
      <protection locked="0"/>
    </xf>
    <xf numFmtId="3" fontId="2" fillId="7" borderId="7" xfId="1" applyNumberFormat="1" applyFont="1" applyFill="1" applyBorder="1" applyAlignment="1" applyProtection="1">
      <protection locked="0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58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58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58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58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58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59" xfId="0" applyNumberFormat="1" applyFont="1" applyFill="1" applyBorder="1" applyAlignment="1" applyProtection="1">
      <alignment horizontal="center" vertical="center" wrapText="1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6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wrapText="1"/>
    </xf>
    <xf numFmtId="0" fontId="7" fillId="0" borderId="0" xfId="0" applyFont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62" xfId="0" applyFont="1" applyFill="1" applyBorder="1" applyAlignment="1" applyProtection="1">
      <alignment horizontal="center" vertical="center" wrapText="1"/>
    </xf>
    <xf numFmtId="0" fontId="2" fillId="0" borderId="58" xfId="0" applyFont="1" applyFill="1" applyBorder="1" applyAlignment="1" applyProtection="1">
      <alignment horizontal="center" vertical="center" wrapText="1"/>
    </xf>
    <xf numFmtId="0" fontId="2" fillId="0" borderId="59" xfId="0" applyFont="1" applyFill="1" applyBorder="1" applyAlignment="1" applyProtection="1">
      <alignment horizontal="center" vertical="center" wrapText="1"/>
    </xf>
    <xf numFmtId="0" fontId="2" fillId="0" borderId="6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50" xfId="0" applyFont="1" applyFill="1" applyBorder="1" applyAlignment="1" applyProtection="1">
      <alignment horizontal="center" vertical="center" wrapText="1"/>
    </xf>
    <xf numFmtId="0" fontId="2" fillId="0" borderId="6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60" xfId="0" applyFont="1" applyFill="1" applyBorder="1" applyAlignment="1" applyProtection="1">
      <alignment horizontal="center" vertical="center" wrapText="1"/>
    </xf>
    <xf numFmtId="0" fontId="2" fillId="0" borderId="62" xfId="0" applyNumberFormat="1" applyFont="1" applyFill="1" applyBorder="1" applyAlignment="1" applyProtection="1">
      <alignment horizontal="center" vertical="center"/>
    </xf>
    <xf numFmtId="0" fontId="2" fillId="0" borderId="58" xfId="0" applyNumberFormat="1" applyFont="1" applyFill="1" applyBorder="1" applyAlignment="1" applyProtection="1">
      <alignment horizontal="center" vertical="center"/>
    </xf>
    <xf numFmtId="0" fontId="2" fillId="0" borderId="59" xfId="0" applyNumberFormat="1" applyFont="1" applyFill="1" applyBorder="1" applyAlignment="1" applyProtection="1">
      <alignment horizontal="center" vertical="center"/>
    </xf>
    <xf numFmtId="0" fontId="2" fillId="0" borderId="64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6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9" xfId="0" applyFont="1" applyFill="1" applyBorder="1" applyAlignment="1" applyProtection="1">
      <alignment horizontal="center" vertical="center"/>
    </xf>
    <xf numFmtId="0" fontId="2" fillId="0" borderId="50" xfId="0" applyFont="1" applyFill="1" applyBorder="1" applyAlignment="1" applyProtection="1">
      <alignment horizontal="center" vertical="center"/>
    </xf>
    <xf numFmtId="0" fontId="0" fillId="0" borderId="0" xfId="0" applyFill="1"/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59" xfId="0" applyFont="1" applyBorder="1" applyAlignment="1" applyProtection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1" fontId="2" fillId="0" borderId="7" xfId="0" applyNumberFormat="1" applyFont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0" borderId="5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59" xfId="0" applyNumberFormat="1" applyFont="1" applyBorder="1" applyAlignment="1" applyProtection="1">
      <alignment horizontal="center" vertical="center" wrapText="1"/>
    </xf>
    <xf numFmtId="1" fontId="2" fillId="0" borderId="60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/>
    </xf>
    <xf numFmtId="1" fontId="2" fillId="0" borderId="62" xfId="0" applyNumberFormat="1" applyFont="1" applyFill="1" applyBorder="1" applyAlignment="1" applyProtection="1">
      <alignment horizontal="center" vertical="center" wrapText="1"/>
    </xf>
    <xf numFmtId="1" fontId="2" fillId="0" borderId="58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center" vertical="center" wrapText="1"/>
    </xf>
    <xf numFmtId="1" fontId="2" fillId="0" borderId="64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center" vertical="center"/>
    </xf>
    <xf numFmtId="1" fontId="2" fillId="0" borderId="50" xfId="0" applyNumberFormat="1" applyFont="1" applyFill="1" applyBorder="1" applyAlignment="1" applyProtection="1">
      <alignment horizontal="center" vertical="center"/>
    </xf>
    <xf numFmtId="1" fontId="0" fillId="0" borderId="0" xfId="0" applyNumberFormat="1" applyFill="1"/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6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wrapText="1"/>
    </xf>
    <xf numFmtId="1" fontId="7" fillId="0" borderId="0" xfId="0" applyNumberFormat="1" applyFont="1" applyAlignment="1">
      <alignment horizontal="center" vertical="center"/>
    </xf>
    <xf numFmtId="1" fontId="2" fillId="0" borderId="63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50" xfId="0" applyNumberFormat="1" applyFont="1" applyFill="1" applyBorder="1" applyAlignment="1" applyProtection="1">
      <alignment horizontal="center" vertical="center" wrapText="1"/>
    </xf>
    <xf numFmtId="1" fontId="2" fillId="0" borderId="62" xfId="0" applyNumberFormat="1" applyFont="1" applyFill="1" applyBorder="1" applyAlignment="1" applyProtection="1">
      <alignment horizontal="center" vertical="center"/>
    </xf>
    <xf numFmtId="1" fontId="2" fillId="0" borderId="58" xfId="0" applyNumberFormat="1" applyFont="1" applyFill="1" applyBorder="1" applyAlignment="1" applyProtection="1">
      <alignment horizontal="center" vertical="center"/>
    </xf>
    <xf numFmtId="1" fontId="2" fillId="0" borderId="64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60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CTUBRE%202017\116108SA_1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IEMBRE%202017\116108SA11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CIEMBRE%202017\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gosto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A_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95"/>
  <sheetViews>
    <sheetView zoomScale="80" zoomScaleNormal="80" workbookViewId="0">
      <selection activeCell="C18" sqref="C18"/>
    </sheetView>
  </sheetViews>
  <sheetFormatPr baseColWidth="10" defaultRowHeight="15" x14ac:dyDescent="0.25"/>
  <cols>
    <col min="1" max="1" width="43.140625" style="118" customWidth="1"/>
    <col min="2" max="2" width="42.28515625" style="118" customWidth="1"/>
    <col min="3" max="3" width="17.28515625" style="118" customWidth="1"/>
    <col min="4" max="4" width="16.140625" style="118" customWidth="1"/>
    <col min="5" max="5" width="14.140625" style="118" customWidth="1"/>
    <col min="6" max="6" width="14.85546875" style="118" customWidth="1"/>
    <col min="7" max="7" width="16" style="118" customWidth="1"/>
    <col min="8" max="8" width="16.42578125" style="118" customWidth="1"/>
    <col min="9" max="9" width="13.28515625" style="118" customWidth="1"/>
    <col min="10" max="10" width="15.42578125" style="118" customWidth="1"/>
    <col min="11" max="11" width="17" style="118" customWidth="1"/>
    <col min="12" max="12" width="13.28515625" style="118" customWidth="1"/>
    <col min="13" max="40" width="11.42578125" style="118"/>
    <col min="41" max="41" width="13" style="118" customWidth="1"/>
    <col min="42" max="42" width="13.140625" style="118" customWidth="1"/>
    <col min="43" max="74" width="11.42578125" style="118"/>
    <col min="75" max="75" width="0" style="118" hidden="1" customWidth="1"/>
    <col min="76" max="96" width="0" style="119" hidden="1" customWidth="1"/>
    <col min="97" max="97" width="11.42578125" style="119"/>
    <col min="98" max="16384" width="11.42578125" style="118"/>
  </cols>
  <sheetData>
    <row r="1" spans="1:86" ht="14.25" customHeight="1" x14ac:dyDescent="0.25">
      <c r="A1" s="117" t="s">
        <v>0</v>
      </c>
    </row>
    <row r="2" spans="1:86" ht="14.25" customHeight="1" x14ac:dyDescent="0.25">
      <c r="A2" s="117" t="str">
        <f>CONCATENATE("COMUNA: ",[1]NOMBRE!B2," - ","( ",[1]NOMBRE!C2,[1]NOMBRE!D2,[1]NOMBRE!E2,[1]NOMBRE!F2,[1]NOMBRE!G2," )")</f>
        <v>COMUNA: Linares - ( 07401 )</v>
      </c>
    </row>
    <row r="3" spans="1:86" ht="14.25" customHeight="1" x14ac:dyDescent="0.25">
      <c r="A3" s="11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86" ht="14.25" customHeight="1" x14ac:dyDescent="0.25">
      <c r="A4" s="117" t="str">
        <f>CONCATENATE("MES: ",[1]NOMBRE!B6," - ","( ",[1]NOMBRE!C6,[1]NOMBRE!D6," )")</f>
        <v>MES: ENERO - ( 01 )</v>
      </c>
    </row>
    <row r="5" spans="1:86" ht="14.25" customHeight="1" x14ac:dyDescent="0.25">
      <c r="A5" s="117" t="str">
        <f>CONCATENATE("AÑO: ",[1]NOMBRE!B7)</f>
        <v>AÑO: 2017</v>
      </c>
    </row>
    <row r="6" spans="1:86" x14ac:dyDescent="0.25">
      <c r="A6" s="402" t="s">
        <v>1</v>
      </c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</row>
    <row r="7" spans="1:86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</row>
    <row r="8" spans="1:86" ht="15.75" x14ac:dyDescent="0.25">
      <c r="A8" s="403" t="s">
        <v>2</v>
      </c>
      <c r="B8" s="403"/>
      <c r="C8" s="5"/>
      <c r="D8" s="5"/>
      <c r="E8" s="5"/>
      <c r="F8" s="5"/>
      <c r="G8" s="5"/>
      <c r="H8" s="5"/>
      <c r="I8" s="5"/>
      <c r="J8" s="5"/>
      <c r="K8" s="5"/>
      <c r="L8" s="5"/>
    </row>
    <row r="9" spans="1:86" x14ac:dyDescent="0.25">
      <c r="A9" s="7" t="s">
        <v>3</v>
      </c>
      <c r="B9" s="8"/>
      <c r="C9" s="8"/>
      <c r="D9" s="8"/>
      <c r="E9" s="8"/>
      <c r="F9" s="9"/>
      <c r="G9" s="9"/>
      <c r="H9" s="9"/>
      <c r="I9" s="9"/>
      <c r="J9" s="9"/>
      <c r="K9" s="9"/>
      <c r="L9" s="9"/>
    </row>
    <row r="10" spans="1:86" x14ac:dyDescent="0.25">
      <c r="A10" s="404" t="s">
        <v>102</v>
      </c>
      <c r="B10" s="405" t="s">
        <v>4</v>
      </c>
      <c r="C10" s="408" t="s">
        <v>5</v>
      </c>
      <c r="D10" s="409"/>
      <c r="E10" s="410"/>
      <c r="F10" s="417" t="s">
        <v>103</v>
      </c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  <c r="AI10" s="418"/>
      <c r="AJ10" s="418"/>
      <c r="AK10" s="418"/>
      <c r="AL10" s="418"/>
      <c r="AM10" s="419"/>
      <c r="AN10" s="427" t="s">
        <v>104</v>
      </c>
      <c r="AO10" s="396" t="s">
        <v>105</v>
      </c>
      <c r="AP10" s="430" t="s">
        <v>106</v>
      </c>
      <c r="AQ10" s="430" t="s">
        <v>107</v>
      </c>
    </row>
    <row r="11" spans="1:86" x14ac:dyDescent="0.25">
      <c r="A11" s="404"/>
      <c r="B11" s="406"/>
      <c r="C11" s="411"/>
      <c r="D11" s="412"/>
      <c r="E11" s="413"/>
      <c r="F11" s="420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  <c r="AC11" s="421"/>
      <c r="AD11" s="421"/>
      <c r="AE11" s="421"/>
      <c r="AF11" s="421"/>
      <c r="AG11" s="421"/>
      <c r="AH11" s="421"/>
      <c r="AI11" s="421"/>
      <c r="AJ11" s="421"/>
      <c r="AK11" s="421"/>
      <c r="AL11" s="421"/>
      <c r="AM11" s="422"/>
      <c r="AN11" s="428"/>
      <c r="AO11" s="397"/>
      <c r="AP11" s="431"/>
      <c r="AQ11" s="431"/>
    </row>
    <row r="12" spans="1:86" x14ac:dyDescent="0.25">
      <c r="A12" s="404"/>
      <c r="B12" s="406"/>
      <c r="C12" s="414"/>
      <c r="D12" s="415"/>
      <c r="E12" s="416"/>
      <c r="F12" s="433" t="s">
        <v>6</v>
      </c>
      <c r="G12" s="433"/>
      <c r="H12" s="434" t="s">
        <v>7</v>
      </c>
      <c r="I12" s="435"/>
      <c r="J12" s="434" t="s">
        <v>8</v>
      </c>
      <c r="K12" s="435"/>
      <c r="L12" s="423" t="s">
        <v>9</v>
      </c>
      <c r="M12" s="424"/>
      <c r="N12" s="423" t="s">
        <v>10</v>
      </c>
      <c r="O12" s="424"/>
      <c r="P12" s="423" t="s">
        <v>11</v>
      </c>
      <c r="Q12" s="424"/>
      <c r="R12" s="423" t="s">
        <v>12</v>
      </c>
      <c r="S12" s="424"/>
      <c r="T12" s="423" t="s">
        <v>13</v>
      </c>
      <c r="U12" s="424"/>
      <c r="V12" s="423" t="s">
        <v>14</v>
      </c>
      <c r="W12" s="424"/>
      <c r="X12" s="423" t="s">
        <v>15</v>
      </c>
      <c r="Y12" s="424"/>
      <c r="Z12" s="423" t="s">
        <v>16</v>
      </c>
      <c r="AA12" s="424"/>
      <c r="AB12" s="423" t="s">
        <v>17</v>
      </c>
      <c r="AC12" s="424"/>
      <c r="AD12" s="423" t="s">
        <v>18</v>
      </c>
      <c r="AE12" s="424"/>
      <c r="AF12" s="423" t="s">
        <v>19</v>
      </c>
      <c r="AG12" s="424"/>
      <c r="AH12" s="423" t="s">
        <v>20</v>
      </c>
      <c r="AI12" s="424"/>
      <c r="AJ12" s="423" t="s">
        <v>21</v>
      </c>
      <c r="AK12" s="424"/>
      <c r="AL12" s="425" t="s">
        <v>22</v>
      </c>
      <c r="AM12" s="426"/>
      <c r="AN12" s="428"/>
      <c r="AO12" s="397"/>
      <c r="AP12" s="431"/>
      <c r="AQ12" s="431"/>
    </row>
    <row r="13" spans="1:86" x14ac:dyDescent="0.25">
      <c r="A13" s="404"/>
      <c r="B13" s="407"/>
      <c r="C13" s="106" t="s">
        <v>108</v>
      </c>
      <c r="D13" s="106" t="s">
        <v>109</v>
      </c>
      <c r="E13" s="120" t="s">
        <v>110</v>
      </c>
      <c r="F13" s="81" t="s">
        <v>109</v>
      </c>
      <c r="G13" s="121" t="s">
        <v>110</v>
      </c>
      <c r="H13" s="81" t="s">
        <v>109</v>
      </c>
      <c r="I13" s="121" t="s">
        <v>110</v>
      </c>
      <c r="J13" s="81" t="s">
        <v>109</v>
      </c>
      <c r="K13" s="121" t="s">
        <v>110</v>
      </c>
      <c r="L13" s="81" t="s">
        <v>109</v>
      </c>
      <c r="M13" s="121" t="s">
        <v>110</v>
      </c>
      <c r="N13" s="81" t="s">
        <v>109</v>
      </c>
      <c r="O13" s="121" t="s">
        <v>110</v>
      </c>
      <c r="P13" s="81" t="s">
        <v>109</v>
      </c>
      <c r="Q13" s="121" t="s">
        <v>110</v>
      </c>
      <c r="R13" s="81" t="s">
        <v>109</v>
      </c>
      <c r="S13" s="121" t="s">
        <v>110</v>
      </c>
      <c r="T13" s="81" t="s">
        <v>109</v>
      </c>
      <c r="U13" s="121" t="s">
        <v>110</v>
      </c>
      <c r="V13" s="81" t="s">
        <v>109</v>
      </c>
      <c r="W13" s="121" t="s">
        <v>110</v>
      </c>
      <c r="X13" s="81" t="s">
        <v>109</v>
      </c>
      <c r="Y13" s="121" t="s">
        <v>110</v>
      </c>
      <c r="Z13" s="81" t="s">
        <v>109</v>
      </c>
      <c r="AA13" s="121" t="s">
        <v>110</v>
      </c>
      <c r="AB13" s="81" t="s">
        <v>109</v>
      </c>
      <c r="AC13" s="121" t="s">
        <v>110</v>
      </c>
      <c r="AD13" s="81" t="s">
        <v>109</v>
      </c>
      <c r="AE13" s="121" t="s">
        <v>110</v>
      </c>
      <c r="AF13" s="81" t="s">
        <v>109</v>
      </c>
      <c r="AG13" s="121" t="s">
        <v>110</v>
      </c>
      <c r="AH13" s="81" t="s">
        <v>109</v>
      </c>
      <c r="AI13" s="121" t="s">
        <v>110</v>
      </c>
      <c r="AJ13" s="81" t="s">
        <v>109</v>
      </c>
      <c r="AK13" s="121" t="s">
        <v>110</v>
      </c>
      <c r="AL13" s="81" t="s">
        <v>109</v>
      </c>
      <c r="AM13" s="121" t="s">
        <v>110</v>
      </c>
      <c r="AN13" s="429"/>
      <c r="AO13" s="398"/>
      <c r="AP13" s="432"/>
      <c r="AQ13" s="432"/>
    </row>
    <row r="14" spans="1:86" x14ac:dyDescent="0.25">
      <c r="A14" s="396" t="s">
        <v>23</v>
      </c>
      <c r="B14" s="10" t="s">
        <v>24</v>
      </c>
      <c r="C14" s="122">
        <f t="shared" ref="C14:C77" si="0">SUM(D14+E14)</f>
        <v>0</v>
      </c>
      <c r="D14" s="122">
        <f t="shared" ref="D14:D39" si="1">SUM(F14+H14+J14+L14+N14+P14+R14+T14+V14+X14+Z14+AB14+AD14+AF14+AH14+AJ14+AL14)</f>
        <v>0</v>
      </c>
      <c r="E14" s="122">
        <f t="shared" ref="E14:E39" si="2">SUM(G14+I14+K14+M14+O14+Q14+S14+U14+W14+Y14+AA14+AC14+AE14+AG14+AI14+AK14+AM14)</f>
        <v>0</v>
      </c>
      <c r="F14" s="356">
        <f>+Enero!F14+Febrero!F14+'Marzo '!F14+'Abril '!F14+'Mayo '!F14+Junio!F14+Julio!F14+Agosto!F14+Septiembre!F14+'Octubre '!F14+Noviembre!F14+'Diciembre '!F14</f>
        <v>0</v>
      </c>
      <c r="G14" s="356">
        <f>+Enero!G14+Febrero!G14+'Marzo '!G14+'Abril '!G14+'Mayo '!G14+Junio!G14+Julio!G14+Agosto!G14+Septiembre!G14+'Octubre '!G14+Noviembre!G14+'Diciembre '!G14</f>
        <v>0</v>
      </c>
      <c r="H14" s="356">
        <f>+Enero!H14+Febrero!H14+'Marzo '!H14+'Abril '!H14+'Mayo '!H14+Junio!H14+Julio!H14+Agosto!H14+Septiembre!H14+'Octubre '!H14+Noviembre!H14+'Diciembre '!H14</f>
        <v>0</v>
      </c>
      <c r="I14" s="356">
        <f>+Enero!I14+Febrero!I14+'Marzo '!I14+'Abril '!I14+'Mayo '!I14+Junio!I14+Julio!I14+Agosto!I14+Septiembre!I14+'Octubre '!I14+Noviembre!I14+'Diciembre '!I14</f>
        <v>0</v>
      </c>
      <c r="J14" s="356">
        <f>+Enero!J14+Febrero!J14+'Marzo '!J14+'Abril '!J14+'Mayo '!J14+Junio!J14+Julio!J14+Agosto!J14+Septiembre!J14+'Octubre '!J14+Noviembre!J14+'Diciembre '!J14</f>
        <v>0</v>
      </c>
      <c r="K14" s="356">
        <f>+Enero!K14+Febrero!K14+'Marzo '!K14+'Abril '!K14+'Mayo '!K14+Junio!K14+Julio!K14+Agosto!K14+Septiembre!K14+'Octubre '!K14+Noviembre!K14+'Diciembre '!K14</f>
        <v>0</v>
      </c>
      <c r="L14" s="356">
        <f>+Enero!L14+Febrero!L14+'Marzo '!L14+'Abril '!L14+'Mayo '!L14+Junio!L14+Julio!L14+Agosto!L14+Septiembre!L14+'Octubre '!L14+Noviembre!L14+'Diciembre '!L14</f>
        <v>0</v>
      </c>
      <c r="M14" s="356">
        <f>+Enero!M14+Febrero!M14+'Marzo '!M14+'Abril '!M14+'Mayo '!M14+Junio!M14+Julio!M14+Agosto!M14+Septiembre!M14+'Octubre '!M14+Noviembre!M14+'Diciembre '!M14</f>
        <v>0</v>
      </c>
      <c r="N14" s="356">
        <f>+Enero!N14+Febrero!N14+'Marzo '!N14+'Abril '!N14+'Mayo '!N14+Junio!N14+Julio!N14+Agosto!N14+Septiembre!N14+'Octubre '!N14+Noviembre!N14+'Diciembre '!N14</f>
        <v>0</v>
      </c>
      <c r="O14" s="356">
        <f>+Enero!O14+Febrero!O14+'Marzo '!O14+'Abril '!O14+'Mayo '!O14+Junio!O14+Julio!O14+Agosto!O14+Septiembre!O14+'Octubre '!O14+Noviembre!O14+'Diciembre '!O14</f>
        <v>0</v>
      </c>
      <c r="P14" s="356">
        <f>+Enero!P14+Febrero!P14+'Marzo '!P14+'Abril '!P14+'Mayo '!P14+Junio!P14+Julio!P14+Agosto!P14+Septiembre!P14+'Octubre '!P14+Noviembre!P14+'Diciembre '!P14</f>
        <v>0</v>
      </c>
      <c r="Q14" s="356">
        <f>+Enero!Q14+Febrero!Q14+'Marzo '!Q14+'Abril '!Q14+'Mayo '!Q14+Junio!Q14+Julio!Q14+Agosto!Q14+Septiembre!Q14+'Octubre '!Q14+Noviembre!Q14+'Diciembre '!Q14</f>
        <v>0</v>
      </c>
      <c r="R14" s="356">
        <f>+Enero!R14+Febrero!R14+'Marzo '!R14+'Abril '!R14+'Mayo '!R14+Junio!R14+Julio!R14+Agosto!R14+Septiembre!R14+'Octubre '!R14+Noviembre!R14+'Diciembre '!R14</f>
        <v>0</v>
      </c>
      <c r="S14" s="356">
        <f>+Enero!S14+Febrero!S14+'Marzo '!S14+'Abril '!S14+'Mayo '!S14+Junio!S14+Julio!S14+Agosto!S14+Septiembre!S14+'Octubre '!S14+Noviembre!S14+'Diciembre '!S14</f>
        <v>0</v>
      </c>
      <c r="T14" s="356">
        <f>+Enero!T14+Febrero!T14+'Marzo '!T14+'Abril '!T14+'Mayo '!T14+Junio!T14+Julio!T14+Agosto!T14+Septiembre!T14+'Octubre '!T14+Noviembre!T14+'Diciembre '!T14</f>
        <v>0</v>
      </c>
      <c r="U14" s="356">
        <f>+Enero!U14+Febrero!U14+'Marzo '!U14+'Abril '!U14+'Mayo '!U14+Junio!U14+Julio!U14+Agosto!U14+Septiembre!U14+'Octubre '!U14+Noviembre!U14+'Diciembre '!U14</f>
        <v>0</v>
      </c>
      <c r="V14" s="356">
        <f>+Enero!V14+Febrero!V14+'Marzo '!V14+'Abril '!V14+'Mayo '!V14+Junio!V14+Julio!V14+Agosto!V14+Septiembre!V14+'Octubre '!V14+Noviembre!V14+'Diciembre '!V14</f>
        <v>0</v>
      </c>
      <c r="W14" s="356">
        <f>+Enero!W14+Febrero!W14+'Marzo '!W14+'Abril '!W14+'Mayo '!W14+Junio!W14+Julio!W14+Agosto!W14+Septiembre!W14+'Octubre '!W14+Noviembre!W14+'Diciembre '!W14</f>
        <v>0</v>
      </c>
      <c r="X14" s="356">
        <f>+Enero!X14+Febrero!X14+'Marzo '!X14+'Abril '!X14+'Mayo '!X14+Junio!X14+Julio!X14+Agosto!X14+Septiembre!X14+'Octubre '!X14+Noviembre!X14+'Diciembre '!X14</f>
        <v>0</v>
      </c>
      <c r="Y14" s="356">
        <f>+Enero!Y14+Febrero!Y14+'Marzo '!Y14+'Abril '!Y14+'Mayo '!Y14+Junio!Y14+Julio!Y14+Agosto!Y14+Septiembre!Y14+'Octubre '!Y14+Noviembre!Y14+'Diciembre '!Y14</f>
        <v>0</v>
      </c>
      <c r="Z14" s="356">
        <f>+Enero!Z14+Febrero!Z14+'Marzo '!Z14+'Abril '!Z14+'Mayo '!Z14+Junio!Z14+Julio!Z14+Agosto!Z14+Septiembre!Z14+'Octubre '!Z14+Noviembre!Z14+'Diciembre '!Z14</f>
        <v>0</v>
      </c>
      <c r="AA14" s="356">
        <f>+Enero!AA14+Febrero!AA14+'Marzo '!AA14+'Abril '!AA14+'Mayo '!AA14+Junio!AA14+Julio!AA14+Agosto!AA14+Septiembre!AA14+'Octubre '!AA14+Noviembre!AA14+'Diciembre '!AA14</f>
        <v>0</v>
      </c>
      <c r="AB14" s="356">
        <f>+Enero!AB14+Febrero!AB14+'Marzo '!AB14+'Abril '!AB14+'Mayo '!AB14+Junio!AB14+Julio!AB14+Agosto!AB14+Septiembre!AB14+'Octubre '!AB14+Noviembre!AB14+'Diciembre '!AB14</f>
        <v>0</v>
      </c>
      <c r="AC14" s="356">
        <f>+Enero!AC14+Febrero!AC14+'Marzo '!AC14+'Abril '!AC14+'Mayo '!AC14+Junio!AC14+Julio!AC14+Agosto!AC14+Septiembre!AC14+'Octubre '!AC14+Noviembre!AC14+'Diciembre '!AC14</f>
        <v>0</v>
      </c>
      <c r="AD14" s="356">
        <f>+Enero!AD14+Febrero!AD14+'Marzo '!AD14+'Abril '!AD14+'Mayo '!AD14+Junio!AD14+Julio!AD14+Agosto!AD14+Septiembre!AD14+'Octubre '!AD14+Noviembre!AD14+'Diciembre '!AD14</f>
        <v>0</v>
      </c>
      <c r="AE14" s="356">
        <f>+Enero!AE14+Febrero!AE14+'Marzo '!AE14+'Abril '!AE14+'Mayo '!AE14+Junio!AE14+Julio!AE14+Agosto!AE14+Septiembre!AE14+'Octubre '!AE14+Noviembre!AE14+'Diciembre '!AE14</f>
        <v>0</v>
      </c>
      <c r="AF14" s="356">
        <f>+Enero!AF14+Febrero!AF14+'Marzo '!AF14+'Abril '!AF14+'Mayo '!AF14+Junio!AF14+Julio!AF14+Agosto!AF14+Septiembre!AF14+'Octubre '!AF14+Noviembre!AF14+'Diciembre '!AF14</f>
        <v>0</v>
      </c>
      <c r="AG14" s="356">
        <f>+Enero!AG14+Febrero!AG14+'Marzo '!AG14+'Abril '!AG14+'Mayo '!AG14+Junio!AG14+Julio!AG14+Agosto!AG14+Septiembre!AG14+'Octubre '!AG14+Noviembre!AG14+'Diciembre '!AG14</f>
        <v>0</v>
      </c>
      <c r="AH14" s="356">
        <f>+Enero!AH14+Febrero!AH14+'Marzo '!AH14+'Abril '!AH14+'Mayo '!AH14+Junio!AH14+Julio!AH14+Agosto!AH14+Septiembre!AH14+'Octubre '!AH14+Noviembre!AH14+'Diciembre '!AH14</f>
        <v>0</v>
      </c>
      <c r="AI14" s="356">
        <f>+Enero!AI14+Febrero!AI14+'Marzo '!AI14+'Abril '!AI14+'Mayo '!AI14+Junio!AI14+Julio!AI14+Agosto!AI14+Septiembre!AI14+'Octubre '!AI14+Noviembre!AI14+'Diciembre '!AI14</f>
        <v>0</v>
      </c>
      <c r="AJ14" s="356">
        <f>+Enero!AJ14+Febrero!AJ14+'Marzo '!AJ14+'Abril '!AJ14+'Mayo '!AJ14+Junio!AJ14+Julio!AJ14+Agosto!AJ14+Septiembre!AJ14+'Octubre '!AJ14+Noviembre!AJ14+'Diciembre '!AJ14</f>
        <v>0</v>
      </c>
      <c r="AK14" s="356">
        <f>+Enero!AK14+Febrero!AK14+'Marzo '!AK14+'Abril '!AK14+'Mayo '!AK14+Junio!AK14+Julio!AK14+Agosto!AK14+Septiembre!AK14+'Octubre '!AK14+Noviembre!AK14+'Diciembre '!AK14</f>
        <v>0</v>
      </c>
      <c r="AL14" s="356">
        <f>+Enero!AL14+Febrero!AL14+'Marzo '!AL14+'Abril '!AL14+'Mayo '!AL14+Junio!AL14+Julio!AL14+Agosto!AL14+Septiembre!AL14+'Octubre '!AL14+Noviembre!AL14+'Diciembre '!AL14</f>
        <v>0</v>
      </c>
      <c r="AM14" s="356">
        <f>+Enero!AM14+Febrero!AM14+'Marzo '!AM14+'Abril '!AM14+'Mayo '!AM14+Junio!AM14+Julio!AM14+Agosto!AM14+Septiembre!AM14+'Octubre '!AM14+Noviembre!AM14+'Diciembre '!AM14</f>
        <v>0</v>
      </c>
      <c r="AN14" s="356">
        <f>+Enero!AN14+Febrero!AN14+'Marzo '!AN14+'Abril '!AN14+'Mayo '!AN14+Junio!AN14+Julio!AN14+Agosto!AN14+Septiembre!AN14+'Octubre '!AN14+Noviembre!AN14+'Diciembre '!AN14</f>
        <v>0</v>
      </c>
      <c r="AO14" s="356">
        <f>+Enero!AO14+Febrero!AO14+'Marzo '!AO14+'Abril '!AO14+'Mayo '!AO14+Junio!AO14+Julio!AO14+Agosto!AO14+Septiembre!AO14+'Octubre '!AO14+Noviembre!AO14+'Diciembre '!AO14</f>
        <v>0</v>
      </c>
      <c r="AP14" s="356">
        <f>+Enero!AP14+Febrero!AP14+'Marzo '!AP14+'Abril '!AP14+'Mayo '!AP14+Junio!AP14+Julio!AP14+Agosto!AP14+Septiembre!AP14+'Octubre '!AP14+Noviembre!AP14+'Diciembre '!AP14</f>
        <v>0</v>
      </c>
      <c r="AQ14" s="356">
        <f>+Enero!AQ14+Febrero!AQ14+'Marzo '!AQ14+'Abril '!AQ14+'Mayo '!AQ14+Junio!AQ14+Julio!AQ14+Agosto!AQ14+Septiembre!AQ14+'Octubre '!AQ14+Noviembre!AQ14+'Diciembre '!AQ14</f>
        <v>0</v>
      </c>
      <c r="AR14" s="125" t="s">
        <v>111</v>
      </c>
      <c r="CH14" s="119">
        <v>0</v>
      </c>
    </row>
    <row r="15" spans="1:86" x14ac:dyDescent="0.25">
      <c r="A15" s="397"/>
      <c r="B15" s="17" t="s">
        <v>25</v>
      </c>
      <c r="C15" s="126">
        <f t="shared" si="0"/>
        <v>0</v>
      </c>
      <c r="D15" s="126">
        <f t="shared" si="1"/>
        <v>0</v>
      </c>
      <c r="E15" s="126">
        <f t="shared" si="2"/>
        <v>0</v>
      </c>
      <c r="F15" s="356">
        <f>+Enero!F15+Febrero!F15+'Marzo '!F15+'Abril '!F15+'Mayo '!F15+Junio!F15+Julio!F15+Agosto!F15+Septiembre!F15+'Octubre '!F15+Noviembre!F15+'Diciembre '!F15</f>
        <v>0</v>
      </c>
      <c r="G15" s="356">
        <f>+Enero!G15+Febrero!G15+'Marzo '!G15+'Abril '!G15+'Mayo '!G15+Junio!G15+Julio!G15+Agosto!G15+Septiembre!G15+'Octubre '!G15+Noviembre!G15+'Diciembre '!G15</f>
        <v>0</v>
      </c>
      <c r="H15" s="356">
        <f>+Enero!H15+Febrero!H15+'Marzo '!H15+'Abril '!H15+'Mayo '!H15+Junio!H15+Julio!H15+Agosto!H15+Septiembre!H15+'Octubre '!H15+Noviembre!H15+'Diciembre '!H15</f>
        <v>0</v>
      </c>
      <c r="I15" s="356">
        <f>+Enero!I15+Febrero!I15+'Marzo '!I15+'Abril '!I15+'Mayo '!I15+Junio!I15+Julio!I15+Agosto!I15+Septiembre!I15+'Octubre '!I15+Noviembre!I15+'Diciembre '!I15</f>
        <v>0</v>
      </c>
      <c r="J15" s="356">
        <f>+Enero!J15+Febrero!J15+'Marzo '!J15+'Abril '!J15+'Mayo '!J15+Junio!J15+Julio!J15+Agosto!J15+Septiembre!J15+'Octubre '!J15+Noviembre!J15+'Diciembre '!J15</f>
        <v>0</v>
      </c>
      <c r="K15" s="356">
        <f>+Enero!K15+Febrero!K15+'Marzo '!K15+'Abril '!K15+'Mayo '!K15+Junio!K15+Julio!K15+Agosto!K15+Septiembre!K15+'Octubre '!K15+Noviembre!K15+'Diciembre '!K15</f>
        <v>0</v>
      </c>
      <c r="L15" s="356">
        <f>+Enero!L15+Febrero!L15+'Marzo '!L15+'Abril '!L15+'Mayo '!L15+Junio!L15+Julio!L15+Agosto!L15+Septiembre!L15+'Octubre '!L15+Noviembre!L15+'Diciembre '!L15</f>
        <v>0</v>
      </c>
      <c r="M15" s="356">
        <f>+Enero!M15+Febrero!M15+'Marzo '!M15+'Abril '!M15+'Mayo '!M15+Junio!M15+Julio!M15+Agosto!M15+Septiembre!M15+'Octubre '!M15+Noviembre!M15+'Diciembre '!M15</f>
        <v>0</v>
      </c>
      <c r="N15" s="356">
        <f>+Enero!N15+Febrero!N15+'Marzo '!N15+'Abril '!N15+'Mayo '!N15+Junio!N15+Julio!N15+Agosto!N15+Septiembre!N15+'Octubre '!N15+Noviembre!N15+'Diciembre '!N15</f>
        <v>0</v>
      </c>
      <c r="O15" s="356">
        <f>+Enero!O15+Febrero!O15+'Marzo '!O15+'Abril '!O15+'Mayo '!O15+Junio!O15+Julio!O15+Agosto!O15+Septiembre!O15+'Octubre '!O15+Noviembre!O15+'Diciembre '!O15</f>
        <v>0</v>
      </c>
      <c r="P15" s="356">
        <f>+Enero!P15+Febrero!P15+'Marzo '!P15+'Abril '!P15+'Mayo '!P15+Junio!P15+Julio!P15+Agosto!P15+Septiembre!P15+'Octubre '!P15+Noviembre!P15+'Diciembre '!P15</f>
        <v>0</v>
      </c>
      <c r="Q15" s="356">
        <f>+Enero!Q15+Febrero!Q15+'Marzo '!Q15+'Abril '!Q15+'Mayo '!Q15+Junio!Q15+Julio!Q15+Agosto!Q15+Septiembre!Q15+'Octubre '!Q15+Noviembre!Q15+'Diciembre '!Q15</f>
        <v>0</v>
      </c>
      <c r="R15" s="356">
        <f>+Enero!R15+Febrero!R15+'Marzo '!R15+'Abril '!R15+'Mayo '!R15+Junio!R15+Julio!R15+Agosto!R15+Septiembre!R15+'Octubre '!R15+Noviembre!R15+'Diciembre '!R15</f>
        <v>0</v>
      </c>
      <c r="S15" s="356">
        <f>+Enero!S15+Febrero!S15+'Marzo '!S15+'Abril '!S15+'Mayo '!S15+Junio!S15+Julio!S15+Agosto!S15+Septiembre!S15+'Octubre '!S15+Noviembre!S15+'Diciembre '!S15</f>
        <v>0</v>
      </c>
      <c r="T15" s="356">
        <f>+Enero!T15+Febrero!T15+'Marzo '!T15+'Abril '!T15+'Mayo '!T15+Junio!T15+Julio!T15+Agosto!T15+Septiembre!T15+'Octubre '!T15+Noviembre!T15+'Diciembre '!T15</f>
        <v>0</v>
      </c>
      <c r="U15" s="356">
        <f>+Enero!U15+Febrero!U15+'Marzo '!U15+'Abril '!U15+'Mayo '!U15+Junio!U15+Julio!U15+Agosto!U15+Septiembre!U15+'Octubre '!U15+Noviembre!U15+'Diciembre '!U15</f>
        <v>0</v>
      </c>
      <c r="V15" s="356">
        <f>+Enero!V15+Febrero!V15+'Marzo '!V15+'Abril '!V15+'Mayo '!V15+Junio!V15+Julio!V15+Agosto!V15+Septiembre!V15+'Octubre '!V15+Noviembre!V15+'Diciembre '!V15</f>
        <v>0</v>
      </c>
      <c r="W15" s="356">
        <f>+Enero!W15+Febrero!W15+'Marzo '!W15+'Abril '!W15+'Mayo '!W15+Junio!W15+Julio!W15+Agosto!W15+Septiembre!W15+'Octubre '!W15+Noviembre!W15+'Diciembre '!W15</f>
        <v>0</v>
      </c>
      <c r="X15" s="356">
        <f>+Enero!X15+Febrero!X15+'Marzo '!X15+'Abril '!X15+'Mayo '!X15+Junio!X15+Julio!X15+Agosto!X15+Septiembre!X15+'Octubre '!X15+Noviembre!X15+'Diciembre '!X15</f>
        <v>0</v>
      </c>
      <c r="Y15" s="356">
        <f>+Enero!Y15+Febrero!Y15+'Marzo '!Y15+'Abril '!Y15+'Mayo '!Y15+Junio!Y15+Julio!Y15+Agosto!Y15+Septiembre!Y15+'Octubre '!Y15+Noviembre!Y15+'Diciembre '!Y15</f>
        <v>0</v>
      </c>
      <c r="Z15" s="356">
        <f>+Enero!Z15+Febrero!Z15+'Marzo '!Z15+'Abril '!Z15+'Mayo '!Z15+Junio!Z15+Julio!Z15+Agosto!Z15+Septiembre!Z15+'Octubre '!Z15+Noviembre!Z15+'Diciembre '!Z15</f>
        <v>0</v>
      </c>
      <c r="AA15" s="356">
        <f>+Enero!AA15+Febrero!AA15+'Marzo '!AA15+'Abril '!AA15+'Mayo '!AA15+Junio!AA15+Julio!AA15+Agosto!AA15+Septiembre!AA15+'Octubre '!AA15+Noviembre!AA15+'Diciembre '!AA15</f>
        <v>0</v>
      </c>
      <c r="AB15" s="356">
        <f>+Enero!AB15+Febrero!AB15+'Marzo '!AB15+'Abril '!AB15+'Mayo '!AB15+Junio!AB15+Julio!AB15+Agosto!AB15+Septiembre!AB15+'Octubre '!AB15+Noviembre!AB15+'Diciembre '!AB15</f>
        <v>0</v>
      </c>
      <c r="AC15" s="356">
        <f>+Enero!AC15+Febrero!AC15+'Marzo '!AC15+'Abril '!AC15+'Mayo '!AC15+Junio!AC15+Julio!AC15+Agosto!AC15+Septiembre!AC15+'Octubre '!AC15+Noviembre!AC15+'Diciembre '!AC15</f>
        <v>0</v>
      </c>
      <c r="AD15" s="356">
        <f>+Enero!AD15+Febrero!AD15+'Marzo '!AD15+'Abril '!AD15+'Mayo '!AD15+Junio!AD15+Julio!AD15+Agosto!AD15+Septiembre!AD15+'Octubre '!AD15+Noviembre!AD15+'Diciembre '!AD15</f>
        <v>0</v>
      </c>
      <c r="AE15" s="356">
        <f>+Enero!AE15+Febrero!AE15+'Marzo '!AE15+'Abril '!AE15+'Mayo '!AE15+Junio!AE15+Julio!AE15+Agosto!AE15+Septiembre!AE15+'Octubre '!AE15+Noviembre!AE15+'Diciembre '!AE15</f>
        <v>0</v>
      </c>
      <c r="AF15" s="356">
        <f>+Enero!AF15+Febrero!AF15+'Marzo '!AF15+'Abril '!AF15+'Mayo '!AF15+Junio!AF15+Julio!AF15+Agosto!AF15+Septiembre!AF15+'Octubre '!AF15+Noviembre!AF15+'Diciembre '!AF15</f>
        <v>0</v>
      </c>
      <c r="AG15" s="356">
        <f>+Enero!AG15+Febrero!AG15+'Marzo '!AG15+'Abril '!AG15+'Mayo '!AG15+Junio!AG15+Julio!AG15+Agosto!AG15+Septiembre!AG15+'Octubre '!AG15+Noviembre!AG15+'Diciembre '!AG15</f>
        <v>0</v>
      </c>
      <c r="AH15" s="356">
        <f>+Enero!AH15+Febrero!AH15+'Marzo '!AH15+'Abril '!AH15+'Mayo '!AH15+Junio!AH15+Julio!AH15+Agosto!AH15+Septiembre!AH15+'Octubre '!AH15+Noviembre!AH15+'Diciembre '!AH15</f>
        <v>0</v>
      </c>
      <c r="AI15" s="356">
        <f>+Enero!AI15+Febrero!AI15+'Marzo '!AI15+'Abril '!AI15+'Mayo '!AI15+Junio!AI15+Julio!AI15+Agosto!AI15+Septiembre!AI15+'Octubre '!AI15+Noviembre!AI15+'Diciembre '!AI15</f>
        <v>0</v>
      </c>
      <c r="AJ15" s="356">
        <f>+Enero!AJ15+Febrero!AJ15+'Marzo '!AJ15+'Abril '!AJ15+'Mayo '!AJ15+Junio!AJ15+Julio!AJ15+Agosto!AJ15+Septiembre!AJ15+'Octubre '!AJ15+Noviembre!AJ15+'Diciembre '!AJ15</f>
        <v>0</v>
      </c>
      <c r="AK15" s="356">
        <f>+Enero!AK15+Febrero!AK15+'Marzo '!AK15+'Abril '!AK15+'Mayo '!AK15+Junio!AK15+Julio!AK15+Agosto!AK15+Septiembre!AK15+'Octubre '!AK15+Noviembre!AK15+'Diciembre '!AK15</f>
        <v>0</v>
      </c>
      <c r="AL15" s="356">
        <f>+Enero!AL15+Febrero!AL15+'Marzo '!AL15+'Abril '!AL15+'Mayo '!AL15+Junio!AL15+Julio!AL15+Agosto!AL15+Septiembre!AL15+'Octubre '!AL15+Noviembre!AL15+'Diciembre '!AL15</f>
        <v>0</v>
      </c>
      <c r="AM15" s="356">
        <f>+Enero!AM15+Febrero!AM15+'Marzo '!AM15+'Abril '!AM15+'Mayo '!AM15+Junio!AM15+Julio!AM15+Agosto!AM15+Septiembre!AM15+'Octubre '!AM15+Noviembre!AM15+'Diciembre '!AM15</f>
        <v>0</v>
      </c>
      <c r="AN15" s="356">
        <f>+Enero!AN15+Febrero!AN15+'Marzo '!AN15+'Abril '!AN15+'Mayo '!AN15+Junio!AN15+Julio!AN15+Agosto!AN15+Septiembre!AN15+'Octubre '!AN15+Noviembre!AN15+'Diciembre '!AN15</f>
        <v>0</v>
      </c>
      <c r="AO15" s="356">
        <f>+Enero!AO15+Febrero!AO15+'Marzo '!AO15+'Abril '!AO15+'Mayo '!AO15+Junio!AO15+Julio!AO15+Agosto!AO15+Septiembre!AO15+'Octubre '!AO15+Noviembre!AO15+'Diciembre '!AO15</f>
        <v>0</v>
      </c>
      <c r="AP15" s="356">
        <f>+Enero!AP15+Febrero!AP15+'Marzo '!AP15+'Abril '!AP15+'Mayo '!AP15+Junio!AP15+Julio!AP15+Agosto!AP15+Septiembre!AP15+'Octubre '!AP15+Noviembre!AP15+'Diciembre '!AP15</f>
        <v>0</v>
      </c>
      <c r="AQ15" s="356">
        <f>+Enero!AQ15+Febrero!AQ15+'Marzo '!AQ15+'Abril '!AQ15+'Mayo '!AQ15+Junio!AQ15+Julio!AQ15+Agosto!AQ15+Septiembre!AQ15+'Octubre '!AQ15+Noviembre!AQ15+'Diciembre '!AQ15</f>
        <v>0</v>
      </c>
      <c r="AR15" s="125" t="s">
        <v>111</v>
      </c>
      <c r="CH15" s="119">
        <v>0</v>
      </c>
    </row>
    <row r="16" spans="1:86" x14ac:dyDescent="0.25">
      <c r="A16" s="397"/>
      <c r="B16" s="17" t="s">
        <v>26</v>
      </c>
      <c r="C16" s="126">
        <f t="shared" si="0"/>
        <v>0</v>
      </c>
      <c r="D16" s="126">
        <f t="shared" si="1"/>
        <v>0</v>
      </c>
      <c r="E16" s="126">
        <f t="shared" si="2"/>
        <v>0</v>
      </c>
      <c r="F16" s="356">
        <f>+Enero!F16+Febrero!F16+'Marzo '!F16+'Abril '!F16+'Mayo '!F16+Junio!F16+Julio!F16+Agosto!F16+Septiembre!F16+'Octubre '!F16+Noviembre!F16+'Diciembre '!F16</f>
        <v>0</v>
      </c>
      <c r="G16" s="356">
        <f>+Enero!G16+Febrero!G16+'Marzo '!G16+'Abril '!G16+'Mayo '!G16+Junio!G16+Julio!G16+Agosto!G16+Septiembre!G16+'Octubre '!G16+Noviembre!G16+'Diciembre '!G16</f>
        <v>0</v>
      </c>
      <c r="H16" s="356">
        <f>+Enero!H16+Febrero!H16+'Marzo '!H16+'Abril '!H16+'Mayo '!H16+Junio!H16+Julio!H16+Agosto!H16+Septiembre!H16+'Octubre '!H16+Noviembre!H16+'Diciembre '!H16</f>
        <v>0</v>
      </c>
      <c r="I16" s="356">
        <f>+Enero!I16+Febrero!I16+'Marzo '!I16+'Abril '!I16+'Mayo '!I16+Junio!I16+Julio!I16+Agosto!I16+Septiembre!I16+'Octubre '!I16+Noviembre!I16+'Diciembre '!I16</f>
        <v>0</v>
      </c>
      <c r="J16" s="356">
        <f>+Enero!J16+Febrero!J16+'Marzo '!J16+'Abril '!J16+'Mayo '!J16+Junio!J16+Julio!J16+Agosto!J16+Septiembre!J16+'Octubre '!J16+Noviembre!J16+'Diciembre '!J16</f>
        <v>0</v>
      </c>
      <c r="K16" s="356">
        <f>+Enero!K16+Febrero!K16+'Marzo '!K16+'Abril '!K16+'Mayo '!K16+Junio!K16+Julio!K16+Agosto!K16+Septiembre!K16+'Octubre '!K16+Noviembre!K16+'Diciembre '!K16</f>
        <v>0</v>
      </c>
      <c r="L16" s="356">
        <f>+Enero!L16+Febrero!L16+'Marzo '!L16+'Abril '!L16+'Mayo '!L16+Junio!L16+Julio!L16+Agosto!L16+Septiembre!L16+'Octubre '!L16+Noviembre!L16+'Diciembre '!L16</f>
        <v>0</v>
      </c>
      <c r="M16" s="356">
        <f>+Enero!M16+Febrero!M16+'Marzo '!M16+'Abril '!M16+'Mayo '!M16+Junio!M16+Julio!M16+Agosto!M16+Septiembre!M16+'Octubre '!M16+Noviembre!M16+'Diciembre '!M16</f>
        <v>0</v>
      </c>
      <c r="N16" s="356">
        <f>+Enero!N16+Febrero!N16+'Marzo '!N16+'Abril '!N16+'Mayo '!N16+Junio!N16+Julio!N16+Agosto!N16+Septiembre!N16+'Octubre '!N16+Noviembre!N16+'Diciembre '!N16</f>
        <v>0</v>
      </c>
      <c r="O16" s="356">
        <f>+Enero!O16+Febrero!O16+'Marzo '!O16+'Abril '!O16+'Mayo '!O16+Junio!O16+Julio!O16+Agosto!O16+Septiembre!O16+'Octubre '!O16+Noviembre!O16+'Diciembre '!O16</f>
        <v>0</v>
      </c>
      <c r="P16" s="356">
        <f>+Enero!P16+Febrero!P16+'Marzo '!P16+'Abril '!P16+'Mayo '!P16+Junio!P16+Julio!P16+Agosto!P16+Septiembre!P16+'Octubre '!P16+Noviembre!P16+'Diciembre '!P16</f>
        <v>0</v>
      </c>
      <c r="Q16" s="356">
        <f>+Enero!Q16+Febrero!Q16+'Marzo '!Q16+'Abril '!Q16+'Mayo '!Q16+Junio!Q16+Julio!Q16+Agosto!Q16+Septiembre!Q16+'Octubre '!Q16+Noviembre!Q16+'Diciembre '!Q16</f>
        <v>0</v>
      </c>
      <c r="R16" s="356">
        <f>+Enero!R16+Febrero!R16+'Marzo '!R16+'Abril '!R16+'Mayo '!R16+Junio!R16+Julio!R16+Agosto!R16+Septiembre!R16+'Octubre '!R16+Noviembre!R16+'Diciembre '!R16</f>
        <v>0</v>
      </c>
      <c r="S16" s="356">
        <f>+Enero!S16+Febrero!S16+'Marzo '!S16+'Abril '!S16+'Mayo '!S16+Junio!S16+Julio!S16+Agosto!S16+Septiembre!S16+'Octubre '!S16+Noviembre!S16+'Diciembre '!S16</f>
        <v>0</v>
      </c>
      <c r="T16" s="356">
        <f>+Enero!T16+Febrero!T16+'Marzo '!T16+'Abril '!T16+'Mayo '!T16+Junio!T16+Julio!T16+Agosto!T16+Septiembre!T16+'Octubre '!T16+Noviembre!T16+'Diciembre '!T16</f>
        <v>0</v>
      </c>
      <c r="U16" s="356">
        <f>+Enero!U16+Febrero!U16+'Marzo '!U16+'Abril '!U16+'Mayo '!U16+Junio!U16+Julio!U16+Agosto!U16+Septiembre!U16+'Octubre '!U16+Noviembre!U16+'Diciembre '!U16</f>
        <v>0</v>
      </c>
      <c r="V16" s="356">
        <f>+Enero!V16+Febrero!V16+'Marzo '!V16+'Abril '!V16+'Mayo '!V16+Junio!V16+Julio!V16+Agosto!V16+Septiembre!V16+'Octubre '!V16+Noviembre!V16+'Diciembre '!V16</f>
        <v>0</v>
      </c>
      <c r="W16" s="356">
        <f>+Enero!W16+Febrero!W16+'Marzo '!W16+'Abril '!W16+'Mayo '!W16+Junio!W16+Julio!W16+Agosto!W16+Septiembre!W16+'Octubre '!W16+Noviembre!W16+'Diciembre '!W16</f>
        <v>0</v>
      </c>
      <c r="X16" s="356">
        <f>+Enero!X16+Febrero!X16+'Marzo '!X16+'Abril '!X16+'Mayo '!X16+Junio!X16+Julio!X16+Agosto!X16+Septiembre!X16+'Octubre '!X16+Noviembre!X16+'Diciembre '!X16</f>
        <v>0</v>
      </c>
      <c r="Y16" s="356">
        <f>+Enero!Y16+Febrero!Y16+'Marzo '!Y16+'Abril '!Y16+'Mayo '!Y16+Junio!Y16+Julio!Y16+Agosto!Y16+Septiembre!Y16+'Octubre '!Y16+Noviembre!Y16+'Diciembre '!Y16</f>
        <v>0</v>
      </c>
      <c r="Z16" s="356">
        <f>+Enero!Z16+Febrero!Z16+'Marzo '!Z16+'Abril '!Z16+'Mayo '!Z16+Junio!Z16+Julio!Z16+Agosto!Z16+Septiembre!Z16+'Octubre '!Z16+Noviembre!Z16+'Diciembre '!Z16</f>
        <v>0</v>
      </c>
      <c r="AA16" s="356">
        <f>+Enero!AA16+Febrero!AA16+'Marzo '!AA16+'Abril '!AA16+'Mayo '!AA16+Junio!AA16+Julio!AA16+Agosto!AA16+Septiembre!AA16+'Octubre '!AA16+Noviembre!AA16+'Diciembre '!AA16</f>
        <v>0</v>
      </c>
      <c r="AB16" s="356">
        <f>+Enero!AB16+Febrero!AB16+'Marzo '!AB16+'Abril '!AB16+'Mayo '!AB16+Junio!AB16+Julio!AB16+Agosto!AB16+Septiembre!AB16+'Octubre '!AB16+Noviembre!AB16+'Diciembre '!AB16</f>
        <v>0</v>
      </c>
      <c r="AC16" s="356">
        <f>+Enero!AC16+Febrero!AC16+'Marzo '!AC16+'Abril '!AC16+'Mayo '!AC16+Junio!AC16+Julio!AC16+Agosto!AC16+Septiembre!AC16+'Octubre '!AC16+Noviembre!AC16+'Diciembre '!AC16</f>
        <v>0</v>
      </c>
      <c r="AD16" s="356">
        <f>+Enero!AD16+Febrero!AD16+'Marzo '!AD16+'Abril '!AD16+'Mayo '!AD16+Junio!AD16+Julio!AD16+Agosto!AD16+Septiembre!AD16+'Octubre '!AD16+Noviembre!AD16+'Diciembre '!AD16</f>
        <v>0</v>
      </c>
      <c r="AE16" s="356">
        <f>+Enero!AE16+Febrero!AE16+'Marzo '!AE16+'Abril '!AE16+'Mayo '!AE16+Junio!AE16+Julio!AE16+Agosto!AE16+Septiembre!AE16+'Octubre '!AE16+Noviembre!AE16+'Diciembre '!AE16</f>
        <v>0</v>
      </c>
      <c r="AF16" s="356">
        <f>+Enero!AF16+Febrero!AF16+'Marzo '!AF16+'Abril '!AF16+'Mayo '!AF16+Junio!AF16+Julio!AF16+Agosto!AF16+Septiembre!AF16+'Octubre '!AF16+Noviembre!AF16+'Diciembre '!AF16</f>
        <v>0</v>
      </c>
      <c r="AG16" s="356">
        <f>+Enero!AG16+Febrero!AG16+'Marzo '!AG16+'Abril '!AG16+'Mayo '!AG16+Junio!AG16+Julio!AG16+Agosto!AG16+Septiembre!AG16+'Octubre '!AG16+Noviembre!AG16+'Diciembre '!AG16</f>
        <v>0</v>
      </c>
      <c r="AH16" s="356">
        <f>+Enero!AH16+Febrero!AH16+'Marzo '!AH16+'Abril '!AH16+'Mayo '!AH16+Junio!AH16+Julio!AH16+Agosto!AH16+Septiembre!AH16+'Octubre '!AH16+Noviembre!AH16+'Diciembre '!AH16</f>
        <v>0</v>
      </c>
      <c r="AI16" s="356">
        <f>+Enero!AI16+Febrero!AI16+'Marzo '!AI16+'Abril '!AI16+'Mayo '!AI16+Junio!AI16+Julio!AI16+Agosto!AI16+Septiembre!AI16+'Octubre '!AI16+Noviembre!AI16+'Diciembre '!AI16</f>
        <v>0</v>
      </c>
      <c r="AJ16" s="356">
        <f>+Enero!AJ16+Febrero!AJ16+'Marzo '!AJ16+'Abril '!AJ16+'Mayo '!AJ16+Junio!AJ16+Julio!AJ16+Agosto!AJ16+Septiembre!AJ16+'Octubre '!AJ16+Noviembre!AJ16+'Diciembre '!AJ16</f>
        <v>0</v>
      </c>
      <c r="AK16" s="356">
        <f>+Enero!AK16+Febrero!AK16+'Marzo '!AK16+'Abril '!AK16+'Mayo '!AK16+Junio!AK16+Julio!AK16+Agosto!AK16+Septiembre!AK16+'Octubre '!AK16+Noviembre!AK16+'Diciembre '!AK16</f>
        <v>0</v>
      </c>
      <c r="AL16" s="356">
        <f>+Enero!AL16+Febrero!AL16+'Marzo '!AL16+'Abril '!AL16+'Mayo '!AL16+Junio!AL16+Julio!AL16+Agosto!AL16+Septiembre!AL16+'Octubre '!AL16+Noviembre!AL16+'Diciembre '!AL16</f>
        <v>0</v>
      </c>
      <c r="AM16" s="356">
        <f>+Enero!AM16+Febrero!AM16+'Marzo '!AM16+'Abril '!AM16+'Mayo '!AM16+Junio!AM16+Julio!AM16+Agosto!AM16+Septiembre!AM16+'Octubre '!AM16+Noviembre!AM16+'Diciembre '!AM16</f>
        <v>0</v>
      </c>
      <c r="AN16" s="356">
        <f>+Enero!AN16+Febrero!AN16+'Marzo '!AN16+'Abril '!AN16+'Mayo '!AN16+Junio!AN16+Julio!AN16+Agosto!AN16+Septiembre!AN16+'Octubre '!AN16+Noviembre!AN16+'Diciembre '!AN16</f>
        <v>0</v>
      </c>
      <c r="AO16" s="356">
        <f>+Enero!AO16+Febrero!AO16+'Marzo '!AO16+'Abril '!AO16+'Mayo '!AO16+Junio!AO16+Julio!AO16+Agosto!AO16+Septiembre!AO16+'Octubre '!AO16+Noviembre!AO16+'Diciembre '!AO16</f>
        <v>0</v>
      </c>
      <c r="AP16" s="356">
        <f>+Enero!AP16+Febrero!AP16+'Marzo '!AP16+'Abril '!AP16+'Mayo '!AP16+Junio!AP16+Julio!AP16+Agosto!AP16+Septiembre!AP16+'Octubre '!AP16+Noviembre!AP16+'Diciembre '!AP16</f>
        <v>0</v>
      </c>
      <c r="AQ16" s="356">
        <f>+Enero!AQ16+Febrero!AQ16+'Marzo '!AQ16+'Abril '!AQ16+'Mayo '!AQ16+Junio!AQ16+Julio!AQ16+Agosto!AQ16+Septiembre!AQ16+'Octubre '!AQ16+Noviembre!AQ16+'Diciembre '!AQ16</f>
        <v>0</v>
      </c>
      <c r="AR16" s="125" t="s">
        <v>111</v>
      </c>
      <c r="CH16" s="119">
        <v>0</v>
      </c>
    </row>
    <row r="17" spans="1:86" x14ac:dyDescent="0.25">
      <c r="A17" s="397"/>
      <c r="B17" s="17" t="s">
        <v>27</v>
      </c>
      <c r="C17" s="126">
        <f t="shared" si="0"/>
        <v>0</v>
      </c>
      <c r="D17" s="126">
        <f t="shared" si="1"/>
        <v>0</v>
      </c>
      <c r="E17" s="126">
        <f t="shared" si="2"/>
        <v>0</v>
      </c>
      <c r="F17" s="356">
        <f>+Enero!F17+Febrero!F17+'Marzo '!F17+'Abril '!F17+'Mayo '!F17+Junio!F17+Julio!F17+Agosto!F17+Septiembre!F17+'Octubre '!F17+Noviembre!F17+'Diciembre '!F17</f>
        <v>0</v>
      </c>
      <c r="G17" s="356">
        <f>+Enero!G17+Febrero!G17+'Marzo '!G17+'Abril '!G17+'Mayo '!G17+Junio!G17+Julio!G17+Agosto!G17+Septiembre!G17+'Octubre '!G17+Noviembre!G17+'Diciembre '!G17</f>
        <v>0</v>
      </c>
      <c r="H17" s="356">
        <f>+Enero!H17+Febrero!H17+'Marzo '!H17+'Abril '!H17+'Mayo '!H17+Junio!H17+Julio!H17+Agosto!H17+Septiembre!H17+'Octubre '!H17+Noviembre!H17+'Diciembre '!H17</f>
        <v>0</v>
      </c>
      <c r="I17" s="356">
        <f>+Enero!I17+Febrero!I17+'Marzo '!I17+'Abril '!I17+'Mayo '!I17+Junio!I17+Julio!I17+Agosto!I17+Septiembre!I17+'Octubre '!I17+Noviembre!I17+'Diciembre '!I17</f>
        <v>0</v>
      </c>
      <c r="J17" s="356">
        <f>+Enero!J17+Febrero!J17+'Marzo '!J17+'Abril '!J17+'Mayo '!J17+Junio!J17+Julio!J17+Agosto!J17+Septiembre!J17+'Octubre '!J17+Noviembre!J17+'Diciembre '!J17</f>
        <v>0</v>
      </c>
      <c r="K17" s="356">
        <f>+Enero!K17+Febrero!K17+'Marzo '!K17+'Abril '!K17+'Mayo '!K17+Junio!K17+Julio!K17+Agosto!K17+Septiembre!K17+'Octubre '!K17+Noviembre!K17+'Diciembre '!K17</f>
        <v>0</v>
      </c>
      <c r="L17" s="356">
        <f>+Enero!L17+Febrero!L17+'Marzo '!L17+'Abril '!L17+'Mayo '!L17+Junio!L17+Julio!L17+Agosto!L17+Septiembre!L17+'Octubre '!L17+Noviembre!L17+'Diciembre '!L17</f>
        <v>0</v>
      </c>
      <c r="M17" s="356">
        <f>+Enero!M17+Febrero!M17+'Marzo '!M17+'Abril '!M17+'Mayo '!M17+Junio!M17+Julio!M17+Agosto!M17+Septiembre!M17+'Octubre '!M17+Noviembre!M17+'Diciembre '!M17</f>
        <v>0</v>
      </c>
      <c r="N17" s="356">
        <f>+Enero!N17+Febrero!N17+'Marzo '!N17+'Abril '!N17+'Mayo '!N17+Junio!N17+Julio!N17+Agosto!N17+Septiembre!N17+'Octubre '!N17+Noviembre!N17+'Diciembre '!N17</f>
        <v>0</v>
      </c>
      <c r="O17" s="356">
        <f>+Enero!O17+Febrero!O17+'Marzo '!O17+'Abril '!O17+'Mayo '!O17+Junio!O17+Julio!O17+Agosto!O17+Septiembre!O17+'Octubre '!O17+Noviembre!O17+'Diciembre '!O17</f>
        <v>0</v>
      </c>
      <c r="P17" s="356">
        <f>+Enero!P17+Febrero!P17+'Marzo '!P17+'Abril '!P17+'Mayo '!P17+Junio!P17+Julio!P17+Agosto!P17+Septiembre!P17+'Octubre '!P17+Noviembre!P17+'Diciembre '!P17</f>
        <v>0</v>
      </c>
      <c r="Q17" s="356">
        <f>+Enero!Q17+Febrero!Q17+'Marzo '!Q17+'Abril '!Q17+'Mayo '!Q17+Junio!Q17+Julio!Q17+Agosto!Q17+Septiembre!Q17+'Octubre '!Q17+Noviembre!Q17+'Diciembre '!Q17</f>
        <v>0</v>
      </c>
      <c r="R17" s="356">
        <f>+Enero!R17+Febrero!R17+'Marzo '!R17+'Abril '!R17+'Mayo '!R17+Junio!R17+Julio!R17+Agosto!R17+Septiembre!R17+'Octubre '!R17+Noviembre!R17+'Diciembre '!R17</f>
        <v>0</v>
      </c>
      <c r="S17" s="356">
        <f>+Enero!S17+Febrero!S17+'Marzo '!S17+'Abril '!S17+'Mayo '!S17+Junio!S17+Julio!S17+Agosto!S17+Septiembre!S17+'Octubre '!S17+Noviembre!S17+'Diciembre '!S17</f>
        <v>0</v>
      </c>
      <c r="T17" s="356">
        <f>+Enero!T17+Febrero!T17+'Marzo '!T17+'Abril '!T17+'Mayo '!T17+Junio!T17+Julio!T17+Agosto!T17+Septiembre!T17+'Octubre '!T17+Noviembre!T17+'Diciembre '!T17</f>
        <v>0</v>
      </c>
      <c r="U17" s="356">
        <f>+Enero!U17+Febrero!U17+'Marzo '!U17+'Abril '!U17+'Mayo '!U17+Junio!U17+Julio!U17+Agosto!U17+Septiembre!U17+'Octubre '!U17+Noviembre!U17+'Diciembre '!U17</f>
        <v>0</v>
      </c>
      <c r="V17" s="356">
        <f>+Enero!V17+Febrero!V17+'Marzo '!V17+'Abril '!V17+'Mayo '!V17+Junio!V17+Julio!V17+Agosto!V17+Septiembre!V17+'Octubre '!V17+Noviembre!V17+'Diciembre '!V17</f>
        <v>0</v>
      </c>
      <c r="W17" s="356">
        <f>+Enero!W17+Febrero!W17+'Marzo '!W17+'Abril '!W17+'Mayo '!W17+Junio!W17+Julio!W17+Agosto!W17+Septiembre!W17+'Octubre '!W17+Noviembre!W17+'Diciembre '!W17</f>
        <v>0</v>
      </c>
      <c r="X17" s="356">
        <f>+Enero!X17+Febrero!X17+'Marzo '!X17+'Abril '!X17+'Mayo '!X17+Junio!X17+Julio!X17+Agosto!X17+Septiembre!X17+'Octubre '!X17+Noviembre!X17+'Diciembre '!X17</f>
        <v>0</v>
      </c>
      <c r="Y17" s="356">
        <f>+Enero!Y17+Febrero!Y17+'Marzo '!Y17+'Abril '!Y17+'Mayo '!Y17+Junio!Y17+Julio!Y17+Agosto!Y17+Septiembre!Y17+'Octubre '!Y17+Noviembre!Y17+'Diciembre '!Y17</f>
        <v>0</v>
      </c>
      <c r="Z17" s="356">
        <f>+Enero!Z17+Febrero!Z17+'Marzo '!Z17+'Abril '!Z17+'Mayo '!Z17+Junio!Z17+Julio!Z17+Agosto!Z17+Septiembre!Z17+'Octubre '!Z17+Noviembre!Z17+'Diciembre '!Z17</f>
        <v>0</v>
      </c>
      <c r="AA17" s="356">
        <f>+Enero!AA17+Febrero!AA17+'Marzo '!AA17+'Abril '!AA17+'Mayo '!AA17+Junio!AA17+Julio!AA17+Agosto!AA17+Septiembre!AA17+'Octubre '!AA17+Noviembre!AA17+'Diciembre '!AA17</f>
        <v>0</v>
      </c>
      <c r="AB17" s="356">
        <f>+Enero!AB17+Febrero!AB17+'Marzo '!AB17+'Abril '!AB17+'Mayo '!AB17+Junio!AB17+Julio!AB17+Agosto!AB17+Septiembre!AB17+'Octubre '!AB17+Noviembre!AB17+'Diciembre '!AB17</f>
        <v>0</v>
      </c>
      <c r="AC17" s="356">
        <f>+Enero!AC17+Febrero!AC17+'Marzo '!AC17+'Abril '!AC17+'Mayo '!AC17+Junio!AC17+Julio!AC17+Agosto!AC17+Septiembre!AC17+'Octubre '!AC17+Noviembre!AC17+'Diciembre '!AC17</f>
        <v>0</v>
      </c>
      <c r="AD17" s="356">
        <f>+Enero!AD17+Febrero!AD17+'Marzo '!AD17+'Abril '!AD17+'Mayo '!AD17+Junio!AD17+Julio!AD17+Agosto!AD17+Septiembre!AD17+'Octubre '!AD17+Noviembre!AD17+'Diciembre '!AD17</f>
        <v>0</v>
      </c>
      <c r="AE17" s="356">
        <f>+Enero!AE17+Febrero!AE17+'Marzo '!AE17+'Abril '!AE17+'Mayo '!AE17+Junio!AE17+Julio!AE17+Agosto!AE17+Septiembre!AE17+'Octubre '!AE17+Noviembre!AE17+'Diciembre '!AE17</f>
        <v>0</v>
      </c>
      <c r="AF17" s="356">
        <f>+Enero!AF17+Febrero!AF17+'Marzo '!AF17+'Abril '!AF17+'Mayo '!AF17+Junio!AF17+Julio!AF17+Agosto!AF17+Septiembre!AF17+'Octubre '!AF17+Noviembre!AF17+'Diciembre '!AF17</f>
        <v>0</v>
      </c>
      <c r="AG17" s="356">
        <f>+Enero!AG17+Febrero!AG17+'Marzo '!AG17+'Abril '!AG17+'Mayo '!AG17+Junio!AG17+Julio!AG17+Agosto!AG17+Septiembre!AG17+'Octubre '!AG17+Noviembre!AG17+'Diciembre '!AG17</f>
        <v>0</v>
      </c>
      <c r="AH17" s="356">
        <f>+Enero!AH17+Febrero!AH17+'Marzo '!AH17+'Abril '!AH17+'Mayo '!AH17+Junio!AH17+Julio!AH17+Agosto!AH17+Septiembre!AH17+'Octubre '!AH17+Noviembre!AH17+'Diciembre '!AH17</f>
        <v>0</v>
      </c>
      <c r="AI17" s="356">
        <f>+Enero!AI17+Febrero!AI17+'Marzo '!AI17+'Abril '!AI17+'Mayo '!AI17+Junio!AI17+Julio!AI17+Agosto!AI17+Septiembre!AI17+'Octubre '!AI17+Noviembre!AI17+'Diciembre '!AI17</f>
        <v>0</v>
      </c>
      <c r="AJ17" s="356">
        <f>+Enero!AJ17+Febrero!AJ17+'Marzo '!AJ17+'Abril '!AJ17+'Mayo '!AJ17+Junio!AJ17+Julio!AJ17+Agosto!AJ17+Septiembre!AJ17+'Octubre '!AJ17+Noviembre!AJ17+'Diciembre '!AJ17</f>
        <v>0</v>
      </c>
      <c r="AK17" s="356">
        <f>+Enero!AK17+Febrero!AK17+'Marzo '!AK17+'Abril '!AK17+'Mayo '!AK17+Junio!AK17+Julio!AK17+Agosto!AK17+Septiembre!AK17+'Octubre '!AK17+Noviembre!AK17+'Diciembre '!AK17</f>
        <v>0</v>
      </c>
      <c r="AL17" s="356">
        <f>+Enero!AL17+Febrero!AL17+'Marzo '!AL17+'Abril '!AL17+'Mayo '!AL17+Junio!AL17+Julio!AL17+Agosto!AL17+Septiembre!AL17+'Octubre '!AL17+Noviembre!AL17+'Diciembre '!AL17</f>
        <v>0</v>
      </c>
      <c r="AM17" s="356">
        <f>+Enero!AM17+Febrero!AM17+'Marzo '!AM17+'Abril '!AM17+'Mayo '!AM17+Junio!AM17+Julio!AM17+Agosto!AM17+Septiembre!AM17+'Octubre '!AM17+Noviembre!AM17+'Diciembre '!AM17</f>
        <v>0</v>
      </c>
      <c r="AN17" s="356">
        <f>+Enero!AN17+Febrero!AN17+'Marzo '!AN17+'Abril '!AN17+'Mayo '!AN17+Junio!AN17+Julio!AN17+Agosto!AN17+Septiembre!AN17+'Octubre '!AN17+Noviembre!AN17+'Diciembre '!AN17</f>
        <v>0</v>
      </c>
      <c r="AO17" s="356">
        <f>+Enero!AO17+Febrero!AO17+'Marzo '!AO17+'Abril '!AO17+'Mayo '!AO17+Junio!AO17+Julio!AO17+Agosto!AO17+Septiembre!AO17+'Octubre '!AO17+Noviembre!AO17+'Diciembre '!AO17</f>
        <v>0</v>
      </c>
      <c r="AP17" s="356">
        <f>+Enero!AP17+Febrero!AP17+'Marzo '!AP17+'Abril '!AP17+'Mayo '!AP17+Junio!AP17+Julio!AP17+Agosto!AP17+Septiembre!AP17+'Octubre '!AP17+Noviembre!AP17+'Diciembre '!AP17</f>
        <v>0</v>
      </c>
      <c r="AQ17" s="356">
        <f>+Enero!AQ17+Febrero!AQ17+'Marzo '!AQ17+'Abril '!AQ17+'Mayo '!AQ17+Junio!AQ17+Julio!AQ17+Agosto!AQ17+Septiembre!AQ17+'Octubre '!AQ17+Noviembre!AQ17+'Diciembre '!AQ17</f>
        <v>0</v>
      </c>
      <c r="AR17" s="125" t="s">
        <v>111</v>
      </c>
      <c r="CH17" s="119">
        <v>0</v>
      </c>
    </row>
    <row r="18" spans="1:86" x14ac:dyDescent="0.25">
      <c r="A18" s="397"/>
      <c r="B18" s="17" t="s">
        <v>28</v>
      </c>
      <c r="C18" s="126">
        <f t="shared" si="0"/>
        <v>0</v>
      </c>
      <c r="D18" s="126">
        <f t="shared" si="1"/>
        <v>0</v>
      </c>
      <c r="E18" s="126">
        <f t="shared" si="2"/>
        <v>0</v>
      </c>
      <c r="F18" s="356">
        <f>+Enero!F18+Febrero!F18+'Marzo '!F18+'Abril '!F18+'Mayo '!F18+Junio!F18+Julio!F18+Agosto!F18+Septiembre!F18+'Octubre '!F18+Noviembre!F18+'Diciembre '!F18</f>
        <v>0</v>
      </c>
      <c r="G18" s="356">
        <f>+Enero!G18+Febrero!G18+'Marzo '!G18+'Abril '!G18+'Mayo '!G18+Junio!G18+Julio!G18+Agosto!G18+Septiembre!G18+'Octubre '!G18+Noviembre!G18+'Diciembre '!G18</f>
        <v>0</v>
      </c>
      <c r="H18" s="356">
        <f>+Enero!H18+Febrero!H18+'Marzo '!H18+'Abril '!H18+'Mayo '!H18+Junio!H18+Julio!H18+Agosto!H18+Septiembre!H18+'Octubre '!H18+Noviembre!H18+'Diciembre '!H18</f>
        <v>0</v>
      </c>
      <c r="I18" s="356">
        <f>+Enero!I18+Febrero!I18+'Marzo '!I18+'Abril '!I18+'Mayo '!I18+Junio!I18+Julio!I18+Agosto!I18+Septiembre!I18+'Octubre '!I18+Noviembre!I18+'Diciembre '!I18</f>
        <v>0</v>
      </c>
      <c r="J18" s="356">
        <f>+Enero!J18+Febrero!J18+'Marzo '!J18+'Abril '!J18+'Mayo '!J18+Junio!J18+Julio!J18+Agosto!J18+Septiembre!J18+'Octubre '!J18+Noviembre!J18+'Diciembre '!J18</f>
        <v>0</v>
      </c>
      <c r="K18" s="356">
        <f>+Enero!K18+Febrero!K18+'Marzo '!K18+'Abril '!K18+'Mayo '!K18+Junio!K18+Julio!K18+Agosto!K18+Septiembre!K18+'Octubre '!K18+Noviembre!K18+'Diciembre '!K18</f>
        <v>0</v>
      </c>
      <c r="L18" s="356">
        <f>+Enero!L18+Febrero!L18+'Marzo '!L18+'Abril '!L18+'Mayo '!L18+Junio!L18+Julio!L18+Agosto!L18+Septiembre!L18+'Octubre '!L18+Noviembre!L18+'Diciembre '!L18</f>
        <v>0</v>
      </c>
      <c r="M18" s="356">
        <f>+Enero!M18+Febrero!M18+'Marzo '!M18+'Abril '!M18+'Mayo '!M18+Junio!M18+Julio!M18+Agosto!M18+Septiembre!M18+'Octubre '!M18+Noviembre!M18+'Diciembre '!M18</f>
        <v>0</v>
      </c>
      <c r="N18" s="356">
        <f>+Enero!N18+Febrero!N18+'Marzo '!N18+'Abril '!N18+'Mayo '!N18+Junio!N18+Julio!N18+Agosto!N18+Septiembre!N18+'Octubre '!N18+Noviembre!N18+'Diciembre '!N18</f>
        <v>0</v>
      </c>
      <c r="O18" s="356">
        <f>+Enero!O18+Febrero!O18+'Marzo '!O18+'Abril '!O18+'Mayo '!O18+Junio!O18+Julio!O18+Agosto!O18+Septiembre!O18+'Octubre '!O18+Noviembre!O18+'Diciembre '!O18</f>
        <v>0</v>
      </c>
      <c r="P18" s="356">
        <f>+Enero!P18+Febrero!P18+'Marzo '!P18+'Abril '!P18+'Mayo '!P18+Junio!P18+Julio!P18+Agosto!P18+Septiembre!P18+'Octubre '!P18+Noviembre!P18+'Diciembre '!P18</f>
        <v>0</v>
      </c>
      <c r="Q18" s="356">
        <f>+Enero!Q18+Febrero!Q18+'Marzo '!Q18+'Abril '!Q18+'Mayo '!Q18+Junio!Q18+Julio!Q18+Agosto!Q18+Septiembre!Q18+'Octubre '!Q18+Noviembre!Q18+'Diciembre '!Q18</f>
        <v>0</v>
      </c>
      <c r="R18" s="356">
        <f>+Enero!R18+Febrero!R18+'Marzo '!R18+'Abril '!R18+'Mayo '!R18+Junio!R18+Julio!R18+Agosto!R18+Septiembre!R18+'Octubre '!R18+Noviembre!R18+'Diciembre '!R18</f>
        <v>0</v>
      </c>
      <c r="S18" s="356">
        <f>+Enero!S18+Febrero!S18+'Marzo '!S18+'Abril '!S18+'Mayo '!S18+Junio!S18+Julio!S18+Agosto!S18+Septiembre!S18+'Octubre '!S18+Noviembre!S18+'Diciembre '!S18</f>
        <v>0</v>
      </c>
      <c r="T18" s="356">
        <f>+Enero!T18+Febrero!T18+'Marzo '!T18+'Abril '!T18+'Mayo '!T18+Junio!T18+Julio!T18+Agosto!T18+Septiembre!T18+'Octubre '!T18+Noviembre!T18+'Diciembre '!T18</f>
        <v>0</v>
      </c>
      <c r="U18" s="356">
        <f>+Enero!U18+Febrero!U18+'Marzo '!U18+'Abril '!U18+'Mayo '!U18+Junio!U18+Julio!U18+Agosto!U18+Septiembre!U18+'Octubre '!U18+Noviembre!U18+'Diciembre '!U18</f>
        <v>0</v>
      </c>
      <c r="V18" s="356">
        <f>+Enero!V18+Febrero!V18+'Marzo '!V18+'Abril '!V18+'Mayo '!V18+Junio!V18+Julio!V18+Agosto!V18+Septiembre!V18+'Octubre '!V18+Noviembre!V18+'Diciembre '!V18</f>
        <v>0</v>
      </c>
      <c r="W18" s="356">
        <f>+Enero!W18+Febrero!W18+'Marzo '!W18+'Abril '!W18+'Mayo '!W18+Junio!W18+Julio!W18+Agosto!W18+Septiembre!W18+'Octubre '!W18+Noviembre!W18+'Diciembre '!W18</f>
        <v>0</v>
      </c>
      <c r="X18" s="356">
        <f>+Enero!X18+Febrero!X18+'Marzo '!X18+'Abril '!X18+'Mayo '!X18+Junio!X18+Julio!X18+Agosto!X18+Septiembre!X18+'Octubre '!X18+Noviembre!X18+'Diciembre '!X18</f>
        <v>0</v>
      </c>
      <c r="Y18" s="356">
        <f>+Enero!Y18+Febrero!Y18+'Marzo '!Y18+'Abril '!Y18+'Mayo '!Y18+Junio!Y18+Julio!Y18+Agosto!Y18+Septiembre!Y18+'Octubre '!Y18+Noviembre!Y18+'Diciembre '!Y18</f>
        <v>0</v>
      </c>
      <c r="Z18" s="356">
        <f>+Enero!Z18+Febrero!Z18+'Marzo '!Z18+'Abril '!Z18+'Mayo '!Z18+Junio!Z18+Julio!Z18+Agosto!Z18+Septiembre!Z18+'Octubre '!Z18+Noviembre!Z18+'Diciembre '!Z18</f>
        <v>0</v>
      </c>
      <c r="AA18" s="356">
        <f>+Enero!AA18+Febrero!AA18+'Marzo '!AA18+'Abril '!AA18+'Mayo '!AA18+Junio!AA18+Julio!AA18+Agosto!AA18+Septiembre!AA18+'Octubre '!AA18+Noviembre!AA18+'Diciembre '!AA18</f>
        <v>0</v>
      </c>
      <c r="AB18" s="356">
        <f>+Enero!AB18+Febrero!AB18+'Marzo '!AB18+'Abril '!AB18+'Mayo '!AB18+Junio!AB18+Julio!AB18+Agosto!AB18+Septiembre!AB18+'Octubre '!AB18+Noviembre!AB18+'Diciembre '!AB18</f>
        <v>0</v>
      </c>
      <c r="AC18" s="356">
        <f>+Enero!AC18+Febrero!AC18+'Marzo '!AC18+'Abril '!AC18+'Mayo '!AC18+Junio!AC18+Julio!AC18+Agosto!AC18+Septiembre!AC18+'Octubre '!AC18+Noviembre!AC18+'Diciembre '!AC18</f>
        <v>0</v>
      </c>
      <c r="AD18" s="356">
        <f>+Enero!AD18+Febrero!AD18+'Marzo '!AD18+'Abril '!AD18+'Mayo '!AD18+Junio!AD18+Julio!AD18+Agosto!AD18+Septiembre!AD18+'Octubre '!AD18+Noviembre!AD18+'Diciembre '!AD18</f>
        <v>0</v>
      </c>
      <c r="AE18" s="356">
        <f>+Enero!AE18+Febrero!AE18+'Marzo '!AE18+'Abril '!AE18+'Mayo '!AE18+Junio!AE18+Julio!AE18+Agosto!AE18+Septiembre!AE18+'Octubre '!AE18+Noviembre!AE18+'Diciembre '!AE18</f>
        <v>0</v>
      </c>
      <c r="AF18" s="356">
        <f>+Enero!AF18+Febrero!AF18+'Marzo '!AF18+'Abril '!AF18+'Mayo '!AF18+Junio!AF18+Julio!AF18+Agosto!AF18+Septiembre!AF18+'Octubre '!AF18+Noviembre!AF18+'Diciembre '!AF18</f>
        <v>0</v>
      </c>
      <c r="AG18" s="356">
        <f>+Enero!AG18+Febrero!AG18+'Marzo '!AG18+'Abril '!AG18+'Mayo '!AG18+Junio!AG18+Julio!AG18+Agosto!AG18+Septiembre!AG18+'Octubre '!AG18+Noviembre!AG18+'Diciembre '!AG18</f>
        <v>0</v>
      </c>
      <c r="AH18" s="356">
        <f>+Enero!AH18+Febrero!AH18+'Marzo '!AH18+'Abril '!AH18+'Mayo '!AH18+Junio!AH18+Julio!AH18+Agosto!AH18+Septiembre!AH18+'Octubre '!AH18+Noviembre!AH18+'Diciembre '!AH18</f>
        <v>0</v>
      </c>
      <c r="AI18" s="356">
        <f>+Enero!AI18+Febrero!AI18+'Marzo '!AI18+'Abril '!AI18+'Mayo '!AI18+Junio!AI18+Julio!AI18+Agosto!AI18+Septiembre!AI18+'Octubre '!AI18+Noviembre!AI18+'Diciembre '!AI18</f>
        <v>0</v>
      </c>
      <c r="AJ18" s="356">
        <f>+Enero!AJ18+Febrero!AJ18+'Marzo '!AJ18+'Abril '!AJ18+'Mayo '!AJ18+Junio!AJ18+Julio!AJ18+Agosto!AJ18+Septiembre!AJ18+'Octubre '!AJ18+Noviembre!AJ18+'Diciembre '!AJ18</f>
        <v>0</v>
      </c>
      <c r="AK18" s="356">
        <f>+Enero!AK18+Febrero!AK18+'Marzo '!AK18+'Abril '!AK18+'Mayo '!AK18+Junio!AK18+Julio!AK18+Agosto!AK18+Septiembre!AK18+'Octubre '!AK18+Noviembre!AK18+'Diciembre '!AK18</f>
        <v>0</v>
      </c>
      <c r="AL18" s="356">
        <f>+Enero!AL18+Febrero!AL18+'Marzo '!AL18+'Abril '!AL18+'Mayo '!AL18+Junio!AL18+Julio!AL18+Agosto!AL18+Septiembre!AL18+'Octubre '!AL18+Noviembre!AL18+'Diciembre '!AL18</f>
        <v>0</v>
      </c>
      <c r="AM18" s="356">
        <f>+Enero!AM18+Febrero!AM18+'Marzo '!AM18+'Abril '!AM18+'Mayo '!AM18+Junio!AM18+Julio!AM18+Agosto!AM18+Septiembre!AM18+'Octubre '!AM18+Noviembre!AM18+'Diciembre '!AM18</f>
        <v>0</v>
      </c>
      <c r="AN18" s="356">
        <f>+Enero!AN18+Febrero!AN18+'Marzo '!AN18+'Abril '!AN18+'Mayo '!AN18+Junio!AN18+Julio!AN18+Agosto!AN18+Septiembre!AN18+'Octubre '!AN18+Noviembre!AN18+'Diciembre '!AN18</f>
        <v>0</v>
      </c>
      <c r="AO18" s="356">
        <f>+Enero!AO18+Febrero!AO18+'Marzo '!AO18+'Abril '!AO18+'Mayo '!AO18+Junio!AO18+Julio!AO18+Agosto!AO18+Septiembre!AO18+'Octubre '!AO18+Noviembre!AO18+'Diciembre '!AO18</f>
        <v>0</v>
      </c>
      <c r="AP18" s="356">
        <f>+Enero!AP18+Febrero!AP18+'Marzo '!AP18+'Abril '!AP18+'Mayo '!AP18+Junio!AP18+Julio!AP18+Agosto!AP18+Septiembre!AP18+'Octubre '!AP18+Noviembre!AP18+'Diciembre '!AP18</f>
        <v>0</v>
      </c>
      <c r="AQ18" s="356">
        <f>+Enero!AQ18+Febrero!AQ18+'Marzo '!AQ18+'Abril '!AQ18+'Mayo '!AQ18+Junio!AQ18+Julio!AQ18+Agosto!AQ18+Septiembre!AQ18+'Octubre '!AQ18+Noviembre!AQ18+'Diciembre '!AQ18</f>
        <v>0</v>
      </c>
      <c r="AR18" s="125" t="s">
        <v>111</v>
      </c>
      <c r="CH18" s="119">
        <v>0</v>
      </c>
    </row>
    <row r="19" spans="1:86" x14ac:dyDescent="0.25">
      <c r="A19" s="397"/>
      <c r="B19" s="17" t="s">
        <v>29</v>
      </c>
      <c r="C19" s="126">
        <f t="shared" si="0"/>
        <v>0</v>
      </c>
      <c r="D19" s="126">
        <f t="shared" si="1"/>
        <v>0</v>
      </c>
      <c r="E19" s="126">
        <f t="shared" si="2"/>
        <v>0</v>
      </c>
      <c r="F19" s="356">
        <f>+Enero!F19+Febrero!F19+'Marzo '!F19+'Abril '!F19+'Mayo '!F19+Junio!F19+Julio!F19+Agosto!F19+Septiembre!F19+'Octubre '!F19+Noviembre!F19+'Diciembre '!F19</f>
        <v>0</v>
      </c>
      <c r="G19" s="356">
        <f>+Enero!G19+Febrero!G19+'Marzo '!G19+'Abril '!G19+'Mayo '!G19+Junio!G19+Julio!G19+Agosto!G19+Septiembre!G19+'Octubre '!G19+Noviembre!G19+'Diciembre '!G19</f>
        <v>0</v>
      </c>
      <c r="H19" s="356">
        <f>+Enero!H19+Febrero!H19+'Marzo '!H19+'Abril '!H19+'Mayo '!H19+Junio!H19+Julio!H19+Agosto!H19+Septiembre!H19+'Octubre '!H19+Noviembre!H19+'Diciembre '!H19</f>
        <v>0</v>
      </c>
      <c r="I19" s="356">
        <f>+Enero!I19+Febrero!I19+'Marzo '!I19+'Abril '!I19+'Mayo '!I19+Junio!I19+Julio!I19+Agosto!I19+Septiembre!I19+'Octubre '!I19+Noviembre!I19+'Diciembre '!I19</f>
        <v>0</v>
      </c>
      <c r="J19" s="356">
        <f>+Enero!J19+Febrero!J19+'Marzo '!J19+'Abril '!J19+'Mayo '!J19+Junio!J19+Julio!J19+Agosto!J19+Septiembre!J19+'Octubre '!J19+Noviembre!J19+'Diciembre '!J19</f>
        <v>0</v>
      </c>
      <c r="K19" s="356">
        <f>+Enero!K19+Febrero!K19+'Marzo '!K19+'Abril '!K19+'Mayo '!K19+Junio!K19+Julio!K19+Agosto!K19+Septiembre!K19+'Octubre '!K19+Noviembre!K19+'Diciembre '!K19</f>
        <v>0</v>
      </c>
      <c r="L19" s="356">
        <f>+Enero!L19+Febrero!L19+'Marzo '!L19+'Abril '!L19+'Mayo '!L19+Junio!L19+Julio!L19+Agosto!L19+Septiembre!L19+'Octubre '!L19+Noviembre!L19+'Diciembre '!L19</f>
        <v>0</v>
      </c>
      <c r="M19" s="356">
        <f>+Enero!M19+Febrero!M19+'Marzo '!M19+'Abril '!M19+'Mayo '!M19+Junio!M19+Julio!M19+Agosto!M19+Septiembre!M19+'Octubre '!M19+Noviembre!M19+'Diciembre '!M19</f>
        <v>0</v>
      </c>
      <c r="N19" s="356">
        <f>+Enero!N19+Febrero!N19+'Marzo '!N19+'Abril '!N19+'Mayo '!N19+Junio!N19+Julio!N19+Agosto!N19+Septiembre!N19+'Octubre '!N19+Noviembre!N19+'Diciembre '!N19</f>
        <v>0</v>
      </c>
      <c r="O19" s="356">
        <f>+Enero!O19+Febrero!O19+'Marzo '!O19+'Abril '!O19+'Mayo '!O19+Junio!O19+Julio!O19+Agosto!O19+Septiembre!O19+'Octubre '!O19+Noviembre!O19+'Diciembre '!O19</f>
        <v>0</v>
      </c>
      <c r="P19" s="356">
        <f>+Enero!P19+Febrero!P19+'Marzo '!P19+'Abril '!P19+'Mayo '!P19+Junio!P19+Julio!P19+Agosto!P19+Septiembre!P19+'Octubre '!P19+Noviembre!P19+'Diciembre '!P19</f>
        <v>0</v>
      </c>
      <c r="Q19" s="356">
        <f>+Enero!Q19+Febrero!Q19+'Marzo '!Q19+'Abril '!Q19+'Mayo '!Q19+Junio!Q19+Julio!Q19+Agosto!Q19+Septiembre!Q19+'Octubre '!Q19+Noviembre!Q19+'Diciembre '!Q19</f>
        <v>0</v>
      </c>
      <c r="R19" s="356">
        <f>+Enero!R19+Febrero!R19+'Marzo '!R19+'Abril '!R19+'Mayo '!R19+Junio!R19+Julio!R19+Agosto!R19+Septiembre!R19+'Octubre '!R19+Noviembre!R19+'Diciembre '!R19</f>
        <v>0</v>
      </c>
      <c r="S19" s="356">
        <f>+Enero!S19+Febrero!S19+'Marzo '!S19+'Abril '!S19+'Mayo '!S19+Junio!S19+Julio!S19+Agosto!S19+Septiembre!S19+'Octubre '!S19+Noviembre!S19+'Diciembre '!S19</f>
        <v>0</v>
      </c>
      <c r="T19" s="356">
        <f>+Enero!T19+Febrero!T19+'Marzo '!T19+'Abril '!T19+'Mayo '!T19+Junio!T19+Julio!T19+Agosto!T19+Septiembre!T19+'Octubre '!T19+Noviembre!T19+'Diciembre '!T19</f>
        <v>0</v>
      </c>
      <c r="U19" s="356">
        <f>+Enero!U19+Febrero!U19+'Marzo '!U19+'Abril '!U19+'Mayo '!U19+Junio!U19+Julio!U19+Agosto!U19+Septiembre!U19+'Octubre '!U19+Noviembre!U19+'Diciembre '!U19</f>
        <v>0</v>
      </c>
      <c r="V19" s="356">
        <f>+Enero!V19+Febrero!V19+'Marzo '!V19+'Abril '!V19+'Mayo '!V19+Junio!V19+Julio!V19+Agosto!V19+Septiembre!V19+'Octubre '!V19+Noviembre!V19+'Diciembre '!V19</f>
        <v>0</v>
      </c>
      <c r="W19" s="356">
        <f>+Enero!W19+Febrero!W19+'Marzo '!W19+'Abril '!W19+'Mayo '!W19+Junio!W19+Julio!W19+Agosto!W19+Septiembre!W19+'Octubre '!W19+Noviembre!W19+'Diciembre '!W19</f>
        <v>0</v>
      </c>
      <c r="X19" s="356">
        <f>+Enero!X19+Febrero!X19+'Marzo '!X19+'Abril '!X19+'Mayo '!X19+Junio!X19+Julio!X19+Agosto!X19+Septiembre!X19+'Octubre '!X19+Noviembre!X19+'Diciembre '!X19</f>
        <v>0</v>
      </c>
      <c r="Y19" s="356">
        <f>+Enero!Y19+Febrero!Y19+'Marzo '!Y19+'Abril '!Y19+'Mayo '!Y19+Junio!Y19+Julio!Y19+Agosto!Y19+Septiembre!Y19+'Octubre '!Y19+Noviembre!Y19+'Diciembre '!Y19</f>
        <v>0</v>
      </c>
      <c r="Z19" s="356">
        <f>+Enero!Z19+Febrero!Z19+'Marzo '!Z19+'Abril '!Z19+'Mayo '!Z19+Junio!Z19+Julio!Z19+Agosto!Z19+Septiembre!Z19+'Octubre '!Z19+Noviembre!Z19+'Diciembre '!Z19</f>
        <v>0</v>
      </c>
      <c r="AA19" s="356">
        <f>+Enero!AA19+Febrero!AA19+'Marzo '!AA19+'Abril '!AA19+'Mayo '!AA19+Junio!AA19+Julio!AA19+Agosto!AA19+Septiembre!AA19+'Octubre '!AA19+Noviembre!AA19+'Diciembre '!AA19</f>
        <v>0</v>
      </c>
      <c r="AB19" s="356">
        <f>+Enero!AB19+Febrero!AB19+'Marzo '!AB19+'Abril '!AB19+'Mayo '!AB19+Junio!AB19+Julio!AB19+Agosto!AB19+Septiembre!AB19+'Octubre '!AB19+Noviembre!AB19+'Diciembre '!AB19</f>
        <v>0</v>
      </c>
      <c r="AC19" s="356">
        <f>+Enero!AC19+Febrero!AC19+'Marzo '!AC19+'Abril '!AC19+'Mayo '!AC19+Junio!AC19+Julio!AC19+Agosto!AC19+Septiembre!AC19+'Octubre '!AC19+Noviembre!AC19+'Diciembre '!AC19</f>
        <v>0</v>
      </c>
      <c r="AD19" s="356">
        <f>+Enero!AD19+Febrero!AD19+'Marzo '!AD19+'Abril '!AD19+'Mayo '!AD19+Junio!AD19+Julio!AD19+Agosto!AD19+Septiembre!AD19+'Octubre '!AD19+Noviembre!AD19+'Diciembre '!AD19</f>
        <v>0</v>
      </c>
      <c r="AE19" s="356">
        <f>+Enero!AE19+Febrero!AE19+'Marzo '!AE19+'Abril '!AE19+'Mayo '!AE19+Junio!AE19+Julio!AE19+Agosto!AE19+Septiembre!AE19+'Octubre '!AE19+Noviembre!AE19+'Diciembre '!AE19</f>
        <v>0</v>
      </c>
      <c r="AF19" s="356">
        <f>+Enero!AF19+Febrero!AF19+'Marzo '!AF19+'Abril '!AF19+'Mayo '!AF19+Junio!AF19+Julio!AF19+Agosto!AF19+Septiembre!AF19+'Octubre '!AF19+Noviembre!AF19+'Diciembre '!AF19</f>
        <v>0</v>
      </c>
      <c r="AG19" s="356">
        <f>+Enero!AG19+Febrero!AG19+'Marzo '!AG19+'Abril '!AG19+'Mayo '!AG19+Junio!AG19+Julio!AG19+Agosto!AG19+Septiembre!AG19+'Octubre '!AG19+Noviembre!AG19+'Diciembre '!AG19</f>
        <v>0</v>
      </c>
      <c r="AH19" s="356">
        <f>+Enero!AH19+Febrero!AH19+'Marzo '!AH19+'Abril '!AH19+'Mayo '!AH19+Junio!AH19+Julio!AH19+Agosto!AH19+Septiembre!AH19+'Octubre '!AH19+Noviembre!AH19+'Diciembre '!AH19</f>
        <v>0</v>
      </c>
      <c r="AI19" s="356">
        <f>+Enero!AI19+Febrero!AI19+'Marzo '!AI19+'Abril '!AI19+'Mayo '!AI19+Junio!AI19+Julio!AI19+Agosto!AI19+Septiembre!AI19+'Octubre '!AI19+Noviembre!AI19+'Diciembre '!AI19</f>
        <v>0</v>
      </c>
      <c r="AJ19" s="356">
        <f>+Enero!AJ19+Febrero!AJ19+'Marzo '!AJ19+'Abril '!AJ19+'Mayo '!AJ19+Junio!AJ19+Julio!AJ19+Agosto!AJ19+Septiembre!AJ19+'Octubre '!AJ19+Noviembre!AJ19+'Diciembre '!AJ19</f>
        <v>0</v>
      </c>
      <c r="AK19" s="356">
        <f>+Enero!AK19+Febrero!AK19+'Marzo '!AK19+'Abril '!AK19+'Mayo '!AK19+Junio!AK19+Julio!AK19+Agosto!AK19+Septiembre!AK19+'Octubre '!AK19+Noviembre!AK19+'Diciembre '!AK19</f>
        <v>0</v>
      </c>
      <c r="AL19" s="356">
        <f>+Enero!AL19+Febrero!AL19+'Marzo '!AL19+'Abril '!AL19+'Mayo '!AL19+Junio!AL19+Julio!AL19+Agosto!AL19+Septiembre!AL19+'Octubre '!AL19+Noviembre!AL19+'Diciembre '!AL19</f>
        <v>0</v>
      </c>
      <c r="AM19" s="356">
        <f>+Enero!AM19+Febrero!AM19+'Marzo '!AM19+'Abril '!AM19+'Mayo '!AM19+Junio!AM19+Julio!AM19+Agosto!AM19+Septiembre!AM19+'Octubre '!AM19+Noviembre!AM19+'Diciembre '!AM19</f>
        <v>0</v>
      </c>
      <c r="AN19" s="356">
        <f>+Enero!AN19+Febrero!AN19+'Marzo '!AN19+'Abril '!AN19+'Mayo '!AN19+Junio!AN19+Julio!AN19+Agosto!AN19+Septiembre!AN19+'Octubre '!AN19+Noviembre!AN19+'Diciembre '!AN19</f>
        <v>0</v>
      </c>
      <c r="AO19" s="356">
        <f>+Enero!AO19+Febrero!AO19+'Marzo '!AO19+'Abril '!AO19+'Mayo '!AO19+Junio!AO19+Julio!AO19+Agosto!AO19+Septiembre!AO19+'Octubre '!AO19+Noviembre!AO19+'Diciembre '!AO19</f>
        <v>0</v>
      </c>
      <c r="AP19" s="356">
        <f>+Enero!AP19+Febrero!AP19+'Marzo '!AP19+'Abril '!AP19+'Mayo '!AP19+Junio!AP19+Julio!AP19+Agosto!AP19+Septiembre!AP19+'Octubre '!AP19+Noviembre!AP19+'Diciembre '!AP19</f>
        <v>0</v>
      </c>
      <c r="AQ19" s="356">
        <f>+Enero!AQ19+Febrero!AQ19+'Marzo '!AQ19+'Abril '!AQ19+'Mayo '!AQ19+Junio!AQ19+Julio!AQ19+Agosto!AQ19+Septiembre!AQ19+'Octubre '!AQ19+Noviembre!AQ19+'Diciembre '!AQ19</f>
        <v>0</v>
      </c>
      <c r="AR19" s="125" t="s">
        <v>111</v>
      </c>
      <c r="CH19" s="119">
        <v>0</v>
      </c>
    </row>
    <row r="20" spans="1:86" x14ac:dyDescent="0.25">
      <c r="A20" s="397"/>
      <c r="B20" s="17" t="s">
        <v>30</v>
      </c>
      <c r="C20" s="126">
        <f t="shared" si="0"/>
        <v>0</v>
      </c>
      <c r="D20" s="126">
        <f t="shared" si="1"/>
        <v>0</v>
      </c>
      <c r="E20" s="126">
        <f t="shared" si="2"/>
        <v>0</v>
      </c>
      <c r="F20" s="356">
        <f>+Enero!F20+Febrero!F20+'Marzo '!F20+'Abril '!F20+'Mayo '!F20+Junio!F20+Julio!F20+Agosto!F20+Septiembre!F20+'Octubre '!F20+Noviembre!F20+'Diciembre '!F20</f>
        <v>0</v>
      </c>
      <c r="G20" s="356">
        <f>+Enero!G20+Febrero!G20+'Marzo '!G20+'Abril '!G20+'Mayo '!G20+Junio!G20+Julio!G20+Agosto!G20+Septiembre!G20+'Octubre '!G20+Noviembre!G20+'Diciembre '!G20</f>
        <v>0</v>
      </c>
      <c r="H20" s="356">
        <f>+Enero!H20+Febrero!H20+'Marzo '!H20+'Abril '!H20+'Mayo '!H20+Junio!H20+Julio!H20+Agosto!H20+Septiembre!H20+'Octubre '!H20+Noviembre!H20+'Diciembre '!H20</f>
        <v>0</v>
      </c>
      <c r="I20" s="356">
        <f>+Enero!I20+Febrero!I20+'Marzo '!I20+'Abril '!I20+'Mayo '!I20+Junio!I20+Julio!I20+Agosto!I20+Septiembre!I20+'Octubre '!I20+Noviembre!I20+'Diciembre '!I20</f>
        <v>0</v>
      </c>
      <c r="J20" s="356">
        <f>+Enero!J20+Febrero!J20+'Marzo '!J20+'Abril '!J20+'Mayo '!J20+Junio!J20+Julio!J20+Agosto!J20+Septiembre!J20+'Octubre '!J20+Noviembre!J20+'Diciembre '!J20</f>
        <v>0</v>
      </c>
      <c r="K20" s="356">
        <f>+Enero!K20+Febrero!K20+'Marzo '!K20+'Abril '!K20+'Mayo '!K20+Junio!K20+Julio!K20+Agosto!K20+Septiembre!K20+'Octubre '!K20+Noviembre!K20+'Diciembre '!K20</f>
        <v>0</v>
      </c>
      <c r="L20" s="356">
        <f>+Enero!L20+Febrero!L20+'Marzo '!L20+'Abril '!L20+'Mayo '!L20+Junio!L20+Julio!L20+Agosto!L20+Septiembre!L20+'Octubre '!L20+Noviembre!L20+'Diciembre '!L20</f>
        <v>0</v>
      </c>
      <c r="M20" s="356">
        <f>+Enero!M20+Febrero!M20+'Marzo '!M20+'Abril '!M20+'Mayo '!M20+Junio!M20+Julio!M20+Agosto!M20+Septiembre!M20+'Octubre '!M20+Noviembre!M20+'Diciembre '!M20</f>
        <v>0</v>
      </c>
      <c r="N20" s="356">
        <f>+Enero!N20+Febrero!N20+'Marzo '!N20+'Abril '!N20+'Mayo '!N20+Junio!N20+Julio!N20+Agosto!N20+Septiembre!N20+'Octubre '!N20+Noviembre!N20+'Diciembre '!N20</f>
        <v>0</v>
      </c>
      <c r="O20" s="356">
        <f>+Enero!O20+Febrero!O20+'Marzo '!O20+'Abril '!O20+'Mayo '!O20+Junio!O20+Julio!O20+Agosto!O20+Septiembre!O20+'Octubre '!O20+Noviembre!O20+'Diciembre '!O20</f>
        <v>0</v>
      </c>
      <c r="P20" s="356">
        <f>+Enero!P20+Febrero!P20+'Marzo '!P20+'Abril '!P20+'Mayo '!P20+Junio!P20+Julio!P20+Agosto!P20+Septiembre!P20+'Octubre '!P20+Noviembre!P20+'Diciembre '!P20</f>
        <v>0</v>
      </c>
      <c r="Q20" s="356">
        <f>+Enero!Q20+Febrero!Q20+'Marzo '!Q20+'Abril '!Q20+'Mayo '!Q20+Junio!Q20+Julio!Q20+Agosto!Q20+Septiembre!Q20+'Octubre '!Q20+Noviembre!Q20+'Diciembre '!Q20</f>
        <v>0</v>
      </c>
      <c r="R20" s="356">
        <f>+Enero!R20+Febrero!R20+'Marzo '!R20+'Abril '!R20+'Mayo '!R20+Junio!R20+Julio!R20+Agosto!R20+Septiembre!R20+'Octubre '!R20+Noviembre!R20+'Diciembre '!R20</f>
        <v>0</v>
      </c>
      <c r="S20" s="356">
        <f>+Enero!S20+Febrero!S20+'Marzo '!S20+'Abril '!S20+'Mayo '!S20+Junio!S20+Julio!S20+Agosto!S20+Septiembre!S20+'Octubre '!S20+Noviembre!S20+'Diciembre '!S20</f>
        <v>0</v>
      </c>
      <c r="T20" s="356">
        <f>+Enero!T20+Febrero!T20+'Marzo '!T20+'Abril '!T20+'Mayo '!T20+Junio!T20+Julio!T20+Agosto!T20+Septiembre!T20+'Octubre '!T20+Noviembre!T20+'Diciembre '!T20</f>
        <v>0</v>
      </c>
      <c r="U20" s="356">
        <f>+Enero!U20+Febrero!U20+'Marzo '!U20+'Abril '!U20+'Mayo '!U20+Junio!U20+Julio!U20+Agosto!U20+Septiembre!U20+'Octubre '!U20+Noviembre!U20+'Diciembre '!U20</f>
        <v>0</v>
      </c>
      <c r="V20" s="356">
        <f>+Enero!V20+Febrero!V20+'Marzo '!V20+'Abril '!V20+'Mayo '!V20+Junio!V20+Julio!V20+Agosto!V20+Septiembre!V20+'Octubre '!V20+Noviembre!V20+'Diciembre '!V20</f>
        <v>0</v>
      </c>
      <c r="W20" s="356">
        <f>+Enero!W20+Febrero!W20+'Marzo '!W20+'Abril '!W20+'Mayo '!W20+Junio!W20+Julio!W20+Agosto!W20+Septiembre!W20+'Octubre '!W20+Noviembre!W20+'Diciembre '!W20</f>
        <v>0</v>
      </c>
      <c r="X20" s="356">
        <f>+Enero!X20+Febrero!X20+'Marzo '!X20+'Abril '!X20+'Mayo '!X20+Junio!X20+Julio!X20+Agosto!X20+Septiembre!X20+'Octubre '!X20+Noviembre!X20+'Diciembre '!X20</f>
        <v>0</v>
      </c>
      <c r="Y20" s="356">
        <f>+Enero!Y20+Febrero!Y20+'Marzo '!Y20+'Abril '!Y20+'Mayo '!Y20+Junio!Y20+Julio!Y20+Agosto!Y20+Septiembre!Y20+'Octubre '!Y20+Noviembre!Y20+'Diciembre '!Y20</f>
        <v>0</v>
      </c>
      <c r="Z20" s="356">
        <f>+Enero!Z20+Febrero!Z20+'Marzo '!Z20+'Abril '!Z20+'Mayo '!Z20+Junio!Z20+Julio!Z20+Agosto!Z20+Septiembre!Z20+'Octubre '!Z20+Noviembre!Z20+'Diciembre '!Z20</f>
        <v>0</v>
      </c>
      <c r="AA20" s="356">
        <f>+Enero!AA20+Febrero!AA20+'Marzo '!AA20+'Abril '!AA20+'Mayo '!AA20+Junio!AA20+Julio!AA20+Agosto!AA20+Septiembre!AA20+'Octubre '!AA20+Noviembre!AA20+'Diciembre '!AA20</f>
        <v>0</v>
      </c>
      <c r="AB20" s="356">
        <f>+Enero!AB20+Febrero!AB20+'Marzo '!AB20+'Abril '!AB20+'Mayo '!AB20+Junio!AB20+Julio!AB20+Agosto!AB20+Septiembre!AB20+'Octubre '!AB20+Noviembre!AB20+'Diciembre '!AB20</f>
        <v>0</v>
      </c>
      <c r="AC20" s="356">
        <f>+Enero!AC20+Febrero!AC20+'Marzo '!AC20+'Abril '!AC20+'Mayo '!AC20+Junio!AC20+Julio!AC20+Agosto!AC20+Septiembre!AC20+'Octubre '!AC20+Noviembre!AC20+'Diciembre '!AC20</f>
        <v>0</v>
      </c>
      <c r="AD20" s="356">
        <f>+Enero!AD20+Febrero!AD20+'Marzo '!AD20+'Abril '!AD20+'Mayo '!AD20+Junio!AD20+Julio!AD20+Agosto!AD20+Septiembre!AD20+'Octubre '!AD20+Noviembre!AD20+'Diciembre '!AD20</f>
        <v>0</v>
      </c>
      <c r="AE20" s="356">
        <f>+Enero!AE20+Febrero!AE20+'Marzo '!AE20+'Abril '!AE20+'Mayo '!AE20+Junio!AE20+Julio!AE20+Agosto!AE20+Septiembre!AE20+'Octubre '!AE20+Noviembre!AE20+'Diciembre '!AE20</f>
        <v>0</v>
      </c>
      <c r="AF20" s="356">
        <f>+Enero!AF20+Febrero!AF20+'Marzo '!AF20+'Abril '!AF20+'Mayo '!AF20+Junio!AF20+Julio!AF20+Agosto!AF20+Septiembre!AF20+'Octubre '!AF20+Noviembre!AF20+'Diciembre '!AF20</f>
        <v>0</v>
      </c>
      <c r="AG20" s="356">
        <f>+Enero!AG20+Febrero!AG20+'Marzo '!AG20+'Abril '!AG20+'Mayo '!AG20+Junio!AG20+Julio!AG20+Agosto!AG20+Septiembre!AG20+'Octubre '!AG20+Noviembre!AG20+'Diciembre '!AG20</f>
        <v>0</v>
      </c>
      <c r="AH20" s="356">
        <f>+Enero!AH20+Febrero!AH20+'Marzo '!AH20+'Abril '!AH20+'Mayo '!AH20+Junio!AH20+Julio!AH20+Agosto!AH20+Septiembre!AH20+'Octubre '!AH20+Noviembre!AH20+'Diciembre '!AH20</f>
        <v>0</v>
      </c>
      <c r="AI20" s="356">
        <f>+Enero!AI20+Febrero!AI20+'Marzo '!AI20+'Abril '!AI20+'Mayo '!AI20+Junio!AI20+Julio!AI20+Agosto!AI20+Septiembre!AI20+'Octubre '!AI20+Noviembre!AI20+'Diciembre '!AI20</f>
        <v>0</v>
      </c>
      <c r="AJ20" s="356">
        <f>+Enero!AJ20+Febrero!AJ20+'Marzo '!AJ20+'Abril '!AJ20+'Mayo '!AJ20+Junio!AJ20+Julio!AJ20+Agosto!AJ20+Septiembre!AJ20+'Octubre '!AJ20+Noviembre!AJ20+'Diciembre '!AJ20</f>
        <v>0</v>
      </c>
      <c r="AK20" s="356">
        <f>+Enero!AK20+Febrero!AK20+'Marzo '!AK20+'Abril '!AK20+'Mayo '!AK20+Junio!AK20+Julio!AK20+Agosto!AK20+Septiembre!AK20+'Octubre '!AK20+Noviembre!AK20+'Diciembre '!AK20</f>
        <v>0</v>
      </c>
      <c r="AL20" s="356">
        <f>+Enero!AL20+Febrero!AL20+'Marzo '!AL20+'Abril '!AL20+'Mayo '!AL20+Junio!AL20+Julio!AL20+Agosto!AL20+Septiembre!AL20+'Octubre '!AL20+Noviembre!AL20+'Diciembre '!AL20</f>
        <v>0</v>
      </c>
      <c r="AM20" s="356">
        <f>+Enero!AM20+Febrero!AM20+'Marzo '!AM20+'Abril '!AM20+'Mayo '!AM20+Junio!AM20+Julio!AM20+Agosto!AM20+Septiembre!AM20+'Octubre '!AM20+Noviembre!AM20+'Diciembre '!AM20</f>
        <v>0</v>
      </c>
      <c r="AN20" s="356">
        <f>+Enero!AN20+Febrero!AN20+'Marzo '!AN20+'Abril '!AN20+'Mayo '!AN20+Junio!AN20+Julio!AN20+Agosto!AN20+Septiembre!AN20+'Octubre '!AN20+Noviembre!AN20+'Diciembre '!AN20</f>
        <v>0</v>
      </c>
      <c r="AO20" s="356">
        <f>+Enero!AO20+Febrero!AO20+'Marzo '!AO20+'Abril '!AO20+'Mayo '!AO20+Junio!AO20+Julio!AO20+Agosto!AO20+Septiembre!AO20+'Octubre '!AO20+Noviembre!AO20+'Diciembre '!AO20</f>
        <v>0</v>
      </c>
      <c r="AP20" s="356">
        <f>+Enero!AP20+Febrero!AP20+'Marzo '!AP20+'Abril '!AP20+'Mayo '!AP20+Junio!AP20+Julio!AP20+Agosto!AP20+Septiembre!AP20+'Octubre '!AP20+Noviembre!AP20+'Diciembre '!AP20</f>
        <v>0</v>
      </c>
      <c r="AQ20" s="356">
        <f>+Enero!AQ20+Febrero!AQ20+'Marzo '!AQ20+'Abril '!AQ20+'Mayo '!AQ20+Junio!AQ20+Julio!AQ20+Agosto!AQ20+Septiembre!AQ20+'Octubre '!AQ20+Noviembre!AQ20+'Diciembre '!AQ20</f>
        <v>0</v>
      </c>
      <c r="AR20" s="125" t="s">
        <v>111</v>
      </c>
      <c r="CH20" s="119">
        <v>0</v>
      </c>
    </row>
    <row r="21" spans="1:86" x14ac:dyDescent="0.25">
      <c r="A21" s="397"/>
      <c r="B21" s="25" t="s">
        <v>31</v>
      </c>
      <c r="C21" s="128">
        <f t="shared" si="0"/>
        <v>0</v>
      </c>
      <c r="D21" s="128">
        <f t="shared" si="1"/>
        <v>0</v>
      </c>
      <c r="E21" s="128">
        <f t="shared" si="2"/>
        <v>0</v>
      </c>
      <c r="F21" s="356">
        <f>+Enero!F21+Febrero!F21+'Marzo '!F21+'Abril '!F21+'Mayo '!F21+Junio!F21+Julio!F21+Agosto!F21+Septiembre!F21+'Octubre '!F21+Noviembre!F21+'Diciembre '!F21</f>
        <v>0</v>
      </c>
      <c r="G21" s="356">
        <f>+Enero!G21+Febrero!G21+'Marzo '!G21+'Abril '!G21+'Mayo '!G21+Junio!G21+Julio!G21+Agosto!G21+Septiembre!G21+'Octubre '!G21+Noviembre!G21+'Diciembre '!G21</f>
        <v>0</v>
      </c>
      <c r="H21" s="356">
        <f>+Enero!H21+Febrero!H21+'Marzo '!H21+'Abril '!H21+'Mayo '!H21+Junio!H21+Julio!H21+Agosto!H21+Septiembre!H21+'Octubre '!H21+Noviembre!H21+'Diciembre '!H21</f>
        <v>0</v>
      </c>
      <c r="I21" s="356">
        <f>+Enero!I21+Febrero!I21+'Marzo '!I21+'Abril '!I21+'Mayo '!I21+Junio!I21+Julio!I21+Agosto!I21+Septiembre!I21+'Octubre '!I21+Noviembre!I21+'Diciembre '!I21</f>
        <v>0</v>
      </c>
      <c r="J21" s="356">
        <f>+Enero!J21+Febrero!J21+'Marzo '!J21+'Abril '!J21+'Mayo '!J21+Junio!J21+Julio!J21+Agosto!J21+Septiembre!J21+'Octubre '!J21+Noviembre!J21+'Diciembre '!J21</f>
        <v>0</v>
      </c>
      <c r="K21" s="356">
        <f>+Enero!K21+Febrero!K21+'Marzo '!K21+'Abril '!K21+'Mayo '!K21+Junio!K21+Julio!K21+Agosto!K21+Septiembre!K21+'Octubre '!K21+Noviembre!K21+'Diciembre '!K21</f>
        <v>0</v>
      </c>
      <c r="L21" s="356">
        <f>+Enero!L21+Febrero!L21+'Marzo '!L21+'Abril '!L21+'Mayo '!L21+Junio!L21+Julio!L21+Agosto!L21+Septiembre!L21+'Octubre '!L21+Noviembre!L21+'Diciembre '!L21</f>
        <v>0</v>
      </c>
      <c r="M21" s="356">
        <f>+Enero!M21+Febrero!M21+'Marzo '!M21+'Abril '!M21+'Mayo '!M21+Junio!M21+Julio!M21+Agosto!M21+Septiembre!M21+'Octubre '!M21+Noviembre!M21+'Diciembre '!M21</f>
        <v>0</v>
      </c>
      <c r="N21" s="356">
        <f>+Enero!N21+Febrero!N21+'Marzo '!N21+'Abril '!N21+'Mayo '!N21+Junio!N21+Julio!N21+Agosto!N21+Septiembre!N21+'Octubre '!N21+Noviembre!N21+'Diciembre '!N21</f>
        <v>0</v>
      </c>
      <c r="O21" s="356">
        <f>+Enero!O21+Febrero!O21+'Marzo '!O21+'Abril '!O21+'Mayo '!O21+Junio!O21+Julio!O21+Agosto!O21+Septiembre!O21+'Octubre '!O21+Noviembre!O21+'Diciembre '!O21</f>
        <v>0</v>
      </c>
      <c r="P21" s="356">
        <f>+Enero!P21+Febrero!P21+'Marzo '!P21+'Abril '!P21+'Mayo '!P21+Junio!P21+Julio!P21+Agosto!P21+Septiembre!P21+'Octubre '!P21+Noviembre!P21+'Diciembre '!P21</f>
        <v>0</v>
      </c>
      <c r="Q21" s="356">
        <f>+Enero!Q21+Febrero!Q21+'Marzo '!Q21+'Abril '!Q21+'Mayo '!Q21+Junio!Q21+Julio!Q21+Agosto!Q21+Septiembre!Q21+'Octubre '!Q21+Noviembre!Q21+'Diciembre '!Q21</f>
        <v>0</v>
      </c>
      <c r="R21" s="356">
        <f>+Enero!R21+Febrero!R21+'Marzo '!R21+'Abril '!R21+'Mayo '!R21+Junio!R21+Julio!R21+Agosto!R21+Septiembre!R21+'Octubre '!R21+Noviembre!R21+'Diciembre '!R21</f>
        <v>0</v>
      </c>
      <c r="S21" s="356">
        <f>+Enero!S21+Febrero!S21+'Marzo '!S21+'Abril '!S21+'Mayo '!S21+Junio!S21+Julio!S21+Agosto!S21+Septiembre!S21+'Octubre '!S21+Noviembre!S21+'Diciembre '!S21</f>
        <v>0</v>
      </c>
      <c r="T21" s="356">
        <f>+Enero!T21+Febrero!T21+'Marzo '!T21+'Abril '!T21+'Mayo '!T21+Junio!T21+Julio!T21+Agosto!T21+Septiembre!T21+'Octubre '!T21+Noviembre!T21+'Diciembre '!T21</f>
        <v>0</v>
      </c>
      <c r="U21" s="356">
        <f>+Enero!U21+Febrero!U21+'Marzo '!U21+'Abril '!U21+'Mayo '!U21+Junio!U21+Julio!U21+Agosto!U21+Septiembre!U21+'Octubre '!U21+Noviembre!U21+'Diciembre '!U21</f>
        <v>0</v>
      </c>
      <c r="V21" s="356">
        <f>+Enero!V21+Febrero!V21+'Marzo '!V21+'Abril '!V21+'Mayo '!V21+Junio!V21+Julio!V21+Agosto!V21+Septiembre!V21+'Octubre '!V21+Noviembre!V21+'Diciembre '!V21</f>
        <v>0</v>
      </c>
      <c r="W21" s="356">
        <f>+Enero!W21+Febrero!W21+'Marzo '!W21+'Abril '!W21+'Mayo '!W21+Junio!W21+Julio!W21+Agosto!W21+Septiembre!W21+'Octubre '!W21+Noviembre!W21+'Diciembre '!W21</f>
        <v>0</v>
      </c>
      <c r="X21" s="356">
        <f>+Enero!X21+Febrero!X21+'Marzo '!X21+'Abril '!X21+'Mayo '!X21+Junio!X21+Julio!X21+Agosto!X21+Septiembre!X21+'Octubre '!X21+Noviembre!X21+'Diciembre '!X21</f>
        <v>0</v>
      </c>
      <c r="Y21" s="356">
        <f>+Enero!Y21+Febrero!Y21+'Marzo '!Y21+'Abril '!Y21+'Mayo '!Y21+Junio!Y21+Julio!Y21+Agosto!Y21+Septiembre!Y21+'Octubre '!Y21+Noviembre!Y21+'Diciembre '!Y21</f>
        <v>0</v>
      </c>
      <c r="Z21" s="356">
        <f>+Enero!Z21+Febrero!Z21+'Marzo '!Z21+'Abril '!Z21+'Mayo '!Z21+Junio!Z21+Julio!Z21+Agosto!Z21+Septiembre!Z21+'Octubre '!Z21+Noviembre!Z21+'Diciembre '!Z21</f>
        <v>0</v>
      </c>
      <c r="AA21" s="356">
        <f>+Enero!AA21+Febrero!AA21+'Marzo '!AA21+'Abril '!AA21+'Mayo '!AA21+Junio!AA21+Julio!AA21+Agosto!AA21+Septiembre!AA21+'Octubre '!AA21+Noviembre!AA21+'Diciembre '!AA21</f>
        <v>0</v>
      </c>
      <c r="AB21" s="356">
        <f>+Enero!AB21+Febrero!AB21+'Marzo '!AB21+'Abril '!AB21+'Mayo '!AB21+Junio!AB21+Julio!AB21+Agosto!AB21+Septiembre!AB21+'Octubre '!AB21+Noviembre!AB21+'Diciembre '!AB21</f>
        <v>0</v>
      </c>
      <c r="AC21" s="356">
        <f>+Enero!AC21+Febrero!AC21+'Marzo '!AC21+'Abril '!AC21+'Mayo '!AC21+Junio!AC21+Julio!AC21+Agosto!AC21+Septiembre!AC21+'Octubre '!AC21+Noviembre!AC21+'Diciembre '!AC21</f>
        <v>0</v>
      </c>
      <c r="AD21" s="356">
        <f>+Enero!AD21+Febrero!AD21+'Marzo '!AD21+'Abril '!AD21+'Mayo '!AD21+Junio!AD21+Julio!AD21+Agosto!AD21+Septiembre!AD21+'Octubre '!AD21+Noviembre!AD21+'Diciembre '!AD21</f>
        <v>0</v>
      </c>
      <c r="AE21" s="356">
        <f>+Enero!AE21+Febrero!AE21+'Marzo '!AE21+'Abril '!AE21+'Mayo '!AE21+Junio!AE21+Julio!AE21+Agosto!AE21+Septiembre!AE21+'Octubre '!AE21+Noviembre!AE21+'Diciembre '!AE21</f>
        <v>0</v>
      </c>
      <c r="AF21" s="356">
        <f>+Enero!AF21+Febrero!AF21+'Marzo '!AF21+'Abril '!AF21+'Mayo '!AF21+Junio!AF21+Julio!AF21+Agosto!AF21+Septiembre!AF21+'Octubre '!AF21+Noviembre!AF21+'Diciembre '!AF21</f>
        <v>0</v>
      </c>
      <c r="AG21" s="356">
        <f>+Enero!AG21+Febrero!AG21+'Marzo '!AG21+'Abril '!AG21+'Mayo '!AG21+Junio!AG21+Julio!AG21+Agosto!AG21+Septiembre!AG21+'Octubre '!AG21+Noviembre!AG21+'Diciembre '!AG21</f>
        <v>0</v>
      </c>
      <c r="AH21" s="356">
        <f>+Enero!AH21+Febrero!AH21+'Marzo '!AH21+'Abril '!AH21+'Mayo '!AH21+Junio!AH21+Julio!AH21+Agosto!AH21+Septiembre!AH21+'Octubre '!AH21+Noviembre!AH21+'Diciembre '!AH21</f>
        <v>0</v>
      </c>
      <c r="AI21" s="356">
        <f>+Enero!AI21+Febrero!AI21+'Marzo '!AI21+'Abril '!AI21+'Mayo '!AI21+Junio!AI21+Julio!AI21+Agosto!AI21+Septiembre!AI21+'Octubre '!AI21+Noviembre!AI21+'Diciembre '!AI21</f>
        <v>0</v>
      </c>
      <c r="AJ21" s="356">
        <f>+Enero!AJ21+Febrero!AJ21+'Marzo '!AJ21+'Abril '!AJ21+'Mayo '!AJ21+Junio!AJ21+Julio!AJ21+Agosto!AJ21+Septiembre!AJ21+'Octubre '!AJ21+Noviembre!AJ21+'Diciembre '!AJ21</f>
        <v>0</v>
      </c>
      <c r="AK21" s="356">
        <f>+Enero!AK21+Febrero!AK21+'Marzo '!AK21+'Abril '!AK21+'Mayo '!AK21+Junio!AK21+Julio!AK21+Agosto!AK21+Septiembre!AK21+'Octubre '!AK21+Noviembre!AK21+'Diciembre '!AK21</f>
        <v>0</v>
      </c>
      <c r="AL21" s="356">
        <f>+Enero!AL21+Febrero!AL21+'Marzo '!AL21+'Abril '!AL21+'Mayo '!AL21+Junio!AL21+Julio!AL21+Agosto!AL21+Septiembre!AL21+'Octubre '!AL21+Noviembre!AL21+'Diciembre '!AL21</f>
        <v>0</v>
      </c>
      <c r="AM21" s="356">
        <f>+Enero!AM21+Febrero!AM21+'Marzo '!AM21+'Abril '!AM21+'Mayo '!AM21+Junio!AM21+Julio!AM21+Agosto!AM21+Septiembre!AM21+'Octubre '!AM21+Noviembre!AM21+'Diciembre '!AM21</f>
        <v>0</v>
      </c>
      <c r="AN21" s="356">
        <f>+Enero!AN21+Febrero!AN21+'Marzo '!AN21+'Abril '!AN21+'Mayo '!AN21+Junio!AN21+Julio!AN21+Agosto!AN21+Septiembre!AN21+'Octubre '!AN21+Noviembre!AN21+'Diciembre '!AN21</f>
        <v>0</v>
      </c>
      <c r="AO21" s="356">
        <f>+Enero!AO21+Febrero!AO21+'Marzo '!AO21+'Abril '!AO21+'Mayo '!AO21+Junio!AO21+Julio!AO21+Agosto!AO21+Septiembre!AO21+'Octubre '!AO21+Noviembre!AO21+'Diciembre '!AO21</f>
        <v>0</v>
      </c>
      <c r="AP21" s="356">
        <f>+Enero!AP21+Febrero!AP21+'Marzo '!AP21+'Abril '!AP21+'Mayo '!AP21+Junio!AP21+Julio!AP21+Agosto!AP21+Septiembre!AP21+'Octubre '!AP21+Noviembre!AP21+'Diciembre '!AP21</f>
        <v>0</v>
      </c>
      <c r="AQ21" s="356">
        <f>+Enero!AQ21+Febrero!AQ21+'Marzo '!AQ21+'Abril '!AQ21+'Mayo '!AQ21+Junio!AQ21+Julio!AQ21+Agosto!AQ21+Septiembre!AQ21+'Octubre '!AQ21+Noviembre!AQ21+'Diciembre '!AQ21</f>
        <v>0</v>
      </c>
      <c r="AR21" s="125" t="s">
        <v>111</v>
      </c>
      <c r="CH21" s="119">
        <v>0</v>
      </c>
    </row>
    <row r="22" spans="1:86" x14ac:dyDescent="0.25">
      <c r="A22" s="397"/>
      <c r="B22" s="17" t="s">
        <v>32</v>
      </c>
      <c r="C22" s="126">
        <f t="shared" si="0"/>
        <v>0</v>
      </c>
      <c r="D22" s="126">
        <f t="shared" si="1"/>
        <v>0</v>
      </c>
      <c r="E22" s="126">
        <f t="shared" si="2"/>
        <v>0</v>
      </c>
      <c r="F22" s="356">
        <f>+Enero!F22+Febrero!F22+'Marzo '!F22+'Abril '!F22+'Mayo '!F22+Junio!F22+Julio!F22+Agosto!F22+Septiembre!F22+'Octubre '!F22+Noviembre!F22+'Diciembre '!F22</f>
        <v>0</v>
      </c>
      <c r="G22" s="356">
        <f>+Enero!G22+Febrero!G22+'Marzo '!G22+'Abril '!G22+'Mayo '!G22+Junio!G22+Julio!G22+Agosto!G22+Septiembre!G22+'Octubre '!G22+Noviembre!G22+'Diciembre '!G22</f>
        <v>0</v>
      </c>
      <c r="H22" s="356">
        <f>+Enero!H22+Febrero!H22+'Marzo '!H22+'Abril '!H22+'Mayo '!H22+Junio!H22+Julio!H22+Agosto!H22+Septiembre!H22+'Octubre '!H22+Noviembre!H22+'Diciembre '!H22</f>
        <v>0</v>
      </c>
      <c r="I22" s="356">
        <f>+Enero!I22+Febrero!I22+'Marzo '!I22+'Abril '!I22+'Mayo '!I22+Junio!I22+Julio!I22+Agosto!I22+Septiembre!I22+'Octubre '!I22+Noviembre!I22+'Diciembre '!I22</f>
        <v>0</v>
      </c>
      <c r="J22" s="356">
        <f>+Enero!J22+Febrero!J22+'Marzo '!J22+'Abril '!J22+'Mayo '!J22+Junio!J22+Julio!J22+Agosto!J22+Septiembre!J22+'Octubre '!J22+Noviembre!J22+'Diciembre '!J22</f>
        <v>0</v>
      </c>
      <c r="K22" s="356">
        <f>+Enero!K22+Febrero!K22+'Marzo '!K22+'Abril '!K22+'Mayo '!K22+Junio!K22+Julio!K22+Agosto!K22+Septiembre!K22+'Octubre '!K22+Noviembre!K22+'Diciembre '!K22</f>
        <v>0</v>
      </c>
      <c r="L22" s="356">
        <f>+Enero!L22+Febrero!L22+'Marzo '!L22+'Abril '!L22+'Mayo '!L22+Junio!L22+Julio!L22+Agosto!L22+Septiembre!L22+'Octubre '!L22+Noviembre!L22+'Diciembre '!L22</f>
        <v>0</v>
      </c>
      <c r="M22" s="356">
        <f>+Enero!M22+Febrero!M22+'Marzo '!M22+'Abril '!M22+'Mayo '!M22+Junio!M22+Julio!M22+Agosto!M22+Septiembre!M22+'Octubre '!M22+Noviembre!M22+'Diciembre '!M22</f>
        <v>0</v>
      </c>
      <c r="N22" s="356">
        <f>+Enero!N22+Febrero!N22+'Marzo '!N22+'Abril '!N22+'Mayo '!N22+Junio!N22+Julio!N22+Agosto!N22+Septiembre!N22+'Octubre '!N22+Noviembre!N22+'Diciembre '!N22</f>
        <v>0</v>
      </c>
      <c r="O22" s="356">
        <f>+Enero!O22+Febrero!O22+'Marzo '!O22+'Abril '!O22+'Mayo '!O22+Junio!O22+Julio!O22+Agosto!O22+Septiembre!O22+'Octubre '!O22+Noviembre!O22+'Diciembre '!O22</f>
        <v>0</v>
      </c>
      <c r="P22" s="356">
        <f>+Enero!P22+Febrero!P22+'Marzo '!P22+'Abril '!P22+'Mayo '!P22+Junio!P22+Julio!P22+Agosto!P22+Septiembre!P22+'Octubre '!P22+Noviembre!P22+'Diciembre '!P22</f>
        <v>0</v>
      </c>
      <c r="Q22" s="356">
        <f>+Enero!Q22+Febrero!Q22+'Marzo '!Q22+'Abril '!Q22+'Mayo '!Q22+Junio!Q22+Julio!Q22+Agosto!Q22+Septiembre!Q22+'Octubre '!Q22+Noviembre!Q22+'Diciembre '!Q22</f>
        <v>0</v>
      </c>
      <c r="R22" s="356">
        <f>+Enero!R22+Febrero!R22+'Marzo '!R22+'Abril '!R22+'Mayo '!R22+Junio!R22+Julio!R22+Agosto!R22+Septiembre!R22+'Octubre '!R22+Noviembre!R22+'Diciembre '!R22</f>
        <v>0</v>
      </c>
      <c r="S22" s="356">
        <f>+Enero!S22+Febrero!S22+'Marzo '!S22+'Abril '!S22+'Mayo '!S22+Junio!S22+Julio!S22+Agosto!S22+Septiembre!S22+'Octubre '!S22+Noviembre!S22+'Diciembre '!S22</f>
        <v>0</v>
      </c>
      <c r="T22" s="356">
        <f>+Enero!T22+Febrero!T22+'Marzo '!T22+'Abril '!T22+'Mayo '!T22+Junio!T22+Julio!T22+Agosto!T22+Septiembre!T22+'Octubre '!T22+Noviembre!T22+'Diciembre '!T22</f>
        <v>0</v>
      </c>
      <c r="U22" s="356">
        <f>+Enero!U22+Febrero!U22+'Marzo '!U22+'Abril '!U22+'Mayo '!U22+Junio!U22+Julio!U22+Agosto!U22+Septiembre!U22+'Octubre '!U22+Noviembre!U22+'Diciembre '!U22</f>
        <v>0</v>
      </c>
      <c r="V22" s="356">
        <f>+Enero!V22+Febrero!V22+'Marzo '!V22+'Abril '!V22+'Mayo '!V22+Junio!V22+Julio!V22+Agosto!V22+Septiembre!V22+'Octubre '!V22+Noviembre!V22+'Diciembre '!V22</f>
        <v>0</v>
      </c>
      <c r="W22" s="356">
        <f>+Enero!W22+Febrero!W22+'Marzo '!W22+'Abril '!W22+'Mayo '!W22+Junio!W22+Julio!W22+Agosto!W22+Septiembre!W22+'Octubre '!W22+Noviembre!W22+'Diciembre '!W22</f>
        <v>0</v>
      </c>
      <c r="X22" s="356">
        <f>+Enero!X22+Febrero!X22+'Marzo '!X22+'Abril '!X22+'Mayo '!X22+Junio!X22+Julio!X22+Agosto!X22+Septiembre!X22+'Octubre '!X22+Noviembre!X22+'Diciembre '!X22</f>
        <v>0</v>
      </c>
      <c r="Y22" s="356">
        <f>+Enero!Y22+Febrero!Y22+'Marzo '!Y22+'Abril '!Y22+'Mayo '!Y22+Junio!Y22+Julio!Y22+Agosto!Y22+Septiembre!Y22+'Octubre '!Y22+Noviembre!Y22+'Diciembre '!Y22</f>
        <v>0</v>
      </c>
      <c r="Z22" s="356">
        <f>+Enero!Z22+Febrero!Z22+'Marzo '!Z22+'Abril '!Z22+'Mayo '!Z22+Junio!Z22+Julio!Z22+Agosto!Z22+Septiembre!Z22+'Octubre '!Z22+Noviembre!Z22+'Diciembre '!Z22</f>
        <v>0</v>
      </c>
      <c r="AA22" s="356">
        <f>+Enero!AA22+Febrero!AA22+'Marzo '!AA22+'Abril '!AA22+'Mayo '!AA22+Junio!AA22+Julio!AA22+Agosto!AA22+Septiembre!AA22+'Octubre '!AA22+Noviembre!AA22+'Diciembre '!AA22</f>
        <v>0</v>
      </c>
      <c r="AB22" s="356">
        <f>+Enero!AB22+Febrero!AB22+'Marzo '!AB22+'Abril '!AB22+'Mayo '!AB22+Junio!AB22+Julio!AB22+Agosto!AB22+Septiembre!AB22+'Octubre '!AB22+Noviembre!AB22+'Diciembre '!AB22</f>
        <v>0</v>
      </c>
      <c r="AC22" s="356">
        <f>+Enero!AC22+Febrero!AC22+'Marzo '!AC22+'Abril '!AC22+'Mayo '!AC22+Junio!AC22+Julio!AC22+Agosto!AC22+Septiembre!AC22+'Octubre '!AC22+Noviembre!AC22+'Diciembre '!AC22</f>
        <v>0</v>
      </c>
      <c r="AD22" s="356">
        <f>+Enero!AD22+Febrero!AD22+'Marzo '!AD22+'Abril '!AD22+'Mayo '!AD22+Junio!AD22+Julio!AD22+Agosto!AD22+Septiembre!AD22+'Octubre '!AD22+Noviembre!AD22+'Diciembre '!AD22</f>
        <v>0</v>
      </c>
      <c r="AE22" s="356">
        <f>+Enero!AE22+Febrero!AE22+'Marzo '!AE22+'Abril '!AE22+'Mayo '!AE22+Junio!AE22+Julio!AE22+Agosto!AE22+Septiembre!AE22+'Octubre '!AE22+Noviembre!AE22+'Diciembre '!AE22</f>
        <v>0</v>
      </c>
      <c r="AF22" s="356">
        <f>+Enero!AF22+Febrero!AF22+'Marzo '!AF22+'Abril '!AF22+'Mayo '!AF22+Junio!AF22+Julio!AF22+Agosto!AF22+Septiembre!AF22+'Octubre '!AF22+Noviembre!AF22+'Diciembre '!AF22</f>
        <v>0</v>
      </c>
      <c r="AG22" s="356">
        <f>+Enero!AG22+Febrero!AG22+'Marzo '!AG22+'Abril '!AG22+'Mayo '!AG22+Junio!AG22+Julio!AG22+Agosto!AG22+Septiembre!AG22+'Octubre '!AG22+Noviembre!AG22+'Diciembre '!AG22</f>
        <v>0</v>
      </c>
      <c r="AH22" s="356">
        <f>+Enero!AH22+Febrero!AH22+'Marzo '!AH22+'Abril '!AH22+'Mayo '!AH22+Junio!AH22+Julio!AH22+Agosto!AH22+Septiembre!AH22+'Octubre '!AH22+Noviembre!AH22+'Diciembre '!AH22</f>
        <v>0</v>
      </c>
      <c r="AI22" s="356">
        <f>+Enero!AI22+Febrero!AI22+'Marzo '!AI22+'Abril '!AI22+'Mayo '!AI22+Junio!AI22+Julio!AI22+Agosto!AI22+Septiembre!AI22+'Octubre '!AI22+Noviembre!AI22+'Diciembre '!AI22</f>
        <v>0</v>
      </c>
      <c r="AJ22" s="356">
        <f>+Enero!AJ22+Febrero!AJ22+'Marzo '!AJ22+'Abril '!AJ22+'Mayo '!AJ22+Junio!AJ22+Julio!AJ22+Agosto!AJ22+Septiembre!AJ22+'Octubre '!AJ22+Noviembre!AJ22+'Diciembre '!AJ22</f>
        <v>0</v>
      </c>
      <c r="AK22" s="356">
        <f>+Enero!AK22+Febrero!AK22+'Marzo '!AK22+'Abril '!AK22+'Mayo '!AK22+Junio!AK22+Julio!AK22+Agosto!AK22+Septiembre!AK22+'Octubre '!AK22+Noviembre!AK22+'Diciembre '!AK22</f>
        <v>0</v>
      </c>
      <c r="AL22" s="356">
        <f>+Enero!AL22+Febrero!AL22+'Marzo '!AL22+'Abril '!AL22+'Mayo '!AL22+Junio!AL22+Julio!AL22+Agosto!AL22+Septiembre!AL22+'Octubre '!AL22+Noviembre!AL22+'Diciembre '!AL22</f>
        <v>0</v>
      </c>
      <c r="AM22" s="356">
        <f>+Enero!AM22+Febrero!AM22+'Marzo '!AM22+'Abril '!AM22+'Mayo '!AM22+Junio!AM22+Julio!AM22+Agosto!AM22+Septiembre!AM22+'Octubre '!AM22+Noviembre!AM22+'Diciembre '!AM22</f>
        <v>0</v>
      </c>
      <c r="AN22" s="356">
        <f>+Enero!AN22+Febrero!AN22+'Marzo '!AN22+'Abril '!AN22+'Mayo '!AN22+Junio!AN22+Julio!AN22+Agosto!AN22+Septiembre!AN22+'Octubre '!AN22+Noviembre!AN22+'Diciembre '!AN22</f>
        <v>0</v>
      </c>
      <c r="AO22" s="356">
        <f>+Enero!AO22+Febrero!AO22+'Marzo '!AO22+'Abril '!AO22+'Mayo '!AO22+Junio!AO22+Julio!AO22+Agosto!AO22+Septiembre!AO22+'Octubre '!AO22+Noviembre!AO22+'Diciembre '!AO22</f>
        <v>0</v>
      </c>
      <c r="AP22" s="356">
        <f>+Enero!AP22+Febrero!AP22+'Marzo '!AP22+'Abril '!AP22+'Mayo '!AP22+Junio!AP22+Julio!AP22+Agosto!AP22+Septiembre!AP22+'Octubre '!AP22+Noviembre!AP22+'Diciembre '!AP22</f>
        <v>0</v>
      </c>
      <c r="AQ22" s="356">
        <f>+Enero!AQ22+Febrero!AQ22+'Marzo '!AQ22+'Abril '!AQ22+'Mayo '!AQ22+Junio!AQ22+Julio!AQ22+Agosto!AQ22+Septiembre!AQ22+'Octubre '!AQ22+Noviembre!AQ22+'Diciembre '!AQ22</f>
        <v>0</v>
      </c>
      <c r="AR22" s="125" t="s">
        <v>111</v>
      </c>
      <c r="CH22" s="119">
        <v>0</v>
      </c>
    </row>
    <row r="23" spans="1:86" x14ac:dyDescent="0.25">
      <c r="A23" s="397"/>
      <c r="B23" s="131" t="s">
        <v>112</v>
      </c>
      <c r="C23" s="132">
        <f t="shared" si="0"/>
        <v>0</v>
      </c>
      <c r="D23" s="133">
        <f t="shared" si="1"/>
        <v>0</v>
      </c>
      <c r="E23" s="134">
        <f t="shared" si="2"/>
        <v>0</v>
      </c>
      <c r="F23" s="356">
        <f>+Enero!F23+Febrero!F23+'Marzo '!F23+'Abril '!F23+'Mayo '!F23+Junio!F23+Julio!F23+Agosto!F23+Septiembre!F23+'Octubre '!F23+Noviembre!F23+'Diciembre '!F23</f>
        <v>0</v>
      </c>
      <c r="G23" s="356">
        <f>+Enero!G23+Febrero!G23+'Marzo '!G23+'Abril '!G23+'Mayo '!G23+Junio!G23+Julio!G23+Agosto!G23+Septiembre!G23+'Octubre '!G23+Noviembre!G23+'Diciembre '!G23</f>
        <v>0</v>
      </c>
      <c r="H23" s="356">
        <f>+Enero!H23+Febrero!H23+'Marzo '!H23+'Abril '!H23+'Mayo '!H23+Junio!H23+Julio!H23+Agosto!H23+Septiembre!H23+'Octubre '!H23+Noviembre!H23+'Diciembre '!H23</f>
        <v>0</v>
      </c>
      <c r="I23" s="356">
        <f>+Enero!I23+Febrero!I23+'Marzo '!I23+'Abril '!I23+'Mayo '!I23+Junio!I23+Julio!I23+Agosto!I23+Septiembre!I23+'Octubre '!I23+Noviembre!I23+'Diciembre '!I23</f>
        <v>0</v>
      </c>
      <c r="J23" s="356">
        <f>+Enero!J23+Febrero!J23+'Marzo '!J23+'Abril '!J23+'Mayo '!J23+Junio!J23+Julio!J23+Agosto!J23+Septiembre!J23+'Octubre '!J23+Noviembre!J23+'Diciembre '!J23</f>
        <v>0</v>
      </c>
      <c r="K23" s="356">
        <f>+Enero!K23+Febrero!K23+'Marzo '!K23+'Abril '!K23+'Mayo '!K23+Junio!K23+Julio!K23+Agosto!K23+Septiembre!K23+'Octubre '!K23+Noviembre!K23+'Diciembre '!K23</f>
        <v>0</v>
      </c>
      <c r="L23" s="356">
        <f>+Enero!L23+Febrero!L23+'Marzo '!L23+'Abril '!L23+'Mayo '!L23+Junio!L23+Julio!L23+Agosto!L23+Septiembre!L23+'Octubre '!L23+Noviembre!L23+'Diciembre '!L23</f>
        <v>0</v>
      </c>
      <c r="M23" s="356">
        <f>+Enero!M23+Febrero!M23+'Marzo '!M23+'Abril '!M23+'Mayo '!M23+Junio!M23+Julio!M23+Agosto!M23+Septiembre!M23+'Octubre '!M23+Noviembre!M23+'Diciembre '!M23</f>
        <v>0</v>
      </c>
      <c r="N23" s="356">
        <f>+Enero!N23+Febrero!N23+'Marzo '!N23+'Abril '!N23+'Mayo '!N23+Junio!N23+Julio!N23+Agosto!N23+Septiembre!N23+'Octubre '!N23+Noviembre!N23+'Diciembre '!N23</f>
        <v>0</v>
      </c>
      <c r="O23" s="356">
        <f>+Enero!O23+Febrero!O23+'Marzo '!O23+'Abril '!O23+'Mayo '!O23+Junio!O23+Julio!O23+Agosto!O23+Septiembre!O23+'Octubre '!O23+Noviembre!O23+'Diciembre '!O23</f>
        <v>0</v>
      </c>
      <c r="P23" s="356">
        <f>+Enero!P23+Febrero!P23+'Marzo '!P23+'Abril '!P23+'Mayo '!P23+Junio!P23+Julio!P23+Agosto!P23+Septiembre!P23+'Octubre '!P23+Noviembre!P23+'Diciembre '!P23</f>
        <v>0</v>
      </c>
      <c r="Q23" s="356">
        <f>+Enero!Q23+Febrero!Q23+'Marzo '!Q23+'Abril '!Q23+'Mayo '!Q23+Junio!Q23+Julio!Q23+Agosto!Q23+Septiembre!Q23+'Octubre '!Q23+Noviembre!Q23+'Diciembre '!Q23</f>
        <v>0</v>
      </c>
      <c r="R23" s="356">
        <f>+Enero!R23+Febrero!R23+'Marzo '!R23+'Abril '!R23+'Mayo '!R23+Junio!R23+Julio!R23+Agosto!R23+Septiembre!R23+'Octubre '!R23+Noviembre!R23+'Diciembre '!R23</f>
        <v>0</v>
      </c>
      <c r="S23" s="356">
        <f>+Enero!S23+Febrero!S23+'Marzo '!S23+'Abril '!S23+'Mayo '!S23+Junio!S23+Julio!S23+Agosto!S23+Septiembre!S23+'Octubre '!S23+Noviembre!S23+'Diciembre '!S23</f>
        <v>0</v>
      </c>
      <c r="T23" s="356">
        <f>+Enero!T23+Febrero!T23+'Marzo '!T23+'Abril '!T23+'Mayo '!T23+Junio!T23+Julio!T23+Agosto!T23+Septiembre!T23+'Octubre '!T23+Noviembre!T23+'Diciembre '!T23</f>
        <v>0</v>
      </c>
      <c r="U23" s="356">
        <f>+Enero!U23+Febrero!U23+'Marzo '!U23+'Abril '!U23+'Mayo '!U23+Junio!U23+Julio!U23+Agosto!U23+Septiembre!U23+'Octubre '!U23+Noviembre!U23+'Diciembre '!U23</f>
        <v>0</v>
      </c>
      <c r="V23" s="356">
        <f>+Enero!V23+Febrero!V23+'Marzo '!V23+'Abril '!V23+'Mayo '!V23+Junio!V23+Julio!V23+Agosto!V23+Septiembre!V23+'Octubre '!V23+Noviembre!V23+'Diciembre '!V23</f>
        <v>0</v>
      </c>
      <c r="W23" s="356">
        <f>+Enero!W23+Febrero!W23+'Marzo '!W23+'Abril '!W23+'Mayo '!W23+Junio!W23+Julio!W23+Agosto!W23+Septiembre!W23+'Octubre '!W23+Noviembre!W23+'Diciembre '!W23</f>
        <v>0</v>
      </c>
      <c r="X23" s="356">
        <f>+Enero!X23+Febrero!X23+'Marzo '!X23+'Abril '!X23+'Mayo '!X23+Junio!X23+Julio!X23+Agosto!X23+Septiembre!X23+'Octubre '!X23+Noviembre!X23+'Diciembre '!X23</f>
        <v>0</v>
      </c>
      <c r="Y23" s="356">
        <f>+Enero!Y23+Febrero!Y23+'Marzo '!Y23+'Abril '!Y23+'Mayo '!Y23+Junio!Y23+Julio!Y23+Agosto!Y23+Septiembre!Y23+'Octubre '!Y23+Noviembre!Y23+'Diciembre '!Y23</f>
        <v>0</v>
      </c>
      <c r="Z23" s="356">
        <f>+Enero!Z23+Febrero!Z23+'Marzo '!Z23+'Abril '!Z23+'Mayo '!Z23+Junio!Z23+Julio!Z23+Agosto!Z23+Septiembre!Z23+'Octubre '!Z23+Noviembre!Z23+'Diciembre '!Z23</f>
        <v>0</v>
      </c>
      <c r="AA23" s="356">
        <f>+Enero!AA23+Febrero!AA23+'Marzo '!AA23+'Abril '!AA23+'Mayo '!AA23+Junio!AA23+Julio!AA23+Agosto!AA23+Septiembre!AA23+'Octubre '!AA23+Noviembre!AA23+'Diciembre '!AA23</f>
        <v>0</v>
      </c>
      <c r="AB23" s="356">
        <f>+Enero!AB23+Febrero!AB23+'Marzo '!AB23+'Abril '!AB23+'Mayo '!AB23+Junio!AB23+Julio!AB23+Agosto!AB23+Septiembre!AB23+'Octubre '!AB23+Noviembre!AB23+'Diciembre '!AB23</f>
        <v>0</v>
      </c>
      <c r="AC23" s="356">
        <f>+Enero!AC23+Febrero!AC23+'Marzo '!AC23+'Abril '!AC23+'Mayo '!AC23+Junio!AC23+Julio!AC23+Agosto!AC23+Septiembre!AC23+'Octubre '!AC23+Noviembre!AC23+'Diciembre '!AC23</f>
        <v>0</v>
      </c>
      <c r="AD23" s="356">
        <f>+Enero!AD23+Febrero!AD23+'Marzo '!AD23+'Abril '!AD23+'Mayo '!AD23+Junio!AD23+Julio!AD23+Agosto!AD23+Septiembre!AD23+'Octubre '!AD23+Noviembre!AD23+'Diciembre '!AD23</f>
        <v>0</v>
      </c>
      <c r="AE23" s="356">
        <f>+Enero!AE23+Febrero!AE23+'Marzo '!AE23+'Abril '!AE23+'Mayo '!AE23+Junio!AE23+Julio!AE23+Agosto!AE23+Septiembre!AE23+'Octubre '!AE23+Noviembre!AE23+'Diciembre '!AE23</f>
        <v>0</v>
      </c>
      <c r="AF23" s="356">
        <f>+Enero!AF23+Febrero!AF23+'Marzo '!AF23+'Abril '!AF23+'Mayo '!AF23+Junio!AF23+Julio!AF23+Agosto!AF23+Septiembre!AF23+'Octubre '!AF23+Noviembre!AF23+'Diciembre '!AF23</f>
        <v>0</v>
      </c>
      <c r="AG23" s="356">
        <f>+Enero!AG23+Febrero!AG23+'Marzo '!AG23+'Abril '!AG23+'Mayo '!AG23+Junio!AG23+Julio!AG23+Agosto!AG23+Septiembre!AG23+'Octubre '!AG23+Noviembre!AG23+'Diciembre '!AG23</f>
        <v>0</v>
      </c>
      <c r="AH23" s="356">
        <f>+Enero!AH23+Febrero!AH23+'Marzo '!AH23+'Abril '!AH23+'Mayo '!AH23+Junio!AH23+Julio!AH23+Agosto!AH23+Septiembre!AH23+'Octubre '!AH23+Noviembre!AH23+'Diciembre '!AH23</f>
        <v>0</v>
      </c>
      <c r="AI23" s="356">
        <f>+Enero!AI23+Febrero!AI23+'Marzo '!AI23+'Abril '!AI23+'Mayo '!AI23+Junio!AI23+Julio!AI23+Agosto!AI23+Septiembre!AI23+'Octubre '!AI23+Noviembre!AI23+'Diciembre '!AI23</f>
        <v>0</v>
      </c>
      <c r="AJ23" s="356">
        <f>+Enero!AJ23+Febrero!AJ23+'Marzo '!AJ23+'Abril '!AJ23+'Mayo '!AJ23+Junio!AJ23+Julio!AJ23+Agosto!AJ23+Septiembre!AJ23+'Octubre '!AJ23+Noviembre!AJ23+'Diciembre '!AJ23</f>
        <v>0</v>
      </c>
      <c r="AK23" s="356">
        <f>+Enero!AK23+Febrero!AK23+'Marzo '!AK23+'Abril '!AK23+'Mayo '!AK23+Junio!AK23+Julio!AK23+Agosto!AK23+Septiembre!AK23+'Octubre '!AK23+Noviembre!AK23+'Diciembre '!AK23</f>
        <v>0</v>
      </c>
      <c r="AL23" s="356">
        <f>+Enero!AL23+Febrero!AL23+'Marzo '!AL23+'Abril '!AL23+'Mayo '!AL23+Junio!AL23+Julio!AL23+Agosto!AL23+Septiembre!AL23+'Octubre '!AL23+Noviembre!AL23+'Diciembre '!AL23</f>
        <v>0</v>
      </c>
      <c r="AM23" s="356">
        <f>+Enero!AM23+Febrero!AM23+'Marzo '!AM23+'Abril '!AM23+'Mayo '!AM23+Junio!AM23+Julio!AM23+Agosto!AM23+Septiembre!AM23+'Octubre '!AM23+Noviembre!AM23+'Diciembre '!AM23</f>
        <v>0</v>
      </c>
      <c r="AN23" s="356">
        <f>+Enero!AN23+Febrero!AN23+'Marzo '!AN23+'Abril '!AN23+'Mayo '!AN23+Junio!AN23+Julio!AN23+Agosto!AN23+Septiembre!AN23+'Octubre '!AN23+Noviembre!AN23+'Diciembre '!AN23</f>
        <v>0</v>
      </c>
      <c r="AO23" s="356">
        <f>+Enero!AO23+Febrero!AO23+'Marzo '!AO23+'Abril '!AO23+'Mayo '!AO23+Junio!AO23+Julio!AO23+Agosto!AO23+Septiembre!AO23+'Octubre '!AO23+Noviembre!AO23+'Diciembre '!AO23</f>
        <v>0</v>
      </c>
      <c r="AP23" s="356">
        <f>+Enero!AP23+Febrero!AP23+'Marzo '!AP23+'Abril '!AP23+'Mayo '!AP23+Junio!AP23+Julio!AP23+Agosto!AP23+Septiembre!AP23+'Octubre '!AP23+Noviembre!AP23+'Diciembre '!AP23</f>
        <v>0</v>
      </c>
      <c r="AQ23" s="356">
        <f>+Enero!AQ23+Febrero!AQ23+'Marzo '!AQ23+'Abril '!AQ23+'Mayo '!AQ23+Junio!AQ23+Julio!AQ23+Agosto!AQ23+Septiembre!AQ23+'Octubre '!AQ23+Noviembre!AQ23+'Diciembre '!AQ23</f>
        <v>0</v>
      </c>
      <c r="AR23" s="125" t="s">
        <v>111</v>
      </c>
      <c r="CH23" s="119">
        <v>0</v>
      </c>
    </row>
    <row r="24" spans="1:86" x14ac:dyDescent="0.25">
      <c r="A24" s="398"/>
      <c r="B24" s="33" t="s">
        <v>33</v>
      </c>
      <c r="C24" s="136">
        <f t="shared" si="0"/>
        <v>0</v>
      </c>
      <c r="D24" s="136">
        <f t="shared" si="1"/>
        <v>0</v>
      </c>
      <c r="E24" s="136">
        <f t="shared" si="2"/>
        <v>0</v>
      </c>
      <c r="F24" s="356">
        <f>+Enero!F24+Febrero!F24+'Marzo '!F24+'Abril '!F24+'Mayo '!F24+Junio!F24+Julio!F24+Agosto!F24+Septiembre!F24+'Octubre '!F24+Noviembre!F24+'Diciembre '!F24</f>
        <v>0</v>
      </c>
      <c r="G24" s="356">
        <f>+Enero!G24+Febrero!G24+'Marzo '!G24+'Abril '!G24+'Mayo '!G24+Junio!G24+Julio!G24+Agosto!G24+Septiembre!G24+'Octubre '!G24+Noviembre!G24+'Diciembre '!G24</f>
        <v>0</v>
      </c>
      <c r="H24" s="356">
        <f>+Enero!H24+Febrero!H24+'Marzo '!H24+'Abril '!H24+'Mayo '!H24+Junio!H24+Julio!H24+Agosto!H24+Septiembre!H24+'Octubre '!H24+Noviembre!H24+'Diciembre '!H24</f>
        <v>0</v>
      </c>
      <c r="I24" s="356">
        <f>+Enero!I24+Febrero!I24+'Marzo '!I24+'Abril '!I24+'Mayo '!I24+Junio!I24+Julio!I24+Agosto!I24+Septiembre!I24+'Octubre '!I24+Noviembre!I24+'Diciembre '!I24</f>
        <v>0</v>
      </c>
      <c r="J24" s="356">
        <f>+Enero!J24+Febrero!J24+'Marzo '!J24+'Abril '!J24+'Mayo '!J24+Junio!J24+Julio!J24+Agosto!J24+Septiembre!J24+'Octubre '!J24+Noviembre!J24+'Diciembre '!J24</f>
        <v>0</v>
      </c>
      <c r="K24" s="356">
        <f>+Enero!K24+Febrero!K24+'Marzo '!K24+'Abril '!K24+'Mayo '!K24+Junio!K24+Julio!K24+Agosto!K24+Septiembre!K24+'Octubre '!K24+Noviembre!K24+'Diciembre '!K24</f>
        <v>0</v>
      </c>
      <c r="L24" s="356">
        <f>+Enero!L24+Febrero!L24+'Marzo '!L24+'Abril '!L24+'Mayo '!L24+Junio!L24+Julio!L24+Agosto!L24+Septiembre!L24+'Octubre '!L24+Noviembre!L24+'Diciembre '!L24</f>
        <v>0</v>
      </c>
      <c r="M24" s="356">
        <f>+Enero!M24+Febrero!M24+'Marzo '!M24+'Abril '!M24+'Mayo '!M24+Junio!M24+Julio!M24+Agosto!M24+Septiembre!M24+'Octubre '!M24+Noviembre!M24+'Diciembre '!M24</f>
        <v>0</v>
      </c>
      <c r="N24" s="356">
        <f>+Enero!N24+Febrero!N24+'Marzo '!N24+'Abril '!N24+'Mayo '!N24+Junio!N24+Julio!N24+Agosto!N24+Septiembre!N24+'Octubre '!N24+Noviembre!N24+'Diciembre '!N24</f>
        <v>0</v>
      </c>
      <c r="O24" s="356">
        <f>+Enero!O24+Febrero!O24+'Marzo '!O24+'Abril '!O24+'Mayo '!O24+Junio!O24+Julio!O24+Agosto!O24+Septiembre!O24+'Octubre '!O24+Noviembre!O24+'Diciembre '!O24</f>
        <v>0</v>
      </c>
      <c r="P24" s="356">
        <f>+Enero!P24+Febrero!P24+'Marzo '!P24+'Abril '!P24+'Mayo '!P24+Junio!P24+Julio!P24+Agosto!P24+Septiembre!P24+'Octubre '!P24+Noviembre!P24+'Diciembre '!P24</f>
        <v>0</v>
      </c>
      <c r="Q24" s="356">
        <f>+Enero!Q24+Febrero!Q24+'Marzo '!Q24+'Abril '!Q24+'Mayo '!Q24+Junio!Q24+Julio!Q24+Agosto!Q24+Septiembre!Q24+'Octubre '!Q24+Noviembre!Q24+'Diciembre '!Q24</f>
        <v>0</v>
      </c>
      <c r="R24" s="356">
        <f>+Enero!R24+Febrero!R24+'Marzo '!R24+'Abril '!R24+'Mayo '!R24+Junio!R24+Julio!R24+Agosto!R24+Septiembre!R24+'Octubre '!R24+Noviembre!R24+'Diciembre '!R24</f>
        <v>0</v>
      </c>
      <c r="S24" s="356">
        <f>+Enero!S24+Febrero!S24+'Marzo '!S24+'Abril '!S24+'Mayo '!S24+Junio!S24+Julio!S24+Agosto!S24+Septiembre!S24+'Octubre '!S24+Noviembre!S24+'Diciembre '!S24</f>
        <v>0</v>
      </c>
      <c r="T24" s="356">
        <f>+Enero!T24+Febrero!T24+'Marzo '!T24+'Abril '!T24+'Mayo '!T24+Junio!T24+Julio!T24+Agosto!T24+Septiembre!T24+'Octubre '!T24+Noviembre!T24+'Diciembre '!T24</f>
        <v>0</v>
      </c>
      <c r="U24" s="356">
        <f>+Enero!U24+Febrero!U24+'Marzo '!U24+'Abril '!U24+'Mayo '!U24+Junio!U24+Julio!U24+Agosto!U24+Septiembre!U24+'Octubre '!U24+Noviembre!U24+'Diciembre '!U24</f>
        <v>0</v>
      </c>
      <c r="V24" s="356">
        <f>+Enero!V24+Febrero!V24+'Marzo '!V24+'Abril '!V24+'Mayo '!V24+Junio!V24+Julio!V24+Agosto!V24+Septiembre!V24+'Octubre '!V24+Noviembre!V24+'Diciembre '!V24</f>
        <v>0</v>
      </c>
      <c r="W24" s="356">
        <f>+Enero!W24+Febrero!W24+'Marzo '!W24+'Abril '!W24+'Mayo '!W24+Junio!W24+Julio!W24+Agosto!W24+Septiembre!W24+'Octubre '!W24+Noviembre!W24+'Diciembre '!W24</f>
        <v>0</v>
      </c>
      <c r="X24" s="356">
        <f>+Enero!X24+Febrero!X24+'Marzo '!X24+'Abril '!X24+'Mayo '!X24+Junio!X24+Julio!X24+Agosto!X24+Septiembre!X24+'Octubre '!X24+Noviembre!X24+'Diciembre '!X24</f>
        <v>0</v>
      </c>
      <c r="Y24" s="356">
        <f>+Enero!Y24+Febrero!Y24+'Marzo '!Y24+'Abril '!Y24+'Mayo '!Y24+Junio!Y24+Julio!Y24+Agosto!Y24+Septiembre!Y24+'Octubre '!Y24+Noviembre!Y24+'Diciembre '!Y24</f>
        <v>0</v>
      </c>
      <c r="Z24" s="356">
        <f>+Enero!Z24+Febrero!Z24+'Marzo '!Z24+'Abril '!Z24+'Mayo '!Z24+Junio!Z24+Julio!Z24+Agosto!Z24+Septiembre!Z24+'Octubre '!Z24+Noviembre!Z24+'Diciembre '!Z24</f>
        <v>0</v>
      </c>
      <c r="AA24" s="356">
        <f>+Enero!AA24+Febrero!AA24+'Marzo '!AA24+'Abril '!AA24+'Mayo '!AA24+Junio!AA24+Julio!AA24+Agosto!AA24+Septiembre!AA24+'Octubre '!AA24+Noviembre!AA24+'Diciembre '!AA24</f>
        <v>0</v>
      </c>
      <c r="AB24" s="356">
        <f>+Enero!AB24+Febrero!AB24+'Marzo '!AB24+'Abril '!AB24+'Mayo '!AB24+Junio!AB24+Julio!AB24+Agosto!AB24+Septiembre!AB24+'Octubre '!AB24+Noviembre!AB24+'Diciembre '!AB24</f>
        <v>0</v>
      </c>
      <c r="AC24" s="356">
        <f>+Enero!AC24+Febrero!AC24+'Marzo '!AC24+'Abril '!AC24+'Mayo '!AC24+Junio!AC24+Julio!AC24+Agosto!AC24+Septiembre!AC24+'Octubre '!AC24+Noviembre!AC24+'Diciembre '!AC24</f>
        <v>0</v>
      </c>
      <c r="AD24" s="356">
        <f>+Enero!AD24+Febrero!AD24+'Marzo '!AD24+'Abril '!AD24+'Mayo '!AD24+Junio!AD24+Julio!AD24+Agosto!AD24+Septiembre!AD24+'Octubre '!AD24+Noviembre!AD24+'Diciembre '!AD24</f>
        <v>0</v>
      </c>
      <c r="AE24" s="356">
        <f>+Enero!AE24+Febrero!AE24+'Marzo '!AE24+'Abril '!AE24+'Mayo '!AE24+Junio!AE24+Julio!AE24+Agosto!AE24+Septiembre!AE24+'Octubre '!AE24+Noviembre!AE24+'Diciembre '!AE24</f>
        <v>0</v>
      </c>
      <c r="AF24" s="356">
        <f>+Enero!AF24+Febrero!AF24+'Marzo '!AF24+'Abril '!AF24+'Mayo '!AF24+Junio!AF24+Julio!AF24+Agosto!AF24+Septiembre!AF24+'Octubre '!AF24+Noviembre!AF24+'Diciembre '!AF24</f>
        <v>0</v>
      </c>
      <c r="AG24" s="356">
        <f>+Enero!AG24+Febrero!AG24+'Marzo '!AG24+'Abril '!AG24+'Mayo '!AG24+Junio!AG24+Julio!AG24+Agosto!AG24+Septiembre!AG24+'Octubre '!AG24+Noviembre!AG24+'Diciembre '!AG24</f>
        <v>0</v>
      </c>
      <c r="AH24" s="356">
        <f>+Enero!AH24+Febrero!AH24+'Marzo '!AH24+'Abril '!AH24+'Mayo '!AH24+Junio!AH24+Julio!AH24+Agosto!AH24+Septiembre!AH24+'Octubre '!AH24+Noviembre!AH24+'Diciembre '!AH24</f>
        <v>0</v>
      </c>
      <c r="AI24" s="356">
        <f>+Enero!AI24+Febrero!AI24+'Marzo '!AI24+'Abril '!AI24+'Mayo '!AI24+Junio!AI24+Julio!AI24+Agosto!AI24+Septiembre!AI24+'Octubre '!AI24+Noviembre!AI24+'Diciembre '!AI24</f>
        <v>0</v>
      </c>
      <c r="AJ24" s="356">
        <f>+Enero!AJ24+Febrero!AJ24+'Marzo '!AJ24+'Abril '!AJ24+'Mayo '!AJ24+Junio!AJ24+Julio!AJ24+Agosto!AJ24+Septiembre!AJ24+'Octubre '!AJ24+Noviembre!AJ24+'Diciembre '!AJ24</f>
        <v>0</v>
      </c>
      <c r="AK24" s="356">
        <f>+Enero!AK24+Febrero!AK24+'Marzo '!AK24+'Abril '!AK24+'Mayo '!AK24+Junio!AK24+Julio!AK24+Agosto!AK24+Septiembre!AK24+'Octubre '!AK24+Noviembre!AK24+'Diciembre '!AK24</f>
        <v>0</v>
      </c>
      <c r="AL24" s="356">
        <f>+Enero!AL24+Febrero!AL24+'Marzo '!AL24+'Abril '!AL24+'Mayo '!AL24+Junio!AL24+Julio!AL24+Agosto!AL24+Septiembre!AL24+'Octubre '!AL24+Noviembre!AL24+'Diciembre '!AL24</f>
        <v>0</v>
      </c>
      <c r="AM24" s="356">
        <f>+Enero!AM24+Febrero!AM24+'Marzo '!AM24+'Abril '!AM24+'Mayo '!AM24+Junio!AM24+Julio!AM24+Agosto!AM24+Septiembre!AM24+'Octubre '!AM24+Noviembre!AM24+'Diciembre '!AM24</f>
        <v>0</v>
      </c>
      <c r="AN24" s="356">
        <f>+Enero!AN24+Febrero!AN24+'Marzo '!AN24+'Abril '!AN24+'Mayo '!AN24+Junio!AN24+Julio!AN24+Agosto!AN24+Septiembre!AN24+'Octubre '!AN24+Noviembre!AN24+'Diciembre '!AN24</f>
        <v>0</v>
      </c>
      <c r="AO24" s="356">
        <f>+Enero!AO24+Febrero!AO24+'Marzo '!AO24+'Abril '!AO24+'Mayo '!AO24+Junio!AO24+Julio!AO24+Agosto!AO24+Septiembre!AO24+'Octubre '!AO24+Noviembre!AO24+'Diciembre '!AO24</f>
        <v>0</v>
      </c>
      <c r="AP24" s="356">
        <f>+Enero!AP24+Febrero!AP24+'Marzo '!AP24+'Abril '!AP24+'Mayo '!AP24+Junio!AP24+Julio!AP24+Agosto!AP24+Septiembre!AP24+'Octubre '!AP24+Noviembre!AP24+'Diciembre '!AP24</f>
        <v>0</v>
      </c>
      <c r="AQ24" s="356">
        <f>+Enero!AQ24+Febrero!AQ24+'Marzo '!AQ24+'Abril '!AQ24+'Mayo '!AQ24+Junio!AQ24+Julio!AQ24+Agosto!AQ24+Septiembre!AQ24+'Octubre '!AQ24+Noviembre!AQ24+'Diciembre '!AQ24</f>
        <v>0</v>
      </c>
      <c r="AR24" s="125" t="s">
        <v>111</v>
      </c>
      <c r="CH24" s="119">
        <v>0</v>
      </c>
    </row>
    <row r="25" spans="1:86" x14ac:dyDescent="0.25">
      <c r="A25" s="396" t="s">
        <v>34</v>
      </c>
      <c r="B25" s="10" t="s">
        <v>24</v>
      </c>
      <c r="C25" s="122">
        <f t="shared" si="0"/>
        <v>0</v>
      </c>
      <c r="D25" s="122">
        <f t="shared" si="1"/>
        <v>0</v>
      </c>
      <c r="E25" s="122">
        <f t="shared" si="2"/>
        <v>0</v>
      </c>
      <c r="F25" s="356">
        <f>+Enero!F25+Febrero!F25+'Marzo '!F25+'Abril '!F25+'Mayo '!F25+Junio!F25+Julio!F25+Agosto!F25+Septiembre!F25+'Octubre '!F25+Noviembre!F25+'Diciembre '!F25</f>
        <v>0</v>
      </c>
      <c r="G25" s="356">
        <f>+Enero!G25+Febrero!G25+'Marzo '!G25+'Abril '!G25+'Mayo '!G25+Junio!G25+Julio!G25+Agosto!G25+Septiembre!G25+'Octubre '!G25+Noviembre!G25+'Diciembre '!G25</f>
        <v>0</v>
      </c>
      <c r="H25" s="356">
        <f>+Enero!H25+Febrero!H25+'Marzo '!H25+'Abril '!H25+'Mayo '!H25+Junio!H25+Julio!H25+Agosto!H25+Septiembre!H25+'Octubre '!H25+Noviembre!H25+'Diciembre '!H25</f>
        <v>0</v>
      </c>
      <c r="I25" s="356">
        <f>+Enero!I25+Febrero!I25+'Marzo '!I25+'Abril '!I25+'Mayo '!I25+Junio!I25+Julio!I25+Agosto!I25+Septiembre!I25+'Octubre '!I25+Noviembre!I25+'Diciembre '!I25</f>
        <v>0</v>
      </c>
      <c r="J25" s="356">
        <f>+Enero!J25+Febrero!J25+'Marzo '!J25+'Abril '!J25+'Mayo '!J25+Junio!J25+Julio!J25+Agosto!J25+Septiembre!J25+'Octubre '!J25+Noviembre!J25+'Diciembre '!J25</f>
        <v>0</v>
      </c>
      <c r="K25" s="356">
        <f>+Enero!K25+Febrero!K25+'Marzo '!K25+'Abril '!K25+'Mayo '!K25+Junio!K25+Julio!K25+Agosto!K25+Septiembre!K25+'Octubre '!K25+Noviembre!K25+'Diciembre '!K25</f>
        <v>0</v>
      </c>
      <c r="L25" s="356">
        <f>+Enero!L25+Febrero!L25+'Marzo '!L25+'Abril '!L25+'Mayo '!L25+Junio!L25+Julio!L25+Agosto!L25+Septiembre!L25+'Octubre '!L25+Noviembre!L25+'Diciembre '!L25</f>
        <v>0</v>
      </c>
      <c r="M25" s="356">
        <f>+Enero!M25+Febrero!M25+'Marzo '!M25+'Abril '!M25+'Mayo '!M25+Junio!M25+Julio!M25+Agosto!M25+Septiembre!M25+'Octubre '!M25+Noviembre!M25+'Diciembre '!M25</f>
        <v>0</v>
      </c>
      <c r="N25" s="356">
        <f>+Enero!N25+Febrero!N25+'Marzo '!N25+'Abril '!N25+'Mayo '!N25+Junio!N25+Julio!N25+Agosto!N25+Septiembre!N25+'Octubre '!N25+Noviembre!N25+'Diciembre '!N25</f>
        <v>0</v>
      </c>
      <c r="O25" s="356">
        <f>+Enero!O25+Febrero!O25+'Marzo '!O25+'Abril '!O25+'Mayo '!O25+Junio!O25+Julio!O25+Agosto!O25+Septiembre!O25+'Octubre '!O25+Noviembre!O25+'Diciembre '!O25</f>
        <v>0</v>
      </c>
      <c r="P25" s="356">
        <f>+Enero!P25+Febrero!P25+'Marzo '!P25+'Abril '!P25+'Mayo '!P25+Junio!P25+Julio!P25+Agosto!P25+Septiembre!P25+'Octubre '!P25+Noviembre!P25+'Diciembre '!P25</f>
        <v>0</v>
      </c>
      <c r="Q25" s="356">
        <f>+Enero!Q25+Febrero!Q25+'Marzo '!Q25+'Abril '!Q25+'Mayo '!Q25+Junio!Q25+Julio!Q25+Agosto!Q25+Septiembre!Q25+'Octubre '!Q25+Noviembre!Q25+'Diciembre '!Q25</f>
        <v>0</v>
      </c>
      <c r="R25" s="356">
        <f>+Enero!R25+Febrero!R25+'Marzo '!R25+'Abril '!R25+'Mayo '!R25+Junio!R25+Julio!R25+Agosto!R25+Septiembre!R25+'Octubre '!R25+Noviembre!R25+'Diciembre '!R25</f>
        <v>0</v>
      </c>
      <c r="S25" s="356">
        <f>+Enero!S25+Febrero!S25+'Marzo '!S25+'Abril '!S25+'Mayo '!S25+Junio!S25+Julio!S25+Agosto!S25+Septiembre!S25+'Octubre '!S25+Noviembre!S25+'Diciembre '!S25</f>
        <v>0</v>
      </c>
      <c r="T25" s="356">
        <f>+Enero!T25+Febrero!T25+'Marzo '!T25+'Abril '!T25+'Mayo '!T25+Junio!T25+Julio!T25+Agosto!T25+Septiembre!T25+'Octubre '!T25+Noviembre!T25+'Diciembre '!T25</f>
        <v>0</v>
      </c>
      <c r="U25" s="356">
        <f>+Enero!U25+Febrero!U25+'Marzo '!U25+'Abril '!U25+'Mayo '!U25+Junio!U25+Julio!U25+Agosto!U25+Septiembre!U25+'Octubre '!U25+Noviembre!U25+'Diciembre '!U25</f>
        <v>0</v>
      </c>
      <c r="V25" s="356">
        <f>+Enero!V25+Febrero!V25+'Marzo '!V25+'Abril '!V25+'Mayo '!V25+Junio!V25+Julio!V25+Agosto!V25+Septiembre!V25+'Octubre '!V25+Noviembre!V25+'Diciembre '!V25</f>
        <v>0</v>
      </c>
      <c r="W25" s="356">
        <f>+Enero!W25+Febrero!W25+'Marzo '!W25+'Abril '!W25+'Mayo '!W25+Junio!W25+Julio!W25+Agosto!W25+Septiembre!W25+'Octubre '!W25+Noviembre!W25+'Diciembre '!W25</f>
        <v>0</v>
      </c>
      <c r="X25" s="356">
        <f>+Enero!X25+Febrero!X25+'Marzo '!X25+'Abril '!X25+'Mayo '!X25+Junio!X25+Julio!X25+Agosto!X25+Septiembre!X25+'Octubre '!X25+Noviembre!X25+'Diciembre '!X25</f>
        <v>0</v>
      </c>
      <c r="Y25" s="356">
        <f>+Enero!Y25+Febrero!Y25+'Marzo '!Y25+'Abril '!Y25+'Mayo '!Y25+Junio!Y25+Julio!Y25+Agosto!Y25+Septiembre!Y25+'Octubre '!Y25+Noviembre!Y25+'Diciembre '!Y25</f>
        <v>0</v>
      </c>
      <c r="Z25" s="356">
        <f>+Enero!Z25+Febrero!Z25+'Marzo '!Z25+'Abril '!Z25+'Mayo '!Z25+Junio!Z25+Julio!Z25+Agosto!Z25+Septiembre!Z25+'Octubre '!Z25+Noviembre!Z25+'Diciembre '!Z25</f>
        <v>0</v>
      </c>
      <c r="AA25" s="356">
        <f>+Enero!AA25+Febrero!AA25+'Marzo '!AA25+'Abril '!AA25+'Mayo '!AA25+Junio!AA25+Julio!AA25+Agosto!AA25+Septiembre!AA25+'Octubre '!AA25+Noviembre!AA25+'Diciembre '!AA25</f>
        <v>0</v>
      </c>
      <c r="AB25" s="356">
        <f>+Enero!AB25+Febrero!AB25+'Marzo '!AB25+'Abril '!AB25+'Mayo '!AB25+Junio!AB25+Julio!AB25+Agosto!AB25+Septiembre!AB25+'Octubre '!AB25+Noviembre!AB25+'Diciembre '!AB25</f>
        <v>0</v>
      </c>
      <c r="AC25" s="356">
        <f>+Enero!AC25+Febrero!AC25+'Marzo '!AC25+'Abril '!AC25+'Mayo '!AC25+Junio!AC25+Julio!AC25+Agosto!AC25+Septiembre!AC25+'Octubre '!AC25+Noviembre!AC25+'Diciembre '!AC25</f>
        <v>0</v>
      </c>
      <c r="AD25" s="356">
        <f>+Enero!AD25+Febrero!AD25+'Marzo '!AD25+'Abril '!AD25+'Mayo '!AD25+Junio!AD25+Julio!AD25+Agosto!AD25+Septiembre!AD25+'Octubre '!AD25+Noviembre!AD25+'Diciembre '!AD25</f>
        <v>0</v>
      </c>
      <c r="AE25" s="356">
        <f>+Enero!AE25+Febrero!AE25+'Marzo '!AE25+'Abril '!AE25+'Mayo '!AE25+Junio!AE25+Julio!AE25+Agosto!AE25+Septiembre!AE25+'Octubre '!AE25+Noviembre!AE25+'Diciembre '!AE25</f>
        <v>0</v>
      </c>
      <c r="AF25" s="356">
        <f>+Enero!AF25+Febrero!AF25+'Marzo '!AF25+'Abril '!AF25+'Mayo '!AF25+Junio!AF25+Julio!AF25+Agosto!AF25+Septiembre!AF25+'Octubre '!AF25+Noviembre!AF25+'Diciembre '!AF25</f>
        <v>0</v>
      </c>
      <c r="AG25" s="356">
        <f>+Enero!AG25+Febrero!AG25+'Marzo '!AG25+'Abril '!AG25+'Mayo '!AG25+Junio!AG25+Julio!AG25+Agosto!AG25+Septiembre!AG25+'Octubre '!AG25+Noviembre!AG25+'Diciembre '!AG25</f>
        <v>0</v>
      </c>
      <c r="AH25" s="356">
        <f>+Enero!AH25+Febrero!AH25+'Marzo '!AH25+'Abril '!AH25+'Mayo '!AH25+Junio!AH25+Julio!AH25+Agosto!AH25+Septiembre!AH25+'Octubre '!AH25+Noviembre!AH25+'Diciembre '!AH25</f>
        <v>0</v>
      </c>
      <c r="AI25" s="356">
        <f>+Enero!AI25+Febrero!AI25+'Marzo '!AI25+'Abril '!AI25+'Mayo '!AI25+Junio!AI25+Julio!AI25+Agosto!AI25+Septiembre!AI25+'Octubre '!AI25+Noviembre!AI25+'Diciembre '!AI25</f>
        <v>0</v>
      </c>
      <c r="AJ25" s="356">
        <f>+Enero!AJ25+Febrero!AJ25+'Marzo '!AJ25+'Abril '!AJ25+'Mayo '!AJ25+Junio!AJ25+Julio!AJ25+Agosto!AJ25+Septiembre!AJ25+'Octubre '!AJ25+Noviembre!AJ25+'Diciembre '!AJ25</f>
        <v>0</v>
      </c>
      <c r="AK25" s="356">
        <f>+Enero!AK25+Febrero!AK25+'Marzo '!AK25+'Abril '!AK25+'Mayo '!AK25+Junio!AK25+Julio!AK25+Agosto!AK25+Septiembre!AK25+'Octubre '!AK25+Noviembre!AK25+'Diciembre '!AK25</f>
        <v>0</v>
      </c>
      <c r="AL25" s="356">
        <f>+Enero!AL25+Febrero!AL25+'Marzo '!AL25+'Abril '!AL25+'Mayo '!AL25+Junio!AL25+Julio!AL25+Agosto!AL25+Septiembre!AL25+'Octubre '!AL25+Noviembre!AL25+'Diciembre '!AL25</f>
        <v>0</v>
      </c>
      <c r="AM25" s="356">
        <f>+Enero!AM25+Febrero!AM25+'Marzo '!AM25+'Abril '!AM25+'Mayo '!AM25+Junio!AM25+Julio!AM25+Agosto!AM25+Septiembre!AM25+'Octubre '!AM25+Noviembre!AM25+'Diciembre '!AM25</f>
        <v>0</v>
      </c>
      <c r="AN25" s="356">
        <f>+Enero!AN25+Febrero!AN25+'Marzo '!AN25+'Abril '!AN25+'Mayo '!AN25+Junio!AN25+Julio!AN25+Agosto!AN25+Septiembre!AN25+'Octubre '!AN25+Noviembre!AN25+'Diciembre '!AN25</f>
        <v>0</v>
      </c>
      <c r="AO25" s="356">
        <f>+Enero!AO25+Febrero!AO25+'Marzo '!AO25+'Abril '!AO25+'Mayo '!AO25+Junio!AO25+Julio!AO25+Agosto!AO25+Septiembre!AO25+'Octubre '!AO25+Noviembre!AO25+'Diciembre '!AO25</f>
        <v>0</v>
      </c>
      <c r="AP25" s="356">
        <f>+Enero!AP25+Febrero!AP25+'Marzo '!AP25+'Abril '!AP25+'Mayo '!AP25+Junio!AP25+Julio!AP25+Agosto!AP25+Septiembre!AP25+'Octubre '!AP25+Noviembre!AP25+'Diciembre '!AP25</f>
        <v>0</v>
      </c>
      <c r="AQ25" s="356">
        <f>+Enero!AQ25+Febrero!AQ25+'Marzo '!AQ25+'Abril '!AQ25+'Mayo '!AQ25+Junio!AQ25+Julio!AQ25+Agosto!AQ25+Septiembre!AQ25+'Octubre '!AQ25+Noviembre!AQ25+'Diciembre '!AQ25</f>
        <v>0</v>
      </c>
      <c r="AR25" s="125" t="s">
        <v>111</v>
      </c>
      <c r="CH25" s="119">
        <v>0</v>
      </c>
    </row>
    <row r="26" spans="1:86" x14ac:dyDescent="0.25">
      <c r="A26" s="397"/>
      <c r="B26" s="17" t="s">
        <v>25</v>
      </c>
      <c r="C26" s="126">
        <f t="shared" si="0"/>
        <v>0</v>
      </c>
      <c r="D26" s="126">
        <f t="shared" si="1"/>
        <v>0</v>
      </c>
      <c r="E26" s="126">
        <f t="shared" si="2"/>
        <v>0</v>
      </c>
      <c r="F26" s="356">
        <f>+Enero!F26+Febrero!F26+'Marzo '!F26+'Abril '!F26+'Mayo '!F26+Junio!F26+Julio!F26+Agosto!F26+Septiembre!F26+'Octubre '!F26+Noviembre!F26+'Diciembre '!F26</f>
        <v>0</v>
      </c>
      <c r="G26" s="356">
        <f>+Enero!G26+Febrero!G26+'Marzo '!G26+'Abril '!G26+'Mayo '!G26+Junio!G26+Julio!G26+Agosto!G26+Septiembre!G26+'Octubre '!G26+Noviembre!G26+'Diciembre '!G26</f>
        <v>0</v>
      </c>
      <c r="H26" s="356">
        <f>+Enero!H26+Febrero!H26+'Marzo '!H26+'Abril '!H26+'Mayo '!H26+Junio!H26+Julio!H26+Agosto!H26+Septiembre!H26+'Octubre '!H26+Noviembre!H26+'Diciembre '!H26</f>
        <v>0</v>
      </c>
      <c r="I26" s="356">
        <f>+Enero!I26+Febrero!I26+'Marzo '!I26+'Abril '!I26+'Mayo '!I26+Junio!I26+Julio!I26+Agosto!I26+Septiembre!I26+'Octubre '!I26+Noviembre!I26+'Diciembre '!I26</f>
        <v>0</v>
      </c>
      <c r="J26" s="356">
        <f>+Enero!J26+Febrero!J26+'Marzo '!J26+'Abril '!J26+'Mayo '!J26+Junio!J26+Julio!J26+Agosto!J26+Septiembre!J26+'Octubre '!J26+Noviembre!J26+'Diciembre '!J26</f>
        <v>0</v>
      </c>
      <c r="K26" s="356">
        <f>+Enero!K26+Febrero!K26+'Marzo '!K26+'Abril '!K26+'Mayo '!K26+Junio!K26+Julio!K26+Agosto!K26+Septiembre!K26+'Octubre '!K26+Noviembre!K26+'Diciembre '!K26</f>
        <v>0</v>
      </c>
      <c r="L26" s="356">
        <f>+Enero!L26+Febrero!L26+'Marzo '!L26+'Abril '!L26+'Mayo '!L26+Junio!L26+Julio!L26+Agosto!L26+Septiembre!L26+'Octubre '!L26+Noviembre!L26+'Diciembre '!L26</f>
        <v>0</v>
      </c>
      <c r="M26" s="356">
        <f>+Enero!M26+Febrero!M26+'Marzo '!M26+'Abril '!M26+'Mayo '!M26+Junio!M26+Julio!M26+Agosto!M26+Septiembre!M26+'Octubre '!M26+Noviembre!M26+'Diciembre '!M26</f>
        <v>0</v>
      </c>
      <c r="N26" s="356">
        <f>+Enero!N26+Febrero!N26+'Marzo '!N26+'Abril '!N26+'Mayo '!N26+Junio!N26+Julio!N26+Agosto!N26+Septiembre!N26+'Octubre '!N26+Noviembre!N26+'Diciembre '!N26</f>
        <v>0</v>
      </c>
      <c r="O26" s="356">
        <f>+Enero!O26+Febrero!O26+'Marzo '!O26+'Abril '!O26+'Mayo '!O26+Junio!O26+Julio!O26+Agosto!O26+Septiembre!O26+'Octubre '!O26+Noviembre!O26+'Diciembre '!O26</f>
        <v>0</v>
      </c>
      <c r="P26" s="356">
        <f>+Enero!P26+Febrero!P26+'Marzo '!P26+'Abril '!P26+'Mayo '!P26+Junio!P26+Julio!P26+Agosto!P26+Septiembre!P26+'Octubre '!P26+Noviembre!P26+'Diciembre '!P26</f>
        <v>0</v>
      </c>
      <c r="Q26" s="356">
        <f>+Enero!Q26+Febrero!Q26+'Marzo '!Q26+'Abril '!Q26+'Mayo '!Q26+Junio!Q26+Julio!Q26+Agosto!Q26+Septiembre!Q26+'Octubre '!Q26+Noviembre!Q26+'Diciembre '!Q26</f>
        <v>0</v>
      </c>
      <c r="R26" s="356">
        <f>+Enero!R26+Febrero!R26+'Marzo '!R26+'Abril '!R26+'Mayo '!R26+Junio!R26+Julio!R26+Agosto!R26+Septiembre!R26+'Octubre '!R26+Noviembre!R26+'Diciembre '!R26</f>
        <v>0</v>
      </c>
      <c r="S26" s="356">
        <f>+Enero!S26+Febrero!S26+'Marzo '!S26+'Abril '!S26+'Mayo '!S26+Junio!S26+Julio!S26+Agosto!S26+Septiembre!S26+'Octubre '!S26+Noviembre!S26+'Diciembre '!S26</f>
        <v>0</v>
      </c>
      <c r="T26" s="356">
        <f>+Enero!T26+Febrero!T26+'Marzo '!T26+'Abril '!T26+'Mayo '!T26+Junio!T26+Julio!T26+Agosto!T26+Septiembre!T26+'Octubre '!T26+Noviembre!T26+'Diciembre '!T26</f>
        <v>0</v>
      </c>
      <c r="U26" s="356">
        <f>+Enero!U26+Febrero!U26+'Marzo '!U26+'Abril '!U26+'Mayo '!U26+Junio!U26+Julio!U26+Agosto!U26+Septiembre!U26+'Octubre '!U26+Noviembre!U26+'Diciembre '!U26</f>
        <v>0</v>
      </c>
      <c r="V26" s="356">
        <f>+Enero!V26+Febrero!V26+'Marzo '!V26+'Abril '!V26+'Mayo '!V26+Junio!V26+Julio!V26+Agosto!V26+Septiembre!V26+'Octubre '!V26+Noviembre!V26+'Diciembre '!V26</f>
        <v>0</v>
      </c>
      <c r="W26" s="356">
        <f>+Enero!W26+Febrero!W26+'Marzo '!W26+'Abril '!W26+'Mayo '!W26+Junio!W26+Julio!W26+Agosto!W26+Septiembre!W26+'Octubre '!W26+Noviembre!W26+'Diciembre '!W26</f>
        <v>0</v>
      </c>
      <c r="X26" s="356">
        <f>+Enero!X26+Febrero!X26+'Marzo '!X26+'Abril '!X26+'Mayo '!X26+Junio!X26+Julio!X26+Agosto!X26+Septiembre!X26+'Octubre '!X26+Noviembre!X26+'Diciembre '!X26</f>
        <v>0</v>
      </c>
      <c r="Y26" s="356">
        <f>+Enero!Y26+Febrero!Y26+'Marzo '!Y26+'Abril '!Y26+'Mayo '!Y26+Junio!Y26+Julio!Y26+Agosto!Y26+Septiembre!Y26+'Octubre '!Y26+Noviembre!Y26+'Diciembre '!Y26</f>
        <v>0</v>
      </c>
      <c r="Z26" s="356">
        <f>+Enero!Z26+Febrero!Z26+'Marzo '!Z26+'Abril '!Z26+'Mayo '!Z26+Junio!Z26+Julio!Z26+Agosto!Z26+Septiembre!Z26+'Octubre '!Z26+Noviembre!Z26+'Diciembre '!Z26</f>
        <v>0</v>
      </c>
      <c r="AA26" s="356">
        <f>+Enero!AA26+Febrero!AA26+'Marzo '!AA26+'Abril '!AA26+'Mayo '!AA26+Junio!AA26+Julio!AA26+Agosto!AA26+Septiembre!AA26+'Octubre '!AA26+Noviembre!AA26+'Diciembre '!AA26</f>
        <v>0</v>
      </c>
      <c r="AB26" s="356">
        <f>+Enero!AB26+Febrero!AB26+'Marzo '!AB26+'Abril '!AB26+'Mayo '!AB26+Junio!AB26+Julio!AB26+Agosto!AB26+Septiembre!AB26+'Octubre '!AB26+Noviembre!AB26+'Diciembre '!AB26</f>
        <v>0</v>
      </c>
      <c r="AC26" s="356">
        <f>+Enero!AC26+Febrero!AC26+'Marzo '!AC26+'Abril '!AC26+'Mayo '!AC26+Junio!AC26+Julio!AC26+Agosto!AC26+Septiembre!AC26+'Octubre '!AC26+Noviembre!AC26+'Diciembre '!AC26</f>
        <v>0</v>
      </c>
      <c r="AD26" s="356">
        <f>+Enero!AD26+Febrero!AD26+'Marzo '!AD26+'Abril '!AD26+'Mayo '!AD26+Junio!AD26+Julio!AD26+Agosto!AD26+Septiembre!AD26+'Octubre '!AD26+Noviembre!AD26+'Diciembre '!AD26</f>
        <v>0</v>
      </c>
      <c r="AE26" s="356">
        <f>+Enero!AE26+Febrero!AE26+'Marzo '!AE26+'Abril '!AE26+'Mayo '!AE26+Junio!AE26+Julio!AE26+Agosto!AE26+Septiembre!AE26+'Octubre '!AE26+Noviembre!AE26+'Diciembre '!AE26</f>
        <v>0</v>
      </c>
      <c r="AF26" s="356">
        <f>+Enero!AF26+Febrero!AF26+'Marzo '!AF26+'Abril '!AF26+'Mayo '!AF26+Junio!AF26+Julio!AF26+Agosto!AF26+Septiembre!AF26+'Octubre '!AF26+Noviembre!AF26+'Diciembre '!AF26</f>
        <v>0</v>
      </c>
      <c r="AG26" s="356">
        <f>+Enero!AG26+Febrero!AG26+'Marzo '!AG26+'Abril '!AG26+'Mayo '!AG26+Junio!AG26+Julio!AG26+Agosto!AG26+Septiembre!AG26+'Octubre '!AG26+Noviembre!AG26+'Diciembre '!AG26</f>
        <v>0</v>
      </c>
      <c r="AH26" s="356">
        <f>+Enero!AH26+Febrero!AH26+'Marzo '!AH26+'Abril '!AH26+'Mayo '!AH26+Junio!AH26+Julio!AH26+Agosto!AH26+Septiembre!AH26+'Octubre '!AH26+Noviembre!AH26+'Diciembre '!AH26</f>
        <v>0</v>
      </c>
      <c r="AI26" s="356">
        <f>+Enero!AI26+Febrero!AI26+'Marzo '!AI26+'Abril '!AI26+'Mayo '!AI26+Junio!AI26+Julio!AI26+Agosto!AI26+Septiembre!AI26+'Octubre '!AI26+Noviembre!AI26+'Diciembre '!AI26</f>
        <v>0</v>
      </c>
      <c r="AJ26" s="356">
        <f>+Enero!AJ26+Febrero!AJ26+'Marzo '!AJ26+'Abril '!AJ26+'Mayo '!AJ26+Junio!AJ26+Julio!AJ26+Agosto!AJ26+Septiembre!AJ26+'Octubre '!AJ26+Noviembre!AJ26+'Diciembre '!AJ26</f>
        <v>0</v>
      </c>
      <c r="AK26" s="356">
        <f>+Enero!AK26+Febrero!AK26+'Marzo '!AK26+'Abril '!AK26+'Mayo '!AK26+Junio!AK26+Julio!AK26+Agosto!AK26+Septiembre!AK26+'Octubre '!AK26+Noviembre!AK26+'Diciembre '!AK26</f>
        <v>0</v>
      </c>
      <c r="AL26" s="356">
        <f>+Enero!AL26+Febrero!AL26+'Marzo '!AL26+'Abril '!AL26+'Mayo '!AL26+Junio!AL26+Julio!AL26+Agosto!AL26+Septiembre!AL26+'Octubre '!AL26+Noviembre!AL26+'Diciembre '!AL26</f>
        <v>0</v>
      </c>
      <c r="AM26" s="356">
        <f>+Enero!AM26+Febrero!AM26+'Marzo '!AM26+'Abril '!AM26+'Mayo '!AM26+Junio!AM26+Julio!AM26+Agosto!AM26+Septiembre!AM26+'Octubre '!AM26+Noviembre!AM26+'Diciembre '!AM26</f>
        <v>0</v>
      </c>
      <c r="AN26" s="356">
        <f>+Enero!AN26+Febrero!AN26+'Marzo '!AN26+'Abril '!AN26+'Mayo '!AN26+Junio!AN26+Julio!AN26+Agosto!AN26+Septiembre!AN26+'Octubre '!AN26+Noviembre!AN26+'Diciembre '!AN26</f>
        <v>0</v>
      </c>
      <c r="AO26" s="356">
        <f>+Enero!AO26+Febrero!AO26+'Marzo '!AO26+'Abril '!AO26+'Mayo '!AO26+Junio!AO26+Julio!AO26+Agosto!AO26+Septiembre!AO26+'Octubre '!AO26+Noviembre!AO26+'Diciembre '!AO26</f>
        <v>0</v>
      </c>
      <c r="AP26" s="356">
        <f>+Enero!AP26+Febrero!AP26+'Marzo '!AP26+'Abril '!AP26+'Mayo '!AP26+Junio!AP26+Julio!AP26+Agosto!AP26+Septiembre!AP26+'Octubre '!AP26+Noviembre!AP26+'Diciembre '!AP26</f>
        <v>0</v>
      </c>
      <c r="AQ26" s="356">
        <f>+Enero!AQ26+Febrero!AQ26+'Marzo '!AQ26+'Abril '!AQ26+'Mayo '!AQ26+Junio!AQ26+Julio!AQ26+Agosto!AQ26+Septiembre!AQ26+'Octubre '!AQ26+Noviembre!AQ26+'Diciembre '!AQ26</f>
        <v>0</v>
      </c>
      <c r="AR26" s="125" t="s">
        <v>111</v>
      </c>
      <c r="CH26" s="119">
        <v>0</v>
      </c>
    </row>
    <row r="27" spans="1:86" x14ac:dyDescent="0.25">
      <c r="A27" s="397"/>
      <c r="B27" s="17" t="s">
        <v>26</v>
      </c>
      <c r="C27" s="126">
        <f t="shared" si="0"/>
        <v>0</v>
      </c>
      <c r="D27" s="126">
        <f t="shared" si="1"/>
        <v>0</v>
      </c>
      <c r="E27" s="126">
        <f t="shared" si="2"/>
        <v>0</v>
      </c>
      <c r="F27" s="356">
        <f>+Enero!F27+Febrero!F27+'Marzo '!F27+'Abril '!F27+'Mayo '!F27+Junio!F27+Julio!F27+Agosto!F27+Septiembre!F27+'Octubre '!F27+Noviembre!F27+'Diciembre '!F27</f>
        <v>0</v>
      </c>
      <c r="G27" s="356">
        <f>+Enero!G27+Febrero!G27+'Marzo '!G27+'Abril '!G27+'Mayo '!G27+Junio!G27+Julio!G27+Agosto!G27+Septiembre!G27+'Octubre '!G27+Noviembre!G27+'Diciembre '!G27</f>
        <v>0</v>
      </c>
      <c r="H27" s="356">
        <f>+Enero!H27+Febrero!H27+'Marzo '!H27+'Abril '!H27+'Mayo '!H27+Junio!H27+Julio!H27+Agosto!H27+Septiembre!H27+'Octubre '!H27+Noviembre!H27+'Diciembre '!H27</f>
        <v>0</v>
      </c>
      <c r="I27" s="356">
        <f>+Enero!I27+Febrero!I27+'Marzo '!I27+'Abril '!I27+'Mayo '!I27+Junio!I27+Julio!I27+Agosto!I27+Septiembre!I27+'Octubre '!I27+Noviembre!I27+'Diciembre '!I27</f>
        <v>0</v>
      </c>
      <c r="J27" s="356">
        <f>+Enero!J27+Febrero!J27+'Marzo '!J27+'Abril '!J27+'Mayo '!J27+Junio!J27+Julio!J27+Agosto!J27+Septiembre!J27+'Octubre '!J27+Noviembre!J27+'Diciembre '!J27</f>
        <v>0</v>
      </c>
      <c r="K27" s="356">
        <f>+Enero!K27+Febrero!K27+'Marzo '!K27+'Abril '!K27+'Mayo '!K27+Junio!K27+Julio!K27+Agosto!K27+Septiembre!K27+'Octubre '!K27+Noviembre!K27+'Diciembre '!K27</f>
        <v>0</v>
      </c>
      <c r="L27" s="356">
        <f>+Enero!L27+Febrero!L27+'Marzo '!L27+'Abril '!L27+'Mayo '!L27+Junio!L27+Julio!L27+Agosto!L27+Septiembre!L27+'Octubre '!L27+Noviembre!L27+'Diciembre '!L27</f>
        <v>0</v>
      </c>
      <c r="M27" s="356">
        <f>+Enero!M27+Febrero!M27+'Marzo '!M27+'Abril '!M27+'Mayo '!M27+Junio!M27+Julio!M27+Agosto!M27+Septiembre!M27+'Octubre '!M27+Noviembre!M27+'Diciembre '!M27</f>
        <v>0</v>
      </c>
      <c r="N27" s="356">
        <f>+Enero!N27+Febrero!N27+'Marzo '!N27+'Abril '!N27+'Mayo '!N27+Junio!N27+Julio!N27+Agosto!N27+Septiembre!N27+'Octubre '!N27+Noviembre!N27+'Diciembre '!N27</f>
        <v>0</v>
      </c>
      <c r="O27" s="356">
        <f>+Enero!O27+Febrero!O27+'Marzo '!O27+'Abril '!O27+'Mayo '!O27+Junio!O27+Julio!O27+Agosto!O27+Septiembre!O27+'Octubre '!O27+Noviembre!O27+'Diciembre '!O27</f>
        <v>0</v>
      </c>
      <c r="P27" s="356">
        <f>+Enero!P27+Febrero!P27+'Marzo '!P27+'Abril '!P27+'Mayo '!P27+Junio!P27+Julio!P27+Agosto!P27+Septiembre!P27+'Octubre '!P27+Noviembre!P27+'Diciembre '!P27</f>
        <v>0</v>
      </c>
      <c r="Q27" s="356">
        <f>+Enero!Q27+Febrero!Q27+'Marzo '!Q27+'Abril '!Q27+'Mayo '!Q27+Junio!Q27+Julio!Q27+Agosto!Q27+Septiembre!Q27+'Octubre '!Q27+Noviembre!Q27+'Diciembre '!Q27</f>
        <v>0</v>
      </c>
      <c r="R27" s="356">
        <f>+Enero!R27+Febrero!R27+'Marzo '!R27+'Abril '!R27+'Mayo '!R27+Junio!R27+Julio!R27+Agosto!R27+Septiembre!R27+'Octubre '!R27+Noviembre!R27+'Diciembre '!R27</f>
        <v>0</v>
      </c>
      <c r="S27" s="356">
        <f>+Enero!S27+Febrero!S27+'Marzo '!S27+'Abril '!S27+'Mayo '!S27+Junio!S27+Julio!S27+Agosto!S27+Septiembre!S27+'Octubre '!S27+Noviembre!S27+'Diciembre '!S27</f>
        <v>0</v>
      </c>
      <c r="T27" s="356">
        <f>+Enero!T27+Febrero!T27+'Marzo '!T27+'Abril '!T27+'Mayo '!T27+Junio!T27+Julio!T27+Agosto!T27+Septiembre!T27+'Octubre '!T27+Noviembre!T27+'Diciembre '!T27</f>
        <v>0</v>
      </c>
      <c r="U27" s="356">
        <f>+Enero!U27+Febrero!U27+'Marzo '!U27+'Abril '!U27+'Mayo '!U27+Junio!U27+Julio!U27+Agosto!U27+Septiembre!U27+'Octubre '!U27+Noviembre!U27+'Diciembre '!U27</f>
        <v>0</v>
      </c>
      <c r="V27" s="356">
        <f>+Enero!V27+Febrero!V27+'Marzo '!V27+'Abril '!V27+'Mayo '!V27+Junio!V27+Julio!V27+Agosto!V27+Septiembre!V27+'Octubre '!V27+Noviembre!V27+'Diciembre '!V27</f>
        <v>0</v>
      </c>
      <c r="W27" s="356">
        <f>+Enero!W27+Febrero!W27+'Marzo '!W27+'Abril '!W27+'Mayo '!W27+Junio!W27+Julio!W27+Agosto!W27+Septiembre!W27+'Octubre '!W27+Noviembre!W27+'Diciembre '!W27</f>
        <v>0</v>
      </c>
      <c r="X27" s="356">
        <f>+Enero!X27+Febrero!X27+'Marzo '!X27+'Abril '!X27+'Mayo '!X27+Junio!X27+Julio!X27+Agosto!X27+Septiembre!X27+'Octubre '!X27+Noviembre!X27+'Diciembre '!X27</f>
        <v>0</v>
      </c>
      <c r="Y27" s="356">
        <f>+Enero!Y27+Febrero!Y27+'Marzo '!Y27+'Abril '!Y27+'Mayo '!Y27+Junio!Y27+Julio!Y27+Agosto!Y27+Septiembre!Y27+'Octubre '!Y27+Noviembre!Y27+'Diciembre '!Y27</f>
        <v>0</v>
      </c>
      <c r="Z27" s="356">
        <f>+Enero!Z27+Febrero!Z27+'Marzo '!Z27+'Abril '!Z27+'Mayo '!Z27+Junio!Z27+Julio!Z27+Agosto!Z27+Septiembre!Z27+'Octubre '!Z27+Noviembre!Z27+'Diciembre '!Z27</f>
        <v>0</v>
      </c>
      <c r="AA27" s="356">
        <f>+Enero!AA27+Febrero!AA27+'Marzo '!AA27+'Abril '!AA27+'Mayo '!AA27+Junio!AA27+Julio!AA27+Agosto!AA27+Septiembre!AA27+'Octubre '!AA27+Noviembre!AA27+'Diciembre '!AA27</f>
        <v>0</v>
      </c>
      <c r="AB27" s="356">
        <f>+Enero!AB27+Febrero!AB27+'Marzo '!AB27+'Abril '!AB27+'Mayo '!AB27+Junio!AB27+Julio!AB27+Agosto!AB27+Septiembre!AB27+'Octubre '!AB27+Noviembre!AB27+'Diciembre '!AB27</f>
        <v>0</v>
      </c>
      <c r="AC27" s="356">
        <f>+Enero!AC27+Febrero!AC27+'Marzo '!AC27+'Abril '!AC27+'Mayo '!AC27+Junio!AC27+Julio!AC27+Agosto!AC27+Septiembre!AC27+'Octubre '!AC27+Noviembre!AC27+'Diciembre '!AC27</f>
        <v>0</v>
      </c>
      <c r="AD27" s="356">
        <f>+Enero!AD27+Febrero!AD27+'Marzo '!AD27+'Abril '!AD27+'Mayo '!AD27+Junio!AD27+Julio!AD27+Agosto!AD27+Septiembre!AD27+'Octubre '!AD27+Noviembre!AD27+'Diciembre '!AD27</f>
        <v>0</v>
      </c>
      <c r="AE27" s="356">
        <f>+Enero!AE27+Febrero!AE27+'Marzo '!AE27+'Abril '!AE27+'Mayo '!AE27+Junio!AE27+Julio!AE27+Agosto!AE27+Septiembre!AE27+'Octubre '!AE27+Noviembre!AE27+'Diciembre '!AE27</f>
        <v>0</v>
      </c>
      <c r="AF27" s="356">
        <f>+Enero!AF27+Febrero!AF27+'Marzo '!AF27+'Abril '!AF27+'Mayo '!AF27+Junio!AF27+Julio!AF27+Agosto!AF27+Septiembre!AF27+'Octubre '!AF27+Noviembre!AF27+'Diciembre '!AF27</f>
        <v>0</v>
      </c>
      <c r="AG27" s="356">
        <f>+Enero!AG27+Febrero!AG27+'Marzo '!AG27+'Abril '!AG27+'Mayo '!AG27+Junio!AG27+Julio!AG27+Agosto!AG27+Septiembre!AG27+'Octubre '!AG27+Noviembre!AG27+'Diciembre '!AG27</f>
        <v>0</v>
      </c>
      <c r="AH27" s="356">
        <f>+Enero!AH27+Febrero!AH27+'Marzo '!AH27+'Abril '!AH27+'Mayo '!AH27+Junio!AH27+Julio!AH27+Agosto!AH27+Septiembre!AH27+'Octubre '!AH27+Noviembre!AH27+'Diciembre '!AH27</f>
        <v>0</v>
      </c>
      <c r="AI27" s="356">
        <f>+Enero!AI27+Febrero!AI27+'Marzo '!AI27+'Abril '!AI27+'Mayo '!AI27+Junio!AI27+Julio!AI27+Agosto!AI27+Septiembre!AI27+'Octubre '!AI27+Noviembre!AI27+'Diciembre '!AI27</f>
        <v>0</v>
      </c>
      <c r="AJ27" s="356">
        <f>+Enero!AJ27+Febrero!AJ27+'Marzo '!AJ27+'Abril '!AJ27+'Mayo '!AJ27+Junio!AJ27+Julio!AJ27+Agosto!AJ27+Septiembre!AJ27+'Octubre '!AJ27+Noviembre!AJ27+'Diciembre '!AJ27</f>
        <v>0</v>
      </c>
      <c r="AK27" s="356">
        <f>+Enero!AK27+Febrero!AK27+'Marzo '!AK27+'Abril '!AK27+'Mayo '!AK27+Junio!AK27+Julio!AK27+Agosto!AK27+Septiembre!AK27+'Octubre '!AK27+Noviembre!AK27+'Diciembre '!AK27</f>
        <v>0</v>
      </c>
      <c r="AL27" s="356">
        <f>+Enero!AL27+Febrero!AL27+'Marzo '!AL27+'Abril '!AL27+'Mayo '!AL27+Junio!AL27+Julio!AL27+Agosto!AL27+Septiembre!AL27+'Octubre '!AL27+Noviembre!AL27+'Diciembre '!AL27</f>
        <v>0</v>
      </c>
      <c r="AM27" s="356">
        <f>+Enero!AM27+Febrero!AM27+'Marzo '!AM27+'Abril '!AM27+'Mayo '!AM27+Junio!AM27+Julio!AM27+Agosto!AM27+Septiembre!AM27+'Octubre '!AM27+Noviembre!AM27+'Diciembre '!AM27</f>
        <v>0</v>
      </c>
      <c r="AN27" s="356">
        <f>+Enero!AN27+Febrero!AN27+'Marzo '!AN27+'Abril '!AN27+'Mayo '!AN27+Junio!AN27+Julio!AN27+Agosto!AN27+Septiembre!AN27+'Octubre '!AN27+Noviembre!AN27+'Diciembre '!AN27</f>
        <v>0</v>
      </c>
      <c r="AO27" s="356">
        <f>+Enero!AO27+Febrero!AO27+'Marzo '!AO27+'Abril '!AO27+'Mayo '!AO27+Junio!AO27+Julio!AO27+Agosto!AO27+Septiembre!AO27+'Octubre '!AO27+Noviembre!AO27+'Diciembre '!AO27</f>
        <v>0</v>
      </c>
      <c r="AP27" s="356">
        <f>+Enero!AP27+Febrero!AP27+'Marzo '!AP27+'Abril '!AP27+'Mayo '!AP27+Junio!AP27+Julio!AP27+Agosto!AP27+Septiembre!AP27+'Octubre '!AP27+Noviembre!AP27+'Diciembre '!AP27</f>
        <v>0</v>
      </c>
      <c r="AQ27" s="356">
        <f>+Enero!AQ27+Febrero!AQ27+'Marzo '!AQ27+'Abril '!AQ27+'Mayo '!AQ27+Junio!AQ27+Julio!AQ27+Agosto!AQ27+Septiembre!AQ27+'Octubre '!AQ27+Noviembre!AQ27+'Diciembre '!AQ27</f>
        <v>0</v>
      </c>
      <c r="AR27" s="125" t="s">
        <v>111</v>
      </c>
      <c r="CH27" s="119">
        <v>0</v>
      </c>
    </row>
    <row r="28" spans="1:86" x14ac:dyDescent="0.25">
      <c r="A28" s="397"/>
      <c r="B28" s="17" t="s">
        <v>27</v>
      </c>
      <c r="C28" s="126">
        <f t="shared" si="0"/>
        <v>0</v>
      </c>
      <c r="D28" s="126">
        <f t="shared" si="1"/>
        <v>0</v>
      </c>
      <c r="E28" s="126">
        <f t="shared" si="2"/>
        <v>0</v>
      </c>
      <c r="F28" s="356">
        <f>+Enero!F28+Febrero!F28+'Marzo '!F28+'Abril '!F28+'Mayo '!F28+Junio!F28+Julio!F28+Agosto!F28+Septiembre!F28+'Octubre '!F28+Noviembre!F28+'Diciembre '!F28</f>
        <v>0</v>
      </c>
      <c r="G28" s="356">
        <f>+Enero!G28+Febrero!G28+'Marzo '!G28+'Abril '!G28+'Mayo '!G28+Junio!G28+Julio!G28+Agosto!G28+Septiembre!G28+'Octubre '!G28+Noviembre!G28+'Diciembre '!G28</f>
        <v>0</v>
      </c>
      <c r="H28" s="356">
        <f>+Enero!H28+Febrero!H28+'Marzo '!H28+'Abril '!H28+'Mayo '!H28+Junio!H28+Julio!H28+Agosto!H28+Septiembre!H28+'Octubre '!H28+Noviembre!H28+'Diciembre '!H28</f>
        <v>0</v>
      </c>
      <c r="I28" s="356">
        <f>+Enero!I28+Febrero!I28+'Marzo '!I28+'Abril '!I28+'Mayo '!I28+Junio!I28+Julio!I28+Agosto!I28+Septiembre!I28+'Octubre '!I28+Noviembre!I28+'Diciembre '!I28</f>
        <v>0</v>
      </c>
      <c r="J28" s="356">
        <f>+Enero!J28+Febrero!J28+'Marzo '!J28+'Abril '!J28+'Mayo '!J28+Junio!J28+Julio!J28+Agosto!J28+Septiembre!J28+'Octubre '!J28+Noviembre!J28+'Diciembre '!J28</f>
        <v>0</v>
      </c>
      <c r="K28" s="356">
        <f>+Enero!K28+Febrero!K28+'Marzo '!K28+'Abril '!K28+'Mayo '!K28+Junio!K28+Julio!K28+Agosto!K28+Septiembre!K28+'Octubre '!K28+Noviembre!K28+'Diciembre '!K28</f>
        <v>0</v>
      </c>
      <c r="L28" s="356">
        <f>+Enero!L28+Febrero!L28+'Marzo '!L28+'Abril '!L28+'Mayo '!L28+Junio!L28+Julio!L28+Agosto!L28+Septiembre!L28+'Octubre '!L28+Noviembre!L28+'Diciembre '!L28</f>
        <v>0</v>
      </c>
      <c r="M28" s="356">
        <f>+Enero!M28+Febrero!M28+'Marzo '!M28+'Abril '!M28+'Mayo '!M28+Junio!M28+Julio!M28+Agosto!M28+Septiembre!M28+'Octubre '!M28+Noviembre!M28+'Diciembre '!M28</f>
        <v>0</v>
      </c>
      <c r="N28" s="356">
        <f>+Enero!N28+Febrero!N28+'Marzo '!N28+'Abril '!N28+'Mayo '!N28+Junio!N28+Julio!N28+Agosto!N28+Septiembre!N28+'Octubre '!N28+Noviembre!N28+'Diciembre '!N28</f>
        <v>0</v>
      </c>
      <c r="O28" s="356">
        <f>+Enero!O28+Febrero!O28+'Marzo '!O28+'Abril '!O28+'Mayo '!O28+Junio!O28+Julio!O28+Agosto!O28+Septiembre!O28+'Octubre '!O28+Noviembre!O28+'Diciembre '!O28</f>
        <v>0</v>
      </c>
      <c r="P28" s="356">
        <f>+Enero!P28+Febrero!P28+'Marzo '!P28+'Abril '!P28+'Mayo '!P28+Junio!P28+Julio!P28+Agosto!P28+Septiembre!P28+'Octubre '!P28+Noviembre!P28+'Diciembre '!P28</f>
        <v>0</v>
      </c>
      <c r="Q28" s="356">
        <f>+Enero!Q28+Febrero!Q28+'Marzo '!Q28+'Abril '!Q28+'Mayo '!Q28+Junio!Q28+Julio!Q28+Agosto!Q28+Septiembre!Q28+'Octubre '!Q28+Noviembre!Q28+'Diciembre '!Q28</f>
        <v>0</v>
      </c>
      <c r="R28" s="356">
        <f>+Enero!R28+Febrero!R28+'Marzo '!R28+'Abril '!R28+'Mayo '!R28+Junio!R28+Julio!R28+Agosto!R28+Septiembre!R28+'Octubre '!R28+Noviembre!R28+'Diciembre '!R28</f>
        <v>0</v>
      </c>
      <c r="S28" s="356">
        <f>+Enero!S28+Febrero!S28+'Marzo '!S28+'Abril '!S28+'Mayo '!S28+Junio!S28+Julio!S28+Agosto!S28+Septiembre!S28+'Octubre '!S28+Noviembre!S28+'Diciembre '!S28</f>
        <v>0</v>
      </c>
      <c r="T28" s="356">
        <f>+Enero!T28+Febrero!T28+'Marzo '!T28+'Abril '!T28+'Mayo '!T28+Junio!T28+Julio!T28+Agosto!T28+Septiembre!T28+'Octubre '!T28+Noviembre!T28+'Diciembre '!T28</f>
        <v>0</v>
      </c>
      <c r="U28" s="356">
        <f>+Enero!U28+Febrero!U28+'Marzo '!U28+'Abril '!U28+'Mayo '!U28+Junio!U28+Julio!U28+Agosto!U28+Septiembre!U28+'Octubre '!U28+Noviembre!U28+'Diciembre '!U28</f>
        <v>0</v>
      </c>
      <c r="V28" s="356">
        <f>+Enero!V28+Febrero!V28+'Marzo '!V28+'Abril '!V28+'Mayo '!V28+Junio!V28+Julio!V28+Agosto!V28+Septiembre!V28+'Octubre '!V28+Noviembre!V28+'Diciembre '!V28</f>
        <v>0</v>
      </c>
      <c r="W28" s="356">
        <f>+Enero!W28+Febrero!W28+'Marzo '!W28+'Abril '!W28+'Mayo '!W28+Junio!W28+Julio!W28+Agosto!W28+Septiembre!W28+'Octubre '!W28+Noviembre!W28+'Diciembre '!W28</f>
        <v>0</v>
      </c>
      <c r="X28" s="356">
        <f>+Enero!X28+Febrero!X28+'Marzo '!X28+'Abril '!X28+'Mayo '!X28+Junio!X28+Julio!X28+Agosto!X28+Septiembre!X28+'Octubre '!X28+Noviembre!X28+'Diciembre '!X28</f>
        <v>0</v>
      </c>
      <c r="Y28" s="356">
        <f>+Enero!Y28+Febrero!Y28+'Marzo '!Y28+'Abril '!Y28+'Mayo '!Y28+Junio!Y28+Julio!Y28+Agosto!Y28+Septiembre!Y28+'Octubre '!Y28+Noviembre!Y28+'Diciembre '!Y28</f>
        <v>0</v>
      </c>
      <c r="Z28" s="356">
        <f>+Enero!Z28+Febrero!Z28+'Marzo '!Z28+'Abril '!Z28+'Mayo '!Z28+Junio!Z28+Julio!Z28+Agosto!Z28+Septiembre!Z28+'Octubre '!Z28+Noviembre!Z28+'Diciembre '!Z28</f>
        <v>0</v>
      </c>
      <c r="AA28" s="356">
        <f>+Enero!AA28+Febrero!AA28+'Marzo '!AA28+'Abril '!AA28+'Mayo '!AA28+Junio!AA28+Julio!AA28+Agosto!AA28+Septiembre!AA28+'Octubre '!AA28+Noviembre!AA28+'Diciembre '!AA28</f>
        <v>0</v>
      </c>
      <c r="AB28" s="356">
        <f>+Enero!AB28+Febrero!AB28+'Marzo '!AB28+'Abril '!AB28+'Mayo '!AB28+Junio!AB28+Julio!AB28+Agosto!AB28+Septiembre!AB28+'Octubre '!AB28+Noviembre!AB28+'Diciembre '!AB28</f>
        <v>0</v>
      </c>
      <c r="AC28" s="356">
        <f>+Enero!AC28+Febrero!AC28+'Marzo '!AC28+'Abril '!AC28+'Mayo '!AC28+Junio!AC28+Julio!AC28+Agosto!AC28+Septiembre!AC28+'Octubre '!AC28+Noviembre!AC28+'Diciembre '!AC28</f>
        <v>0</v>
      </c>
      <c r="AD28" s="356">
        <f>+Enero!AD28+Febrero!AD28+'Marzo '!AD28+'Abril '!AD28+'Mayo '!AD28+Junio!AD28+Julio!AD28+Agosto!AD28+Septiembre!AD28+'Octubre '!AD28+Noviembre!AD28+'Diciembre '!AD28</f>
        <v>0</v>
      </c>
      <c r="AE28" s="356">
        <f>+Enero!AE28+Febrero!AE28+'Marzo '!AE28+'Abril '!AE28+'Mayo '!AE28+Junio!AE28+Julio!AE28+Agosto!AE28+Septiembre!AE28+'Octubre '!AE28+Noviembre!AE28+'Diciembre '!AE28</f>
        <v>0</v>
      </c>
      <c r="AF28" s="356">
        <f>+Enero!AF28+Febrero!AF28+'Marzo '!AF28+'Abril '!AF28+'Mayo '!AF28+Junio!AF28+Julio!AF28+Agosto!AF28+Septiembre!AF28+'Octubre '!AF28+Noviembre!AF28+'Diciembre '!AF28</f>
        <v>0</v>
      </c>
      <c r="AG28" s="356">
        <f>+Enero!AG28+Febrero!AG28+'Marzo '!AG28+'Abril '!AG28+'Mayo '!AG28+Junio!AG28+Julio!AG28+Agosto!AG28+Septiembre!AG28+'Octubre '!AG28+Noviembre!AG28+'Diciembre '!AG28</f>
        <v>0</v>
      </c>
      <c r="AH28" s="356">
        <f>+Enero!AH28+Febrero!AH28+'Marzo '!AH28+'Abril '!AH28+'Mayo '!AH28+Junio!AH28+Julio!AH28+Agosto!AH28+Septiembre!AH28+'Octubre '!AH28+Noviembre!AH28+'Diciembre '!AH28</f>
        <v>0</v>
      </c>
      <c r="AI28" s="356">
        <f>+Enero!AI28+Febrero!AI28+'Marzo '!AI28+'Abril '!AI28+'Mayo '!AI28+Junio!AI28+Julio!AI28+Agosto!AI28+Septiembre!AI28+'Octubre '!AI28+Noviembre!AI28+'Diciembre '!AI28</f>
        <v>0</v>
      </c>
      <c r="AJ28" s="356">
        <f>+Enero!AJ28+Febrero!AJ28+'Marzo '!AJ28+'Abril '!AJ28+'Mayo '!AJ28+Junio!AJ28+Julio!AJ28+Agosto!AJ28+Septiembre!AJ28+'Octubre '!AJ28+Noviembre!AJ28+'Diciembre '!AJ28</f>
        <v>0</v>
      </c>
      <c r="AK28" s="356">
        <f>+Enero!AK28+Febrero!AK28+'Marzo '!AK28+'Abril '!AK28+'Mayo '!AK28+Junio!AK28+Julio!AK28+Agosto!AK28+Septiembre!AK28+'Octubre '!AK28+Noviembre!AK28+'Diciembre '!AK28</f>
        <v>0</v>
      </c>
      <c r="AL28" s="356">
        <f>+Enero!AL28+Febrero!AL28+'Marzo '!AL28+'Abril '!AL28+'Mayo '!AL28+Junio!AL28+Julio!AL28+Agosto!AL28+Septiembre!AL28+'Octubre '!AL28+Noviembre!AL28+'Diciembre '!AL28</f>
        <v>0</v>
      </c>
      <c r="AM28" s="356">
        <f>+Enero!AM28+Febrero!AM28+'Marzo '!AM28+'Abril '!AM28+'Mayo '!AM28+Junio!AM28+Julio!AM28+Agosto!AM28+Septiembre!AM28+'Octubre '!AM28+Noviembre!AM28+'Diciembre '!AM28</f>
        <v>0</v>
      </c>
      <c r="AN28" s="356">
        <f>+Enero!AN28+Febrero!AN28+'Marzo '!AN28+'Abril '!AN28+'Mayo '!AN28+Junio!AN28+Julio!AN28+Agosto!AN28+Septiembre!AN28+'Octubre '!AN28+Noviembre!AN28+'Diciembre '!AN28</f>
        <v>0</v>
      </c>
      <c r="AO28" s="356">
        <f>+Enero!AO28+Febrero!AO28+'Marzo '!AO28+'Abril '!AO28+'Mayo '!AO28+Junio!AO28+Julio!AO28+Agosto!AO28+Septiembre!AO28+'Octubre '!AO28+Noviembre!AO28+'Diciembre '!AO28</f>
        <v>0</v>
      </c>
      <c r="AP28" s="356">
        <f>+Enero!AP28+Febrero!AP28+'Marzo '!AP28+'Abril '!AP28+'Mayo '!AP28+Junio!AP28+Julio!AP28+Agosto!AP28+Septiembre!AP28+'Octubre '!AP28+Noviembre!AP28+'Diciembre '!AP28</f>
        <v>0</v>
      </c>
      <c r="AQ28" s="356">
        <f>+Enero!AQ28+Febrero!AQ28+'Marzo '!AQ28+'Abril '!AQ28+'Mayo '!AQ28+Junio!AQ28+Julio!AQ28+Agosto!AQ28+Septiembre!AQ28+'Octubre '!AQ28+Noviembre!AQ28+'Diciembre '!AQ28</f>
        <v>0</v>
      </c>
      <c r="AR28" s="125" t="s">
        <v>111</v>
      </c>
      <c r="CH28" s="119">
        <v>0</v>
      </c>
    </row>
    <row r="29" spans="1:86" x14ac:dyDescent="0.25">
      <c r="A29" s="397"/>
      <c r="B29" s="17" t="s">
        <v>28</v>
      </c>
      <c r="C29" s="126">
        <f t="shared" si="0"/>
        <v>0</v>
      </c>
      <c r="D29" s="126">
        <f t="shared" si="1"/>
        <v>0</v>
      </c>
      <c r="E29" s="126">
        <f t="shared" si="2"/>
        <v>0</v>
      </c>
      <c r="F29" s="356">
        <f>+Enero!F29+Febrero!F29+'Marzo '!F29+'Abril '!F29+'Mayo '!F29+Junio!F29+Julio!F29+Agosto!F29+Septiembre!F29+'Octubre '!F29+Noviembre!F29+'Diciembre '!F29</f>
        <v>0</v>
      </c>
      <c r="G29" s="356">
        <f>+Enero!G29+Febrero!G29+'Marzo '!G29+'Abril '!G29+'Mayo '!G29+Junio!G29+Julio!G29+Agosto!G29+Septiembre!G29+'Octubre '!G29+Noviembre!G29+'Diciembre '!G29</f>
        <v>0</v>
      </c>
      <c r="H29" s="356">
        <f>+Enero!H29+Febrero!H29+'Marzo '!H29+'Abril '!H29+'Mayo '!H29+Junio!H29+Julio!H29+Agosto!H29+Septiembre!H29+'Octubre '!H29+Noviembre!H29+'Diciembre '!H29</f>
        <v>0</v>
      </c>
      <c r="I29" s="356">
        <f>+Enero!I29+Febrero!I29+'Marzo '!I29+'Abril '!I29+'Mayo '!I29+Junio!I29+Julio!I29+Agosto!I29+Septiembre!I29+'Octubre '!I29+Noviembre!I29+'Diciembre '!I29</f>
        <v>0</v>
      </c>
      <c r="J29" s="356">
        <f>+Enero!J29+Febrero!J29+'Marzo '!J29+'Abril '!J29+'Mayo '!J29+Junio!J29+Julio!J29+Agosto!J29+Septiembre!J29+'Octubre '!J29+Noviembre!J29+'Diciembre '!J29</f>
        <v>0</v>
      </c>
      <c r="K29" s="356">
        <f>+Enero!K29+Febrero!K29+'Marzo '!K29+'Abril '!K29+'Mayo '!K29+Junio!K29+Julio!K29+Agosto!K29+Septiembre!K29+'Octubre '!K29+Noviembre!K29+'Diciembre '!K29</f>
        <v>0</v>
      </c>
      <c r="L29" s="356">
        <f>+Enero!L29+Febrero!L29+'Marzo '!L29+'Abril '!L29+'Mayo '!L29+Junio!L29+Julio!L29+Agosto!L29+Septiembre!L29+'Octubre '!L29+Noviembre!L29+'Diciembre '!L29</f>
        <v>0</v>
      </c>
      <c r="M29" s="356">
        <f>+Enero!M29+Febrero!M29+'Marzo '!M29+'Abril '!M29+'Mayo '!M29+Junio!M29+Julio!M29+Agosto!M29+Septiembre!M29+'Octubre '!M29+Noviembre!M29+'Diciembre '!M29</f>
        <v>0</v>
      </c>
      <c r="N29" s="356">
        <f>+Enero!N29+Febrero!N29+'Marzo '!N29+'Abril '!N29+'Mayo '!N29+Junio!N29+Julio!N29+Agosto!N29+Septiembre!N29+'Octubre '!N29+Noviembre!N29+'Diciembre '!N29</f>
        <v>0</v>
      </c>
      <c r="O29" s="356">
        <f>+Enero!O29+Febrero!O29+'Marzo '!O29+'Abril '!O29+'Mayo '!O29+Junio!O29+Julio!O29+Agosto!O29+Septiembre!O29+'Octubre '!O29+Noviembre!O29+'Diciembre '!O29</f>
        <v>0</v>
      </c>
      <c r="P29" s="356">
        <f>+Enero!P29+Febrero!P29+'Marzo '!P29+'Abril '!P29+'Mayo '!P29+Junio!P29+Julio!P29+Agosto!P29+Septiembre!P29+'Octubre '!P29+Noviembre!P29+'Diciembre '!P29</f>
        <v>0</v>
      </c>
      <c r="Q29" s="356">
        <f>+Enero!Q29+Febrero!Q29+'Marzo '!Q29+'Abril '!Q29+'Mayo '!Q29+Junio!Q29+Julio!Q29+Agosto!Q29+Septiembre!Q29+'Octubre '!Q29+Noviembre!Q29+'Diciembre '!Q29</f>
        <v>0</v>
      </c>
      <c r="R29" s="356">
        <f>+Enero!R29+Febrero!R29+'Marzo '!R29+'Abril '!R29+'Mayo '!R29+Junio!R29+Julio!R29+Agosto!R29+Septiembre!R29+'Octubre '!R29+Noviembre!R29+'Diciembre '!R29</f>
        <v>0</v>
      </c>
      <c r="S29" s="356">
        <f>+Enero!S29+Febrero!S29+'Marzo '!S29+'Abril '!S29+'Mayo '!S29+Junio!S29+Julio!S29+Agosto!S29+Septiembre!S29+'Octubre '!S29+Noviembre!S29+'Diciembre '!S29</f>
        <v>0</v>
      </c>
      <c r="T29" s="356">
        <f>+Enero!T29+Febrero!T29+'Marzo '!T29+'Abril '!T29+'Mayo '!T29+Junio!T29+Julio!T29+Agosto!T29+Septiembre!T29+'Octubre '!T29+Noviembre!T29+'Diciembre '!T29</f>
        <v>0</v>
      </c>
      <c r="U29" s="356">
        <f>+Enero!U29+Febrero!U29+'Marzo '!U29+'Abril '!U29+'Mayo '!U29+Junio!U29+Julio!U29+Agosto!U29+Septiembre!U29+'Octubre '!U29+Noviembre!U29+'Diciembre '!U29</f>
        <v>0</v>
      </c>
      <c r="V29" s="356">
        <f>+Enero!V29+Febrero!V29+'Marzo '!V29+'Abril '!V29+'Mayo '!V29+Junio!V29+Julio!V29+Agosto!V29+Septiembre!V29+'Octubre '!V29+Noviembre!V29+'Diciembre '!V29</f>
        <v>0</v>
      </c>
      <c r="W29" s="356">
        <f>+Enero!W29+Febrero!W29+'Marzo '!W29+'Abril '!W29+'Mayo '!W29+Junio!W29+Julio!W29+Agosto!W29+Septiembre!W29+'Octubre '!W29+Noviembre!W29+'Diciembre '!W29</f>
        <v>0</v>
      </c>
      <c r="X29" s="356">
        <f>+Enero!X29+Febrero!X29+'Marzo '!X29+'Abril '!X29+'Mayo '!X29+Junio!X29+Julio!X29+Agosto!X29+Septiembre!X29+'Octubre '!X29+Noviembre!X29+'Diciembre '!X29</f>
        <v>0</v>
      </c>
      <c r="Y29" s="356">
        <f>+Enero!Y29+Febrero!Y29+'Marzo '!Y29+'Abril '!Y29+'Mayo '!Y29+Junio!Y29+Julio!Y29+Agosto!Y29+Septiembre!Y29+'Octubre '!Y29+Noviembre!Y29+'Diciembre '!Y29</f>
        <v>0</v>
      </c>
      <c r="Z29" s="356">
        <f>+Enero!Z29+Febrero!Z29+'Marzo '!Z29+'Abril '!Z29+'Mayo '!Z29+Junio!Z29+Julio!Z29+Agosto!Z29+Septiembre!Z29+'Octubre '!Z29+Noviembre!Z29+'Diciembre '!Z29</f>
        <v>0</v>
      </c>
      <c r="AA29" s="356">
        <f>+Enero!AA29+Febrero!AA29+'Marzo '!AA29+'Abril '!AA29+'Mayo '!AA29+Junio!AA29+Julio!AA29+Agosto!AA29+Septiembre!AA29+'Octubre '!AA29+Noviembre!AA29+'Diciembre '!AA29</f>
        <v>0</v>
      </c>
      <c r="AB29" s="356">
        <f>+Enero!AB29+Febrero!AB29+'Marzo '!AB29+'Abril '!AB29+'Mayo '!AB29+Junio!AB29+Julio!AB29+Agosto!AB29+Septiembre!AB29+'Octubre '!AB29+Noviembre!AB29+'Diciembre '!AB29</f>
        <v>0</v>
      </c>
      <c r="AC29" s="356">
        <f>+Enero!AC29+Febrero!AC29+'Marzo '!AC29+'Abril '!AC29+'Mayo '!AC29+Junio!AC29+Julio!AC29+Agosto!AC29+Septiembre!AC29+'Octubre '!AC29+Noviembre!AC29+'Diciembre '!AC29</f>
        <v>0</v>
      </c>
      <c r="AD29" s="356">
        <f>+Enero!AD29+Febrero!AD29+'Marzo '!AD29+'Abril '!AD29+'Mayo '!AD29+Junio!AD29+Julio!AD29+Agosto!AD29+Septiembre!AD29+'Octubre '!AD29+Noviembre!AD29+'Diciembre '!AD29</f>
        <v>0</v>
      </c>
      <c r="AE29" s="356">
        <f>+Enero!AE29+Febrero!AE29+'Marzo '!AE29+'Abril '!AE29+'Mayo '!AE29+Junio!AE29+Julio!AE29+Agosto!AE29+Septiembre!AE29+'Octubre '!AE29+Noviembre!AE29+'Diciembre '!AE29</f>
        <v>0</v>
      </c>
      <c r="AF29" s="356">
        <f>+Enero!AF29+Febrero!AF29+'Marzo '!AF29+'Abril '!AF29+'Mayo '!AF29+Junio!AF29+Julio!AF29+Agosto!AF29+Septiembre!AF29+'Octubre '!AF29+Noviembre!AF29+'Diciembre '!AF29</f>
        <v>0</v>
      </c>
      <c r="AG29" s="356">
        <f>+Enero!AG29+Febrero!AG29+'Marzo '!AG29+'Abril '!AG29+'Mayo '!AG29+Junio!AG29+Julio!AG29+Agosto!AG29+Septiembre!AG29+'Octubre '!AG29+Noviembre!AG29+'Diciembre '!AG29</f>
        <v>0</v>
      </c>
      <c r="AH29" s="356">
        <f>+Enero!AH29+Febrero!AH29+'Marzo '!AH29+'Abril '!AH29+'Mayo '!AH29+Junio!AH29+Julio!AH29+Agosto!AH29+Septiembre!AH29+'Octubre '!AH29+Noviembre!AH29+'Diciembre '!AH29</f>
        <v>0</v>
      </c>
      <c r="AI29" s="356">
        <f>+Enero!AI29+Febrero!AI29+'Marzo '!AI29+'Abril '!AI29+'Mayo '!AI29+Junio!AI29+Julio!AI29+Agosto!AI29+Septiembre!AI29+'Octubre '!AI29+Noviembre!AI29+'Diciembre '!AI29</f>
        <v>0</v>
      </c>
      <c r="AJ29" s="356">
        <f>+Enero!AJ29+Febrero!AJ29+'Marzo '!AJ29+'Abril '!AJ29+'Mayo '!AJ29+Junio!AJ29+Julio!AJ29+Agosto!AJ29+Septiembre!AJ29+'Octubre '!AJ29+Noviembre!AJ29+'Diciembre '!AJ29</f>
        <v>0</v>
      </c>
      <c r="AK29" s="356">
        <f>+Enero!AK29+Febrero!AK29+'Marzo '!AK29+'Abril '!AK29+'Mayo '!AK29+Junio!AK29+Julio!AK29+Agosto!AK29+Septiembre!AK29+'Octubre '!AK29+Noviembre!AK29+'Diciembre '!AK29</f>
        <v>0</v>
      </c>
      <c r="AL29" s="356">
        <f>+Enero!AL29+Febrero!AL29+'Marzo '!AL29+'Abril '!AL29+'Mayo '!AL29+Junio!AL29+Julio!AL29+Agosto!AL29+Septiembre!AL29+'Octubre '!AL29+Noviembre!AL29+'Diciembre '!AL29</f>
        <v>0</v>
      </c>
      <c r="AM29" s="356">
        <f>+Enero!AM29+Febrero!AM29+'Marzo '!AM29+'Abril '!AM29+'Mayo '!AM29+Junio!AM29+Julio!AM29+Agosto!AM29+Septiembre!AM29+'Octubre '!AM29+Noviembre!AM29+'Diciembre '!AM29</f>
        <v>0</v>
      </c>
      <c r="AN29" s="356">
        <f>+Enero!AN29+Febrero!AN29+'Marzo '!AN29+'Abril '!AN29+'Mayo '!AN29+Junio!AN29+Julio!AN29+Agosto!AN29+Septiembre!AN29+'Octubre '!AN29+Noviembre!AN29+'Diciembre '!AN29</f>
        <v>0</v>
      </c>
      <c r="AO29" s="356">
        <f>+Enero!AO29+Febrero!AO29+'Marzo '!AO29+'Abril '!AO29+'Mayo '!AO29+Junio!AO29+Julio!AO29+Agosto!AO29+Septiembre!AO29+'Octubre '!AO29+Noviembre!AO29+'Diciembre '!AO29</f>
        <v>0</v>
      </c>
      <c r="AP29" s="356">
        <f>+Enero!AP29+Febrero!AP29+'Marzo '!AP29+'Abril '!AP29+'Mayo '!AP29+Junio!AP29+Julio!AP29+Agosto!AP29+Septiembre!AP29+'Octubre '!AP29+Noviembre!AP29+'Diciembre '!AP29</f>
        <v>0</v>
      </c>
      <c r="AQ29" s="356">
        <f>+Enero!AQ29+Febrero!AQ29+'Marzo '!AQ29+'Abril '!AQ29+'Mayo '!AQ29+Junio!AQ29+Julio!AQ29+Agosto!AQ29+Septiembre!AQ29+'Octubre '!AQ29+Noviembre!AQ29+'Diciembre '!AQ29</f>
        <v>0</v>
      </c>
      <c r="AR29" s="125" t="s">
        <v>111</v>
      </c>
      <c r="CH29" s="119">
        <v>0</v>
      </c>
    </row>
    <row r="30" spans="1:86" x14ac:dyDescent="0.25">
      <c r="A30" s="397"/>
      <c r="B30" s="17" t="s">
        <v>29</v>
      </c>
      <c r="C30" s="126">
        <f t="shared" si="0"/>
        <v>0</v>
      </c>
      <c r="D30" s="126">
        <f t="shared" si="1"/>
        <v>0</v>
      </c>
      <c r="E30" s="126">
        <f t="shared" si="2"/>
        <v>0</v>
      </c>
      <c r="F30" s="356">
        <f>+Enero!F30+Febrero!F30+'Marzo '!F30+'Abril '!F30+'Mayo '!F30+Junio!F30+Julio!F30+Agosto!F30+Septiembre!F30+'Octubre '!F30+Noviembre!F30+'Diciembre '!F30</f>
        <v>0</v>
      </c>
      <c r="G30" s="356">
        <f>+Enero!G30+Febrero!G30+'Marzo '!G30+'Abril '!G30+'Mayo '!G30+Junio!G30+Julio!G30+Agosto!G30+Septiembre!G30+'Octubre '!G30+Noviembre!G30+'Diciembre '!G30</f>
        <v>0</v>
      </c>
      <c r="H30" s="356">
        <f>+Enero!H30+Febrero!H30+'Marzo '!H30+'Abril '!H30+'Mayo '!H30+Junio!H30+Julio!H30+Agosto!H30+Septiembre!H30+'Octubre '!H30+Noviembre!H30+'Diciembre '!H30</f>
        <v>0</v>
      </c>
      <c r="I30" s="356">
        <f>+Enero!I30+Febrero!I30+'Marzo '!I30+'Abril '!I30+'Mayo '!I30+Junio!I30+Julio!I30+Agosto!I30+Septiembre!I30+'Octubre '!I30+Noviembre!I30+'Diciembre '!I30</f>
        <v>0</v>
      </c>
      <c r="J30" s="356">
        <f>+Enero!J30+Febrero!J30+'Marzo '!J30+'Abril '!J30+'Mayo '!J30+Junio!J30+Julio!J30+Agosto!J30+Septiembre!J30+'Octubre '!J30+Noviembre!J30+'Diciembre '!J30</f>
        <v>0</v>
      </c>
      <c r="K30" s="356">
        <f>+Enero!K30+Febrero!K30+'Marzo '!K30+'Abril '!K30+'Mayo '!K30+Junio!K30+Julio!K30+Agosto!K30+Septiembre!K30+'Octubre '!K30+Noviembre!K30+'Diciembre '!K30</f>
        <v>0</v>
      </c>
      <c r="L30" s="356">
        <f>+Enero!L30+Febrero!L30+'Marzo '!L30+'Abril '!L30+'Mayo '!L30+Junio!L30+Julio!L30+Agosto!L30+Septiembre!L30+'Octubre '!L30+Noviembre!L30+'Diciembre '!L30</f>
        <v>0</v>
      </c>
      <c r="M30" s="356">
        <f>+Enero!M30+Febrero!M30+'Marzo '!M30+'Abril '!M30+'Mayo '!M30+Junio!M30+Julio!M30+Agosto!M30+Septiembre!M30+'Octubre '!M30+Noviembre!M30+'Diciembre '!M30</f>
        <v>0</v>
      </c>
      <c r="N30" s="356">
        <f>+Enero!N30+Febrero!N30+'Marzo '!N30+'Abril '!N30+'Mayo '!N30+Junio!N30+Julio!N30+Agosto!N30+Septiembre!N30+'Octubre '!N30+Noviembre!N30+'Diciembre '!N30</f>
        <v>0</v>
      </c>
      <c r="O30" s="356">
        <f>+Enero!O30+Febrero!O30+'Marzo '!O30+'Abril '!O30+'Mayo '!O30+Junio!O30+Julio!O30+Agosto!O30+Septiembre!O30+'Octubre '!O30+Noviembre!O30+'Diciembre '!O30</f>
        <v>0</v>
      </c>
      <c r="P30" s="356">
        <f>+Enero!P30+Febrero!P30+'Marzo '!P30+'Abril '!P30+'Mayo '!P30+Junio!P30+Julio!P30+Agosto!P30+Septiembre!P30+'Octubre '!P30+Noviembre!P30+'Diciembre '!P30</f>
        <v>0</v>
      </c>
      <c r="Q30" s="356">
        <f>+Enero!Q30+Febrero!Q30+'Marzo '!Q30+'Abril '!Q30+'Mayo '!Q30+Junio!Q30+Julio!Q30+Agosto!Q30+Septiembre!Q30+'Octubre '!Q30+Noviembre!Q30+'Diciembre '!Q30</f>
        <v>0</v>
      </c>
      <c r="R30" s="356">
        <f>+Enero!R30+Febrero!R30+'Marzo '!R30+'Abril '!R30+'Mayo '!R30+Junio!R30+Julio!R30+Agosto!R30+Septiembre!R30+'Octubre '!R30+Noviembre!R30+'Diciembre '!R30</f>
        <v>0</v>
      </c>
      <c r="S30" s="356">
        <f>+Enero!S30+Febrero!S30+'Marzo '!S30+'Abril '!S30+'Mayo '!S30+Junio!S30+Julio!S30+Agosto!S30+Septiembre!S30+'Octubre '!S30+Noviembre!S30+'Diciembre '!S30</f>
        <v>0</v>
      </c>
      <c r="T30" s="356">
        <f>+Enero!T30+Febrero!T30+'Marzo '!T30+'Abril '!T30+'Mayo '!T30+Junio!T30+Julio!T30+Agosto!T30+Septiembre!T30+'Octubre '!T30+Noviembre!T30+'Diciembre '!T30</f>
        <v>0</v>
      </c>
      <c r="U30" s="356">
        <f>+Enero!U30+Febrero!U30+'Marzo '!U30+'Abril '!U30+'Mayo '!U30+Junio!U30+Julio!U30+Agosto!U30+Septiembre!U30+'Octubre '!U30+Noviembre!U30+'Diciembre '!U30</f>
        <v>0</v>
      </c>
      <c r="V30" s="356">
        <f>+Enero!V30+Febrero!V30+'Marzo '!V30+'Abril '!V30+'Mayo '!V30+Junio!V30+Julio!V30+Agosto!V30+Septiembre!V30+'Octubre '!V30+Noviembre!V30+'Diciembre '!V30</f>
        <v>0</v>
      </c>
      <c r="W30" s="356">
        <f>+Enero!W30+Febrero!W30+'Marzo '!W30+'Abril '!W30+'Mayo '!W30+Junio!W30+Julio!W30+Agosto!W30+Septiembre!W30+'Octubre '!W30+Noviembre!W30+'Diciembre '!W30</f>
        <v>0</v>
      </c>
      <c r="X30" s="356">
        <f>+Enero!X30+Febrero!X30+'Marzo '!X30+'Abril '!X30+'Mayo '!X30+Junio!X30+Julio!X30+Agosto!X30+Septiembre!X30+'Octubre '!X30+Noviembre!X30+'Diciembre '!X30</f>
        <v>0</v>
      </c>
      <c r="Y30" s="356">
        <f>+Enero!Y30+Febrero!Y30+'Marzo '!Y30+'Abril '!Y30+'Mayo '!Y30+Junio!Y30+Julio!Y30+Agosto!Y30+Septiembre!Y30+'Octubre '!Y30+Noviembre!Y30+'Diciembre '!Y30</f>
        <v>0</v>
      </c>
      <c r="Z30" s="356">
        <f>+Enero!Z30+Febrero!Z30+'Marzo '!Z30+'Abril '!Z30+'Mayo '!Z30+Junio!Z30+Julio!Z30+Agosto!Z30+Septiembre!Z30+'Octubre '!Z30+Noviembre!Z30+'Diciembre '!Z30</f>
        <v>0</v>
      </c>
      <c r="AA30" s="356">
        <f>+Enero!AA30+Febrero!AA30+'Marzo '!AA30+'Abril '!AA30+'Mayo '!AA30+Junio!AA30+Julio!AA30+Agosto!AA30+Septiembre!AA30+'Octubre '!AA30+Noviembre!AA30+'Diciembre '!AA30</f>
        <v>0</v>
      </c>
      <c r="AB30" s="356">
        <f>+Enero!AB30+Febrero!AB30+'Marzo '!AB30+'Abril '!AB30+'Mayo '!AB30+Junio!AB30+Julio!AB30+Agosto!AB30+Septiembre!AB30+'Octubre '!AB30+Noviembre!AB30+'Diciembre '!AB30</f>
        <v>0</v>
      </c>
      <c r="AC30" s="356">
        <f>+Enero!AC30+Febrero!AC30+'Marzo '!AC30+'Abril '!AC30+'Mayo '!AC30+Junio!AC30+Julio!AC30+Agosto!AC30+Septiembre!AC30+'Octubre '!AC30+Noviembre!AC30+'Diciembre '!AC30</f>
        <v>0</v>
      </c>
      <c r="AD30" s="356">
        <f>+Enero!AD30+Febrero!AD30+'Marzo '!AD30+'Abril '!AD30+'Mayo '!AD30+Junio!AD30+Julio!AD30+Agosto!AD30+Septiembre!AD30+'Octubre '!AD30+Noviembre!AD30+'Diciembre '!AD30</f>
        <v>0</v>
      </c>
      <c r="AE30" s="356">
        <f>+Enero!AE30+Febrero!AE30+'Marzo '!AE30+'Abril '!AE30+'Mayo '!AE30+Junio!AE30+Julio!AE30+Agosto!AE30+Septiembre!AE30+'Octubre '!AE30+Noviembre!AE30+'Diciembre '!AE30</f>
        <v>0</v>
      </c>
      <c r="AF30" s="356">
        <f>+Enero!AF30+Febrero!AF30+'Marzo '!AF30+'Abril '!AF30+'Mayo '!AF30+Junio!AF30+Julio!AF30+Agosto!AF30+Septiembre!AF30+'Octubre '!AF30+Noviembre!AF30+'Diciembre '!AF30</f>
        <v>0</v>
      </c>
      <c r="AG30" s="356">
        <f>+Enero!AG30+Febrero!AG30+'Marzo '!AG30+'Abril '!AG30+'Mayo '!AG30+Junio!AG30+Julio!AG30+Agosto!AG30+Septiembre!AG30+'Octubre '!AG30+Noviembre!AG30+'Diciembre '!AG30</f>
        <v>0</v>
      </c>
      <c r="AH30" s="356">
        <f>+Enero!AH30+Febrero!AH30+'Marzo '!AH30+'Abril '!AH30+'Mayo '!AH30+Junio!AH30+Julio!AH30+Agosto!AH30+Septiembre!AH30+'Octubre '!AH30+Noviembre!AH30+'Diciembre '!AH30</f>
        <v>0</v>
      </c>
      <c r="AI30" s="356">
        <f>+Enero!AI30+Febrero!AI30+'Marzo '!AI30+'Abril '!AI30+'Mayo '!AI30+Junio!AI30+Julio!AI30+Agosto!AI30+Septiembre!AI30+'Octubre '!AI30+Noviembre!AI30+'Diciembre '!AI30</f>
        <v>0</v>
      </c>
      <c r="AJ30" s="356">
        <f>+Enero!AJ30+Febrero!AJ30+'Marzo '!AJ30+'Abril '!AJ30+'Mayo '!AJ30+Junio!AJ30+Julio!AJ30+Agosto!AJ30+Septiembre!AJ30+'Octubre '!AJ30+Noviembre!AJ30+'Diciembre '!AJ30</f>
        <v>0</v>
      </c>
      <c r="AK30" s="356">
        <f>+Enero!AK30+Febrero!AK30+'Marzo '!AK30+'Abril '!AK30+'Mayo '!AK30+Junio!AK30+Julio!AK30+Agosto!AK30+Septiembre!AK30+'Octubre '!AK30+Noviembre!AK30+'Diciembre '!AK30</f>
        <v>0</v>
      </c>
      <c r="AL30" s="356">
        <f>+Enero!AL30+Febrero!AL30+'Marzo '!AL30+'Abril '!AL30+'Mayo '!AL30+Junio!AL30+Julio!AL30+Agosto!AL30+Septiembre!AL30+'Octubre '!AL30+Noviembre!AL30+'Diciembre '!AL30</f>
        <v>0</v>
      </c>
      <c r="AM30" s="356">
        <f>+Enero!AM30+Febrero!AM30+'Marzo '!AM30+'Abril '!AM30+'Mayo '!AM30+Junio!AM30+Julio!AM30+Agosto!AM30+Septiembre!AM30+'Octubre '!AM30+Noviembre!AM30+'Diciembre '!AM30</f>
        <v>0</v>
      </c>
      <c r="AN30" s="356">
        <f>+Enero!AN30+Febrero!AN30+'Marzo '!AN30+'Abril '!AN30+'Mayo '!AN30+Junio!AN30+Julio!AN30+Agosto!AN30+Septiembre!AN30+'Octubre '!AN30+Noviembre!AN30+'Diciembre '!AN30</f>
        <v>0</v>
      </c>
      <c r="AO30" s="356">
        <f>+Enero!AO30+Febrero!AO30+'Marzo '!AO30+'Abril '!AO30+'Mayo '!AO30+Junio!AO30+Julio!AO30+Agosto!AO30+Septiembre!AO30+'Octubre '!AO30+Noviembre!AO30+'Diciembre '!AO30</f>
        <v>0</v>
      </c>
      <c r="AP30" s="356">
        <f>+Enero!AP30+Febrero!AP30+'Marzo '!AP30+'Abril '!AP30+'Mayo '!AP30+Junio!AP30+Julio!AP30+Agosto!AP30+Septiembre!AP30+'Octubre '!AP30+Noviembre!AP30+'Diciembre '!AP30</f>
        <v>0</v>
      </c>
      <c r="AQ30" s="356">
        <f>+Enero!AQ30+Febrero!AQ30+'Marzo '!AQ30+'Abril '!AQ30+'Mayo '!AQ30+Junio!AQ30+Julio!AQ30+Agosto!AQ30+Septiembre!AQ30+'Octubre '!AQ30+Noviembre!AQ30+'Diciembre '!AQ30</f>
        <v>0</v>
      </c>
      <c r="AR30" s="125" t="s">
        <v>111</v>
      </c>
      <c r="CH30" s="119">
        <v>0</v>
      </c>
    </row>
    <row r="31" spans="1:86" x14ac:dyDescent="0.25">
      <c r="A31" s="397"/>
      <c r="B31" s="17" t="s">
        <v>30</v>
      </c>
      <c r="C31" s="126">
        <f t="shared" si="0"/>
        <v>0</v>
      </c>
      <c r="D31" s="126">
        <f t="shared" si="1"/>
        <v>0</v>
      </c>
      <c r="E31" s="126">
        <f t="shared" si="2"/>
        <v>0</v>
      </c>
      <c r="F31" s="356">
        <f>+Enero!F31+Febrero!F31+'Marzo '!F31+'Abril '!F31+'Mayo '!F31+Junio!F31+Julio!F31+Agosto!F31+Septiembre!F31+'Octubre '!F31+Noviembre!F31+'Diciembre '!F31</f>
        <v>0</v>
      </c>
      <c r="G31" s="356">
        <f>+Enero!G31+Febrero!G31+'Marzo '!G31+'Abril '!G31+'Mayo '!G31+Junio!G31+Julio!G31+Agosto!G31+Septiembre!G31+'Octubre '!G31+Noviembre!G31+'Diciembre '!G31</f>
        <v>0</v>
      </c>
      <c r="H31" s="356">
        <f>+Enero!H31+Febrero!H31+'Marzo '!H31+'Abril '!H31+'Mayo '!H31+Junio!H31+Julio!H31+Agosto!H31+Septiembre!H31+'Octubre '!H31+Noviembre!H31+'Diciembre '!H31</f>
        <v>0</v>
      </c>
      <c r="I31" s="356">
        <f>+Enero!I31+Febrero!I31+'Marzo '!I31+'Abril '!I31+'Mayo '!I31+Junio!I31+Julio!I31+Agosto!I31+Septiembre!I31+'Octubre '!I31+Noviembre!I31+'Diciembre '!I31</f>
        <v>0</v>
      </c>
      <c r="J31" s="356">
        <f>+Enero!J31+Febrero!J31+'Marzo '!J31+'Abril '!J31+'Mayo '!J31+Junio!J31+Julio!J31+Agosto!J31+Septiembre!J31+'Octubre '!J31+Noviembre!J31+'Diciembre '!J31</f>
        <v>0</v>
      </c>
      <c r="K31" s="356">
        <f>+Enero!K31+Febrero!K31+'Marzo '!K31+'Abril '!K31+'Mayo '!K31+Junio!K31+Julio!K31+Agosto!K31+Septiembre!K31+'Octubre '!K31+Noviembre!K31+'Diciembre '!K31</f>
        <v>0</v>
      </c>
      <c r="L31" s="356">
        <f>+Enero!L31+Febrero!L31+'Marzo '!L31+'Abril '!L31+'Mayo '!L31+Junio!L31+Julio!L31+Agosto!L31+Septiembre!L31+'Octubre '!L31+Noviembre!L31+'Diciembre '!L31</f>
        <v>0</v>
      </c>
      <c r="M31" s="356">
        <f>+Enero!M31+Febrero!M31+'Marzo '!M31+'Abril '!M31+'Mayo '!M31+Junio!M31+Julio!M31+Agosto!M31+Septiembre!M31+'Octubre '!M31+Noviembre!M31+'Diciembre '!M31</f>
        <v>0</v>
      </c>
      <c r="N31" s="356">
        <f>+Enero!N31+Febrero!N31+'Marzo '!N31+'Abril '!N31+'Mayo '!N31+Junio!N31+Julio!N31+Agosto!N31+Septiembre!N31+'Octubre '!N31+Noviembre!N31+'Diciembre '!N31</f>
        <v>0</v>
      </c>
      <c r="O31" s="356">
        <f>+Enero!O31+Febrero!O31+'Marzo '!O31+'Abril '!O31+'Mayo '!O31+Junio!O31+Julio!O31+Agosto!O31+Septiembre!O31+'Octubre '!O31+Noviembre!O31+'Diciembre '!O31</f>
        <v>0</v>
      </c>
      <c r="P31" s="356">
        <f>+Enero!P31+Febrero!P31+'Marzo '!P31+'Abril '!P31+'Mayo '!P31+Junio!P31+Julio!P31+Agosto!P31+Septiembre!P31+'Octubre '!P31+Noviembre!P31+'Diciembre '!P31</f>
        <v>0</v>
      </c>
      <c r="Q31" s="356">
        <f>+Enero!Q31+Febrero!Q31+'Marzo '!Q31+'Abril '!Q31+'Mayo '!Q31+Junio!Q31+Julio!Q31+Agosto!Q31+Septiembre!Q31+'Octubre '!Q31+Noviembre!Q31+'Diciembre '!Q31</f>
        <v>0</v>
      </c>
      <c r="R31" s="356">
        <f>+Enero!R31+Febrero!R31+'Marzo '!R31+'Abril '!R31+'Mayo '!R31+Junio!R31+Julio!R31+Agosto!R31+Septiembre!R31+'Octubre '!R31+Noviembre!R31+'Diciembre '!R31</f>
        <v>0</v>
      </c>
      <c r="S31" s="356">
        <f>+Enero!S31+Febrero!S31+'Marzo '!S31+'Abril '!S31+'Mayo '!S31+Junio!S31+Julio!S31+Agosto!S31+Septiembre!S31+'Octubre '!S31+Noviembre!S31+'Diciembre '!S31</f>
        <v>0</v>
      </c>
      <c r="T31" s="356">
        <f>+Enero!T31+Febrero!T31+'Marzo '!T31+'Abril '!T31+'Mayo '!T31+Junio!T31+Julio!T31+Agosto!T31+Septiembre!T31+'Octubre '!T31+Noviembre!T31+'Diciembre '!T31</f>
        <v>0</v>
      </c>
      <c r="U31" s="356">
        <f>+Enero!U31+Febrero!U31+'Marzo '!U31+'Abril '!U31+'Mayo '!U31+Junio!U31+Julio!U31+Agosto!U31+Septiembre!U31+'Octubre '!U31+Noviembre!U31+'Diciembre '!U31</f>
        <v>0</v>
      </c>
      <c r="V31" s="356">
        <f>+Enero!V31+Febrero!V31+'Marzo '!V31+'Abril '!V31+'Mayo '!V31+Junio!V31+Julio!V31+Agosto!V31+Septiembre!V31+'Octubre '!V31+Noviembre!V31+'Diciembre '!V31</f>
        <v>0</v>
      </c>
      <c r="W31" s="356">
        <f>+Enero!W31+Febrero!W31+'Marzo '!W31+'Abril '!W31+'Mayo '!W31+Junio!W31+Julio!W31+Agosto!W31+Septiembre!W31+'Octubre '!W31+Noviembre!W31+'Diciembre '!W31</f>
        <v>0</v>
      </c>
      <c r="X31" s="356">
        <f>+Enero!X31+Febrero!X31+'Marzo '!X31+'Abril '!X31+'Mayo '!X31+Junio!X31+Julio!X31+Agosto!X31+Septiembre!X31+'Octubre '!X31+Noviembre!X31+'Diciembre '!X31</f>
        <v>0</v>
      </c>
      <c r="Y31" s="356">
        <f>+Enero!Y31+Febrero!Y31+'Marzo '!Y31+'Abril '!Y31+'Mayo '!Y31+Junio!Y31+Julio!Y31+Agosto!Y31+Septiembre!Y31+'Octubre '!Y31+Noviembre!Y31+'Diciembre '!Y31</f>
        <v>0</v>
      </c>
      <c r="Z31" s="356">
        <f>+Enero!Z31+Febrero!Z31+'Marzo '!Z31+'Abril '!Z31+'Mayo '!Z31+Junio!Z31+Julio!Z31+Agosto!Z31+Septiembre!Z31+'Octubre '!Z31+Noviembre!Z31+'Diciembre '!Z31</f>
        <v>0</v>
      </c>
      <c r="AA31" s="356">
        <f>+Enero!AA31+Febrero!AA31+'Marzo '!AA31+'Abril '!AA31+'Mayo '!AA31+Junio!AA31+Julio!AA31+Agosto!AA31+Septiembre!AA31+'Octubre '!AA31+Noviembre!AA31+'Diciembre '!AA31</f>
        <v>0</v>
      </c>
      <c r="AB31" s="356">
        <f>+Enero!AB31+Febrero!AB31+'Marzo '!AB31+'Abril '!AB31+'Mayo '!AB31+Junio!AB31+Julio!AB31+Agosto!AB31+Septiembre!AB31+'Octubre '!AB31+Noviembre!AB31+'Diciembre '!AB31</f>
        <v>0</v>
      </c>
      <c r="AC31" s="356">
        <f>+Enero!AC31+Febrero!AC31+'Marzo '!AC31+'Abril '!AC31+'Mayo '!AC31+Junio!AC31+Julio!AC31+Agosto!AC31+Septiembre!AC31+'Octubre '!AC31+Noviembre!AC31+'Diciembre '!AC31</f>
        <v>0</v>
      </c>
      <c r="AD31" s="356">
        <f>+Enero!AD31+Febrero!AD31+'Marzo '!AD31+'Abril '!AD31+'Mayo '!AD31+Junio!AD31+Julio!AD31+Agosto!AD31+Septiembre!AD31+'Octubre '!AD31+Noviembre!AD31+'Diciembre '!AD31</f>
        <v>0</v>
      </c>
      <c r="AE31" s="356">
        <f>+Enero!AE31+Febrero!AE31+'Marzo '!AE31+'Abril '!AE31+'Mayo '!AE31+Junio!AE31+Julio!AE31+Agosto!AE31+Septiembre!AE31+'Octubre '!AE31+Noviembre!AE31+'Diciembre '!AE31</f>
        <v>0</v>
      </c>
      <c r="AF31" s="356">
        <f>+Enero!AF31+Febrero!AF31+'Marzo '!AF31+'Abril '!AF31+'Mayo '!AF31+Junio!AF31+Julio!AF31+Agosto!AF31+Septiembre!AF31+'Octubre '!AF31+Noviembre!AF31+'Diciembre '!AF31</f>
        <v>0</v>
      </c>
      <c r="AG31" s="356">
        <f>+Enero!AG31+Febrero!AG31+'Marzo '!AG31+'Abril '!AG31+'Mayo '!AG31+Junio!AG31+Julio!AG31+Agosto!AG31+Septiembre!AG31+'Octubre '!AG31+Noviembre!AG31+'Diciembre '!AG31</f>
        <v>0</v>
      </c>
      <c r="AH31" s="356">
        <f>+Enero!AH31+Febrero!AH31+'Marzo '!AH31+'Abril '!AH31+'Mayo '!AH31+Junio!AH31+Julio!AH31+Agosto!AH31+Septiembre!AH31+'Octubre '!AH31+Noviembre!AH31+'Diciembre '!AH31</f>
        <v>0</v>
      </c>
      <c r="AI31" s="356">
        <f>+Enero!AI31+Febrero!AI31+'Marzo '!AI31+'Abril '!AI31+'Mayo '!AI31+Junio!AI31+Julio!AI31+Agosto!AI31+Septiembre!AI31+'Octubre '!AI31+Noviembre!AI31+'Diciembre '!AI31</f>
        <v>0</v>
      </c>
      <c r="AJ31" s="356">
        <f>+Enero!AJ31+Febrero!AJ31+'Marzo '!AJ31+'Abril '!AJ31+'Mayo '!AJ31+Junio!AJ31+Julio!AJ31+Agosto!AJ31+Septiembre!AJ31+'Octubre '!AJ31+Noviembre!AJ31+'Diciembre '!AJ31</f>
        <v>0</v>
      </c>
      <c r="AK31" s="356">
        <f>+Enero!AK31+Febrero!AK31+'Marzo '!AK31+'Abril '!AK31+'Mayo '!AK31+Junio!AK31+Julio!AK31+Agosto!AK31+Septiembre!AK31+'Octubre '!AK31+Noviembre!AK31+'Diciembre '!AK31</f>
        <v>0</v>
      </c>
      <c r="AL31" s="356">
        <f>+Enero!AL31+Febrero!AL31+'Marzo '!AL31+'Abril '!AL31+'Mayo '!AL31+Junio!AL31+Julio!AL31+Agosto!AL31+Septiembre!AL31+'Octubre '!AL31+Noviembre!AL31+'Diciembre '!AL31</f>
        <v>0</v>
      </c>
      <c r="AM31" s="356">
        <f>+Enero!AM31+Febrero!AM31+'Marzo '!AM31+'Abril '!AM31+'Mayo '!AM31+Junio!AM31+Julio!AM31+Agosto!AM31+Septiembre!AM31+'Octubre '!AM31+Noviembre!AM31+'Diciembre '!AM31</f>
        <v>0</v>
      </c>
      <c r="AN31" s="356">
        <f>+Enero!AN31+Febrero!AN31+'Marzo '!AN31+'Abril '!AN31+'Mayo '!AN31+Junio!AN31+Julio!AN31+Agosto!AN31+Septiembre!AN31+'Octubre '!AN31+Noviembre!AN31+'Diciembre '!AN31</f>
        <v>0</v>
      </c>
      <c r="AO31" s="356">
        <f>+Enero!AO31+Febrero!AO31+'Marzo '!AO31+'Abril '!AO31+'Mayo '!AO31+Junio!AO31+Julio!AO31+Agosto!AO31+Septiembre!AO31+'Octubre '!AO31+Noviembre!AO31+'Diciembre '!AO31</f>
        <v>0</v>
      </c>
      <c r="AP31" s="356">
        <f>+Enero!AP31+Febrero!AP31+'Marzo '!AP31+'Abril '!AP31+'Mayo '!AP31+Junio!AP31+Julio!AP31+Agosto!AP31+Septiembre!AP31+'Octubre '!AP31+Noviembre!AP31+'Diciembre '!AP31</f>
        <v>0</v>
      </c>
      <c r="AQ31" s="356">
        <f>+Enero!AQ31+Febrero!AQ31+'Marzo '!AQ31+'Abril '!AQ31+'Mayo '!AQ31+Junio!AQ31+Julio!AQ31+Agosto!AQ31+Septiembre!AQ31+'Octubre '!AQ31+Noviembre!AQ31+'Diciembre '!AQ31</f>
        <v>0</v>
      </c>
      <c r="AR31" s="125" t="s">
        <v>111</v>
      </c>
      <c r="CH31" s="119">
        <v>0</v>
      </c>
    </row>
    <row r="32" spans="1:86" x14ac:dyDescent="0.25">
      <c r="A32" s="397"/>
      <c r="B32" s="25" t="s">
        <v>31</v>
      </c>
      <c r="C32" s="128">
        <f t="shared" si="0"/>
        <v>0</v>
      </c>
      <c r="D32" s="128">
        <f t="shared" si="1"/>
        <v>0</v>
      </c>
      <c r="E32" s="128">
        <f t="shared" si="2"/>
        <v>0</v>
      </c>
      <c r="F32" s="356">
        <f>+Enero!F32+Febrero!F32+'Marzo '!F32+'Abril '!F32+'Mayo '!F32+Junio!F32+Julio!F32+Agosto!F32+Septiembre!F32+'Octubre '!F32+Noviembre!F32+'Diciembre '!F32</f>
        <v>0</v>
      </c>
      <c r="G32" s="356">
        <f>+Enero!G32+Febrero!G32+'Marzo '!G32+'Abril '!G32+'Mayo '!G32+Junio!G32+Julio!G32+Agosto!G32+Septiembre!G32+'Octubre '!G32+Noviembre!G32+'Diciembre '!G32</f>
        <v>0</v>
      </c>
      <c r="H32" s="356">
        <f>+Enero!H32+Febrero!H32+'Marzo '!H32+'Abril '!H32+'Mayo '!H32+Junio!H32+Julio!H32+Agosto!H32+Septiembre!H32+'Octubre '!H32+Noviembre!H32+'Diciembre '!H32</f>
        <v>0</v>
      </c>
      <c r="I32" s="356">
        <f>+Enero!I32+Febrero!I32+'Marzo '!I32+'Abril '!I32+'Mayo '!I32+Junio!I32+Julio!I32+Agosto!I32+Septiembre!I32+'Octubre '!I32+Noviembre!I32+'Diciembre '!I32</f>
        <v>0</v>
      </c>
      <c r="J32" s="356">
        <f>+Enero!J32+Febrero!J32+'Marzo '!J32+'Abril '!J32+'Mayo '!J32+Junio!J32+Julio!J32+Agosto!J32+Septiembre!J32+'Octubre '!J32+Noviembre!J32+'Diciembre '!J32</f>
        <v>0</v>
      </c>
      <c r="K32" s="356">
        <f>+Enero!K32+Febrero!K32+'Marzo '!K32+'Abril '!K32+'Mayo '!K32+Junio!K32+Julio!K32+Agosto!K32+Septiembre!K32+'Octubre '!K32+Noviembre!K32+'Diciembre '!K32</f>
        <v>0</v>
      </c>
      <c r="L32" s="356">
        <f>+Enero!L32+Febrero!L32+'Marzo '!L32+'Abril '!L32+'Mayo '!L32+Junio!L32+Julio!L32+Agosto!L32+Septiembre!L32+'Octubre '!L32+Noviembre!L32+'Diciembre '!L32</f>
        <v>0</v>
      </c>
      <c r="M32" s="356">
        <f>+Enero!M32+Febrero!M32+'Marzo '!M32+'Abril '!M32+'Mayo '!M32+Junio!M32+Julio!M32+Agosto!M32+Septiembre!M32+'Octubre '!M32+Noviembre!M32+'Diciembre '!M32</f>
        <v>0</v>
      </c>
      <c r="N32" s="356">
        <f>+Enero!N32+Febrero!N32+'Marzo '!N32+'Abril '!N32+'Mayo '!N32+Junio!N32+Julio!N32+Agosto!N32+Septiembre!N32+'Octubre '!N32+Noviembre!N32+'Diciembre '!N32</f>
        <v>0</v>
      </c>
      <c r="O32" s="356">
        <f>+Enero!O32+Febrero!O32+'Marzo '!O32+'Abril '!O32+'Mayo '!O32+Junio!O32+Julio!O32+Agosto!O32+Septiembre!O32+'Octubre '!O32+Noviembre!O32+'Diciembre '!O32</f>
        <v>0</v>
      </c>
      <c r="P32" s="356">
        <f>+Enero!P32+Febrero!P32+'Marzo '!P32+'Abril '!P32+'Mayo '!P32+Junio!P32+Julio!P32+Agosto!P32+Septiembre!P32+'Octubre '!P32+Noviembre!P32+'Diciembre '!P32</f>
        <v>0</v>
      </c>
      <c r="Q32" s="356">
        <f>+Enero!Q32+Febrero!Q32+'Marzo '!Q32+'Abril '!Q32+'Mayo '!Q32+Junio!Q32+Julio!Q32+Agosto!Q32+Septiembre!Q32+'Octubre '!Q32+Noviembre!Q32+'Diciembre '!Q32</f>
        <v>0</v>
      </c>
      <c r="R32" s="356">
        <f>+Enero!R32+Febrero!R32+'Marzo '!R32+'Abril '!R32+'Mayo '!R32+Junio!R32+Julio!R32+Agosto!R32+Septiembre!R32+'Octubre '!R32+Noviembre!R32+'Diciembre '!R32</f>
        <v>0</v>
      </c>
      <c r="S32" s="356">
        <f>+Enero!S32+Febrero!S32+'Marzo '!S32+'Abril '!S32+'Mayo '!S32+Junio!S32+Julio!S32+Agosto!S32+Septiembre!S32+'Octubre '!S32+Noviembre!S32+'Diciembre '!S32</f>
        <v>0</v>
      </c>
      <c r="T32" s="356">
        <f>+Enero!T32+Febrero!T32+'Marzo '!T32+'Abril '!T32+'Mayo '!T32+Junio!T32+Julio!T32+Agosto!T32+Septiembre!T32+'Octubre '!T32+Noviembre!T32+'Diciembre '!T32</f>
        <v>0</v>
      </c>
      <c r="U32" s="356">
        <f>+Enero!U32+Febrero!U32+'Marzo '!U32+'Abril '!U32+'Mayo '!U32+Junio!U32+Julio!U32+Agosto!U32+Septiembre!U32+'Octubre '!U32+Noviembre!U32+'Diciembre '!U32</f>
        <v>0</v>
      </c>
      <c r="V32" s="356">
        <f>+Enero!V32+Febrero!V32+'Marzo '!V32+'Abril '!V32+'Mayo '!V32+Junio!V32+Julio!V32+Agosto!V32+Septiembre!V32+'Octubre '!V32+Noviembre!V32+'Diciembre '!V32</f>
        <v>0</v>
      </c>
      <c r="W32" s="356">
        <f>+Enero!W32+Febrero!W32+'Marzo '!W32+'Abril '!W32+'Mayo '!W32+Junio!W32+Julio!W32+Agosto!W32+Septiembre!W32+'Octubre '!W32+Noviembre!W32+'Diciembre '!W32</f>
        <v>0</v>
      </c>
      <c r="X32" s="356">
        <f>+Enero!X32+Febrero!X32+'Marzo '!X32+'Abril '!X32+'Mayo '!X32+Junio!X32+Julio!X32+Agosto!X32+Septiembre!X32+'Octubre '!X32+Noviembre!X32+'Diciembre '!X32</f>
        <v>0</v>
      </c>
      <c r="Y32" s="356">
        <f>+Enero!Y32+Febrero!Y32+'Marzo '!Y32+'Abril '!Y32+'Mayo '!Y32+Junio!Y32+Julio!Y32+Agosto!Y32+Septiembre!Y32+'Octubre '!Y32+Noviembre!Y32+'Diciembre '!Y32</f>
        <v>0</v>
      </c>
      <c r="Z32" s="356">
        <f>+Enero!Z32+Febrero!Z32+'Marzo '!Z32+'Abril '!Z32+'Mayo '!Z32+Junio!Z32+Julio!Z32+Agosto!Z32+Septiembre!Z32+'Octubre '!Z32+Noviembre!Z32+'Diciembre '!Z32</f>
        <v>0</v>
      </c>
      <c r="AA32" s="356">
        <f>+Enero!AA32+Febrero!AA32+'Marzo '!AA32+'Abril '!AA32+'Mayo '!AA32+Junio!AA32+Julio!AA32+Agosto!AA32+Septiembre!AA32+'Octubre '!AA32+Noviembre!AA32+'Diciembre '!AA32</f>
        <v>0</v>
      </c>
      <c r="AB32" s="356">
        <f>+Enero!AB32+Febrero!AB32+'Marzo '!AB32+'Abril '!AB32+'Mayo '!AB32+Junio!AB32+Julio!AB32+Agosto!AB32+Septiembre!AB32+'Octubre '!AB32+Noviembre!AB32+'Diciembre '!AB32</f>
        <v>0</v>
      </c>
      <c r="AC32" s="356">
        <f>+Enero!AC32+Febrero!AC32+'Marzo '!AC32+'Abril '!AC32+'Mayo '!AC32+Junio!AC32+Julio!AC32+Agosto!AC32+Septiembre!AC32+'Octubre '!AC32+Noviembre!AC32+'Diciembre '!AC32</f>
        <v>0</v>
      </c>
      <c r="AD32" s="356">
        <f>+Enero!AD32+Febrero!AD32+'Marzo '!AD32+'Abril '!AD32+'Mayo '!AD32+Junio!AD32+Julio!AD32+Agosto!AD32+Septiembre!AD32+'Octubre '!AD32+Noviembre!AD32+'Diciembre '!AD32</f>
        <v>0</v>
      </c>
      <c r="AE32" s="356">
        <f>+Enero!AE32+Febrero!AE32+'Marzo '!AE32+'Abril '!AE32+'Mayo '!AE32+Junio!AE32+Julio!AE32+Agosto!AE32+Septiembre!AE32+'Octubre '!AE32+Noviembre!AE32+'Diciembre '!AE32</f>
        <v>0</v>
      </c>
      <c r="AF32" s="356">
        <f>+Enero!AF32+Febrero!AF32+'Marzo '!AF32+'Abril '!AF32+'Mayo '!AF32+Junio!AF32+Julio!AF32+Agosto!AF32+Septiembre!AF32+'Octubre '!AF32+Noviembre!AF32+'Diciembre '!AF32</f>
        <v>0</v>
      </c>
      <c r="AG32" s="356">
        <f>+Enero!AG32+Febrero!AG32+'Marzo '!AG32+'Abril '!AG32+'Mayo '!AG32+Junio!AG32+Julio!AG32+Agosto!AG32+Septiembre!AG32+'Octubre '!AG32+Noviembre!AG32+'Diciembre '!AG32</f>
        <v>0</v>
      </c>
      <c r="AH32" s="356">
        <f>+Enero!AH32+Febrero!AH32+'Marzo '!AH32+'Abril '!AH32+'Mayo '!AH32+Junio!AH32+Julio!AH32+Agosto!AH32+Septiembre!AH32+'Octubre '!AH32+Noviembre!AH32+'Diciembre '!AH32</f>
        <v>0</v>
      </c>
      <c r="AI32" s="356">
        <f>+Enero!AI32+Febrero!AI32+'Marzo '!AI32+'Abril '!AI32+'Mayo '!AI32+Junio!AI32+Julio!AI32+Agosto!AI32+Septiembre!AI32+'Octubre '!AI32+Noviembre!AI32+'Diciembre '!AI32</f>
        <v>0</v>
      </c>
      <c r="AJ32" s="356">
        <f>+Enero!AJ32+Febrero!AJ32+'Marzo '!AJ32+'Abril '!AJ32+'Mayo '!AJ32+Junio!AJ32+Julio!AJ32+Agosto!AJ32+Septiembre!AJ32+'Octubre '!AJ32+Noviembre!AJ32+'Diciembre '!AJ32</f>
        <v>0</v>
      </c>
      <c r="AK32" s="356">
        <f>+Enero!AK32+Febrero!AK32+'Marzo '!AK32+'Abril '!AK32+'Mayo '!AK32+Junio!AK32+Julio!AK32+Agosto!AK32+Septiembre!AK32+'Octubre '!AK32+Noviembre!AK32+'Diciembre '!AK32</f>
        <v>0</v>
      </c>
      <c r="AL32" s="356">
        <f>+Enero!AL32+Febrero!AL32+'Marzo '!AL32+'Abril '!AL32+'Mayo '!AL32+Junio!AL32+Julio!AL32+Agosto!AL32+Septiembre!AL32+'Octubre '!AL32+Noviembre!AL32+'Diciembre '!AL32</f>
        <v>0</v>
      </c>
      <c r="AM32" s="356">
        <f>+Enero!AM32+Febrero!AM32+'Marzo '!AM32+'Abril '!AM32+'Mayo '!AM32+Junio!AM32+Julio!AM32+Agosto!AM32+Septiembre!AM32+'Octubre '!AM32+Noviembre!AM32+'Diciembre '!AM32</f>
        <v>0</v>
      </c>
      <c r="AN32" s="356">
        <f>+Enero!AN32+Febrero!AN32+'Marzo '!AN32+'Abril '!AN32+'Mayo '!AN32+Junio!AN32+Julio!AN32+Agosto!AN32+Septiembre!AN32+'Octubre '!AN32+Noviembre!AN32+'Diciembre '!AN32</f>
        <v>0</v>
      </c>
      <c r="AO32" s="356">
        <f>+Enero!AO32+Febrero!AO32+'Marzo '!AO32+'Abril '!AO32+'Mayo '!AO32+Junio!AO32+Julio!AO32+Agosto!AO32+Septiembre!AO32+'Octubre '!AO32+Noviembre!AO32+'Diciembre '!AO32</f>
        <v>0</v>
      </c>
      <c r="AP32" s="356">
        <f>+Enero!AP32+Febrero!AP32+'Marzo '!AP32+'Abril '!AP32+'Mayo '!AP32+Junio!AP32+Julio!AP32+Agosto!AP32+Septiembre!AP32+'Octubre '!AP32+Noviembre!AP32+'Diciembre '!AP32</f>
        <v>0</v>
      </c>
      <c r="AQ32" s="356">
        <f>+Enero!AQ32+Febrero!AQ32+'Marzo '!AQ32+'Abril '!AQ32+'Mayo '!AQ32+Junio!AQ32+Julio!AQ32+Agosto!AQ32+Septiembre!AQ32+'Octubre '!AQ32+Noviembre!AQ32+'Diciembre '!AQ32</f>
        <v>0</v>
      </c>
      <c r="AR32" s="125" t="s">
        <v>111</v>
      </c>
      <c r="CH32" s="119">
        <v>0</v>
      </c>
    </row>
    <row r="33" spans="1:86" x14ac:dyDescent="0.25">
      <c r="A33" s="397"/>
      <c r="B33" s="17" t="s">
        <v>32</v>
      </c>
      <c r="C33" s="126">
        <f t="shared" si="0"/>
        <v>0</v>
      </c>
      <c r="D33" s="126">
        <f t="shared" si="1"/>
        <v>0</v>
      </c>
      <c r="E33" s="126">
        <f t="shared" si="2"/>
        <v>0</v>
      </c>
      <c r="F33" s="356">
        <f>+Enero!F33+Febrero!F33+'Marzo '!F33+'Abril '!F33+'Mayo '!F33+Junio!F33+Julio!F33+Agosto!F33+Septiembre!F33+'Octubre '!F33+Noviembre!F33+'Diciembre '!F33</f>
        <v>0</v>
      </c>
      <c r="G33" s="356">
        <f>+Enero!G33+Febrero!G33+'Marzo '!G33+'Abril '!G33+'Mayo '!G33+Junio!G33+Julio!G33+Agosto!G33+Septiembre!G33+'Octubre '!G33+Noviembre!G33+'Diciembre '!G33</f>
        <v>0</v>
      </c>
      <c r="H33" s="356">
        <f>+Enero!H33+Febrero!H33+'Marzo '!H33+'Abril '!H33+'Mayo '!H33+Junio!H33+Julio!H33+Agosto!H33+Septiembre!H33+'Octubre '!H33+Noviembre!H33+'Diciembre '!H33</f>
        <v>0</v>
      </c>
      <c r="I33" s="356">
        <f>+Enero!I33+Febrero!I33+'Marzo '!I33+'Abril '!I33+'Mayo '!I33+Junio!I33+Julio!I33+Agosto!I33+Septiembre!I33+'Octubre '!I33+Noviembre!I33+'Diciembre '!I33</f>
        <v>0</v>
      </c>
      <c r="J33" s="356">
        <f>+Enero!J33+Febrero!J33+'Marzo '!J33+'Abril '!J33+'Mayo '!J33+Junio!J33+Julio!J33+Agosto!J33+Septiembre!J33+'Octubre '!J33+Noviembre!J33+'Diciembre '!J33</f>
        <v>0</v>
      </c>
      <c r="K33" s="356">
        <f>+Enero!K33+Febrero!K33+'Marzo '!K33+'Abril '!K33+'Mayo '!K33+Junio!K33+Julio!K33+Agosto!K33+Septiembre!K33+'Octubre '!K33+Noviembre!K33+'Diciembre '!K33</f>
        <v>0</v>
      </c>
      <c r="L33" s="356">
        <f>+Enero!L33+Febrero!L33+'Marzo '!L33+'Abril '!L33+'Mayo '!L33+Junio!L33+Julio!L33+Agosto!L33+Septiembre!L33+'Octubre '!L33+Noviembre!L33+'Diciembre '!L33</f>
        <v>0</v>
      </c>
      <c r="M33" s="356">
        <f>+Enero!M33+Febrero!M33+'Marzo '!M33+'Abril '!M33+'Mayo '!M33+Junio!M33+Julio!M33+Agosto!M33+Septiembre!M33+'Octubre '!M33+Noviembre!M33+'Diciembre '!M33</f>
        <v>0</v>
      </c>
      <c r="N33" s="356">
        <f>+Enero!N33+Febrero!N33+'Marzo '!N33+'Abril '!N33+'Mayo '!N33+Junio!N33+Julio!N33+Agosto!N33+Septiembre!N33+'Octubre '!N33+Noviembre!N33+'Diciembre '!N33</f>
        <v>0</v>
      </c>
      <c r="O33" s="356">
        <f>+Enero!O33+Febrero!O33+'Marzo '!O33+'Abril '!O33+'Mayo '!O33+Junio!O33+Julio!O33+Agosto!O33+Septiembre!O33+'Octubre '!O33+Noviembre!O33+'Diciembre '!O33</f>
        <v>0</v>
      </c>
      <c r="P33" s="356">
        <f>+Enero!P33+Febrero!P33+'Marzo '!P33+'Abril '!P33+'Mayo '!P33+Junio!P33+Julio!P33+Agosto!P33+Septiembre!P33+'Octubre '!P33+Noviembre!P33+'Diciembre '!P33</f>
        <v>0</v>
      </c>
      <c r="Q33" s="356">
        <f>+Enero!Q33+Febrero!Q33+'Marzo '!Q33+'Abril '!Q33+'Mayo '!Q33+Junio!Q33+Julio!Q33+Agosto!Q33+Septiembre!Q33+'Octubre '!Q33+Noviembre!Q33+'Diciembre '!Q33</f>
        <v>0</v>
      </c>
      <c r="R33" s="356">
        <f>+Enero!R33+Febrero!R33+'Marzo '!R33+'Abril '!R33+'Mayo '!R33+Junio!R33+Julio!R33+Agosto!R33+Septiembre!R33+'Octubre '!R33+Noviembre!R33+'Diciembre '!R33</f>
        <v>0</v>
      </c>
      <c r="S33" s="356">
        <f>+Enero!S33+Febrero!S33+'Marzo '!S33+'Abril '!S33+'Mayo '!S33+Junio!S33+Julio!S33+Agosto!S33+Septiembre!S33+'Octubre '!S33+Noviembre!S33+'Diciembre '!S33</f>
        <v>0</v>
      </c>
      <c r="T33" s="356">
        <f>+Enero!T33+Febrero!T33+'Marzo '!T33+'Abril '!T33+'Mayo '!T33+Junio!T33+Julio!T33+Agosto!T33+Septiembre!T33+'Octubre '!T33+Noviembre!T33+'Diciembre '!T33</f>
        <v>0</v>
      </c>
      <c r="U33" s="356">
        <f>+Enero!U33+Febrero!U33+'Marzo '!U33+'Abril '!U33+'Mayo '!U33+Junio!U33+Julio!U33+Agosto!U33+Septiembre!U33+'Octubre '!U33+Noviembre!U33+'Diciembre '!U33</f>
        <v>0</v>
      </c>
      <c r="V33" s="356">
        <f>+Enero!V33+Febrero!V33+'Marzo '!V33+'Abril '!V33+'Mayo '!V33+Junio!V33+Julio!V33+Agosto!V33+Septiembre!V33+'Octubre '!V33+Noviembre!V33+'Diciembre '!V33</f>
        <v>0</v>
      </c>
      <c r="W33" s="356">
        <f>+Enero!W33+Febrero!W33+'Marzo '!W33+'Abril '!W33+'Mayo '!W33+Junio!W33+Julio!W33+Agosto!W33+Septiembre!W33+'Octubre '!W33+Noviembre!W33+'Diciembre '!W33</f>
        <v>0</v>
      </c>
      <c r="X33" s="356">
        <f>+Enero!X33+Febrero!X33+'Marzo '!X33+'Abril '!X33+'Mayo '!X33+Junio!X33+Julio!X33+Agosto!X33+Septiembre!X33+'Octubre '!X33+Noviembre!X33+'Diciembre '!X33</f>
        <v>0</v>
      </c>
      <c r="Y33" s="356">
        <f>+Enero!Y33+Febrero!Y33+'Marzo '!Y33+'Abril '!Y33+'Mayo '!Y33+Junio!Y33+Julio!Y33+Agosto!Y33+Septiembre!Y33+'Octubre '!Y33+Noviembre!Y33+'Diciembre '!Y33</f>
        <v>0</v>
      </c>
      <c r="Z33" s="356">
        <f>+Enero!Z33+Febrero!Z33+'Marzo '!Z33+'Abril '!Z33+'Mayo '!Z33+Junio!Z33+Julio!Z33+Agosto!Z33+Septiembre!Z33+'Octubre '!Z33+Noviembre!Z33+'Diciembre '!Z33</f>
        <v>0</v>
      </c>
      <c r="AA33" s="356">
        <f>+Enero!AA33+Febrero!AA33+'Marzo '!AA33+'Abril '!AA33+'Mayo '!AA33+Junio!AA33+Julio!AA33+Agosto!AA33+Septiembre!AA33+'Octubre '!AA33+Noviembre!AA33+'Diciembre '!AA33</f>
        <v>0</v>
      </c>
      <c r="AB33" s="356">
        <f>+Enero!AB33+Febrero!AB33+'Marzo '!AB33+'Abril '!AB33+'Mayo '!AB33+Junio!AB33+Julio!AB33+Agosto!AB33+Septiembre!AB33+'Octubre '!AB33+Noviembre!AB33+'Diciembre '!AB33</f>
        <v>0</v>
      </c>
      <c r="AC33" s="356">
        <f>+Enero!AC33+Febrero!AC33+'Marzo '!AC33+'Abril '!AC33+'Mayo '!AC33+Junio!AC33+Julio!AC33+Agosto!AC33+Septiembre!AC33+'Octubre '!AC33+Noviembre!AC33+'Diciembre '!AC33</f>
        <v>0</v>
      </c>
      <c r="AD33" s="356">
        <f>+Enero!AD33+Febrero!AD33+'Marzo '!AD33+'Abril '!AD33+'Mayo '!AD33+Junio!AD33+Julio!AD33+Agosto!AD33+Septiembre!AD33+'Octubre '!AD33+Noviembre!AD33+'Diciembre '!AD33</f>
        <v>0</v>
      </c>
      <c r="AE33" s="356">
        <f>+Enero!AE33+Febrero!AE33+'Marzo '!AE33+'Abril '!AE33+'Mayo '!AE33+Junio!AE33+Julio!AE33+Agosto!AE33+Septiembre!AE33+'Octubre '!AE33+Noviembre!AE33+'Diciembre '!AE33</f>
        <v>0</v>
      </c>
      <c r="AF33" s="356">
        <f>+Enero!AF33+Febrero!AF33+'Marzo '!AF33+'Abril '!AF33+'Mayo '!AF33+Junio!AF33+Julio!AF33+Agosto!AF33+Septiembre!AF33+'Octubre '!AF33+Noviembre!AF33+'Diciembre '!AF33</f>
        <v>0</v>
      </c>
      <c r="AG33" s="356">
        <f>+Enero!AG33+Febrero!AG33+'Marzo '!AG33+'Abril '!AG33+'Mayo '!AG33+Junio!AG33+Julio!AG33+Agosto!AG33+Septiembre!AG33+'Octubre '!AG33+Noviembre!AG33+'Diciembre '!AG33</f>
        <v>0</v>
      </c>
      <c r="AH33" s="356">
        <f>+Enero!AH33+Febrero!AH33+'Marzo '!AH33+'Abril '!AH33+'Mayo '!AH33+Junio!AH33+Julio!AH33+Agosto!AH33+Septiembre!AH33+'Octubre '!AH33+Noviembre!AH33+'Diciembre '!AH33</f>
        <v>0</v>
      </c>
      <c r="AI33" s="356">
        <f>+Enero!AI33+Febrero!AI33+'Marzo '!AI33+'Abril '!AI33+'Mayo '!AI33+Junio!AI33+Julio!AI33+Agosto!AI33+Septiembre!AI33+'Octubre '!AI33+Noviembre!AI33+'Diciembre '!AI33</f>
        <v>0</v>
      </c>
      <c r="AJ33" s="356">
        <f>+Enero!AJ33+Febrero!AJ33+'Marzo '!AJ33+'Abril '!AJ33+'Mayo '!AJ33+Junio!AJ33+Julio!AJ33+Agosto!AJ33+Septiembre!AJ33+'Octubre '!AJ33+Noviembre!AJ33+'Diciembre '!AJ33</f>
        <v>0</v>
      </c>
      <c r="AK33" s="356">
        <f>+Enero!AK33+Febrero!AK33+'Marzo '!AK33+'Abril '!AK33+'Mayo '!AK33+Junio!AK33+Julio!AK33+Agosto!AK33+Septiembre!AK33+'Octubre '!AK33+Noviembre!AK33+'Diciembre '!AK33</f>
        <v>0</v>
      </c>
      <c r="AL33" s="356">
        <f>+Enero!AL33+Febrero!AL33+'Marzo '!AL33+'Abril '!AL33+'Mayo '!AL33+Junio!AL33+Julio!AL33+Agosto!AL33+Septiembre!AL33+'Octubre '!AL33+Noviembre!AL33+'Diciembre '!AL33</f>
        <v>0</v>
      </c>
      <c r="AM33" s="356">
        <f>+Enero!AM33+Febrero!AM33+'Marzo '!AM33+'Abril '!AM33+'Mayo '!AM33+Junio!AM33+Julio!AM33+Agosto!AM33+Septiembre!AM33+'Octubre '!AM33+Noviembre!AM33+'Diciembre '!AM33</f>
        <v>0</v>
      </c>
      <c r="AN33" s="356">
        <f>+Enero!AN33+Febrero!AN33+'Marzo '!AN33+'Abril '!AN33+'Mayo '!AN33+Junio!AN33+Julio!AN33+Agosto!AN33+Septiembre!AN33+'Octubre '!AN33+Noviembre!AN33+'Diciembre '!AN33</f>
        <v>0</v>
      </c>
      <c r="AO33" s="356">
        <f>+Enero!AO33+Febrero!AO33+'Marzo '!AO33+'Abril '!AO33+'Mayo '!AO33+Junio!AO33+Julio!AO33+Agosto!AO33+Septiembre!AO33+'Octubre '!AO33+Noviembre!AO33+'Diciembre '!AO33</f>
        <v>0</v>
      </c>
      <c r="AP33" s="356">
        <f>+Enero!AP33+Febrero!AP33+'Marzo '!AP33+'Abril '!AP33+'Mayo '!AP33+Junio!AP33+Julio!AP33+Agosto!AP33+Septiembre!AP33+'Octubre '!AP33+Noviembre!AP33+'Diciembre '!AP33</f>
        <v>0</v>
      </c>
      <c r="AQ33" s="356">
        <f>+Enero!AQ33+Febrero!AQ33+'Marzo '!AQ33+'Abril '!AQ33+'Mayo '!AQ33+Junio!AQ33+Julio!AQ33+Agosto!AQ33+Septiembre!AQ33+'Octubre '!AQ33+Noviembre!AQ33+'Diciembre '!AQ33</f>
        <v>0</v>
      </c>
      <c r="AR33" s="125" t="s">
        <v>111</v>
      </c>
      <c r="CH33" s="119">
        <v>0</v>
      </c>
    </row>
    <row r="34" spans="1:86" x14ac:dyDescent="0.25">
      <c r="A34" s="397"/>
      <c r="B34" s="131" t="s">
        <v>112</v>
      </c>
      <c r="C34" s="132">
        <f t="shared" si="0"/>
        <v>0</v>
      </c>
      <c r="D34" s="133">
        <f t="shared" si="1"/>
        <v>0</v>
      </c>
      <c r="E34" s="134">
        <f t="shared" si="2"/>
        <v>0</v>
      </c>
      <c r="F34" s="356">
        <f>+Enero!F34+Febrero!F34+'Marzo '!F34+'Abril '!F34+'Mayo '!F34+Junio!F34+Julio!F34+Agosto!F34+Septiembre!F34+'Octubre '!F34+Noviembre!F34+'Diciembre '!F34</f>
        <v>0</v>
      </c>
      <c r="G34" s="356">
        <f>+Enero!G34+Febrero!G34+'Marzo '!G34+'Abril '!G34+'Mayo '!G34+Junio!G34+Julio!G34+Agosto!G34+Septiembre!G34+'Octubre '!G34+Noviembre!G34+'Diciembre '!G34</f>
        <v>0</v>
      </c>
      <c r="H34" s="356">
        <f>+Enero!H34+Febrero!H34+'Marzo '!H34+'Abril '!H34+'Mayo '!H34+Junio!H34+Julio!H34+Agosto!H34+Septiembre!H34+'Octubre '!H34+Noviembre!H34+'Diciembre '!H34</f>
        <v>0</v>
      </c>
      <c r="I34" s="356">
        <f>+Enero!I34+Febrero!I34+'Marzo '!I34+'Abril '!I34+'Mayo '!I34+Junio!I34+Julio!I34+Agosto!I34+Septiembre!I34+'Octubre '!I34+Noviembre!I34+'Diciembre '!I34</f>
        <v>0</v>
      </c>
      <c r="J34" s="356">
        <f>+Enero!J34+Febrero!J34+'Marzo '!J34+'Abril '!J34+'Mayo '!J34+Junio!J34+Julio!J34+Agosto!J34+Septiembre!J34+'Octubre '!J34+Noviembre!J34+'Diciembre '!J34</f>
        <v>0</v>
      </c>
      <c r="K34" s="356">
        <f>+Enero!K34+Febrero!K34+'Marzo '!K34+'Abril '!K34+'Mayo '!K34+Junio!K34+Julio!K34+Agosto!K34+Septiembre!K34+'Octubre '!K34+Noviembre!K34+'Diciembre '!K34</f>
        <v>0</v>
      </c>
      <c r="L34" s="356">
        <f>+Enero!L34+Febrero!L34+'Marzo '!L34+'Abril '!L34+'Mayo '!L34+Junio!L34+Julio!L34+Agosto!L34+Septiembre!L34+'Octubre '!L34+Noviembre!L34+'Diciembre '!L34</f>
        <v>0</v>
      </c>
      <c r="M34" s="356">
        <f>+Enero!M34+Febrero!M34+'Marzo '!M34+'Abril '!M34+'Mayo '!M34+Junio!M34+Julio!M34+Agosto!M34+Septiembre!M34+'Octubre '!M34+Noviembre!M34+'Diciembre '!M34</f>
        <v>0</v>
      </c>
      <c r="N34" s="356">
        <f>+Enero!N34+Febrero!N34+'Marzo '!N34+'Abril '!N34+'Mayo '!N34+Junio!N34+Julio!N34+Agosto!N34+Septiembre!N34+'Octubre '!N34+Noviembre!N34+'Diciembre '!N34</f>
        <v>0</v>
      </c>
      <c r="O34" s="356">
        <f>+Enero!O34+Febrero!O34+'Marzo '!O34+'Abril '!O34+'Mayo '!O34+Junio!O34+Julio!O34+Agosto!O34+Septiembre!O34+'Octubre '!O34+Noviembre!O34+'Diciembre '!O34</f>
        <v>0</v>
      </c>
      <c r="P34" s="356">
        <f>+Enero!P34+Febrero!P34+'Marzo '!P34+'Abril '!P34+'Mayo '!P34+Junio!P34+Julio!P34+Agosto!P34+Septiembre!P34+'Octubre '!P34+Noviembre!P34+'Diciembre '!P34</f>
        <v>0</v>
      </c>
      <c r="Q34" s="356">
        <f>+Enero!Q34+Febrero!Q34+'Marzo '!Q34+'Abril '!Q34+'Mayo '!Q34+Junio!Q34+Julio!Q34+Agosto!Q34+Septiembre!Q34+'Octubre '!Q34+Noviembre!Q34+'Diciembre '!Q34</f>
        <v>0</v>
      </c>
      <c r="R34" s="356">
        <f>+Enero!R34+Febrero!R34+'Marzo '!R34+'Abril '!R34+'Mayo '!R34+Junio!R34+Julio!R34+Agosto!R34+Septiembre!R34+'Octubre '!R34+Noviembre!R34+'Diciembre '!R34</f>
        <v>0</v>
      </c>
      <c r="S34" s="356">
        <f>+Enero!S34+Febrero!S34+'Marzo '!S34+'Abril '!S34+'Mayo '!S34+Junio!S34+Julio!S34+Agosto!S34+Septiembre!S34+'Octubre '!S34+Noviembre!S34+'Diciembre '!S34</f>
        <v>0</v>
      </c>
      <c r="T34" s="356">
        <f>+Enero!T34+Febrero!T34+'Marzo '!T34+'Abril '!T34+'Mayo '!T34+Junio!T34+Julio!T34+Agosto!T34+Septiembre!T34+'Octubre '!T34+Noviembre!T34+'Diciembre '!T34</f>
        <v>0</v>
      </c>
      <c r="U34" s="356">
        <f>+Enero!U34+Febrero!U34+'Marzo '!U34+'Abril '!U34+'Mayo '!U34+Junio!U34+Julio!U34+Agosto!U34+Septiembre!U34+'Octubre '!U34+Noviembre!U34+'Diciembre '!U34</f>
        <v>0</v>
      </c>
      <c r="V34" s="356">
        <f>+Enero!V34+Febrero!V34+'Marzo '!V34+'Abril '!V34+'Mayo '!V34+Junio!V34+Julio!V34+Agosto!V34+Septiembre!V34+'Octubre '!V34+Noviembre!V34+'Diciembre '!V34</f>
        <v>0</v>
      </c>
      <c r="W34" s="356">
        <f>+Enero!W34+Febrero!W34+'Marzo '!W34+'Abril '!W34+'Mayo '!W34+Junio!W34+Julio!W34+Agosto!W34+Septiembre!W34+'Octubre '!W34+Noviembre!W34+'Diciembre '!W34</f>
        <v>0</v>
      </c>
      <c r="X34" s="356">
        <f>+Enero!X34+Febrero!X34+'Marzo '!X34+'Abril '!X34+'Mayo '!X34+Junio!X34+Julio!X34+Agosto!X34+Septiembre!X34+'Octubre '!X34+Noviembre!X34+'Diciembre '!X34</f>
        <v>0</v>
      </c>
      <c r="Y34" s="356">
        <f>+Enero!Y34+Febrero!Y34+'Marzo '!Y34+'Abril '!Y34+'Mayo '!Y34+Junio!Y34+Julio!Y34+Agosto!Y34+Septiembre!Y34+'Octubre '!Y34+Noviembre!Y34+'Diciembre '!Y34</f>
        <v>0</v>
      </c>
      <c r="Z34" s="356">
        <f>+Enero!Z34+Febrero!Z34+'Marzo '!Z34+'Abril '!Z34+'Mayo '!Z34+Junio!Z34+Julio!Z34+Agosto!Z34+Septiembre!Z34+'Octubre '!Z34+Noviembre!Z34+'Diciembre '!Z34</f>
        <v>0</v>
      </c>
      <c r="AA34" s="356">
        <f>+Enero!AA34+Febrero!AA34+'Marzo '!AA34+'Abril '!AA34+'Mayo '!AA34+Junio!AA34+Julio!AA34+Agosto!AA34+Septiembre!AA34+'Octubre '!AA34+Noviembre!AA34+'Diciembre '!AA34</f>
        <v>0</v>
      </c>
      <c r="AB34" s="356">
        <f>+Enero!AB34+Febrero!AB34+'Marzo '!AB34+'Abril '!AB34+'Mayo '!AB34+Junio!AB34+Julio!AB34+Agosto!AB34+Septiembre!AB34+'Octubre '!AB34+Noviembre!AB34+'Diciembre '!AB34</f>
        <v>0</v>
      </c>
      <c r="AC34" s="356">
        <f>+Enero!AC34+Febrero!AC34+'Marzo '!AC34+'Abril '!AC34+'Mayo '!AC34+Junio!AC34+Julio!AC34+Agosto!AC34+Septiembre!AC34+'Octubre '!AC34+Noviembre!AC34+'Diciembre '!AC34</f>
        <v>0</v>
      </c>
      <c r="AD34" s="356">
        <f>+Enero!AD34+Febrero!AD34+'Marzo '!AD34+'Abril '!AD34+'Mayo '!AD34+Junio!AD34+Julio!AD34+Agosto!AD34+Septiembre!AD34+'Octubre '!AD34+Noviembre!AD34+'Diciembre '!AD34</f>
        <v>0</v>
      </c>
      <c r="AE34" s="356">
        <f>+Enero!AE34+Febrero!AE34+'Marzo '!AE34+'Abril '!AE34+'Mayo '!AE34+Junio!AE34+Julio!AE34+Agosto!AE34+Septiembre!AE34+'Octubre '!AE34+Noviembre!AE34+'Diciembre '!AE34</f>
        <v>0</v>
      </c>
      <c r="AF34" s="356">
        <f>+Enero!AF34+Febrero!AF34+'Marzo '!AF34+'Abril '!AF34+'Mayo '!AF34+Junio!AF34+Julio!AF34+Agosto!AF34+Septiembre!AF34+'Octubre '!AF34+Noviembre!AF34+'Diciembre '!AF34</f>
        <v>0</v>
      </c>
      <c r="AG34" s="356">
        <f>+Enero!AG34+Febrero!AG34+'Marzo '!AG34+'Abril '!AG34+'Mayo '!AG34+Junio!AG34+Julio!AG34+Agosto!AG34+Septiembre!AG34+'Octubre '!AG34+Noviembre!AG34+'Diciembre '!AG34</f>
        <v>0</v>
      </c>
      <c r="AH34" s="356">
        <f>+Enero!AH34+Febrero!AH34+'Marzo '!AH34+'Abril '!AH34+'Mayo '!AH34+Junio!AH34+Julio!AH34+Agosto!AH34+Septiembre!AH34+'Octubre '!AH34+Noviembre!AH34+'Diciembre '!AH34</f>
        <v>0</v>
      </c>
      <c r="AI34" s="356">
        <f>+Enero!AI34+Febrero!AI34+'Marzo '!AI34+'Abril '!AI34+'Mayo '!AI34+Junio!AI34+Julio!AI34+Agosto!AI34+Septiembre!AI34+'Octubre '!AI34+Noviembre!AI34+'Diciembre '!AI34</f>
        <v>0</v>
      </c>
      <c r="AJ34" s="356">
        <f>+Enero!AJ34+Febrero!AJ34+'Marzo '!AJ34+'Abril '!AJ34+'Mayo '!AJ34+Junio!AJ34+Julio!AJ34+Agosto!AJ34+Septiembre!AJ34+'Octubre '!AJ34+Noviembre!AJ34+'Diciembre '!AJ34</f>
        <v>0</v>
      </c>
      <c r="AK34" s="356">
        <f>+Enero!AK34+Febrero!AK34+'Marzo '!AK34+'Abril '!AK34+'Mayo '!AK34+Junio!AK34+Julio!AK34+Agosto!AK34+Septiembre!AK34+'Octubre '!AK34+Noviembre!AK34+'Diciembre '!AK34</f>
        <v>0</v>
      </c>
      <c r="AL34" s="356">
        <f>+Enero!AL34+Febrero!AL34+'Marzo '!AL34+'Abril '!AL34+'Mayo '!AL34+Junio!AL34+Julio!AL34+Agosto!AL34+Septiembre!AL34+'Octubre '!AL34+Noviembre!AL34+'Diciembre '!AL34</f>
        <v>0</v>
      </c>
      <c r="AM34" s="356">
        <f>+Enero!AM34+Febrero!AM34+'Marzo '!AM34+'Abril '!AM34+'Mayo '!AM34+Junio!AM34+Julio!AM34+Agosto!AM34+Septiembre!AM34+'Octubre '!AM34+Noviembre!AM34+'Diciembre '!AM34</f>
        <v>0</v>
      </c>
      <c r="AN34" s="356">
        <f>+Enero!AN34+Febrero!AN34+'Marzo '!AN34+'Abril '!AN34+'Mayo '!AN34+Junio!AN34+Julio!AN34+Agosto!AN34+Septiembre!AN34+'Octubre '!AN34+Noviembre!AN34+'Diciembre '!AN34</f>
        <v>0</v>
      </c>
      <c r="AO34" s="356">
        <f>+Enero!AO34+Febrero!AO34+'Marzo '!AO34+'Abril '!AO34+'Mayo '!AO34+Junio!AO34+Julio!AO34+Agosto!AO34+Septiembre!AO34+'Octubre '!AO34+Noviembre!AO34+'Diciembre '!AO34</f>
        <v>0</v>
      </c>
      <c r="AP34" s="356">
        <f>+Enero!AP34+Febrero!AP34+'Marzo '!AP34+'Abril '!AP34+'Mayo '!AP34+Junio!AP34+Julio!AP34+Agosto!AP34+Septiembre!AP34+'Octubre '!AP34+Noviembre!AP34+'Diciembre '!AP34</f>
        <v>0</v>
      </c>
      <c r="AQ34" s="356">
        <f>+Enero!AQ34+Febrero!AQ34+'Marzo '!AQ34+'Abril '!AQ34+'Mayo '!AQ34+Junio!AQ34+Julio!AQ34+Agosto!AQ34+Septiembre!AQ34+'Octubre '!AQ34+Noviembre!AQ34+'Diciembre '!AQ34</f>
        <v>0</v>
      </c>
      <c r="AR34" s="125" t="s">
        <v>111</v>
      </c>
      <c r="CH34" s="119">
        <v>0</v>
      </c>
    </row>
    <row r="35" spans="1:86" x14ac:dyDescent="0.25">
      <c r="A35" s="398"/>
      <c r="B35" s="33" t="s">
        <v>33</v>
      </c>
      <c r="C35" s="136">
        <f t="shared" si="0"/>
        <v>0</v>
      </c>
      <c r="D35" s="136">
        <f t="shared" si="1"/>
        <v>0</v>
      </c>
      <c r="E35" s="136">
        <f t="shared" si="2"/>
        <v>0</v>
      </c>
      <c r="F35" s="356">
        <f>+Enero!F35+Febrero!F35+'Marzo '!F35+'Abril '!F35+'Mayo '!F35+Junio!F35+Julio!F35+Agosto!F35+Septiembre!F35+'Octubre '!F35+Noviembre!F35+'Diciembre '!F35</f>
        <v>0</v>
      </c>
      <c r="G35" s="356">
        <f>+Enero!G35+Febrero!G35+'Marzo '!G35+'Abril '!G35+'Mayo '!G35+Junio!G35+Julio!G35+Agosto!G35+Septiembre!G35+'Octubre '!G35+Noviembre!G35+'Diciembre '!G35</f>
        <v>0</v>
      </c>
      <c r="H35" s="356">
        <f>+Enero!H35+Febrero!H35+'Marzo '!H35+'Abril '!H35+'Mayo '!H35+Junio!H35+Julio!H35+Agosto!H35+Septiembre!H35+'Octubre '!H35+Noviembre!H35+'Diciembre '!H35</f>
        <v>0</v>
      </c>
      <c r="I35" s="356">
        <f>+Enero!I35+Febrero!I35+'Marzo '!I35+'Abril '!I35+'Mayo '!I35+Junio!I35+Julio!I35+Agosto!I35+Septiembre!I35+'Octubre '!I35+Noviembre!I35+'Diciembre '!I35</f>
        <v>0</v>
      </c>
      <c r="J35" s="356">
        <f>+Enero!J35+Febrero!J35+'Marzo '!J35+'Abril '!J35+'Mayo '!J35+Junio!J35+Julio!J35+Agosto!J35+Septiembre!J35+'Octubre '!J35+Noviembre!J35+'Diciembre '!J35</f>
        <v>0</v>
      </c>
      <c r="K35" s="356">
        <f>+Enero!K35+Febrero!K35+'Marzo '!K35+'Abril '!K35+'Mayo '!K35+Junio!K35+Julio!K35+Agosto!K35+Septiembre!K35+'Octubre '!K35+Noviembre!K35+'Diciembre '!K35</f>
        <v>0</v>
      </c>
      <c r="L35" s="356">
        <f>+Enero!L35+Febrero!L35+'Marzo '!L35+'Abril '!L35+'Mayo '!L35+Junio!L35+Julio!L35+Agosto!L35+Septiembre!L35+'Octubre '!L35+Noviembre!L35+'Diciembre '!L35</f>
        <v>0</v>
      </c>
      <c r="M35" s="356">
        <f>+Enero!M35+Febrero!M35+'Marzo '!M35+'Abril '!M35+'Mayo '!M35+Junio!M35+Julio!M35+Agosto!M35+Septiembre!M35+'Octubre '!M35+Noviembre!M35+'Diciembre '!M35</f>
        <v>0</v>
      </c>
      <c r="N35" s="356">
        <f>+Enero!N35+Febrero!N35+'Marzo '!N35+'Abril '!N35+'Mayo '!N35+Junio!N35+Julio!N35+Agosto!N35+Septiembre!N35+'Octubre '!N35+Noviembre!N35+'Diciembre '!N35</f>
        <v>0</v>
      </c>
      <c r="O35" s="356">
        <f>+Enero!O35+Febrero!O35+'Marzo '!O35+'Abril '!O35+'Mayo '!O35+Junio!O35+Julio!O35+Agosto!O35+Septiembre!O35+'Octubre '!O35+Noviembre!O35+'Diciembre '!O35</f>
        <v>0</v>
      </c>
      <c r="P35" s="356">
        <f>+Enero!P35+Febrero!P35+'Marzo '!P35+'Abril '!P35+'Mayo '!P35+Junio!P35+Julio!P35+Agosto!P35+Septiembre!P35+'Octubre '!P35+Noviembre!P35+'Diciembre '!P35</f>
        <v>0</v>
      </c>
      <c r="Q35" s="356">
        <f>+Enero!Q35+Febrero!Q35+'Marzo '!Q35+'Abril '!Q35+'Mayo '!Q35+Junio!Q35+Julio!Q35+Agosto!Q35+Septiembre!Q35+'Octubre '!Q35+Noviembre!Q35+'Diciembre '!Q35</f>
        <v>0</v>
      </c>
      <c r="R35" s="356">
        <f>+Enero!R35+Febrero!R35+'Marzo '!R35+'Abril '!R35+'Mayo '!R35+Junio!R35+Julio!R35+Agosto!R35+Septiembre!R35+'Octubre '!R35+Noviembre!R35+'Diciembre '!R35</f>
        <v>0</v>
      </c>
      <c r="S35" s="356">
        <f>+Enero!S35+Febrero!S35+'Marzo '!S35+'Abril '!S35+'Mayo '!S35+Junio!S35+Julio!S35+Agosto!S35+Septiembre!S35+'Octubre '!S35+Noviembre!S35+'Diciembre '!S35</f>
        <v>0</v>
      </c>
      <c r="T35" s="356">
        <f>+Enero!T35+Febrero!T35+'Marzo '!T35+'Abril '!T35+'Mayo '!T35+Junio!T35+Julio!T35+Agosto!T35+Septiembre!T35+'Octubre '!T35+Noviembre!T35+'Diciembre '!T35</f>
        <v>0</v>
      </c>
      <c r="U35" s="356">
        <f>+Enero!U35+Febrero!U35+'Marzo '!U35+'Abril '!U35+'Mayo '!U35+Junio!U35+Julio!U35+Agosto!U35+Septiembre!U35+'Octubre '!U35+Noviembre!U35+'Diciembre '!U35</f>
        <v>0</v>
      </c>
      <c r="V35" s="356">
        <f>+Enero!V35+Febrero!V35+'Marzo '!V35+'Abril '!V35+'Mayo '!V35+Junio!V35+Julio!V35+Agosto!V35+Septiembre!V35+'Octubre '!V35+Noviembre!V35+'Diciembre '!V35</f>
        <v>0</v>
      </c>
      <c r="W35" s="356">
        <f>+Enero!W35+Febrero!W35+'Marzo '!W35+'Abril '!W35+'Mayo '!W35+Junio!W35+Julio!W35+Agosto!W35+Septiembre!W35+'Octubre '!W35+Noviembre!W35+'Diciembre '!W35</f>
        <v>0</v>
      </c>
      <c r="X35" s="356">
        <f>+Enero!X35+Febrero!X35+'Marzo '!X35+'Abril '!X35+'Mayo '!X35+Junio!X35+Julio!X35+Agosto!X35+Septiembre!X35+'Octubre '!X35+Noviembre!X35+'Diciembre '!X35</f>
        <v>0</v>
      </c>
      <c r="Y35" s="356">
        <f>+Enero!Y35+Febrero!Y35+'Marzo '!Y35+'Abril '!Y35+'Mayo '!Y35+Junio!Y35+Julio!Y35+Agosto!Y35+Septiembre!Y35+'Octubre '!Y35+Noviembre!Y35+'Diciembre '!Y35</f>
        <v>0</v>
      </c>
      <c r="Z35" s="356">
        <f>+Enero!Z35+Febrero!Z35+'Marzo '!Z35+'Abril '!Z35+'Mayo '!Z35+Junio!Z35+Julio!Z35+Agosto!Z35+Septiembre!Z35+'Octubre '!Z35+Noviembre!Z35+'Diciembre '!Z35</f>
        <v>0</v>
      </c>
      <c r="AA35" s="356">
        <f>+Enero!AA35+Febrero!AA35+'Marzo '!AA35+'Abril '!AA35+'Mayo '!AA35+Junio!AA35+Julio!AA35+Agosto!AA35+Septiembre!AA35+'Octubre '!AA35+Noviembre!AA35+'Diciembre '!AA35</f>
        <v>0</v>
      </c>
      <c r="AB35" s="356">
        <f>+Enero!AB35+Febrero!AB35+'Marzo '!AB35+'Abril '!AB35+'Mayo '!AB35+Junio!AB35+Julio!AB35+Agosto!AB35+Septiembre!AB35+'Octubre '!AB35+Noviembre!AB35+'Diciembre '!AB35</f>
        <v>0</v>
      </c>
      <c r="AC35" s="356">
        <f>+Enero!AC35+Febrero!AC35+'Marzo '!AC35+'Abril '!AC35+'Mayo '!AC35+Junio!AC35+Julio!AC35+Agosto!AC35+Septiembre!AC35+'Octubre '!AC35+Noviembre!AC35+'Diciembre '!AC35</f>
        <v>0</v>
      </c>
      <c r="AD35" s="356">
        <f>+Enero!AD35+Febrero!AD35+'Marzo '!AD35+'Abril '!AD35+'Mayo '!AD35+Junio!AD35+Julio!AD35+Agosto!AD35+Septiembre!AD35+'Octubre '!AD35+Noviembre!AD35+'Diciembre '!AD35</f>
        <v>0</v>
      </c>
      <c r="AE35" s="356">
        <f>+Enero!AE35+Febrero!AE35+'Marzo '!AE35+'Abril '!AE35+'Mayo '!AE35+Junio!AE35+Julio!AE35+Agosto!AE35+Septiembre!AE35+'Octubre '!AE35+Noviembre!AE35+'Diciembre '!AE35</f>
        <v>0</v>
      </c>
      <c r="AF35" s="356">
        <f>+Enero!AF35+Febrero!AF35+'Marzo '!AF35+'Abril '!AF35+'Mayo '!AF35+Junio!AF35+Julio!AF35+Agosto!AF35+Septiembre!AF35+'Octubre '!AF35+Noviembre!AF35+'Diciembre '!AF35</f>
        <v>0</v>
      </c>
      <c r="AG35" s="356">
        <f>+Enero!AG35+Febrero!AG35+'Marzo '!AG35+'Abril '!AG35+'Mayo '!AG35+Junio!AG35+Julio!AG35+Agosto!AG35+Septiembre!AG35+'Octubre '!AG35+Noviembre!AG35+'Diciembre '!AG35</f>
        <v>0</v>
      </c>
      <c r="AH35" s="356">
        <f>+Enero!AH35+Febrero!AH35+'Marzo '!AH35+'Abril '!AH35+'Mayo '!AH35+Junio!AH35+Julio!AH35+Agosto!AH35+Septiembre!AH35+'Octubre '!AH35+Noviembre!AH35+'Diciembre '!AH35</f>
        <v>0</v>
      </c>
      <c r="AI35" s="356">
        <f>+Enero!AI35+Febrero!AI35+'Marzo '!AI35+'Abril '!AI35+'Mayo '!AI35+Junio!AI35+Julio!AI35+Agosto!AI35+Septiembre!AI35+'Octubre '!AI35+Noviembre!AI35+'Diciembre '!AI35</f>
        <v>0</v>
      </c>
      <c r="AJ35" s="356">
        <f>+Enero!AJ35+Febrero!AJ35+'Marzo '!AJ35+'Abril '!AJ35+'Mayo '!AJ35+Junio!AJ35+Julio!AJ35+Agosto!AJ35+Septiembre!AJ35+'Octubre '!AJ35+Noviembre!AJ35+'Diciembre '!AJ35</f>
        <v>0</v>
      </c>
      <c r="AK35" s="356">
        <f>+Enero!AK35+Febrero!AK35+'Marzo '!AK35+'Abril '!AK35+'Mayo '!AK35+Junio!AK35+Julio!AK35+Agosto!AK35+Septiembre!AK35+'Octubre '!AK35+Noviembre!AK35+'Diciembre '!AK35</f>
        <v>0</v>
      </c>
      <c r="AL35" s="356">
        <f>+Enero!AL35+Febrero!AL35+'Marzo '!AL35+'Abril '!AL35+'Mayo '!AL35+Junio!AL35+Julio!AL35+Agosto!AL35+Septiembre!AL35+'Octubre '!AL35+Noviembre!AL35+'Diciembre '!AL35</f>
        <v>0</v>
      </c>
      <c r="AM35" s="356">
        <f>+Enero!AM35+Febrero!AM35+'Marzo '!AM35+'Abril '!AM35+'Mayo '!AM35+Junio!AM35+Julio!AM35+Agosto!AM35+Septiembre!AM35+'Octubre '!AM35+Noviembre!AM35+'Diciembre '!AM35</f>
        <v>0</v>
      </c>
      <c r="AN35" s="356">
        <f>+Enero!AN35+Febrero!AN35+'Marzo '!AN35+'Abril '!AN35+'Mayo '!AN35+Junio!AN35+Julio!AN35+Agosto!AN35+Septiembre!AN35+'Octubre '!AN35+Noviembre!AN35+'Diciembre '!AN35</f>
        <v>0</v>
      </c>
      <c r="AO35" s="356">
        <f>+Enero!AO35+Febrero!AO35+'Marzo '!AO35+'Abril '!AO35+'Mayo '!AO35+Junio!AO35+Julio!AO35+Agosto!AO35+Septiembre!AO35+'Octubre '!AO35+Noviembre!AO35+'Diciembre '!AO35</f>
        <v>0</v>
      </c>
      <c r="AP35" s="356">
        <f>+Enero!AP35+Febrero!AP35+'Marzo '!AP35+'Abril '!AP35+'Mayo '!AP35+Junio!AP35+Julio!AP35+Agosto!AP35+Septiembre!AP35+'Octubre '!AP35+Noviembre!AP35+'Diciembre '!AP35</f>
        <v>0</v>
      </c>
      <c r="AQ35" s="356">
        <f>+Enero!AQ35+Febrero!AQ35+'Marzo '!AQ35+'Abril '!AQ35+'Mayo '!AQ35+Junio!AQ35+Julio!AQ35+Agosto!AQ35+Septiembre!AQ35+'Octubre '!AQ35+Noviembre!AQ35+'Diciembre '!AQ35</f>
        <v>0</v>
      </c>
      <c r="AR35" s="125" t="s">
        <v>111</v>
      </c>
      <c r="CG35" s="119">
        <v>0</v>
      </c>
      <c r="CH35" s="119">
        <v>0</v>
      </c>
    </row>
    <row r="36" spans="1:86" x14ac:dyDescent="0.25">
      <c r="A36" s="396" t="s">
        <v>35</v>
      </c>
      <c r="B36" s="10" t="s">
        <v>24</v>
      </c>
      <c r="C36" s="122">
        <f t="shared" si="0"/>
        <v>0</v>
      </c>
      <c r="D36" s="122">
        <f t="shared" si="1"/>
        <v>0</v>
      </c>
      <c r="E36" s="122">
        <f t="shared" si="2"/>
        <v>0</v>
      </c>
      <c r="F36" s="357">
        <f>+Enero!F36+Febrero!F36+'Marzo '!F36+'Abril '!F36+'Mayo '!F36+Junio!F36+Julio!F36+Agosto!F36+Septiembre!F36+'Octubre '!F36+Noviembre!F36+'Diciembre '!F36</f>
        <v>0</v>
      </c>
      <c r="G36" s="357">
        <f>+Enero!G36+Febrero!G36+'Marzo '!G36+'Abril '!G36+'Mayo '!G36+Junio!G36+Julio!G36+Agosto!G36+Septiembre!G36+'Octubre '!G36+Noviembre!G36+'Diciembre '!G36</f>
        <v>0</v>
      </c>
      <c r="H36" s="356">
        <f>+Enero!H36+Febrero!H36+'Marzo '!H36+'Abril '!H36+'Mayo '!H36+Junio!H36+Julio!H36+Agosto!H36+Septiembre!H36+'Octubre '!H36+Noviembre!H36+'Diciembre '!H36</f>
        <v>0</v>
      </c>
      <c r="I36" s="356">
        <f>+Enero!I36+Febrero!I36+'Marzo '!I36+'Abril '!I36+'Mayo '!I36+Junio!I36+Julio!I36+Agosto!I36+Septiembre!I36+'Octubre '!I36+Noviembre!I36+'Diciembre '!I36</f>
        <v>0</v>
      </c>
      <c r="J36" s="356">
        <f>+Enero!J36+Febrero!J36+'Marzo '!J36+'Abril '!J36+'Mayo '!J36+Junio!J36+Julio!J36+Agosto!J36+Septiembre!J36+'Octubre '!J36+Noviembre!J36+'Diciembre '!J36</f>
        <v>0</v>
      </c>
      <c r="K36" s="356">
        <f>+Enero!K36+Febrero!K36+'Marzo '!K36+'Abril '!K36+'Mayo '!K36+Junio!K36+Julio!K36+Agosto!K36+Septiembre!K36+'Octubre '!K36+Noviembre!K36+'Diciembre '!K36</f>
        <v>0</v>
      </c>
      <c r="L36" s="356">
        <f>+Enero!L36+Febrero!L36+'Marzo '!L36+'Abril '!L36+'Mayo '!L36+Junio!L36+Julio!L36+Agosto!L36+Septiembre!L36+'Octubre '!L36+Noviembre!L36+'Diciembre '!L36</f>
        <v>0</v>
      </c>
      <c r="M36" s="356">
        <f>+Enero!M36+Febrero!M36+'Marzo '!M36+'Abril '!M36+'Mayo '!M36+Junio!M36+Julio!M36+Agosto!M36+Septiembre!M36+'Octubre '!M36+Noviembre!M36+'Diciembre '!M36</f>
        <v>0</v>
      </c>
      <c r="N36" s="356">
        <f>+Enero!N36+Febrero!N36+'Marzo '!N36+'Abril '!N36+'Mayo '!N36+Junio!N36+Julio!N36+Agosto!N36+Septiembre!N36+'Octubre '!N36+Noviembre!N36+'Diciembre '!N36</f>
        <v>0</v>
      </c>
      <c r="O36" s="356">
        <f>+Enero!O36+Febrero!O36+'Marzo '!O36+'Abril '!O36+'Mayo '!O36+Junio!O36+Julio!O36+Agosto!O36+Septiembre!O36+'Octubre '!O36+Noviembre!O36+'Diciembre '!O36</f>
        <v>0</v>
      </c>
      <c r="P36" s="356">
        <f>+Enero!P36+Febrero!P36+'Marzo '!P36+'Abril '!P36+'Mayo '!P36+Junio!P36+Julio!P36+Agosto!P36+Septiembre!P36+'Octubre '!P36+Noviembre!P36+'Diciembre '!P36</f>
        <v>0</v>
      </c>
      <c r="Q36" s="356">
        <f>+Enero!Q36+Febrero!Q36+'Marzo '!Q36+'Abril '!Q36+'Mayo '!Q36+Junio!Q36+Julio!Q36+Agosto!Q36+Septiembre!Q36+'Octubre '!Q36+Noviembre!Q36+'Diciembre '!Q36</f>
        <v>0</v>
      </c>
      <c r="R36" s="356">
        <f>+Enero!R36+Febrero!R36+'Marzo '!R36+'Abril '!R36+'Mayo '!R36+Junio!R36+Julio!R36+Agosto!R36+Septiembre!R36+'Octubre '!R36+Noviembre!R36+'Diciembre '!R36</f>
        <v>0</v>
      </c>
      <c r="S36" s="356">
        <f>+Enero!S36+Febrero!S36+'Marzo '!S36+'Abril '!S36+'Mayo '!S36+Junio!S36+Julio!S36+Agosto!S36+Septiembre!S36+'Octubre '!S36+Noviembre!S36+'Diciembre '!S36</f>
        <v>0</v>
      </c>
      <c r="T36" s="356">
        <f>+Enero!T36+Febrero!T36+'Marzo '!T36+'Abril '!T36+'Mayo '!T36+Junio!T36+Julio!T36+Agosto!T36+Septiembre!T36+'Octubre '!T36+Noviembre!T36+'Diciembre '!T36</f>
        <v>0</v>
      </c>
      <c r="U36" s="356">
        <f>+Enero!U36+Febrero!U36+'Marzo '!U36+'Abril '!U36+'Mayo '!U36+Junio!U36+Julio!U36+Agosto!U36+Septiembre!U36+'Octubre '!U36+Noviembre!U36+'Diciembre '!U36</f>
        <v>0</v>
      </c>
      <c r="V36" s="356">
        <f>+Enero!V36+Febrero!V36+'Marzo '!V36+'Abril '!V36+'Mayo '!V36+Junio!V36+Julio!V36+Agosto!V36+Septiembre!V36+'Octubre '!V36+Noviembre!V36+'Diciembre '!V36</f>
        <v>0</v>
      </c>
      <c r="W36" s="356">
        <f>+Enero!W36+Febrero!W36+'Marzo '!W36+'Abril '!W36+'Mayo '!W36+Junio!W36+Julio!W36+Agosto!W36+Septiembre!W36+'Octubre '!W36+Noviembre!W36+'Diciembre '!W36</f>
        <v>0</v>
      </c>
      <c r="X36" s="356">
        <f>+Enero!X36+Febrero!X36+'Marzo '!X36+'Abril '!X36+'Mayo '!X36+Junio!X36+Julio!X36+Agosto!X36+Septiembre!X36+'Octubre '!X36+Noviembre!X36+'Diciembre '!X36</f>
        <v>0</v>
      </c>
      <c r="Y36" s="356">
        <f>+Enero!Y36+Febrero!Y36+'Marzo '!Y36+'Abril '!Y36+'Mayo '!Y36+Junio!Y36+Julio!Y36+Agosto!Y36+Septiembre!Y36+'Octubre '!Y36+Noviembre!Y36+'Diciembre '!Y36</f>
        <v>0</v>
      </c>
      <c r="Z36" s="356">
        <f>+Enero!Z36+Febrero!Z36+'Marzo '!Z36+'Abril '!Z36+'Mayo '!Z36+Junio!Z36+Julio!Z36+Agosto!Z36+Septiembre!Z36+'Octubre '!Z36+Noviembre!Z36+'Diciembre '!Z36</f>
        <v>0</v>
      </c>
      <c r="AA36" s="356">
        <f>+Enero!AA36+Febrero!AA36+'Marzo '!AA36+'Abril '!AA36+'Mayo '!AA36+Junio!AA36+Julio!AA36+Agosto!AA36+Septiembre!AA36+'Octubre '!AA36+Noviembre!AA36+'Diciembre '!AA36</f>
        <v>0</v>
      </c>
      <c r="AB36" s="356">
        <f>+Enero!AB36+Febrero!AB36+'Marzo '!AB36+'Abril '!AB36+'Mayo '!AB36+Junio!AB36+Julio!AB36+Agosto!AB36+Septiembre!AB36+'Octubre '!AB36+Noviembre!AB36+'Diciembre '!AB36</f>
        <v>0</v>
      </c>
      <c r="AC36" s="356">
        <f>+Enero!AC36+Febrero!AC36+'Marzo '!AC36+'Abril '!AC36+'Mayo '!AC36+Junio!AC36+Julio!AC36+Agosto!AC36+Septiembre!AC36+'Octubre '!AC36+Noviembre!AC36+'Diciembre '!AC36</f>
        <v>0</v>
      </c>
      <c r="AD36" s="356">
        <f>+Enero!AD36+Febrero!AD36+'Marzo '!AD36+'Abril '!AD36+'Mayo '!AD36+Junio!AD36+Julio!AD36+Agosto!AD36+Septiembre!AD36+'Octubre '!AD36+Noviembre!AD36+'Diciembre '!AD36</f>
        <v>0</v>
      </c>
      <c r="AE36" s="356">
        <f>+Enero!AE36+Febrero!AE36+'Marzo '!AE36+'Abril '!AE36+'Mayo '!AE36+Junio!AE36+Julio!AE36+Agosto!AE36+Septiembre!AE36+'Octubre '!AE36+Noviembre!AE36+'Diciembre '!AE36</f>
        <v>0</v>
      </c>
      <c r="AF36" s="356">
        <f>+Enero!AF36+Febrero!AF36+'Marzo '!AF36+'Abril '!AF36+'Mayo '!AF36+Junio!AF36+Julio!AF36+Agosto!AF36+Septiembre!AF36+'Octubre '!AF36+Noviembre!AF36+'Diciembre '!AF36</f>
        <v>0</v>
      </c>
      <c r="AG36" s="356">
        <f>+Enero!AG36+Febrero!AG36+'Marzo '!AG36+'Abril '!AG36+'Mayo '!AG36+Junio!AG36+Julio!AG36+Agosto!AG36+Septiembre!AG36+'Octubre '!AG36+Noviembre!AG36+'Diciembre '!AG36</f>
        <v>0</v>
      </c>
      <c r="AH36" s="356">
        <f>+Enero!AH36+Febrero!AH36+'Marzo '!AH36+'Abril '!AH36+'Mayo '!AH36+Junio!AH36+Julio!AH36+Agosto!AH36+Septiembre!AH36+'Octubre '!AH36+Noviembre!AH36+'Diciembre '!AH36</f>
        <v>0</v>
      </c>
      <c r="AI36" s="356">
        <f>+Enero!AI36+Febrero!AI36+'Marzo '!AI36+'Abril '!AI36+'Mayo '!AI36+Junio!AI36+Julio!AI36+Agosto!AI36+Septiembre!AI36+'Octubre '!AI36+Noviembre!AI36+'Diciembre '!AI36</f>
        <v>0</v>
      </c>
      <c r="AJ36" s="356">
        <f>+Enero!AJ36+Febrero!AJ36+'Marzo '!AJ36+'Abril '!AJ36+'Mayo '!AJ36+Junio!AJ36+Julio!AJ36+Agosto!AJ36+Septiembre!AJ36+'Octubre '!AJ36+Noviembre!AJ36+'Diciembre '!AJ36</f>
        <v>0</v>
      </c>
      <c r="AK36" s="356">
        <f>+Enero!AK36+Febrero!AK36+'Marzo '!AK36+'Abril '!AK36+'Mayo '!AK36+Junio!AK36+Julio!AK36+Agosto!AK36+Septiembre!AK36+'Octubre '!AK36+Noviembre!AK36+'Diciembre '!AK36</f>
        <v>0</v>
      </c>
      <c r="AL36" s="356">
        <f>+Enero!AL36+Febrero!AL36+'Marzo '!AL36+'Abril '!AL36+'Mayo '!AL36+Junio!AL36+Julio!AL36+Agosto!AL36+Septiembre!AL36+'Octubre '!AL36+Noviembre!AL36+'Diciembre '!AL36</f>
        <v>0</v>
      </c>
      <c r="AM36" s="356">
        <f>+Enero!AM36+Febrero!AM36+'Marzo '!AM36+'Abril '!AM36+'Mayo '!AM36+Junio!AM36+Julio!AM36+Agosto!AM36+Septiembre!AM36+'Octubre '!AM36+Noviembre!AM36+'Diciembre '!AM36</f>
        <v>0</v>
      </c>
      <c r="AN36" s="356">
        <f>+Enero!AN36+Febrero!AN36+'Marzo '!AN36+'Abril '!AN36+'Mayo '!AN36+Junio!AN36+Julio!AN36+Agosto!AN36+Septiembre!AN36+'Octubre '!AN36+Noviembre!AN36+'Diciembre '!AN36</f>
        <v>0</v>
      </c>
      <c r="AO36" s="356">
        <f>+Enero!AO36+Febrero!AO36+'Marzo '!AO36+'Abril '!AO36+'Mayo '!AO36+Junio!AO36+Julio!AO36+Agosto!AO36+Septiembre!AO36+'Octubre '!AO36+Noviembre!AO36+'Diciembre '!AO36</f>
        <v>0</v>
      </c>
      <c r="AP36" s="356">
        <f>+Enero!AP36+Febrero!AP36+'Marzo '!AP36+'Abril '!AP36+'Mayo '!AP36+Junio!AP36+Julio!AP36+Agosto!AP36+Septiembre!AP36+'Octubre '!AP36+Noviembre!AP36+'Diciembre '!AP36</f>
        <v>0</v>
      </c>
      <c r="AQ36" s="356">
        <f>+Enero!AQ36+Febrero!AQ36+'Marzo '!AQ36+'Abril '!AQ36+'Mayo '!AQ36+Junio!AQ36+Julio!AQ36+Agosto!AQ36+Septiembre!AQ36+'Octubre '!AQ36+Noviembre!AQ36+'Diciembre '!AQ36</f>
        <v>0</v>
      </c>
      <c r="AR36" s="125" t="s">
        <v>111</v>
      </c>
      <c r="CG36" s="119">
        <v>0</v>
      </c>
      <c r="CH36" s="119">
        <v>0</v>
      </c>
    </row>
    <row r="37" spans="1:86" x14ac:dyDescent="0.25">
      <c r="A37" s="397"/>
      <c r="B37" s="17" t="s">
        <v>25</v>
      </c>
      <c r="C37" s="126">
        <f t="shared" si="0"/>
        <v>0</v>
      </c>
      <c r="D37" s="126">
        <f t="shared" si="1"/>
        <v>0</v>
      </c>
      <c r="E37" s="126">
        <f t="shared" si="2"/>
        <v>0</v>
      </c>
      <c r="F37" s="357">
        <f>+Enero!F37+Febrero!F37+'Marzo '!F37+'Abril '!F37+'Mayo '!F37+Junio!F37+Julio!F37+Agosto!F37+Septiembre!F37+'Octubre '!F37+Noviembre!F37+'Diciembre '!F37</f>
        <v>0</v>
      </c>
      <c r="G37" s="357">
        <f>+Enero!G37+Febrero!G37+'Marzo '!G37+'Abril '!G37+'Mayo '!G37+Junio!G37+Julio!G37+Agosto!G37+Septiembre!G37+'Octubre '!G37+Noviembre!G37+'Diciembre '!G37</f>
        <v>0</v>
      </c>
      <c r="H37" s="356">
        <f>+Enero!H37+Febrero!H37+'Marzo '!H37+'Abril '!H37+'Mayo '!H37+Junio!H37+Julio!H37+Agosto!H37+Septiembre!H37+'Octubre '!H37+Noviembre!H37+'Diciembre '!H37</f>
        <v>0</v>
      </c>
      <c r="I37" s="356">
        <f>+Enero!I37+Febrero!I37+'Marzo '!I37+'Abril '!I37+'Mayo '!I37+Junio!I37+Julio!I37+Agosto!I37+Septiembre!I37+'Octubre '!I37+Noviembre!I37+'Diciembre '!I37</f>
        <v>0</v>
      </c>
      <c r="J37" s="356">
        <f>+Enero!J37+Febrero!J37+'Marzo '!J37+'Abril '!J37+'Mayo '!J37+Junio!J37+Julio!J37+Agosto!J37+Septiembre!J37+'Octubre '!J37+Noviembre!J37+'Diciembre '!J37</f>
        <v>0</v>
      </c>
      <c r="K37" s="356">
        <f>+Enero!K37+Febrero!K37+'Marzo '!K37+'Abril '!K37+'Mayo '!K37+Junio!K37+Julio!K37+Agosto!K37+Septiembre!K37+'Octubre '!K37+Noviembre!K37+'Diciembre '!K37</f>
        <v>0</v>
      </c>
      <c r="L37" s="356">
        <f>+Enero!L37+Febrero!L37+'Marzo '!L37+'Abril '!L37+'Mayo '!L37+Junio!L37+Julio!L37+Agosto!L37+Septiembre!L37+'Octubre '!L37+Noviembre!L37+'Diciembre '!L37</f>
        <v>0</v>
      </c>
      <c r="M37" s="356">
        <f>+Enero!M37+Febrero!M37+'Marzo '!M37+'Abril '!M37+'Mayo '!M37+Junio!M37+Julio!M37+Agosto!M37+Septiembre!M37+'Octubre '!M37+Noviembre!M37+'Diciembre '!M37</f>
        <v>0</v>
      </c>
      <c r="N37" s="356">
        <f>+Enero!N37+Febrero!N37+'Marzo '!N37+'Abril '!N37+'Mayo '!N37+Junio!N37+Julio!N37+Agosto!N37+Septiembre!N37+'Octubre '!N37+Noviembre!N37+'Diciembre '!N37</f>
        <v>0</v>
      </c>
      <c r="O37" s="356">
        <f>+Enero!O37+Febrero!O37+'Marzo '!O37+'Abril '!O37+'Mayo '!O37+Junio!O37+Julio!O37+Agosto!O37+Septiembre!O37+'Octubre '!O37+Noviembre!O37+'Diciembre '!O37</f>
        <v>0</v>
      </c>
      <c r="P37" s="356">
        <f>+Enero!P37+Febrero!P37+'Marzo '!P37+'Abril '!P37+'Mayo '!P37+Junio!P37+Julio!P37+Agosto!P37+Septiembre!P37+'Octubre '!P37+Noviembre!P37+'Diciembre '!P37</f>
        <v>0</v>
      </c>
      <c r="Q37" s="356">
        <f>+Enero!Q37+Febrero!Q37+'Marzo '!Q37+'Abril '!Q37+'Mayo '!Q37+Junio!Q37+Julio!Q37+Agosto!Q37+Septiembre!Q37+'Octubre '!Q37+Noviembre!Q37+'Diciembre '!Q37</f>
        <v>0</v>
      </c>
      <c r="R37" s="356">
        <f>+Enero!R37+Febrero!R37+'Marzo '!R37+'Abril '!R37+'Mayo '!R37+Junio!R37+Julio!R37+Agosto!R37+Septiembre!R37+'Octubre '!R37+Noviembre!R37+'Diciembre '!R37</f>
        <v>0</v>
      </c>
      <c r="S37" s="356">
        <f>+Enero!S37+Febrero!S37+'Marzo '!S37+'Abril '!S37+'Mayo '!S37+Junio!S37+Julio!S37+Agosto!S37+Septiembre!S37+'Octubre '!S37+Noviembre!S37+'Diciembre '!S37</f>
        <v>0</v>
      </c>
      <c r="T37" s="356">
        <f>+Enero!T37+Febrero!T37+'Marzo '!T37+'Abril '!T37+'Mayo '!T37+Junio!T37+Julio!T37+Agosto!T37+Septiembre!T37+'Octubre '!T37+Noviembre!T37+'Diciembre '!T37</f>
        <v>0</v>
      </c>
      <c r="U37" s="356">
        <f>+Enero!U37+Febrero!U37+'Marzo '!U37+'Abril '!U37+'Mayo '!U37+Junio!U37+Julio!U37+Agosto!U37+Septiembre!U37+'Octubre '!U37+Noviembre!U37+'Diciembre '!U37</f>
        <v>0</v>
      </c>
      <c r="V37" s="356">
        <f>+Enero!V37+Febrero!V37+'Marzo '!V37+'Abril '!V37+'Mayo '!V37+Junio!V37+Julio!V37+Agosto!V37+Septiembre!V37+'Octubre '!V37+Noviembre!V37+'Diciembre '!V37</f>
        <v>0</v>
      </c>
      <c r="W37" s="356">
        <f>+Enero!W37+Febrero!W37+'Marzo '!W37+'Abril '!W37+'Mayo '!W37+Junio!W37+Julio!W37+Agosto!W37+Septiembre!W37+'Octubre '!W37+Noviembre!W37+'Diciembre '!W37</f>
        <v>0</v>
      </c>
      <c r="X37" s="356">
        <f>+Enero!X37+Febrero!X37+'Marzo '!X37+'Abril '!X37+'Mayo '!X37+Junio!X37+Julio!X37+Agosto!X37+Septiembre!X37+'Octubre '!X37+Noviembre!X37+'Diciembre '!X37</f>
        <v>0</v>
      </c>
      <c r="Y37" s="356">
        <f>+Enero!Y37+Febrero!Y37+'Marzo '!Y37+'Abril '!Y37+'Mayo '!Y37+Junio!Y37+Julio!Y37+Agosto!Y37+Septiembre!Y37+'Octubre '!Y37+Noviembre!Y37+'Diciembre '!Y37</f>
        <v>0</v>
      </c>
      <c r="Z37" s="356">
        <f>+Enero!Z37+Febrero!Z37+'Marzo '!Z37+'Abril '!Z37+'Mayo '!Z37+Junio!Z37+Julio!Z37+Agosto!Z37+Septiembre!Z37+'Octubre '!Z37+Noviembre!Z37+'Diciembre '!Z37</f>
        <v>0</v>
      </c>
      <c r="AA37" s="356">
        <f>+Enero!AA37+Febrero!AA37+'Marzo '!AA37+'Abril '!AA37+'Mayo '!AA37+Junio!AA37+Julio!AA37+Agosto!AA37+Septiembre!AA37+'Octubre '!AA37+Noviembre!AA37+'Diciembre '!AA37</f>
        <v>0</v>
      </c>
      <c r="AB37" s="356">
        <f>+Enero!AB37+Febrero!AB37+'Marzo '!AB37+'Abril '!AB37+'Mayo '!AB37+Junio!AB37+Julio!AB37+Agosto!AB37+Septiembre!AB37+'Octubre '!AB37+Noviembre!AB37+'Diciembre '!AB37</f>
        <v>0</v>
      </c>
      <c r="AC37" s="356">
        <f>+Enero!AC37+Febrero!AC37+'Marzo '!AC37+'Abril '!AC37+'Mayo '!AC37+Junio!AC37+Julio!AC37+Agosto!AC37+Septiembre!AC37+'Octubre '!AC37+Noviembre!AC37+'Diciembre '!AC37</f>
        <v>0</v>
      </c>
      <c r="AD37" s="356">
        <f>+Enero!AD37+Febrero!AD37+'Marzo '!AD37+'Abril '!AD37+'Mayo '!AD37+Junio!AD37+Julio!AD37+Agosto!AD37+Septiembre!AD37+'Octubre '!AD37+Noviembre!AD37+'Diciembre '!AD37</f>
        <v>0</v>
      </c>
      <c r="AE37" s="356">
        <f>+Enero!AE37+Febrero!AE37+'Marzo '!AE37+'Abril '!AE37+'Mayo '!AE37+Junio!AE37+Julio!AE37+Agosto!AE37+Septiembre!AE37+'Octubre '!AE37+Noviembre!AE37+'Diciembre '!AE37</f>
        <v>0</v>
      </c>
      <c r="AF37" s="356">
        <f>+Enero!AF37+Febrero!AF37+'Marzo '!AF37+'Abril '!AF37+'Mayo '!AF37+Junio!AF37+Julio!AF37+Agosto!AF37+Septiembre!AF37+'Octubre '!AF37+Noviembre!AF37+'Diciembre '!AF37</f>
        <v>0</v>
      </c>
      <c r="AG37" s="356">
        <f>+Enero!AG37+Febrero!AG37+'Marzo '!AG37+'Abril '!AG37+'Mayo '!AG37+Junio!AG37+Julio!AG37+Agosto!AG37+Septiembre!AG37+'Octubre '!AG37+Noviembre!AG37+'Diciembre '!AG37</f>
        <v>0</v>
      </c>
      <c r="AH37" s="356">
        <f>+Enero!AH37+Febrero!AH37+'Marzo '!AH37+'Abril '!AH37+'Mayo '!AH37+Junio!AH37+Julio!AH37+Agosto!AH37+Septiembre!AH37+'Octubre '!AH37+Noviembre!AH37+'Diciembre '!AH37</f>
        <v>0</v>
      </c>
      <c r="AI37" s="356">
        <f>+Enero!AI37+Febrero!AI37+'Marzo '!AI37+'Abril '!AI37+'Mayo '!AI37+Junio!AI37+Julio!AI37+Agosto!AI37+Septiembre!AI37+'Octubre '!AI37+Noviembre!AI37+'Diciembre '!AI37</f>
        <v>0</v>
      </c>
      <c r="AJ37" s="356">
        <f>+Enero!AJ37+Febrero!AJ37+'Marzo '!AJ37+'Abril '!AJ37+'Mayo '!AJ37+Junio!AJ37+Julio!AJ37+Agosto!AJ37+Septiembre!AJ37+'Octubre '!AJ37+Noviembre!AJ37+'Diciembre '!AJ37</f>
        <v>0</v>
      </c>
      <c r="AK37" s="356">
        <f>+Enero!AK37+Febrero!AK37+'Marzo '!AK37+'Abril '!AK37+'Mayo '!AK37+Junio!AK37+Julio!AK37+Agosto!AK37+Septiembre!AK37+'Octubre '!AK37+Noviembre!AK37+'Diciembre '!AK37</f>
        <v>0</v>
      </c>
      <c r="AL37" s="356">
        <f>+Enero!AL37+Febrero!AL37+'Marzo '!AL37+'Abril '!AL37+'Mayo '!AL37+Junio!AL37+Julio!AL37+Agosto!AL37+Septiembre!AL37+'Octubre '!AL37+Noviembre!AL37+'Diciembre '!AL37</f>
        <v>0</v>
      </c>
      <c r="AM37" s="356">
        <f>+Enero!AM37+Febrero!AM37+'Marzo '!AM37+'Abril '!AM37+'Mayo '!AM37+Junio!AM37+Julio!AM37+Agosto!AM37+Septiembre!AM37+'Octubre '!AM37+Noviembre!AM37+'Diciembre '!AM37</f>
        <v>0</v>
      </c>
      <c r="AN37" s="356">
        <f>+Enero!AN37+Febrero!AN37+'Marzo '!AN37+'Abril '!AN37+'Mayo '!AN37+Junio!AN37+Julio!AN37+Agosto!AN37+Septiembre!AN37+'Octubre '!AN37+Noviembre!AN37+'Diciembre '!AN37</f>
        <v>0</v>
      </c>
      <c r="AO37" s="356">
        <f>+Enero!AO37+Febrero!AO37+'Marzo '!AO37+'Abril '!AO37+'Mayo '!AO37+Junio!AO37+Julio!AO37+Agosto!AO37+Septiembre!AO37+'Octubre '!AO37+Noviembre!AO37+'Diciembre '!AO37</f>
        <v>0</v>
      </c>
      <c r="AP37" s="356">
        <f>+Enero!AP37+Febrero!AP37+'Marzo '!AP37+'Abril '!AP37+'Mayo '!AP37+Junio!AP37+Julio!AP37+Agosto!AP37+Septiembre!AP37+'Octubre '!AP37+Noviembre!AP37+'Diciembre '!AP37</f>
        <v>0</v>
      </c>
      <c r="AQ37" s="356">
        <f>+Enero!AQ37+Febrero!AQ37+'Marzo '!AQ37+'Abril '!AQ37+'Mayo '!AQ37+Junio!AQ37+Julio!AQ37+Agosto!AQ37+Septiembre!AQ37+'Octubre '!AQ37+Noviembre!AQ37+'Diciembre '!AQ37</f>
        <v>0</v>
      </c>
      <c r="AR37" s="125" t="s">
        <v>111</v>
      </c>
      <c r="CH37" s="119">
        <v>0</v>
      </c>
    </row>
    <row r="38" spans="1:86" x14ac:dyDescent="0.25">
      <c r="A38" s="397"/>
      <c r="B38" s="17" t="s">
        <v>26</v>
      </c>
      <c r="C38" s="126">
        <f t="shared" si="0"/>
        <v>0</v>
      </c>
      <c r="D38" s="126">
        <f t="shared" si="1"/>
        <v>0</v>
      </c>
      <c r="E38" s="126">
        <f t="shared" si="2"/>
        <v>0</v>
      </c>
      <c r="F38" s="357">
        <f>+Enero!F38+Febrero!F38+'Marzo '!F38+'Abril '!F38+'Mayo '!F38+Junio!F38+Julio!F38+Agosto!F38+Septiembre!F38+'Octubre '!F38+Noviembre!F38+'Diciembre '!F38</f>
        <v>0</v>
      </c>
      <c r="G38" s="357">
        <f>+Enero!G38+Febrero!G38+'Marzo '!G38+'Abril '!G38+'Mayo '!G38+Junio!G38+Julio!G38+Agosto!G38+Septiembre!G38+'Octubre '!G38+Noviembre!G38+'Diciembre '!G38</f>
        <v>0</v>
      </c>
      <c r="H38" s="356">
        <f>+Enero!H38+Febrero!H38+'Marzo '!H38+'Abril '!H38+'Mayo '!H38+Junio!H38+Julio!H38+Agosto!H38+Septiembre!H38+'Octubre '!H38+Noviembre!H38+'Diciembre '!H38</f>
        <v>0</v>
      </c>
      <c r="I38" s="356">
        <f>+Enero!I38+Febrero!I38+'Marzo '!I38+'Abril '!I38+'Mayo '!I38+Junio!I38+Julio!I38+Agosto!I38+Septiembre!I38+'Octubre '!I38+Noviembre!I38+'Diciembre '!I38</f>
        <v>0</v>
      </c>
      <c r="J38" s="356">
        <f>+Enero!J38+Febrero!J38+'Marzo '!J38+'Abril '!J38+'Mayo '!J38+Junio!J38+Julio!J38+Agosto!J38+Septiembre!J38+'Octubre '!J38+Noviembre!J38+'Diciembre '!J38</f>
        <v>0</v>
      </c>
      <c r="K38" s="356">
        <f>+Enero!K38+Febrero!K38+'Marzo '!K38+'Abril '!K38+'Mayo '!K38+Junio!K38+Julio!K38+Agosto!K38+Septiembre!K38+'Octubre '!K38+Noviembre!K38+'Diciembre '!K38</f>
        <v>0</v>
      </c>
      <c r="L38" s="356">
        <f>+Enero!L38+Febrero!L38+'Marzo '!L38+'Abril '!L38+'Mayo '!L38+Junio!L38+Julio!L38+Agosto!L38+Septiembre!L38+'Octubre '!L38+Noviembre!L38+'Diciembre '!L38</f>
        <v>0</v>
      </c>
      <c r="M38" s="356">
        <f>+Enero!M38+Febrero!M38+'Marzo '!M38+'Abril '!M38+'Mayo '!M38+Junio!M38+Julio!M38+Agosto!M38+Septiembre!M38+'Octubre '!M38+Noviembre!M38+'Diciembre '!M38</f>
        <v>0</v>
      </c>
      <c r="N38" s="356">
        <f>+Enero!N38+Febrero!N38+'Marzo '!N38+'Abril '!N38+'Mayo '!N38+Junio!N38+Julio!N38+Agosto!N38+Septiembre!N38+'Octubre '!N38+Noviembre!N38+'Diciembre '!N38</f>
        <v>0</v>
      </c>
      <c r="O38" s="356">
        <f>+Enero!O38+Febrero!O38+'Marzo '!O38+'Abril '!O38+'Mayo '!O38+Junio!O38+Julio!O38+Agosto!O38+Septiembre!O38+'Octubre '!O38+Noviembre!O38+'Diciembre '!O38</f>
        <v>0</v>
      </c>
      <c r="P38" s="356">
        <f>+Enero!P38+Febrero!P38+'Marzo '!P38+'Abril '!P38+'Mayo '!P38+Junio!P38+Julio!P38+Agosto!P38+Septiembre!P38+'Octubre '!P38+Noviembre!P38+'Diciembre '!P38</f>
        <v>0</v>
      </c>
      <c r="Q38" s="356">
        <f>+Enero!Q38+Febrero!Q38+'Marzo '!Q38+'Abril '!Q38+'Mayo '!Q38+Junio!Q38+Julio!Q38+Agosto!Q38+Septiembre!Q38+'Octubre '!Q38+Noviembre!Q38+'Diciembre '!Q38</f>
        <v>0</v>
      </c>
      <c r="R38" s="356">
        <f>+Enero!R38+Febrero!R38+'Marzo '!R38+'Abril '!R38+'Mayo '!R38+Junio!R38+Julio!R38+Agosto!R38+Septiembre!R38+'Octubre '!R38+Noviembre!R38+'Diciembre '!R38</f>
        <v>0</v>
      </c>
      <c r="S38" s="356">
        <f>+Enero!S38+Febrero!S38+'Marzo '!S38+'Abril '!S38+'Mayo '!S38+Junio!S38+Julio!S38+Agosto!S38+Septiembre!S38+'Octubre '!S38+Noviembre!S38+'Diciembre '!S38</f>
        <v>0</v>
      </c>
      <c r="T38" s="356">
        <f>+Enero!T38+Febrero!T38+'Marzo '!T38+'Abril '!T38+'Mayo '!T38+Junio!T38+Julio!T38+Agosto!T38+Septiembre!T38+'Octubre '!T38+Noviembre!T38+'Diciembre '!T38</f>
        <v>0</v>
      </c>
      <c r="U38" s="356">
        <f>+Enero!U38+Febrero!U38+'Marzo '!U38+'Abril '!U38+'Mayo '!U38+Junio!U38+Julio!U38+Agosto!U38+Septiembre!U38+'Octubre '!U38+Noviembre!U38+'Diciembre '!U38</f>
        <v>0</v>
      </c>
      <c r="V38" s="356">
        <f>+Enero!V38+Febrero!V38+'Marzo '!V38+'Abril '!V38+'Mayo '!V38+Junio!V38+Julio!V38+Agosto!V38+Septiembre!V38+'Octubre '!V38+Noviembre!V38+'Diciembre '!V38</f>
        <v>0</v>
      </c>
      <c r="W38" s="356">
        <f>+Enero!W38+Febrero!W38+'Marzo '!W38+'Abril '!W38+'Mayo '!W38+Junio!W38+Julio!W38+Agosto!W38+Septiembre!W38+'Octubre '!W38+Noviembre!W38+'Diciembre '!W38</f>
        <v>0</v>
      </c>
      <c r="X38" s="356">
        <f>+Enero!X38+Febrero!X38+'Marzo '!X38+'Abril '!X38+'Mayo '!X38+Junio!X38+Julio!X38+Agosto!X38+Septiembre!X38+'Octubre '!X38+Noviembre!X38+'Diciembre '!X38</f>
        <v>0</v>
      </c>
      <c r="Y38" s="356">
        <f>+Enero!Y38+Febrero!Y38+'Marzo '!Y38+'Abril '!Y38+'Mayo '!Y38+Junio!Y38+Julio!Y38+Agosto!Y38+Septiembre!Y38+'Octubre '!Y38+Noviembre!Y38+'Diciembre '!Y38</f>
        <v>0</v>
      </c>
      <c r="Z38" s="356">
        <f>+Enero!Z38+Febrero!Z38+'Marzo '!Z38+'Abril '!Z38+'Mayo '!Z38+Junio!Z38+Julio!Z38+Agosto!Z38+Septiembre!Z38+'Octubre '!Z38+Noviembre!Z38+'Diciembre '!Z38</f>
        <v>0</v>
      </c>
      <c r="AA38" s="356">
        <f>+Enero!AA38+Febrero!AA38+'Marzo '!AA38+'Abril '!AA38+'Mayo '!AA38+Junio!AA38+Julio!AA38+Agosto!AA38+Septiembre!AA38+'Octubre '!AA38+Noviembre!AA38+'Diciembre '!AA38</f>
        <v>0</v>
      </c>
      <c r="AB38" s="356">
        <f>+Enero!AB38+Febrero!AB38+'Marzo '!AB38+'Abril '!AB38+'Mayo '!AB38+Junio!AB38+Julio!AB38+Agosto!AB38+Septiembre!AB38+'Octubre '!AB38+Noviembre!AB38+'Diciembre '!AB38</f>
        <v>0</v>
      </c>
      <c r="AC38" s="356">
        <f>+Enero!AC38+Febrero!AC38+'Marzo '!AC38+'Abril '!AC38+'Mayo '!AC38+Junio!AC38+Julio!AC38+Agosto!AC38+Septiembre!AC38+'Octubre '!AC38+Noviembre!AC38+'Diciembre '!AC38</f>
        <v>0</v>
      </c>
      <c r="AD38" s="356">
        <f>+Enero!AD38+Febrero!AD38+'Marzo '!AD38+'Abril '!AD38+'Mayo '!AD38+Junio!AD38+Julio!AD38+Agosto!AD38+Septiembre!AD38+'Octubre '!AD38+Noviembre!AD38+'Diciembre '!AD38</f>
        <v>0</v>
      </c>
      <c r="AE38" s="356">
        <f>+Enero!AE38+Febrero!AE38+'Marzo '!AE38+'Abril '!AE38+'Mayo '!AE38+Junio!AE38+Julio!AE38+Agosto!AE38+Septiembre!AE38+'Octubre '!AE38+Noviembre!AE38+'Diciembre '!AE38</f>
        <v>0</v>
      </c>
      <c r="AF38" s="356">
        <f>+Enero!AF38+Febrero!AF38+'Marzo '!AF38+'Abril '!AF38+'Mayo '!AF38+Junio!AF38+Julio!AF38+Agosto!AF38+Septiembre!AF38+'Octubre '!AF38+Noviembre!AF38+'Diciembre '!AF38</f>
        <v>0</v>
      </c>
      <c r="AG38" s="356">
        <f>+Enero!AG38+Febrero!AG38+'Marzo '!AG38+'Abril '!AG38+'Mayo '!AG38+Junio!AG38+Julio!AG38+Agosto!AG38+Septiembre!AG38+'Octubre '!AG38+Noviembre!AG38+'Diciembre '!AG38</f>
        <v>0</v>
      </c>
      <c r="AH38" s="356">
        <f>+Enero!AH38+Febrero!AH38+'Marzo '!AH38+'Abril '!AH38+'Mayo '!AH38+Junio!AH38+Julio!AH38+Agosto!AH38+Septiembre!AH38+'Octubre '!AH38+Noviembre!AH38+'Diciembre '!AH38</f>
        <v>0</v>
      </c>
      <c r="AI38" s="356">
        <f>+Enero!AI38+Febrero!AI38+'Marzo '!AI38+'Abril '!AI38+'Mayo '!AI38+Junio!AI38+Julio!AI38+Agosto!AI38+Septiembre!AI38+'Octubre '!AI38+Noviembre!AI38+'Diciembre '!AI38</f>
        <v>0</v>
      </c>
      <c r="AJ38" s="356">
        <f>+Enero!AJ38+Febrero!AJ38+'Marzo '!AJ38+'Abril '!AJ38+'Mayo '!AJ38+Junio!AJ38+Julio!AJ38+Agosto!AJ38+Septiembre!AJ38+'Octubre '!AJ38+Noviembre!AJ38+'Diciembre '!AJ38</f>
        <v>0</v>
      </c>
      <c r="AK38" s="356">
        <f>+Enero!AK38+Febrero!AK38+'Marzo '!AK38+'Abril '!AK38+'Mayo '!AK38+Junio!AK38+Julio!AK38+Agosto!AK38+Septiembre!AK38+'Octubre '!AK38+Noviembre!AK38+'Diciembre '!AK38</f>
        <v>0</v>
      </c>
      <c r="AL38" s="356">
        <f>+Enero!AL38+Febrero!AL38+'Marzo '!AL38+'Abril '!AL38+'Mayo '!AL38+Junio!AL38+Julio!AL38+Agosto!AL38+Septiembre!AL38+'Octubre '!AL38+Noviembre!AL38+'Diciembre '!AL38</f>
        <v>0</v>
      </c>
      <c r="AM38" s="356">
        <f>+Enero!AM38+Febrero!AM38+'Marzo '!AM38+'Abril '!AM38+'Mayo '!AM38+Junio!AM38+Julio!AM38+Agosto!AM38+Septiembre!AM38+'Octubre '!AM38+Noviembre!AM38+'Diciembre '!AM38</f>
        <v>0</v>
      </c>
      <c r="AN38" s="356">
        <f>+Enero!AN38+Febrero!AN38+'Marzo '!AN38+'Abril '!AN38+'Mayo '!AN38+Junio!AN38+Julio!AN38+Agosto!AN38+Septiembre!AN38+'Octubre '!AN38+Noviembre!AN38+'Diciembre '!AN38</f>
        <v>0</v>
      </c>
      <c r="AO38" s="356">
        <f>+Enero!AO38+Febrero!AO38+'Marzo '!AO38+'Abril '!AO38+'Mayo '!AO38+Junio!AO38+Julio!AO38+Agosto!AO38+Septiembre!AO38+'Octubre '!AO38+Noviembre!AO38+'Diciembre '!AO38</f>
        <v>0</v>
      </c>
      <c r="AP38" s="356">
        <f>+Enero!AP38+Febrero!AP38+'Marzo '!AP38+'Abril '!AP38+'Mayo '!AP38+Junio!AP38+Julio!AP38+Agosto!AP38+Septiembre!AP38+'Octubre '!AP38+Noviembre!AP38+'Diciembre '!AP38</f>
        <v>0</v>
      </c>
      <c r="AQ38" s="356">
        <f>+Enero!AQ38+Febrero!AQ38+'Marzo '!AQ38+'Abril '!AQ38+'Mayo '!AQ38+Junio!AQ38+Julio!AQ38+Agosto!AQ38+Septiembre!AQ38+'Octubre '!AQ38+Noviembre!AQ38+'Diciembre '!AQ38</f>
        <v>0</v>
      </c>
      <c r="AR38" s="125" t="s">
        <v>111</v>
      </c>
      <c r="CH38" s="119">
        <v>0</v>
      </c>
    </row>
    <row r="39" spans="1:86" x14ac:dyDescent="0.25">
      <c r="A39" s="397"/>
      <c r="B39" s="17" t="s">
        <v>27</v>
      </c>
      <c r="C39" s="126">
        <f t="shared" si="0"/>
        <v>0</v>
      </c>
      <c r="D39" s="126">
        <f t="shared" si="1"/>
        <v>0</v>
      </c>
      <c r="E39" s="126">
        <f t="shared" si="2"/>
        <v>0</v>
      </c>
      <c r="F39" s="357">
        <f>+Enero!F39+Febrero!F39+'Marzo '!F39+'Abril '!F39+'Mayo '!F39+Junio!F39+Julio!F39+Agosto!F39+Septiembre!F39+'Octubre '!F39+Noviembre!F39+'Diciembre '!F39</f>
        <v>0</v>
      </c>
      <c r="G39" s="357">
        <f>+Enero!G39+Febrero!G39+'Marzo '!G39+'Abril '!G39+'Mayo '!G39+Junio!G39+Julio!G39+Agosto!G39+Septiembre!G39+'Octubre '!G39+Noviembre!G39+'Diciembre '!G39</f>
        <v>0</v>
      </c>
      <c r="H39" s="356">
        <f>+Enero!H39+Febrero!H39+'Marzo '!H39+'Abril '!H39+'Mayo '!H39+Junio!H39+Julio!H39+Agosto!H39+Septiembre!H39+'Octubre '!H39+Noviembre!H39+'Diciembre '!H39</f>
        <v>0</v>
      </c>
      <c r="I39" s="356">
        <f>+Enero!I39+Febrero!I39+'Marzo '!I39+'Abril '!I39+'Mayo '!I39+Junio!I39+Julio!I39+Agosto!I39+Septiembre!I39+'Octubre '!I39+Noviembre!I39+'Diciembre '!I39</f>
        <v>0</v>
      </c>
      <c r="J39" s="356">
        <f>+Enero!J39+Febrero!J39+'Marzo '!J39+'Abril '!J39+'Mayo '!J39+Junio!J39+Julio!J39+Agosto!J39+Septiembre!J39+'Octubre '!J39+Noviembre!J39+'Diciembre '!J39</f>
        <v>0</v>
      </c>
      <c r="K39" s="356">
        <f>+Enero!K39+Febrero!K39+'Marzo '!K39+'Abril '!K39+'Mayo '!K39+Junio!K39+Julio!K39+Agosto!K39+Septiembre!K39+'Octubre '!K39+Noviembre!K39+'Diciembre '!K39</f>
        <v>0</v>
      </c>
      <c r="L39" s="356">
        <f>+Enero!L39+Febrero!L39+'Marzo '!L39+'Abril '!L39+'Mayo '!L39+Junio!L39+Julio!L39+Agosto!L39+Septiembre!L39+'Octubre '!L39+Noviembre!L39+'Diciembre '!L39</f>
        <v>0</v>
      </c>
      <c r="M39" s="356">
        <f>+Enero!M39+Febrero!M39+'Marzo '!M39+'Abril '!M39+'Mayo '!M39+Junio!M39+Julio!M39+Agosto!M39+Septiembre!M39+'Octubre '!M39+Noviembre!M39+'Diciembre '!M39</f>
        <v>0</v>
      </c>
      <c r="N39" s="356">
        <f>+Enero!N39+Febrero!N39+'Marzo '!N39+'Abril '!N39+'Mayo '!N39+Junio!N39+Julio!N39+Agosto!N39+Septiembre!N39+'Octubre '!N39+Noviembre!N39+'Diciembre '!N39</f>
        <v>0</v>
      </c>
      <c r="O39" s="356">
        <f>+Enero!O39+Febrero!O39+'Marzo '!O39+'Abril '!O39+'Mayo '!O39+Junio!O39+Julio!O39+Agosto!O39+Septiembre!O39+'Octubre '!O39+Noviembre!O39+'Diciembre '!O39</f>
        <v>0</v>
      </c>
      <c r="P39" s="356">
        <f>+Enero!P39+Febrero!P39+'Marzo '!P39+'Abril '!P39+'Mayo '!P39+Junio!P39+Julio!P39+Agosto!P39+Septiembre!P39+'Octubre '!P39+Noviembre!P39+'Diciembre '!P39</f>
        <v>0</v>
      </c>
      <c r="Q39" s="356">
        <f>+Enero!Q39+Febrero!Q39+'Marzo '!Q39+'Abril '!Q39+'Mayo '!Q39+Junio!Q39+Julio!Q39+Agosto!Q39+Septiembre!Q39+'Octubre '!Q39+Noviembre!Q39+'Diciembre '!Q39</f>
        <v>0</v>
      </c>
      <c r="R39" s="356">
        <f>+Enero!R39+Febrero!R39+'Marzo '!R39+'Abril '!R39+'Mayo '!R39+Junio!R39+Julio!R39+Agosto!R39+Septiembre!R39+'Octubre '!R39+Noviembre!R39+'Diciembre '!R39</f>
        <v>0</v>
      </c>
      <c r="S39" s="356">
        <f>+Enero!S39+Febrero!S39+'Marzo '!S39+'Abril '!S39+'Mayo '!S39+Junio!S39+Julio!S39+Agosto!S39+Septiembre!S39+'Octubre '!S39+Noviembre!S39+'Diciembre '!S39</f>
        <v>0</v>
      </c>
      <c r="T39" s="356">
        <f>+Enero!T39+Febrero!T39+'Marzo '!T39+'Abril '!T39+'Mayo '!T39+Junio!T39+Julio!T39+Agosto!T39+Septiembre!T39+'Octubre '!T39+Noviembre!T39+'Diciembre '!T39</f>
        <v>0</v>
      </c>
      <c r="U39" s="356">
        <f>+Enero!U39+Febrero!U39+'Marzo '!U39+'Abril '!U39+'Mayo '!U39+Junio!U39+Julio!U39+Agosto!U39+Septiembre!U39+'Octubre '!U39+Noviembre!U39+'Diciembre '!U39</f>
        <v>0</v>
      </c>
      <c r="V39" s="356">
        <f>+Enero!V39+Febrero!V39+'Marzo '!V39+'Abril '!V39+'Mayo '!V39+Junio!V39+Julio!V39+Agosto!V39+Septiembre!V39+'Octubre '!V39+Noviembre!V39+'Diciembre '!V39</f>
        <v>0</v>
      </c>
      <c r="W39" s="356">
        <f>+Enero!W39+Febrero!W39+'Marzo '!W39+'Abril '!W39+'Mayo '!W39+Junio!W39+Julio!W39+Agosto!W39+Septiembre!W39+'Octubre '!W39+Noviembre!W39+'Diciembre '!W39</f>
        <v>0</v>
      </c>
      <c r="X39" s="356">
        <f>+Enero!X39+Febrero!X39+'Marzo '!X39+'Abril '!X39+'Mayo '!X39+Junio!X39+Julio!X39+Agosto!X39+Septiembre!X39+'Octubre '!X39+Noviembre!X39+'Diciembre '!X39</f>
        <v>0</v>
      </c>
      <c r="Y39" s="356">
        <f>+Enero!Y39+Febrero!Y39+'Marzo '!Y39+'Abril '!Y39+'Mayo '!Y39+Junio!Y39+Julio!Y39+Agosto!Y39+Septiembre!Y39+'Octubre '!Y39+Noviembre!Y39+'Diciembre '!Y39</f>
        <v>0</v>
      </c>
      <c r="Z39" s="356">
        <f>+Enero!Z39+Febrero!Z39+'Marzo '!Z39+'Abril '!Z39+'Mayo '!Z39+Junio!Z39+Julio!Z39+Agosto!Z39+Septiembre!Z39+'Octubre '!Z39+Noviembre!Z39+'Diciembre '!Z39</f>
        <v>0</v>
      </c>
      <c r="AA39" s="356">
        <f>+Enero!AA39+Febrero!AA39+'Marzo '!AA39+'Abril '!AA39+'Mayo '!AA39+Junio!AA39+Julio!AA39+Agosto!AA39+Septiembre!AA39+'Octubre '!AA39+Noviembre!AA39+'Diciembre '!AA39</f>
        <v>0</v>
      </c>
      <c r="AB39" s="356">
        <f>+Enero!AB39+Febrero!AB39+'Marzo '!AB39+'Abril '!AB39+'Mayo '!AB39+Junio!AB39+Julio!AB39+Agosto!AB39+Septiembre!AB39+'Octubre '!AB39+Noviembre!AB39+'Diciembre '!AB39</f>
        <v>0</v>
      </c>
      <c r="AC39" s="356">
        <f>+Enero!AC39+Febrero!AC39+'Marzo '!AC39+'Abril '!AC39+'Mayo '!AC39+Junio!AC39+Julio!AC39+Agosto!AC39+Septiembre!AC39+'Octubre '!AC39+Noviembre!AC39+'Diciembre '!AC39</f>
        <v>0</v>
      </c>
      <c r="AD39" s="356">
        <f>+Enero!AD39+Febrero!AD39+'Marzo '!AD39+'Abril '!AD39+'Mayo '!AD39+Junio!AD39+Julio!AD39+Agosto!AD39+Septiembre!AD39+'Octubre '!AD39+Noviembre!AD39+'Diciembre '!AD39</f>
        <v>0</v>
      </c>
      <c r="AE39" s="356">
        <f>+Enero!AE39+Febrero!AE39+'Marzo '!AE39+'Abril '!AE39+'Mayo '!AE39+Junio!AE39+Julio!AE39+Agosto!AE39+Septiembre!AE39+'Octubre '!AE39+Noviembre!AE39+'Diciembre '!AE39</f>
        <v>0</v>
      </c>
      <c r="AF39" s="356">
        <f>+Enero!AF39+Febrero!AF39+'Marzo '!AF39+'Abril '!AF39+'Mayo '!AF39+Junio!AF39+Julio!AF39+Agosto!AF39+Septiembre!AF39+'Octubre '!AF39+Noviembre!AF39+'Diciembre '!AF39</f>
        <v>0</v>
      </c>
      <c r="AG39" s="356">
        <f>+Enero!AG39+Febrero!AG39+'Marzo '!AG39+'Abril '!AG39+'Mayo '!AG39+Junio!AG39+Julio!AG39+Agosto!AG39+Septiembre!AG39+'Octubre '!AG39+Noviembre!AG39+'Diciembre '!AG39</f>
        <v>0</v>
      </c>
      <c r="AH39" s="356">
        <f>+Enero!AH39+Febrero!AH39+'Marzo '!AH39+'Abril '!AH39+'Mayo '!AH39+Junio!AH39+Julio!AH39+Agosto!AH39+Septiembre!AH39+'Octubre '!AH39+Noviembre!AH39+'Diciembre '!AH39</f>
        <v>0</v>
      </c>
      <c r="AI39" s="356">
        <f>+Enero!AI39+Febrero!AI39+'Marzo '!AI39+'Abril '!AI39+'Mayo '!AI39+Junio!AI39+Julio!AI39+Agosto!AI39+Septiembre!AI39+'Octubre '!AI39+Noviembre!AI39+'Diciembre '!AI39</f>
        <v>0</v>
      </c>
      <c r="AJ39" s="356">
        <f>+Enero!AJ39+Febrero!AJ39+'Marzo '!AJ39+'Abril '!AJ39+'Mayo '!AJ39+Junio!AJ39+Julio!AJ39+Agosto!AJ39+Septiembre!AJ39+'Octubre '!AJ39+Noviembre!AJ39+'Diciembre '!AJ39</f>
        <v>0</v>
      </c>
      <c r="AK39" s="356">
        <f>+Enero!AK39+Febrero!AK39+'Marzo '!AK39+'Abril '!AK39+'Mayo '!AK39+Junio!AK39+Julio!AK39+Agosto!AK39+Septiembre!AK39+'Octubre '!AK39+Noviembre!AK39+'Diciembre '!AK39</f>
        <v>0</v>
      </c>
      <c r="AL39" s="356">
        <f>+Enero!AL39+Febrero!AL39+'Marzo '!AL39+'Abril '!AL39+'Mayo '!AL39+Junio!AL39+Julio!AL39+Agosto!AL39+Septiembre!AL39+'Octubre '!AL39+Noviembre!AL39+'Diciembre '!AL39</f>
        <v>0</v>
      </c>
      <c r="AM39" s="356">
        <f>+Enero!AM39+Febrero!AM39+'Marzo '!AM39+'Abril '!AM39+'Mayo '!AM39+Junio!AM39+Julio!AM39+Agosto!AM39+Septiembre!AM39+'Octubre '!AM39+Noviembre!AM39+'Diciembre '!AM39</f>
        <v>0</v>
      </c>
      <c r="AN39" s="356">
        <f>+Enero!AN39+Febrero!AN39+'Marzo '!AN39+'Abril '!AN39+'Mayo '!AN39+Junio!AN39+Julio!AN39+Agosto!AN39+Septiembre!AN39+'Octubre '!AN39+Noviembre!AN39+'Diciembre '!AN39</f>
        <v>0</v>
      </c>
      <c r="AO39" s="356">
        <f>+Enero!AO39+Febrero!AO39+'Marzo '!AO39+'Abril '!AO39+'Mayo '!AO39+Junio!AO39+Julio!AO39+Agosto!AO39+Septiembre!AO39+'Octubre '!AO39+Noviembre!AO39+'Diciembre '!AO39</f>
        <v>0</v>
      </c>
      <c r="AP39" s="356">
        <f>+Enero!AP39+Febrero!AP39+'Marzo '!AP39+'Abril '!AP39+'Mayo '!AP39+Junio!AP39+Julio!AP39+Agosto!AP39+Septiembre!AP39+'Octubre '!AP39+Noviembre!AP39+'Diciembre '!AP39</f>
        <v>0</v>
      </c>
      <c r="AQ39" s="356">
        <f>+Enero!AQ39+Febrero!AQ39+'Marzo '!AQ39+'Abril '!AQ39+'Mayo '!AQ39+Junio!AQ39+Julio!AQ39+Agosto!AQ39+Septiembre!AQ39+'Octubre '!AQ39+Noviembre!AQ39+'Diciembre '!AQ39</f>
        <v>0</v>
      </c>
      <c r="AR39" s="125" t="s">
        <v>111</v>
      </c>
      <c r="CH39" s="119">
        <v>0</v>
      </c>
    </row>
    <row r="40" spans="1:86" x14ac:dyDescent="0.25">
      <c r="A40" s="397"/>
      <c r="B40" s="17" t="s">
        <v>28</v>
      </c>
      <c r="C40" s="126">
        <f t="shared" si="0"/>
        <v>0</v>
      </c>
      <c r="D40" s="126">
        <f t="shared" ref="D40:E55" si="3">SUM(F40+H40+J40+L40+N40+P40+R40+T40+V40+X40+Z40+AB40+AD40+AF40+AH40+AJ40+AL40)</f>
        <v>0</v>
      </c>
      <c r="E40" s="126">
        <f t="shared" si="3"/>
        <v>0</v>
      </c>
      <c r="F40" s="357">
        <f>+Enero!F40+Febrero!F40+'Marzo '!F40+'Abril '!F40+'Mayo '!F40+Junio!F40+Julio!F40+Agosto!F40+Septiembre!F40+'Octubre '!F40+Noviembre!F40+'Diciembre '!F40</f>
        <v>0</v>
      </c>
      <c r="G40" s="357">
        <f>+Enero!G40+Febrero!G40+'Marzo '!G40+'Abril '!G40+'Mayo '!G40+Junio!G40+Julio!G40+Agosto!G40+Septiembre!G40+'Octubre '!G40+Noviembre!G40+'Diciembre '!G40</f>
        <v>0</v>
      </c>
      <c r="H40" s="356">
        <f>+Enero!H40+Febrero!H40+'Marzo '!H40+'Abril '!H40+'Mayo '!H40+Junio!H40+Julio!H40+Agosto!H40+Septiembre!H40+'Octubre '!H40+Noviembre!H40+'Diciembre '!H40</f>
        <v>0</v>
      </c>
      <c r="I40" s="356">
        <f>+Enero!I40+Febrero!I40+'Marzo '!I40+'Abril '!I40+'Mayo '!I40+Junio!I40+Julio!I40+Agosto!I40+Septiembre!I40+'Octubre '!I40+Noviembre!I40+'Diciembre '!I40</f>
        <v>0</v>
      </c>
      <c r="J40" s="356">
        <f>+Enero!J40+Febrero!J40+'Marzo '!J40+'Abril '!J40+'Mayo '!J40+Junio!J40+Julio!J40+Agosto!J40+Septiembre!J40+'Octubre '!J40+Noviembre!J40+'Diciembre '!J40</f>
        <v>0</v>
      </c>
      <c r="K40" s="356">
        <f>+Enero!K40+Febrero!K40+'Marzo '!K40+'Abril '!K40+'Mayo '!K40+Junio!K40+Julio!K40+Agosto!K40+Septiembre!K40+'Octubre '!K40+Noviembre!K40+'Diciembre '!K40</f>
        <v>0</v>
      </c>
      <c r="L40" s="356">
        <f>+Enero!L40+Febrero!L40+'Marzo '!L40+'Abril '!L40+'Mayo '!L40+Junio!L40+Julio!L40+Agosto!L40+Septiembre!L40+'Octubre '!L40+Noviembre!L40+'Diciembre '!L40</f>
        <v>0</v>
      </c>
      <c r="M40" s="356">
        <f>+Enero!M40+Febrero!M40+'Marzo '!M40+'Abril '!M40+'Mayo '!M40+Junio!M40+Julio!M40+Agosto!M40+Septiembre!M40+'Octubre '!M40+Noviembre!M40+'Diciembre '!M40</f>
        <v>0</v>
      </c>
      <c r="N40" s="356">
        <f>+Enero!N40+Febrero!N40+'Marzo '!N40+'Abril '!N40+'Mayo '!N40+Junio!N40+Julio!N40+Agosto!N40+Septiembre!N40+'Octubre '!N40+Noviembre!N40+'Diciembre '!N40</f>
        <v>0</v>
      </c>
      <c r="O40" s="356">
        <f>+Enero!O40+Febrero!O40+'Marzo '!O40+'Abril '!O40+'Mayo '!O40+Junio!O40+Julio!O40+Agosto!O40+Septiembre!O40+'Octubre '!O40+Noviembre!O40+'Diciembre '!O40</f>
        <v>0</v>
      </c>
      <c r="P40" s="356">
        <f>+Enero!P40+Febrero!P40+'Marzo '!P40+'Abril '!P40+'Mayo '!P40+Junio!P40+Julio!P40+Agosto!P40+Septiembre!P40+'Octubre '!P40+Noviembre!P40+'Diciembre '!P40</f>
        <v>0</v>
      </c>
      <c r="Q40" s="356">
        <f>+Enero!Q40+Febrero!Q40+'Marzo '!Q40+'Abril '!Q40+'Mayo '!Q40+Junio!Q40+Julio!Q40+Agosto!Q40+Septiembre!Q40+'Octubre '!Q40+Noviembre!Q40+'Diciembre '!Q40</f>
        <v>0</v>
      </c>
      <c r="R40" s="356">
        <f>+Enero!R40+Febrero!R40+'Marzo '!R40+'Abril '!R40+'Mayo '!R40+Junio!R40+Julio!R40+Agosto!R40+Septiembre!R40+'Octubre '!R40+Noviembre!R40+'Diciembre '!R40</f>
        <v>0</v>
      </c>
      <c r="S40" s="356">
        <f>+Enero!S40+Febrero!S40+'Marzo '!S40+'Abril '!S40+'Mayo '!S40+Junio!S40+Julio!S40+Agosto!S40+Septiembre!S40+'Octubre '!S40+Noviembre!S40+'Diciembre '!S40</f>
        <v>0</v>
      </c>
      <c r="T40" s="356">
        <f>+Enero!T40+Febrero!T40+'Marzo '!T40+'Abril '!T40+'Mayo '!T40+Junio!T40+Julio!T40+Agosto!T40+Septiembre!T40+'Octubre '!T40+Noviembre!T40+'Diciembre '!T40</f>
        <v>0</v>
      </c>
      <c r="U40" s="356">
        <f>+Enero!U40+Febrero!U40+'Marzo '!U40+'Abril '!U40+'Mayo '!U40+Junio!U40+Julio!U40+Agosto!U40+Septiembre!U40+'Octubre '!U40+Noviembre!U40+'Diciembre '!U40</f>
        <v>0</v>
      </c>
      <c r="V40" s="356">
        <f>+Enero!V40+Febrero!V40+'Marzo '!V40+'Abril '!V40+'Mayo '!V40+Junio!V40+Julio!V40+Agosto!V40+Septiembre!V40+'Octubre '!V40+Noviembre!V40+'Diciembre '!V40</f>
        <v>0</v>
      </c>
      <c r="W40" s="356">
        <f>+Enero!W40+Febrero!W40+'Marzo '!W40+'Abril '!W40+'Mayo '!W40+Junio!W40+Julio!W40+Agosto!W40+Septiembre!W40+'Octubre '!W40+Noviembre!W40+'Diciembre '!W40</f>
        <v>0</v>
      </c>
      <c r="X40" s="356">
        <f>+Enero!X40+Febrero!X40+'Marzo '!X40+'Abril '!X40+'Mayo '!X40+Junio!X40+Julio!X40+Agosto!X40+Septiembre!X40+'Octubre '!X40+Noviembre!X40+'Diciembre '!X40</f>
        <v>0</v>
      </c>
      <c r="Y40" s="356">
        <f>+Enero!Y40+Febrero!Y40+'Marzo '!Y40+'Abril '!Y40+'Mayo '!Y40+Junio!Y40+Julio!Y40+Agosto!Y40+Septiembre!Y40+'Octubre '!Y40+Noviembre!Y40+'Diciembre '!Y40</f>
        <v>0</v>
      </c>
      <c r="Z40" s="356">
        <f>+Enero!Z40+Febrero!Z40+'Marzo '!Z40+'Abril '!Z40+'Mayo '!Z40+Junio!Z40+Julio!Z40+Agosto!Z40+Septiembre!Z40+'Octubre '!Z40+Noviembre!Z40+'Diciembre '!Z40</f>
        <v>0</v>
      </c>
      <c r="AA40" s="356">
        <f>+Enero!AA40+Febrero!AA40+'Marzo '!AA40+'Abril '!AA40+'Mayo '!AA40+Junio!AA40+Julio!AA40+Agosto!AA40+Septiembre!AA40+'Octubre '!AA40+Noviembre!AA40+'Diciembre '!AA40</f>
        <v>0</v>
      </c>
      <c r="AB40" s="356">
        <f>+Enero!AB40+Febrero!AB40+'Marzo '!AB40+'Abril '!AB40+'Mayo '!AB40+Junio!AB40+Julio!AB40+Agosto!AB40+Septiembre!AB40+'Octubre '!AB40+Noviembre!AB40+'Diciembre '!AB40</f>
        <v>0</v>
      </c>
      <c r="AC40" s="356">
        <f>+Enero!AC40+Febrero!AC40+'Marzo '!AC40+'Abril '!AC40+'Mayo '!AC40+Junio!AC40+Julio!AC40+Agosto!AC40+Septiembre!AC40+'Octubre '!AC40+Noviembre!AC40+'Diciembre '!AC40</f>
        <v>0</v>
      </c>
      <c r="AD40" s="356">
        <f>+Enero!AD40+Febrero!AD40+'Marzo '!AD40+'Abril '!AD40+'Mayo '!AD40+Junio!AD40+Julio!AD40+Agosto!AD40+Septiembre!AD40+'Octubre '!AD40+Noviembre!AD40+'Diciembre '!AD40</f>
        <v>0</v>
      </c>
      <c r="AE40" s="356">
        <f>+Enero!AE40+Febrero!AE40+'Marzo '!AE40+'Abril '!AE40+'Mayo '!AE40+Junio!AE40+Julio!AE40+Agosto!AE40+Septiembre!AE40+'Octubre '!AE40+Noviembre!AE40+'Diciembre '!AE40</f>
        <v>0</v>
      </c>
      <c r="AF40" s="356">
        <f>+Enero!AF40+Febrero!AF40+'Marzo '!AF40+'Abril '!AF40+'Mayo '!AF40+Junio!AF40+Julio!AF40+Agosto!AF40+Septiembre!AF40+'Octubre '!AF40+Noviembre!AF40+'Diciembre '!AF40</f>
        <v>0</v>
      </c>
      <c r="AG40" s="356">
        <f>+Enero!AG40+Febrero!AG40+'Marzo '!AG40+'Abril '!AG40+'Mayo '!AG40+Junio!AG40+Julio!AG40+Agosto!AG40+Septiembre!AG40+'Octubre '!AG40+Noviembre!AG40+'Diciembre '!AG40</f>
        <v>0</v>
      </c>
      <c r="AH40" s="356">
        <f>+Enero!AH40+Febrero!AH40+'Marzo '!AH40+'Abril '!AH40+'Mayo '!AH40+Junio!AH40+Julio!AH40+Agosto!AH40+Septiembre!AH40+'Octubre '!AH40+Noviembre!AH40+'Diciembre '!AH40</f>
        <v>0</v>
      </c>
      <c r="AI40" s="356">
        <f>+Enero!AI40+Febrero!AI40+'Marzo '!AI40+'Abril '!AI40+'Mayo '!AI40+Junio!AI40+Julio!AI40+Agosto!AI40+Septiembre!AI40+'Octubre '!AI40+Noviembre!AI40+'Diciembre '!AI40</f>
        <v>0</v>
      </c>
      <c r="AJ40" s="356">
        <f>+Enero!AJ40+Febrero!AJ40+'Marzo '!AJ40+'Abril '!AJ40+'Mayo '!AJ40+Junio!AJ40+Julio!AJ40+Agosto!AJ40+Septiembre!AJ40+'Octubre '!AJ40+Noviembre!AJ40+'Diciembre '!AJ40</f>
        <v>0</v>
      </c>
      <c r="AK40" s="356">
        <f>+Enero!AK40+Febrero!AK40+'Marzo '!AK40+'Abril '!AK40+'Mayo '!AK40+Junio!AK40+Julio!AK40+Agosto!AK40+Septiembre!AK40+'Octubre '!AK40+Noviembre!AK40+'Diciembre '!AK40</f>
        <v>0</v>
      </c>
      <c r="AL40" s="356">
        <f>+Enero!AL40+Febrero!AL40+'Marzo '!AL40+'Abril '!AL40+'Mayo '!AL40+Junio!AL40+Julio!AL40+Agosto!AL40+Septiembre!AL40+'Octubre '!AL40+Noviembre!AL40+'Diciembre '!AL40</f>
        <v>0</v>
      </c>
      <c r="AM40" s="356">
        <f>+Enero!AM40+Febrero!AM40+'Marzo '!AM40+'Abril '!AM40+'Mayo '!AM40+Junio!AM40+Julio!AM40+Agosto!AM40+Septiembre!AM40+'Octubre '!AM40+Noviembre!AM40+'Diciembre '!AM40</f>
        <v>0</v>
      </c>
      <c r="AN40" s="356">
        <f>+Enero!AN40+Febrero!AN40+'Marzo '!AN40+'Abril '!AN40+'Mayo '!AN40+Junio!AN40+Julio!AN40+Agosto!AN40+Septiembre!AN40+'Octubre '!AN40+Noviembre!AN40+'Diciembre '!AN40</f>
        <v>0</v>
      </c>
      <c r="AO40" s="356">
        <f>+Enero!AO40+Febrero!AO40+'Marzo '!AO40+'Abril '!AO40+'Mayo '!AO40+Junio!AO40+Julio!AO40+Agosto!AO40+Septiembre!AO40+'Octubre '!AO40+Noviembre!AO40+'Diciembre '!AO40</f>
        <v>0</v>
      </c>
      <c r="AP40" s="356">
        <f>+Enero!AP40+Febrero!AP40+'Marzo '!AP40+'Abril '!AP40+'Mayo '!AP40+Junio!AP40+Julio!AP40+Agosto!AP40+Septiembre!AP40+'Octubre '!AP40+Noviembre!AP40+'Diciembre '!AP40</f>
        <v>0</v>
      </c>
      <c r="AQ40" s="356">
        <f>+Enero!AQ40+Febrero!AQ40+'Marzo '!AQ40+'Abril '!AQ40+'Mayo '!AQ40+Junio!AQ40+Julio!AQ40+Agosto!AQ40+Septiembre!AQ40+'Octubre '!AQ40+Noviembre!AQ40+'Diciembre '!AQ40</f>
        <v>0</v>
      </c>
      <c r="AR40" s="125" t="s">
        <v>111</v>
      </c>
      <c r="CH40" s="119">
        <v>0</v>
      </c>
    </row>
    <row r="41" spans="1:86" x14ac:dyDescent="0.25">
      <c r="A41" s="397"/>
      <c r="B41" s="17" t="s">
        <v>29</v>
      </c>
      <c r="C41" s="126">
        <f t="shared" si="0"/>
        <v>0</v>
      </c>
      <c r="D41" s="126">
        <f t="shared" si="3"/>
        <v>0</v>
      </c>
      <c r="E41" s="126">
        <f t="shared" si="3"/>
        <v>0</v>
      </c>
      <c r="F41" s="357">
        <f>+Enero!F41+Febrero!F41+'Marzo '!F41+'Abril '!F41+'Mayo '!F41+Junio!F41+Julio!F41+Agosto!F41+Septiembre!F41+'Octubre '!F41+Noviembre!F41+'Diciembre '!F41</f>
        <v>0</v>
      </c>
      <c r="G41" s="357">
        <f>+Enero!G41+Febrero!G41+'Marzo '!G41+'Abril '!G41+'Mayo '!G41+Junio!G41+Julio!G41+Agosto!G41+Septiembre!G41+'Octubre '!G41+Noviembre!G41+'Diciembre '!G41</f>
        <v>0</v>
      </c>
      <c r="H41" s="356">
        <f>+Enero!H41+Febrero!H41+'Marzo '!H41+'Abril '!H41+'Mayo '!H41+Junio!H41+Julio!H41+Agosto!H41+Septiembre!H41+'Octubre '!H41+Noviembre!H41+'Diciembre '!H41</f>
        <v>0</v>
      </c>
      <c r="I41" s="356">
        <f>+Enero!I41+Febrero!I41+'Marzo '!I41+'Abril '!I41+'Mayo '!I41+Junio!I41+Julio!I41+Agosto!I41+Septiembre!I41+'Octubre '!I41+Noviembre!I41+'Diciembre '!I41</f>
        <v>0</v>
      </c>
      <c r="J41" s="356">
        <f>+Enero!J41+Febrero!J41+'Marzo '!J41+'Abril '!J41+'Mayo '!J41+Junio!J41+Julio!J41+Agosto!J41+Septiembre!J41+'Octubre '!J41+Noviembre!J41+'Diciembre '!J41</f>
        <v>0</v>
      </c>
      <c r="K41" s="356">
        <f>+Enero!K41+Febrero!K41+'Marzo '!K41+'Abril '!K41+'Mayo '!K41+Junio!K41+Julio!K41+Agosto!K41+Septiembre!K41+'Octubre '!K41+Noviembre!K41+'Diciembre '!K41</f>
        <v>0</v>
      </c>
      <c r="L41" s="356">
        <f>+Enero!L41+Febrero!L41+'Marzo '!L41+'Abril '!L41+'Mayo '!L41+Junio!L41+Julio!L41+Agosto!L41+Septiembre!L41+'Octubre '!L41+Noviembre!L41+'Diciembre '!L41</f>
        <v>0</v>
      </c>
      <c r="M41" s="356">
        <f>+Enero!M41+Febrero!M41+'Marzo '!M41+'Abril '!M41+'Mayo '!M41+Junio!M41+Julio!M41+Agosto!M41+Septiembre!M41+'Octubre '!M41+Noviembre!M41+'Diciembre '!M41</f>
        <v>0</v>
      </c>
      <c r="N41" s="356">
        <f>+Enero!N41+Febrero!N41+'Marzo '!N41+'Abril '!N41+'Mayo '!N41+Junio!N41+Julio!N41+Agosto!N41+Septiembre!N41+'Octubre '!N41+Noviembre!N41+'Diciembre '!N41</f>
        <v>0</v>
      </c>
      <c r="O41" s="356">
        <f>+Enero!O41+Febrero!O41+'Marzo '!O41+'Abril '!O41+'Mayo '!O41+Junio!O41+Julio!O41+Agosto!O41+Septiembre!O41+'Octubre '!O41+Noviembre!O41+'Diciembre '!O41</f>
        <v>0</v>
      </c>
      <c r="P41" s="356">
        <f>+Enero!P41+Febrero!P41+'Marzo '!P41+'Abril '!P41+'Mayo '!P41+Junio!P41+Julio!P41+Agosto!P41+Septiembre!P41+'Octubre '!P41+Noviembre!P41+'Diciembre '!P41</f>
        <v>0</v>
      </c>
      <c r="Q41" s="356">
        <f>+Enero!Q41+Febrero!Q41+'Marzo '!Q41+'Abril '!Q41+'Mayo '!Q41+Junio!Q41+Julio!Q41+Agosto!Q41+Septiembre!Q41+'Octubre '!Q41+Noviembre!Q41+'Diciembre '!Q41</f>
        <v>0</v>
      </c>
      <c r="R41" s="356">
        <f>+Enero!R41+Febrero!R41+'Marzo '!R41+'Abril '!R41+'Mayo '!R41+Junio!R41+Julio!R41+Agosto!R41+Septiembre!R41+'Octubre '!R41+Noviembre!R41+'Diciembre '!R41</f>
        <v>0</v>
      </c>
      <c r="S41" s="356">
        <f>+Enero!S41+Febrero!S41+'Marzo '!S41+'Abril '!S41+'Mayo '!S41+Junio!S41+Julio!S41+Agosto!S41+Septiembre!S41+'Octubre '!S41+Noviembre!S41+'Diciembre '!S41</f>
        <v>0</v>
      </c>
      <c r="T41" s="356">
        <f>+Enero!T41+Febrero!T41+'Marzo '!T41+'Abril '!T41+'Mayo '!T41+Junio!T41+Julio!T41+Agosto!T41+Septiembre!T41+'Octubre '!T41+Noviembre!T41+'Diciembre '!T41</f>
        <v>0</v>
      </c>
      <c r="U41" s="356">
        <f>+Enero!U41+Febrero!U41+'Marzo '!U41+'Abril '!U41+'Mayo '!U41+Junio!U41+Julio!U41+Agosto!U41+Septiembre!U41+'Octubre '!U41+Noviembre!U41+'Diciembre '!U41</f>
        <v>0</v>
      </c>
      <c r="V41" s="356">
        <f>+Enero!V41+Febrero!V41+'Marzo '!V41+'Abril '!V41+'Mayo '!V41+Junio!V41+Julio!V41+Agosto!V41+Septiembre!V41+'Octubre '!V41+Noviembre!V41+'Diciembre '!V41</f>
        <v>0</v>
      </c>
      <c r="W41" s="356">
        <f>+Enero!W41+Febrero!W41+'Marzo '!W41+'Abril '!W41+'Mayo '!W41+Junio!W41+Julio!W41+Agosto!W41+Septiembre!W41+'Octubre '!W41+Noviembre!W41+'Diciembre '!W41</f>
        <v>0</v>
      </c>
      <c r="X41" s="356">
        <f>+Enero!X41+Febrero!X41+'Marzo '!X41+'Abril '!X41+'Mayo '!X41+Junio!X41+Julio!X41+Agosto!X41+Septiembre!X41+'Octubre '!X41+Noviembre!X41+'Diciembre '!X41</f>
        <v>0</v>
      </c>
      <c r="Y41" s="356">
        <f>+Enero!Y41+Febrero!Y41+'Marzo '!Y41+'Abril '!Y41+'Mayo '!Y41+Junio!Y41+Julio!Y41+Agosto!Y41+Septiembre!Y41+'Octubre '!Y41+Noviembre!Y41+'Diciembre '!Y41</f>
        <v>0</v>
      </c>
      <c r="Z41" s="356">
        <f>+Enero!Z41+Febrero!Z41+'Marzo '!Z41+'Abril '!Z41+'Mayo '!Z41+Junio!Z41+Julio!Z41+Agosto!Z41+Septiembre!Z41+'Octubre '!Z41+Noviembre!Z41+'Diciembre '!Z41</f>
        <v>0</v>
      </c>
      <c r="AA41" s="356">
        <f>+Enero!AA41+Febrero!AA41+'Marzo '!AA41+'Abril '!AA41+'Mayo '!AA41+Junio!AA41+Julio!AA41+Agosto!AA41+Septiembre!AA41+'Octubre '!AA41+Noviembre!AA41+'Diciembre '!AA41</f>
        <v>0</v>
      </c>
      <c r="AB41" s="356">
        <f>+Enero!AB41+Febrero!AB41+'Marzo '!AB41+'Abril '!AB41+'Mayo '!AB41+Junio!AB41+Julio!AB41+Agosto!AB41+Septiembre!AB41+'Octubre '!AB41+Noviembre!AB41+'Diciembre '!AB41</f>
        <v>0</v>
      </c>
      <c r="AC41" s="356">
        <f>+Enero!AC41+Febrero!AC41+'Marzo '!AC41+'Abril '!AC41+'Mayo '!AC41+Junio!AC41+Julio!AC41+Agosto!AC41+Septiembre!AC41+'Octubre '!AC41+Noviembre!AC41+'Diciembre '!AC41</f>
        <v>0</v>
      </c>
      <c r="AD41" s="356">
        <f>+Enero!AD41+Febrero!AD41+'Marzo '!AD41+'Abril '!AD41+'Mayo '!AD41+Junio!AD41+Julio!AD41+Agosto!AD41+Septiembre!AD41+'Octubre '!AD41+Noviembre!AD41+'Diciembre '!AD41</f>
        <v>0</v>
      </c>
      <c r="AE41" s="356">
        <f>+Enero!AE41+Febrero!AE41+'Marzo '!AE41+'Abril '!AE41+'Mayo '!AE41+Junio!AE41+Julio!AE41+Agosto!AE41+Septiembre!AE41+'Octubre '!AE41+Noviembre!AE41+'Diciembre '!AE41</f>
        <v>0</v>
      </c>
      <c r="AF41" s="356">
        <f>+Enero!AF41+Febrero!AF41+'Marzo '!AF41+'Abril '!AF41+'Mayo '!AF41+Junio!AF41+Julio!AF41+Agosto!AF41+Septiembre!AF41+'Octubre '!AF41+Noviembre!AF41+'Diciembre '!AF41</f>
        <v>0</v>
      </c>
      <c r="AG41" s="356">
        <f>+Enero!AG41+Febrero!AG41+'Marzo '!AG41+'Abril '!AG41+'Mayo '!AG41+Junio!AG41+Julio!AG41+Agosto!AG41+Septiembre!AG41+'Octubre '!AG41+Noviembre!AG41+'Diciembre '!AG41</f>
        <v>0</v>
      </c>
      <c r="AH41" s="356">
        <f>+Enero!AH41+Febrero!AH41+'Marzo '!AH41+'Abril '!AH41+'Mayo '!AH41+Junio!AH41+Julio!AH41+Agosto!AH41+Septiembre!AH41+'Octubre '!AH41+Noviembre!AH41+'Diciembre '!AH41</f>
        <v>0</v>
      </c>
      <c r="AI41" s="356">
        <f>+Enero!AI41+Febrero!AI41+'Marzo '!AI41+'Abril '!AI41+'Mayo '!AI41+Junio!AI41+Julio!AI41+Agosto!AI41+Septiembre!AI41+'Octubre '!AI41+Noviembre!AI41+'Diciembre '!AI41</f>
        <v>0</v>
      </c>
      <c r="AJ41" s="356">
        <f>+Enero!AJ41+Febrero!AJ41+'Marzo '!AJ41+'Abril '!AJ41+'Mayo '!AJ41+Junio!AJ41+Julio!AJ41+Agosto!AJ41+Septiembre!AJ41+'Octubre '!AJ41+Noviembre!AJ41+'Diciembre '!AJ41</f>
        <v>0</v>
      </c>
      <c r="AK41" s="356">
        <f>+Enero!AK41+Febrero!AK41+'Marzo '!AK41+'Abril '!AK41+'Mayo '!AK41+Junio!AK41+Julio!AK41+Agosto!AK41+Septiembre!AK41+'Octubre '!AK41+Noviembre!AK41+'Diciembre '!AK41</f>
        <v>0</v>
      </c>
      <c r="AL41" s="356">
        <f>+Enero!AL41+Febrero!AL41+'Marzo '!AL41+'Abril '!AL41+'Mayo '!AL41+Junio!AL41+Julio!AL41+Agosto!AL41+Septiembre!AL41+'Octubre '!AL41+Noviembre!AL41+'Diciembre '!AL41</f>
        <v>0</v>
      </c>
      <c r="AM41" s="356">
        <f>+Enero!AM41+Febrero!AM41+'Marzo '!AM41+'Abril '!AM41+'Mayo '!AM41+Junio!AM41+Julio!AM41+Agosto!AM41+Septiembre!AM41+'Octubre '!AM41+Noviembre!AM41+'Diciembre '!AM41</f>
        <v>0</v>
      </c>
      <c r="AN41" s="356">
        <f>+Enero!AN41+Febrero!AN41+'Marzo '!AN41+'Abril '!AN41+'Mayo '!AN41+Junio!AN41+Julio!AN41+Agosto!AN41+Septiembre!AN41+'Octubre '!AN41+Noviembre!AN41+'Diciembre '!AN41</f>
        <v>0</v>
      </c>
      <c r="AO41" s="356">
        <f>+Enero!AO41+Febrero!AO41+'Marzo '!AO41+'Abril '!AO41+'Mayo '!AO41+Junio!AO41+Julio!AO41+Agosto!AO41+Septiembre!AO41+'Octubre '!AO41+Noviembre!AO41+'Diciembre '!AO41</f>
        <v>0</v>
      </c>
      <c r="AP41" s="356">
        <f>+Enero!AP41+Febrero!AP41+'Marzo '!AP41+'Abril '!AP41+'Mayo '!AP41+Junio!AP41+Julio!AP41+Agosto!AP41+Septiembre!AP41+'Octubre '!AP41+Noviembre!AP41+'Diciembre '!AP41</f>
        <v>0</v>
      </c>
      <c r="AQ41" s="356">
        <f>+Enero!AQ41+Febrero!AQ41+'Marzo '!AQ41+'Abril '!AQ41+'Mayo '!AQ41+Junio!AQ41+Julio!AQ41+Agosto!AQ41+Septiembre!AQ41+'Octubre '!AQ41+Noviembre!AQ41+'Diciembre '!AQ41</f>
        <v>0</v>
      </c>
      <c r="AR41" s="125" t="s">
        <v>111</v>
      </c>
      <c r="CH41" s="119">
        <v>0</v>
      </c>
    </row>
    <row r="42" spans="1:86" x14ac:dyDescent="0.25">
      <c r="A42" s="397"/>
      <c r="B42" s="17" t="s">
        <v>30</v>
      </c>
      <c r="C42" s="126">
        <f t="shared" si="0"/>
        <v>0</v>
      </c>
      <c r="D42" s="126">
        <f t="shared" si="3"/>
        <v>0</v>
      </c>
      <c r="E42" s="126">
        <f t="shared" si="3"/>
        <v>0</v>
      </c>
      <c r="F42" s="357">
        <f>+Enero!F42+Febrero!F42+'Marzo '!F42+'Abril '!F42+'Mayo '!F42+Junio!F42+Julio!F42+Agosto!F42+Septiembre!F42+'Octubre '!F42+Noviembre!F42+'Diciembre '!F42</f>
        <v>0</v>
      </c>
      <c r="G42" s="357">
        <f>+Enero!G42+Febrero!G42+'Marzo '!G42+'Abril '!G42+'Mayo '!G42+Junio!G42+Julio!G42+Agosto!G42+Septiembre!G42+'Octubre '!G42+Noviembre!G42+'Diciembre '!G42</f>
        <v>0</v>
      </c>
      <c r="H42" s="356">
        <f>+Enero!H42+Febrero!H42+'Marzo '!H42+'Abril '!H42+'Mayo '!H42+Junio!H42+Julio!H42+Agosto!H42+Septiembre!H42+'Octubre '!H42+Noviembre!H42+'Diciembre '!H42</f>
        <v>0</v>
      </c>
      <c r="I42" s="356">
        <f>+Enero!I42+Febrero!I42+'Marzo '!I42+'Abril '!I42+'Mayo '!I42+Junio!I42+Julio!I42+Agosto!I42+Septiembre!I42+'Octubre '!I42+Noviembre!I42+'Diciembre '!I42</f>
        <v>0</v>
      </c>
      <c r="J42" s="356">
        <f>+Enero!J42+Febrero!J42+'Marzo '!J42+'Abril '!J42+'Mayo '!J42+Junio!J42+Julio!J42+Agosto!J42+Septiembre!J42+'Octubre '!J42+Noviembre!J42+'Diciembre '!J42</f>
        <v>0</v>
      </c>
      <c r="K42" s="356">
        <f>+Enero!K42+Febrero!K42+'Marzo '!K42+'Abril '!K42+'Mayo '!K42+Junio!K42+Julio!K42+Agosto!K42+Septiembre!K42+'Octubre '!K42+Noviembre!K42+'Diciembre '!K42</f>
        <v>0</v>
      </c>
      <c r="L42" s="356">
        <f>+Enero!L42+Febrero!L42+'Marzo '!L42+'Abril '!L42+'Mayo '!L42+Junio!L42+Julio!L42+Agosto!L42+Septiembre!L42+'Octubre '!L42+Noviembre!L42+'Diciembre '!L42</f>
        <v>0</v>
      </c>
      <c r="M42" s="356">
        <f>+Enero!M42+Febrero!M42+'Marzo '!M42+'Abril '!M42+'Mayo '!M42+Junio!M42+Julio!M42+Agosto!M42+Septiembre!M42+'Octubre '!M42+Noviembre!M42+'Diciembre '!M42</f>
        <v>0</v>
      </c>
      <c r="N42" s="356">
        <f>+Enero!N42+Febrero!N42+'Marzo '!N42+'Abril '!N42+'Mayo '!N42+Junio!N42+Julio!N42+Agosto!N42+Septiembre!N42+'Octubre '!N42+Noviembre!N42+'Diciembre '!N42</f>
        <v>0</v>
      </c>
      <c r="O42" s="356">
        <f>+Enero!O42+Febrero!O42+'Marzo '!O42+'Abril '!O42+'Mayo '!O42+Junio!O42+Julio!O42+Agosto!O42+Septiembre!O42+'Octubre '!O42+Noviembre!O42+'Diciembre '!O42</f>
        <v>0</v>
      </c>
      <c r="P42" s="356">
        <f>+Enero!P42+Febrero!P42+'Marzo '!P42+'Abril '!P42+'Mayo '!P42+Junio!P42+Julio!P42+Agosto!P42+Septiembre!P42+'Octubre '!P42+Noviembre!P42+'Diciembre '!P42</f>
        <v>0</v>
      </c>
      <c r="Q42" s="356">
        <f>+Enero!Q42+Febrero!Q42+'Marzo '!Q42+'Abril '!Q42+'Mayo '!Q42+Junio!Q42+Julio!Q42+Agosto!Q42+Septiembre!Q42+'Octubre '!Q42+Noviembre!Q42+'Diciembre '!Q42</f>
        <v>0</v>
      </c>
      <c r="R42" s="356">
        <f>+Enero!R42+Febrero!R42+'Marzo '!R42+'Abril '!R42+'Mayo '!R42+Junio!R42+Julio!R42+Agosto!R42+Septiembre!R42+'Octubre '!R42+Noviembre!R42+'Diciembre '!R42</f>
        <v>0</v>
      </c>
      <c r="S42" s="356">
        <f>+Enero!S42+Febrero!S42+'Marzo '!S42+'Abril '!S42+'Mayo '!S42+Junio!S42+Julio!S42+Agosto!S42+Septiembre!S42+'Octubre '!S42+Noviembre!S42+'Diciembre '!S42</f>
        <v>0</v>
      </c>
      <c r="T42" s="356">
        <f>+Enero!T42+Febrero!T42+'Marzo '!T42+'Abril '!T42+'Mayo '!T42+Junio!T42+Julio!T42+Agosto!T42+Septiembre!T42+'Octubre '!T42+Noviembre!T42+'Diciembre '!T42</f>
        <v>0</v>
      </c>
      <c r="U42" s="356">
        <f>+Enero!U42+Febrero!U42+'Marzo '!U42+'Abril '!U42+'Mayo '!U42+Junio!U42+Julio!U42+Agosto!U42+Septiembre!U42+'Octubre '!U42+Noviembre!U42+'Diciembre '!U42</f>
        <v>0</v>
      </c>
      <c r="V42" s="356">
        <f>+Enero!V42+Febrero!V42+'Marzo '!V42+'Abril '!V42+'Mayo '!V42+Junio!V42+Julio!V42+Agosto!V42+Septiembre!V42+'Octubre '!V42+Noviembre!V42+'Diciembre '!V42</f>
        <v>0</v>
      </c>
      <c r="W42" s="356">
        <f>+Enero!W42+Febrero!W42+'Marzo '!W42+'Abril '!W42+'Mayo '!W42+Junio!W42+Julio!W42+Agosto!W42+Septiembre!W42+'Octubre '!W42+Noviembre!W42+'Diciembre '!W42</f>
        <v>0</v>
      </c>
      <c r="X42" s="356">
        <f>+Enero!X42+Febrero!X42+'Marzo '!X42+'Abril '!X42+'Mayo '!X42+Junio!X42+Julio!X42+Agosto!X42+Septiembre!X42+'Octubre '!X42+Noviembre!X42+'Diciembre '!X42</f>
        <v>0</v>
      </c>
      <c r="Y42" s="356">
        <f>+Enero!Y42+Febrero!Y42+'Marzo '!Y42+'Abril '!Y42+'Mayo '!Y42+Junio!Y42+Julio!Y42+Agosto!Y42+Septiembre!Y42+'Octubre '!Y42+Noviembre!Y42+'Diciembre '!Y42</f>
        <v>0</v>
      </c>
      <c r="Z42" s="356">
        <f>+Enero!Z42+Febrero!Z42+'Marzo '!Z42+'Abril '!Z42+'Mayo '!Z42+Junio!Z42+Julio!Z42+Agosto!Z42+Septiembre!Z42+'Octubre '!Z42+Noviembre!Z42+'Diciembre '!Z42</f>
        <v>0</v>
      </c>
      <c r="AA42" s="356">
        <f>+Enero!AA42+Febrero!AA42+'Marzo '!AA42+'Abril '!AA42+'Mayo '!AA42+Junio!AA42+Julio!AA42+Agosto!AA42+Septiembre!AA42+'Octubre '!AA42+Noviembre!AA42+'Diciembre '!AA42</f>
        <v>0</v>
      </c>
      <c r="AB42" s="356">
        <f>+Enero!AB42+Febrero!AB42+'Marzo '!AB42+'Abril '!AB42+'Mayo '!AB42+Junio!AB42+Julio!AB42+Agosto!AB42+Septiembre!AB42+'Octubre '!AB42+Noviembre!AB42+'Diciembre '!AB42</f>
        <v>0</v>
      </c>
      <c r="AC42" s="356">
        <f>+Enero!AC42+Febrero!AC42+'Marzo '!AC42+'Abril '!AC42+'Mayo '!AC42+Junio!AC42+Julio!AC42+Agosto!AC42+Septiembre!AC42+'Octubre '!AC42+Noviembre!AC42+'Diciembre '!AC42</f>
        <v>0</v>
      </c>
      <c r="AD42" s="356">
        <f>+Enero!AD42+Febrero!AD42+'Marzo '!AD42+'Abril '!AD42+'Mayo '!AD42+Junio!AD42+Julio!AD42+Agosto!AD42+Septiembre!AD42+'Octubre '!AD42+Noviembre!AD42+'Diciembre '!AD42</f>
        <v>0</v>
      </c>
      <c r="AE42" s="356">
        <f>+Enero!AE42+Febrero!AE42+'Marzo '!AE42+'Abril '!AE42+'Mayo '!AE42+Junio!AE42+Julio!AE42+Agosto!AE42+Septiembre!AE42+'Octubre '!AE42+Noviembre!AE42+'Diciembre '!AE42</f>
        <v>0</v>
      </c>
      <c r="AF42" s="356">
        <f>+Enero!AF42+Febrero!AF42+'Marzo '!AF42+'Abril '!AF42+'Mayo '!AF42+Junio!AF42+Julio!AF42+Agosto!AF42+Septiembre!AF42+'Octubre '!AF42+Noviembre!AF42+'Diciembre '!AF42</f>
        <v>0</v>
      </c>
      <c r="AG42" s="356">
        <f>+Enero!AG42+Febrero!AG42+'Marzo '!AG42+'Abril '!AG42+'Mayo '!AG42+Junio!AG42+Julio!AG42+Agosto!AG42+Septiembre!AG42+'Octubre '!AG42+Noviembre!AG42+'Diciembre '!AG42</f>
        <v>0</v>
      </c>
      <c r="AH42" s="356">
        <f>+Enero!AH42+Febrero!AH42+'Marzo '!AH42+'Abril '!AH42+'Mayo '!AH42+Junio!AH42+Julio!AH42+Agosto!AH42+Septiembre!AH42+'Octubre '!AH42+Noviembre!AH42+'Diciembre '!AH42</f>
        <v>0</v>
      </c>
      <c r="AI42" s="356">
        <f>+Enero!AI42+Febrero!AI42+'Marzo '!AI42+'Abril '!AI42+'Mayo '!AI42+Junio!AI42+Julio!AI42+Agosto!AI42+Septiembre!AI42+'Octubre '!AI42+Noviembre!AI42+'Diciembre '!AI42</f>
        <v>0</v>
      </c>
      <c r="AJ42" s="356">
        <f>+Enero!AJ42+Febrero!AJ42+'Marzo '!AJ42+'Abril '!AJ42+'Mayo '!AJ42+Junio!AJ42+Julio!AJ42+Agosto!AJ42+Septiembre!AJ42+'Octubre '!AJ42+Noviembre!AJ42+'Diciembre '!AJ42</f>
        <v>0</v>
      </c>
      <c r="AK42" s="356">
        <f>+Enero!AK42+Febrero!AK42+'Marzo '!AK42+'Abril '!AK42+'Mayo '!AK42+Junio!AK42+Julio!AK42+Agosto!AK42+Septiembre!AK42+'Octubre '!AK42+Noviembre!AK42+'Diciembre '!AK42</f>
        <v>0</v>
      </c>
      <c r="AL42" s="356">
        <f>+Enero!AL42+Febrero!AL42+'Marzo '!AL42+'Abril '!AL42+'Mayo '!AL42+Junio!AL42+Julio!AL42+Agosto!AL42+Septiembre!AL42+'Octubre '!AL42+Noviembre!AL42+'Diciembre '!AL42</f>
        <v>0</v>
      </c>
      <c r="AM42" s="356">
        <f>+Enero!AM42+Febrero!AM42+'Marzo '!AM42+'Abril '!AM42+'Mayo '!AM42+Junio!AM42+Julio!AM42+Agosto!AM42+Septiembre!AM42+'Octubre '!AM42+Noviembre!AM42+'Diciembre '!AM42</f>
        <v>0</v>
      </c>
      <c r="AN42" s="356">
        <f>+Enero!AN42+Febrero!AN42+'Marzo '!AN42+'Abril '!AN42+'Mayo '!AN42+Junio!AN42+Julio!AN42+Agosto!AN42+Septiembre!AN42+'Octubre '!AN42+Noviembre!AN42+'Diciembre '!AN42</f>
        <v>0</v>
      </c>
      <c r="AO42" s="356">
        <f>+Enero!AO42+Febrero!AO42+'Marzo '!AO42+'Abril '!AO42+'Mayo '!AO42+Junio!AO42+Julio!AO42+Agosto!AO42+Septiembre!AO42+'Octubre '!AO42+Noviembre!AO42+'Diciembre '!AO42</f>
        <v>0</v>
      </c>
      <c r="AP42" s="356">
        <f>+Enero!AP42+Febrero!AP42+'Marzo '!AP42+'Abril '!AP42+'Mayo '!AP42+Junio!AP42+Julio!AP42+Agosto!AP42+Septiembre!AP42+'Octubre '!AP42+Noviembre!AP42+'Diciembre '!AP42</f>
        <v>0</v>
      </c>
      <c r="AQ42" s="356">
        <f>+Enero!AQ42+Febrero!AQ42+'Marzo '!AQ42+'Abril '!AQ42+'Mayo '!AQ42+Junio!AQ42+Julio!AQ42+Agosto!AQ42+Septiembre!AQ42+'Octubre '!AQ42+Noviembre!AQ42+'Diciembre '!AQ42</f>
        <v>0</v>
      </c>
      <c r="AR42" s="125" t="s">
        <v>111</v>
      </c>
      <c r="CH42" s="119">
        <v>0</v>
      </c>
    </row>
    <row r="43" spans="1:86" x14ac:dyDescent="0.25">
      <c r="A43" s="397"/>
      <c r="B43" s="25" t="s">
        <v>31</v>
      </c>
      <c r="C43" s="128">
        <f t="shared" si="0"/>
        <v>0</v>
      </c>
      <c r="D43" s="128">
        <f t="shared" si="3"/>
        <v>0</v>
      </c>
      <c r="E43" s="128">
        <f t="shared" si="3"/>
        <v>0</v>
      </c>
      <c r="F43" s="357">
        <f>+Enero!F43+Febrero!F43+'Marzo '!F43+'Abril '!F43+'Mayo '!F43+Junio!F43+Julio!F43+Agosto!F43+Septiembre!F43+'Octubre '!F43+Noviembre!F43+'Diciembre '!F43</f>
        <v>0</v>
      </c>
      <c r="G43" s="357">
        <f>+Enero!G43+Febrero!G43+'Marzo '!G43+'Abril '!G43+'Mayo '!G43+Junio!G43+Julio!G43+Agosto!G43+Septiembre!G43+'Octubre '!G43+Noviembre!G43+'Diciembre '!G43</f>
        <v>0</v>
      </c>
      <c r="H43" s="356">
        <f>+Enero!H43+Febrero!H43+'Marzo '!H43+'Abril '!H43+'Mayo '!H43+Junio!H43+Julio!H43+Agosto!H43+Septiembre!H43+'Octubre '!H43+Noviembre!H43+'Diciembre '!H43</f>
        <v>0</v>
      </c>
      <c r="I43" s="356">
        <f>+Enero!I43+Febrero!I43+'Marzo '!I43+'Abril '!I43+'Mayo '!I43+Junio!I43+Julio!I43+Agosto!I43+Septiembre!I43+'Octubre '!I43+Noviembre!I43+'Diciembre '!I43</f>
        <v>0</v>
      </c>
      <c r="J43" s="356">
        <f>+Enero!J43+Febrero!J43+'Marzo '!J43+'Abril '!J43+'Mayo '!J43+Junio!J43+Julio!J43+Agosto!J43+Septiembre!J43+'Octubre '!J43+Noviembre!J43+'Diciembre '!J43</f>
        <v>0</v>
      </c>
      <c r="K43" s="356">
        <f>+Enero!K43+Febrero!K43+'Marzo '!K43+'Abril '!K43+'Mayo '!K43+Junio!K43+Julio!K43+Agosto!K43+Septiembre!K43+'Octubre '!K43+Noviembre!K43+'Diciembre '!K43</f>
        <v>0</v>
      </c>
      <c r="L43" s="356">
        <f>+Enero!L43+Febrero!L43+'Marzo '!L43+'Abril '!L43+'Mayo '!L43+Junio!L43+Julio!L43+Agosto!L43+Septiembre!L43+'Octubre '!L43+Noviembre!L43+'Diciembre '!L43</f>
        <v>0</v>
      </c>
      <c r="M43" s="356">
        <f>+Enero!M43+Febrero!M43+'Marzo '!M43+'Abril '!M43+'Mayo '!M43+Junio!M43+Julio!M43+Agosto!M43+Septiembre!M43+'Octubre '!M43+Noviembre!M43+'Diciembre '!M43</f>
        <v>0</v>
      </c>
      <c r="N43" s="356">
        <f>+Enero!N43+Febrero!N43+'Marzo '!N43+'Abril '!N43+'Mayo '!N43+Junio!N43+Julio!N43+Agosto!N43+Septiembre!N43+'Octubre '!N43+Noviembre!N43+'Diciembre '!N43</f>
        <v>0</v>
      </c>
      <c r="O43" s="356">
        <f>+Enero!O43+Febrero!O43+'Marzo '!O43+'Abril '!O43+'Mayo '!O43+Junio!O43+Julio!O43+Agosto!O43+Septiembre!O43+'Octubre '!O43+Noviembre!O43+'Diciembre '!O43</f>
        <v>0</v>
      </c>
      <c r="P43" s="356">
        <f>+Enero!P43+Febrero!P43+'Marzo '!P43+'Abril '!P43+'Mayo '!P43+Junio!P43+Julio!P43+Agosto!P43+Septiembre!P43+'Octubre '!P43+Noviembre!P43+'Diciembre '!P43</f>
        <v>0</v>
      </c>
      <c r="Q43" s="356">
        <f>+Enero!Q43+Febrero!Q43+'Marzo '!Q43+'Abril '!Q43+'Mayo '!Q43+Junio!Q43+Julio!Q43+Agosto!Q43+Septiembre!Q43+'Octubre '!Q43+Noviembre!Q43+'Diciembre '!Q43</f>
        <v>0</v>
      </c>
      <c r="R43" s="356">
        <f>+Enero!R43+Febrero!R43+'Marzo '!R43+'Abril '!R43+'Mayo '!R43+Junio!R43+Julio!R43+Agosto!R43+Septiembre!R43+'Octubre '!R43+Noviembre!R43+'Diciembre '!R43</f>
        <v>0</v>
      </c>
      <c r="S43" s="356">
        <f>+Enero!S43+Febrero!S43+'Marzo '!S43+'Abril '!S43+'Mayo '!S43+Junio!S43+Julio!S43+Agosto!S43+Septiembre!S43+'Octubre '!S43+Noviembre!S43+'Diciembre '!S43</f>
        <v>0</v>
      </c>
      <c r="T43" s="356">
        <f>+Enero!T43+Febrero!T43+'Marzo '!T43+'Abril '!T43+'Mayo '!T43+Junio!T43+Julio!T43+Agosto!T43+Septiembre!T43+'Octubre '!T43+Noviembre!T43+'Diciembre '!T43</f>
        <v>0</v>
      </c>
      <c r="U43" s="356">
        <f>+Enero!U43+Febrero!U43+'Marzo '!U43+'Abril '!U43+'Mayo '!U43+Junio!U43+Julio!U43+Agosto!U43+Septiembre!U43+'Octubre '!U43+Noviembre!U43+'Diciembre '!U43</f>
        <v>0</v>
      </c>
      <c r="V43" s="356">
        <f>+Enero!V43+Febrero!V43+'Marzo '!V43+'Abril '!V43+'Mayo '!V43+Junio!V43+Julio!V43+Agosto!V43+Septiembre!V43+'Octubre '!V43+Noviembre!V43+'Diciembre '!V43</f>
        <v>0</v>
      </c>
      <c r="W43" s="356">
        <f>+Enero!W43+Febrero!W43+'Marzo '!W43+'Abril '!W43+'Mayo '!W43+Junio!W43+Julio!W43+Agosto!W43+Septiembre!W43+'Octubre '!W43+Noviembre!W43+'Diciembre '!W43</f>
        <v>0</v>
      </c>
      <c r="X43" s="356">
        <f>+Enero!X43+Febrero!X43+'Marzo '!X43+'Abril '!X43+'Mayo '!X43+Junio!X43+Julio!X43+Agosto!X43+Septiembre!X43+'Octubre '!X43+Noviembre!X43+'Diciembre '!X43</f>
        <v>0</v>
      </c>
      <c r="Y43" s="356">
        <f>+Enero!Y43+Febrero!Y43+'Marzo '!Y43+'Abril '!Y43+'Mayo '!Y43+Junio!Y43+Julio!Y43+Agosto!Y43+Septiembre!Y43+'Octubre '!Y43+Noviembre!Y43+'Diciembre '!Y43</f>
        <v>0</v>
      </c>
      <c r="Z43" s="356">
        <f>+Enero!Z43+Febrero!Z43+'Marzo '!Z43+'Abril '!Z43+'Mayo '!Z43+Junio!Z43+Julio!Z43+Agosto!Z43+Septiembre!Z43+'Octubre '!Z43+Noviembre!Z43+'Diciembre '!Z43</f>
        <v>0</v>
      </c>
      <c r="AA43" s="356">
        <f>+Enero!AA43+Febrero!AA43+'Marzo '!AA43+'Abril '!AA43+'Mayo '!AA43+Junio!AA43+Julio!AA43+Agosto!AA43+Septiembre!AA43+'Octubre '!AA43+Noviembre!AA43+'Diciembre '!AA43</f>
        <v>0</v>
      </c>
      <c r="AB43" s="356">
        <f>+Enero!AB43+Febrero!AB43+'Marzo '!AB43+'Abril '!AB43+'Mayo '!AB43+Junio!AB43+Julio!AB43+Agosto!AB43+Septiembre!AB43+'Octubre '!AB43+Noviembre!AB43+'Diciembre '!AB43</f>
        <v>0</v>
      </c>
      <c r="AC43" s="356">
        <f>+Enero!AC43+Febrero!AC43+'Marzo '!AC43+'Abril '!AC43+'Mayo '!AC43+Junio!AC43+Julio!AC43+Agosto!AC43+Septiembre!AC43+'Octubre '!AC43+Noviembre!AC43+'Diciembre '!AC43</f>
        <v>0</v>
      </c>
      <c r="AD43" s="356">
        <f>+Enero!AD43+Febrero!AD43+'Marzo '!AD43+'Abril '!AD43+'Mayo '!AD43+Junio!AD43+Julio!AD43+Agosto!AD43+Septiembre!AD43+'Octubre '!AD43+Noviembre!AD43+'Diciembre '!AD43</f>
        <v>0</v>
      </c>
      <c r="AE43" s="356">
        <f>+Enero!AE43+Febrero!AE43+'Marzo '!AE43+'Abril '!AE43+'Mayo '!AE43+Junio!AE43+Julio!AE43+Agosto!AE43+Septiembre!AE43+'Octubre '!AE43+Noviembre!AE43+'Diciembre '!AE43</f>
        <v>0</v>
      </c>
      <c r="AF43" s="356">
        <f>+Enero!AF43+Febrero!AF43+'Marzo '!AF43+'Abril '!AF43+'Mayo '!AF43+Junio!AF43+Julio!AF43+Agosto!AF43+Septiembre!AF43+'Octubre '!AF43+Noviembre!AF43+'Diciembre '!AF43</f>
        <v>0</v>
      </c>
      <c r="AG43" s="356">
        <f>+Enero!AG43+Febrero!AG43+'Marzo '!AG43+'Abril '!AG43+'Mayo '!AG43+Junio!AG43+Julio!AG43+Agosto!AG43+Septiembre!AG43+'Octubre '!AG43+Noviembre!AG43+'Diciembre '!AG43</f>
        <v>0</v>
      </c>
      <c r="AH43" s="356">
        <f>+Enero!AH43+Febrero!AH43+'Marzo '!AH43+'Abril '!AH43+'Mayo '!AH43+Junio!AH43+Julio!AH43+Agosto!AH43+Septiembre!AH43+'Octubre '!AH43+Noviembre!AH43+'Diciembre '!AH43</f>
        <v>0</v>
      </c>
      <c r="AI43" s="356">
        <f>+Enero!AI43+Febrero!AI43+'Marzo '!AI43+'Abril '!AI43+'Mayo '!AI43+Junio!AI43+Julio!AI43+Agosto!AI43+Septiembre!AI43+'Octubre '!AI43+Noviembre!AI43+'Diciembre '!AI43</f>
        <v>0</v>
      </c>
      <c r="AJ43" s="356">
        <f>+Enero!AJ43+Febrero!AJ43+'Marzo '!AJ43+'Abril '!AJ43+'Mayo '!AJ43+Junio!AJ43+Julio!AJ43+Agosto!AJ43+Septiembre!AJ43+'Octubre '!AJ43+Noviembre!AJ43+'Diciembre '!AJ43</f>
        <v>0</v>
      </c>
      <c r="AK43" s="356">
        <f>+Enero!AK43+Febrero!AK43+'Marzo '!AK43+'Abril '!AK43+'Mayo '!AK43+Junio!AK43+Julio!AK43+Agosto!AK43+Septiembre!AK43+'Octubre '!AK43+Noviembre!AK43+'Diciembre '!AK43</f>
        <v>0</v>
      </c>
      <c r="AL43" s="356">
        <f>+Enero!AL43+Febrero!AL43+'Marzo '!AL43+'Abril '!AL43+'Mayo '!AL43+Junio!AL43+Julio!AL43+Agosto!AL43+Septiembre!AL43+'Octubre '!AL43+Noviembre!AL43+'Diciembre '!AL43</f>
        <v>0</v>
      </c>
      <c r="AM43" s="356">
        <f>+Enero!AM43+Febrero!AM43+'Marzo '!AM43+'Abril '!AM43+'Mayo '!AM43+Junio!AM43+Julio!AM43+Agosto!AM43+Septiembre!AM43+'Octubre '!AM43+Noviembre!AM43+'Diciembre '!AM43</f>
        <v>0</v>
      </c>
      <c r="AN43" s="356">
        <f>+Enero!AN43+Febrero!AN43+'Marzo '!AN43+'Abril '!AN43+'Mayo '!AN43+Junio!AN43+Julio!AN43+Agosto!AN43+Septiembre!AN43+'Octubre '!AN43+Noviembre!AN43+'Diciembre '!AN43</f>
        <v>0</v>
      </c>
      <c r="AO43" s="356">
        <f>+Enero!AO43+Febrero!AO43+'Marzo '!AO43+'Abril '!AO43+'Mayo '!AO43+Junio!AO43+Julio!AO43+Agosto!AO43+Septiembre!AO43+'Octubre '!AO43+Noviembre!AO43+'Diciembre '!AO43</f>
        <v>0</v>
      </c>
      <c r="AP43" s="356">
        <f>+Enero!AP43+Febrero!AP43+'Marzo '!AP43+'Abril '!AP43+'Mayo '!AP43+Junio!AP43+Julio!AP43+Agosto!AP43+Septiembre!AP43+'Octubre '!AP43+Noviembre!AP43+'Diciembre '!AP43</f>
        <v>0</v>
      </c>
      <c r="AQ43" s="356">
        <f>+Enero!AQ43+Febrero!AQ43+'Marzo '!AQ43+'Abril '!AQ43+'Mayo '!AQ43+Junio!AQ43+Julio!AQ43+Agosto!AQ43+Septiembre!AQ43+'Octubre '!AQ43+Noviembre!AQ43+'Diciembre '!AQ43</f>
        <v>0</v>
      </c>
      <c r="AR43" s="125" t="s">
        <v>111</v>
      </c>
      <c r="CH43" s="119">
        <v>0</v>
      </c>
    </row>
    <row r="44" spans="1:86" x14ac:dyDescent="0.25">
      <c r="A44" s="397"/>
      <c r="B44" s="17" t="s">
        <v>32</v>
      </c>
      <c r="C44" s="126">
        <f t="shared" si="0"/>
        <v>0</v>
      </c>
      <c r="D44" s="126">
        <f t="shared" si="3"/>
        <v>0</v>
      </c>
      <c r="E44" s="126">
        <f t="shared" si="3"/>
        <v>0</v>
      </c>
      <c r="F44" s="357">
        <f>+Enero!F44+Febrero!F44+'Marzo '!F44+'Abril '!F44+'Mayo '!F44+Junio!F44+Julio!F44+Agosto!F44+Septiembre!F44+'Octubre '!F44+Noviembre!F44+'Diciembre '!F44</f>
        <v>0</v>
      </c>
      <c r="G44" s="357">
        <f>+Enero!G44+Febrero!G44+'Marzo '!G44+'Abril '!G44+'Mayo '!G44+Junio!G44+Julio!G44+Agosto!G44+Septiembre!G44+'Octubre '!G44+Noviembre!G44+'Diciembre '!G44</f>
        <v>0</v>
      </c>
      <c r="H44" s="356">
        <f>+Enero!H44+Febrero!H44+'Marzo '!H44+'Abril '!H44+'Mayo '!H44+Junio!H44+Julio!H44+Agosto!H44+Septiembre!H44+'Octubre '!H44+Noviembre!H44+'Diciembre '!H44</f>
        <v>0</v>
      </c>
      <c r="I44" s="356">
        <f>+Enero!I44+Febrero!I44+'Marzo '!I44+'Abril '!I44+'Mayo '!I44+Junio!I44+Julio!I44+Agosto!I44+Septiembre!I44+'Octubre '!I44+Noviembre!I44+'Diciembre '!I44</f>
        <v>0</v>
      </c>
      <c r="J44" s="356">
        <f>+Enero!J44+Febrero!J44+'Marzo '!J44+'Abril '!J44+'Mayo '!J44+Junio!J44+Julio!J44+Agosto!J44+Septiembre!J44+'Octubre '!J44+Noviembre!J44+'Diciembre '!J44</f>
        <v>0</v>
      </c>
      <c r="K44" s="356">
        <f>+Enero!K44+Febrero!K44+'Marzo '!K44+'Abril '!K44+'Mayo '!K44+Junio!K44+Julio!K44+Agosto!K44+Septiembre!K44+'Octubre '!K44+Noviembre!K44+'Diciembre '!K44</f>
        <v>0</v>
      </c>
      <c r="L44" s="356">
        <f>+Enero!L44+Febrero!L44+'Marzo '!L44+'Abril '!L44+'Mayo '!L44+Junio!L44+Julio!L44+Agosto!L44+Septiembre!L44+'Octubre '!L44+Noviembre!L44+'Diciembre '!L44</f>
        <v>0</v>
      </c>
      <c r="M44" s="356">
        <f>+Enero!M44+Febrero!M44+'Marzo '!M44+'Abril '!M44+'Mayo '!M44+Junio!M44+Julio!M44+Agosto!M44+Septiembre!M44+'Octubre '!M44+Noviembre!M44+'Diciembre '!M44</f>
        <v>0</v>
      </c>
      <c r="N44" s="356">
        <f>+Enero!N44+Febrero!N44+'Marzo '!N44+'Abril '!N44+'Mayo '!N44+Junio!N44+Julio!N44+Agosto!N44+Septiembre!N44+'Octubre '!N44+Noviembre!N44+'Diciembre '!N44</f>
        <v>0</v>
      </c>
      <c r="O44" s="356">
        <f>+Enero!O44+Febrero!O44+'Marzo '!O44+'Abril '!O44+'Mayo '!O44+Junio!O44+Julio!O44+Agosto!O44+Septiembre!O44+'Octubre '!O44+Noviembre!O44+'Diciembre '!O44</f>
        <v>0</v>
      </c>
      <c r="P44" s="356">
        <f>+Enero!P44+Febrero!P44+'Marzo '!P44+'Abril '!P44+'Mayo '!P44+Junio!P44+Julio!P44+Agosto!P44+Septiembre!P44+'Octubre '!P44+Noviembre!P44+'Diciembre '!P44</f>
        <v>0</v>
      </c>
      <c r="Q44" s="356">
        <f>+Enero!Q44+Febrero!Q44+'Marzo '!Q44+'Abril '!Q44+'Mayo '!Q44+Junio!Q44+Julio!Q44+Agosto!Q44+Septiembre!Q44+'Octubre '!Q44+Noviembre!Q44+'Diciembre '!Q44</f>
        <v>0</v>
      </c>
      <c r="R44" s="356">
        <f>+Enero!R44+Febrero!R44+'Marzo '!R44+'Abril '!R44+'Mayo '!R44+Junio!R44+Julio!R44+Agosto!R44+Septiembre!R44+'Octubre '!R44+Noviembre!R44+'Diciembre '!R44</f>
        <v>0</v>
      </c>
      <c r="S44" s="356">
        <f>+Enero!S44+Febrero!S44+'Marzo '!S44+'Abril '!S44+'Mayo '!S44+Junio!S44+Julio!S44+Agosto!S44+Septiembre!S44+'Octubre '!S44+Noviembre!S44+'Diciembre '!S44</f>
        <v>0</v>
      </c>
      <c r="T44" s="356">
        <f>+Enero!T44+Febrero!T44+'Marzo '!T44+'Abril '!T44+'Mayo '!T44+Junio!T44+Julio!T44+Agosto!T44+Septiembre!T44+'Octubre '!T44+Noviembre!T44+'Diciembre '!T44</f>
        <v>0</v>
      </c>
      <c r="U44" s="356">
        <f>+Enero!U44+Febrero!U44+'Marzo '!U44+'Abril '!U44+'Mayo '!U44+Junio!U44+Julio!U44+Agosto!U44+Septiembre!U44+'Octubre '!U44+Noviembre!U44+'Diciembre '!U44</f>
        <v>0</v>
      </c>
      <c r="V44" s="356">
        <f>+Enero!V44+Febrero!V44+'Marzo '!V44+'Abril '!V44+'Mayo '!V44+Junio!V44+Julio!V44+Agosto!V44+Septiembre!V44+'Octubre '!V44+Noviembre!V44+'Diciembre '!V44</f>
        <v>0</v>
      </c>
      <c r="W44" s="356">
        <f>+Enero!W44+Febrero!W44+'Marzo '!W44+'Abril '!W44+'Mayo '!W44+Junio!W44+Julio!W44+Agosto!W44+Septiembre!W44+'Octubre '!W44+Noviembre!W44+'Diciembre '!W44</f>
        <v>0</v>
      </c>
      <c r="X44" s="356">
        <f>+Enero!X44+Febrero!X44+'Marzo '!X44+'Abril '!X44+'Mayo '!X44+Junio!X44+Julio!X44+Agosto!X44+Septiembre!X44+'Octubre '!X44+Noviembre!X44+'Diciembre '!X44</f>
        <v>0</v>
      </c>
      <c r="Y44" s="356">
        <f>+Enero!Y44+Febrero!Y44+'Marzo '!Y44+'Abril '!Y44+'Mayo '!Y44+Junio!Y44+Julio!Y44+Agosto!Y44+Septiembre!Y44+'Octubre '!Y44+Noviembre!Y44+'Diciembre '!Y44</f>
        <v>0</v>
      </c>
      <c r="Z44" s="356">
        <f>+Enero!Z44+Febrero!Z44+'Marzo '!Z44+'Abril '!Z44+'Mayo '!Z44+Junio!Z44+Julio!Z44+Agosto!Z44+Septiembre!Z44+'Octubre '!Z44+Noviembre!Z44+'Diciembre '!Z44</f>
        <v>0</v>
      </c>
      <c r="AA44" s="356">
        <f>+Enero!AA44+Febrero!AA44+'Marzo '!AA44+'Abril '!AA44+'Mayo '!AA44+Junio!AA44+Julio!AA44+Agosto!AA44+Septiembre!AA44+'Octubre '!AA44+Noviembre!AA44+'Diciembre '!AA44</f>
        <v>0</v>
      </c>
      <c r="AB44" s="356">
        <f>+Enero!AB44+Febrero!AB44+'Marzo '!AB44+'Abril '!AB44+'Mayo '!AB44+Junio!AB44+Julio!AB44+Agosto!AB44+Septiembre!AB44+'Octubre '!AB44+Noviembre!AB44+'Diciembre '!AB44</f>
        <v>0</v>
      </c>
      <c r="AC44" s="356">
        <f>+Enero!AC44+Febrero!AC44+'Marzo '!AC44+'Abril '!AC44+'Mayo '!AC44+Junio!AC44+Julio!AC44+Agosto!AC44+Septiembre!AC44+'Octubre '!AC44+Noviembre!AC44+'Diciembre '!AC44</f>
        <v>0</v>
      </c>
      <c r="AD44" s="356">
        <f>+Enero!AD44+Febrero!AD44+'Marzo '!AD44+'Abril '!AD44+'Mayo '!AD44+Junio!AD44+Julio!AD44+Agosto!AD44+Septiembre!AD44+'Octubre '!AD44+Noviembre!AD44+'Diciembre '!AD44</f>
        <v>0</v>
      </c>
      <c r="AE44" s="356">
        <f>+Enero!AE44+Febrero!AE44+'Marzo '!AE44+'Abril '!AE44+'Mayo '!AE44+Junio!AE44+Julio!AE44+Agosto!AE44+Septiembre!AE44+'Octubre '!AE44+Noviembre!AE44+'Diciembre '!AE44</f>
        <v>0</v>
      </c>
      <c r="AF44" s="356">
        <f>+Enero!AF44+Febrero!AF44+'Marzo '!AF44+'Abril '!AF44+'Mayo '!AF44+Junio!AF44+Julio!AF44+Agosto!AF44+Septiembre!AF44+'Octubre '!AF44+Noviembre!AF44+'Diciembre '!AF44</f>
        <v>0</v>
      </c>
      <c r="AG44" s="356">
        <f>+Enero!AG44+Febrero!AG44+'Marzo '!AG44+'Abril '!AG44+'Mayo '!AG44+Junio!AG44+Julio!AG44+Agosto!AG44+Septiembre!AG44+'Octubre '!AG44+Noviembre!AG44+'Diciembre '!AG44</f>
        <v>0</v>
      </c>
      <c r="AH44" s="356">
        <f>+Enero!AH44+Febrero!AH44+'Marzo '!AH44+'Abril '!AH44+'Mayo '!AH44+Junio!AH44+Julio!AH44+Agosto!AH44+Septiembre!AH44+'Octubre '!AH44+Noviembre!AH44+'Diciembre '!AH44</f>
        <v>0</v>
      </c>
      <c r="AI44" s="356">
        <f>+Enero!AI44+Febrero!AI44+'Marzo '!AI44+'Abril '!AI44+'Mayo '!AI44+Junio!AI44+Julio!AI44+Agosto!AI44+Septiembre!AI44+'Octubre '!AI44+Noviembre!AI44+'Diciembre '!AI44</f>
        <v>0</v>
      </c>
      <c r="AJ44" s="356">
        <f>+Enero!AJ44+Febrero!AJ44+'Marzo '!AJ44+'Abril '!AJ44+'Mayo '!AJ44+Junio!AJ44+Julio!AJ44+Agosto!AJ44+Septiembre!AJ44+'Octubre '!AJ44+Noviembre!AJ44+'Diciembre '!AJ44</f>
        <v>0</v>
      </c>
      <c r="AK44" s="356">
        <f>+Enero!AK44+Febrero!AK44+'Marzo '!AK44+'Abril '!AK44+'Mayo '!AK44+Junio!AK44+Julio!AK44+Agosto!AK44+Septiembre!AK44+'Octubre '!AK44+Noviembre!AK44+'Diciembre '!AK44</f>
        <v>0</v>
      </c>
      <c r="AL44" s="356">
        <f>+Enero!AL44+Febrero!AL44+'Marzo '!AL44+'Abril '!AL44+'Mayo '!AL44+Junio!AL44+Julio!AL44+Agosto!AL44+Septiembre!AL44+'Octubre '!AL44+Noviembre!AL44+'Diciembre '!AL44</f>
        <v>0</v>
      </c>
      <c r="AM44" s="356">
        <f>+Enero!AM44+Febrero!AM44+'Marzo '!AM44+'Abril '!AM44+'Mayo '!AM44+Junio!AM44+Julio!AM44+Agosto!AM44+Septiembre!AM44+'Octubre '!AM44+Noviembre!AM44+'Diciembre '!AM44</f>
        <v>0</v>
      </c>
      <c r="AN44" s="356">
        <f>+Enero!AN44+Febrero!AN44+'Marzo '!AN44+'Abril '!AN44+'Mayo '!AN44+Junio!AN44+Julio!AN44+Agosto!AN44+Septiembre!AN44+'Octubre '!AN44+Noviembre!AN44+'Diciembre '!AN44</f>
        <v>0</v>
      </c>
      <c r="AO44" s="356">
        <f>+Enero!AO44+Febrero!AO44+'Marzo '!AO44+'Abril '!AO44+'Mayo '!AO44+Junio!AO44+Julio!AO44+Agosto!AO44+Septiembre!AO44+'Octubre '!AO44+Noviembre!AO44+'Diciembre '!AO44</f>
        <v>0</v>
      </c>
      <c r="AP44" s="356">
        <f>+Enero!AP44+Febrero!AP44+'Marzo '!AP44+'Abril '!AP44+'Mayo '!AP44+Junio!AP44+Julio!AP44+Agosto!AP44+Septiembre!AP44+'Octubre '!AP44+Noviembre!AP44+'Diciembre '!AP44</f>
        <v>0</v>
      </c>
      <c r="AQ44" s="356">
        <f>+Enero!AQ44+Febrero!AQ44+'Marzo '!AQ44+'Abril '!AQ44+'Mayo '!AQ44+Junio!AQ44+Julio!AQ44+Agosto!AQ44+Septiembre!AQ44+'Octubre '!AQ44+Noviembre!AQ44+'Diciembre '!AQ44</f>
        <v>0</v>
      </c>
      <c r="AR44" s="125" t="s">
        <v>111</v>
      </c>
      <c r="CH44" s="119">
        <v>0</v>
      </c>
    </row>
    <row r="45" spans="1:86" x14ac:dyDescent="0.25">
      <c r="A45" s="397"/>
      <c r="B45" s="131" t="s">
        <v>112</v>
      </c>
      <c r="C45" s="142">
        <f t="shared" si="0"/>
        <v>0</v>
      </c>
      <c r="D45" s="132">
        <f t="shared" si="3"/>
        <v>0</v>
      </c>
      <c r="E45" s="134">
        <f t="shared" si="3"/>
        <v>0</v>
      </c>
      <c r="F45" s="357">
        <f>+Enero!F45+Febrero!F45+'Marzo '!F45+'Abril '!F45+'Mayo '!F45+Junio!F45+Julio!F45+Agosto!F45+Septiembre!F45+'Octubre '!F45+Noviembre!F45+'Diciembre '!F45</f>
        <v>0</v>
      </c>
      <c r="G45" s="357">
        <f>+Enero!G45+Febrero!G45+'Marzo '!G45+'Abril '!G45+'Mayo '!G45+Junio!G45+Julio!G45+Agosto!G45+Septiembre!G45+'Octubre '!G45+Noviembre!G45+'Diciembre '!G45</f>
        <v>0</v>
      </c>
      <c r="H45" s="356">
        <f>+Enero!H45+Febrero!H45+'Marzo '!H45+'Abril '!H45+'Mayo '!H45+Junio!H45+Julio!H45+Agosto!H45+Septiembre!H45+'Octubre '!H45+Noviembre!H45+'Diciembre '!H45</f>
        <v>0</v>
      </c>
      <c r="I45" s="356">
        <f>+Enero!I45+Febrero!I45+'Marzo '!I45+'Abril '!I45+'Mayo '!I45+Junio!I45+Julio!I45+Agosto!I45+Septiembre!I45+'Octubre '!I45+Noviembre!I45+'Diciembre '!I45</f>
        <v>0</v>
      </c>
      <c r="J45" s="356">
        <f>+Enero!J45+Febrero!J45+'Marzo '!J45+'Abril '!J45+'Mayo '!J45+Junio!J45+Julio!J45+Agosto!J45+Septiembre!J45+'Octubre '!J45+Noviembre!J45+'Diciembre '!J45</f>
        <v>0</v>
      </c>
      <c r="K45" s="356">
        <f>+Enero!K45+Febrero!K45+'Marzo '!K45+'Abril '!K45+'Mayo '!K45+Junio!K45+Julio!K45+Agosto!K45+Septiembre!K45+'Octubre '!K45+Noviembre!K45+'Diciembre '!K45</f>
        <v>0</v>
      </c>
      <c r="L45" s="356">
        <f>+Enero!L45+Febrero!L45+'Marzo '!L45+'Abril '!L45+'Mayo '!L45+Junio!L45+Julio!L45+Agosto!L45+Septiembre!L45+'Octubre '!L45+Noviembre!L45+'Diciembre '!L45</f>
        <v>0</v>
      </c>
      <c r="M45" s="356">
        <f>+Enero!M45+Febrero!M45+'Marzo '!M45+'Abril '!M45+'Mayo '!M45+Junio!M45+Julio!M45+Agosto!M45+Septiembre!M45+'Octubre '!M45+Noviembre!M45+'Diciembre '!M45</f>
        <v>0</v>
      </c>
      <c r="N45" s="356">
        <f>+Enero!N45+Febrero!N45+'Marzo '!N45+'Abril '!N45+'Mayo '!N45+Junio!N45+Julio!N45+Agosto!N45+Septiembre!N45+'Octubre '!N45+Noviembre!N45+'Diciembre '!N45</f>
        <v>0</v>
      </c>
      <c r="O45" s="356">
        <f>+Enero!O45+Febrero!O45+'Marzo '!O45+'Abril '!O45+'Mayo '!O45+Junio!O45+Julio!O45+Agosto!O45+Septiembre!O45+'Octubre '!O45+Noviembre!O45+'Diciembre '!O45</f>
        <v>0</v>
      </c>
      <c r="P45" s="356">
        <f>+Enero!P45+Febrero!P45+'Marzo '!P45+'Abril '!P45+'Mayo '!P45+Junio!P45+Julio!P45+Agosto!P45+Septiembre!P45+'Octubre '!P45+Noviembre!P45+'Diciembre '!P45</f>
        <v>0</v>
      </c>
      <c r="Q45" s="356">
        <f>+Enero!Q45+Febrero!Q45+'Marzo '!Q45+'Abril '!Q45+'Mayo '!Q45+Junio!Q45+Julio!Q45+Agosto!Q45+Septiembre!Q45+'Octubre '!Q45+Noviembre!Q45+'Diciembre '!Q45</f>
        <v>0</v>
      </c>
      <c r="R45" s="356">
        <f>+Enero!R45+Febrero!R45+'Marzo '!R45+'Abril '!R45+'Mayo '!R45+Junio!R45+Julio!R45+Agosto!R45+Septiembre!R45+'Octubre '!R45+Noviembre!R45+'Diciembre '!R45</f>
        <v>0</v>
      </c>
      <c r="S45" s="356">
        <f>+Enero!S45+Febrero!S45+'Marzo '!S45+'Abril '!S45+'Mayo '!S45+Junio!S45+Julio!S45+Agosto!S45+Septiembre!S45+'Octubre '!S45+Noviembre!S45+'Diciembre '!S45</f>
        <v>0</v>
      </c>
      <c r="T45" s="356">
        <f>+Enero!T45+Febrero!T45+'Marzo '!T45+'Abril '!T45+'Mayo '!T45+Junio!T45+Julio!T45+Agosto!T45+Septiembre!T45+'Octubre '!T45+Noviembre!T45+'Diciembre '!T45</f>
        <v>0</v>
      </c>
      <c r="U45" s="356">
        <f>+Enero!U45+Febrero!U45+'Marzo '!U45+'Abril '!U45+'Mayo '!U45+Junio!U45+Julio!U45+Agosto!U45+Septiembre!U45+'Octubre '!U45+Noviembre!U45+'Diciembre '!U45</f>
        <v>0</v>
      </c>
      <c r="V45" s="356">
        <f>+Enero!V45+Febrero!V45+'Marzo '!V45+'Abril '!V45+'Mayo '!V45+Junio!V45+Julio!V45+Agosto!V45+Septiembre!V45+'Octubre '!V45+Noviembre!V45+'Diciembre '!V45</f>
        <v>0</v>
      </c>
      <c r="W45" s="356">
        <f>+Enero!W45+Febrero!W45+'Marzo '!W45+'Abril '!W45+'Mayo '!W45+Junio!W45+Julio!W45+Agosto!W45+Septiembre!W45+'Octubre '!W45+Noviembre!W45+'Diciembre '!W45</f>
        <v>0</v>
      </c>
      <c r="X45" s="356">
        <f>+Enero!X45+Febrero!X45+'Marzo '!X45+'Abril '!X45+'Mayo '!X45+Junio!X45+Julio!X45+Agosto!X45+Septiembre!X45+'Octubre '!X45+Noviembre!X45+'Diciembre '!X45</f>
        <v>0</v>
      </c>
      <c r="Y45" s="356">
        <f>+Enero!Y45+Febrero!Y45+'Marzo '!Y45+'Abril '!Y45+'Mayo '!Y45+Junio!Y45+Julio!Y45+Agosto!Y45+Septiembre!Y45+'Octubre '!Y45+Noviembre!Y45+'Diciembre '!Y45</f>
        <v>0</v>
      </c>
      <c r="Z45" s="356">
        <f>+Enero!Z45+Febrero!Z45+'Marzo '!Z45+'Abril '!Z45+'Mayo '!Z45+Junio!Z45+Julio!Z45+Agosto!Z45+Septiembre!Z45+'Octubre '!Z45+Noviembre!Z45+'Diciembre '!Z45</f>
        <v>0</v>
      </c>
      <c r="AA45" s="356">
        <f>+Enero!AA45+Febrero!AA45+'Marzo '!AA45+'Abril '!AA45+'Mayo '!AA45+Junio!AA45+Julio!AA45+Agosto!AA45+Septiembre!AA45+'Octubre '!AA45+Noviembre!AA45+'Diciembre '!AA45</f>
        <v>0</v>
      </c>
      <c r="AB45" s="356">
        <f>+Enero!AB45+Febrero!AB45+'Marzo '!AB45+'Abril '!AB45+'Mayo '!AB45+Junio!AB45+Julio!AB45+Agosto!AB45+Septiembre!AB45+'Octubre '!AB45+Noviembre!AB45+'Diciembre '!AB45</f>
        <v>0</v>
      </c>
      <c r="AC45" s="356">
        <f>+Enero!AC45+Febrero!AC45+'Marzo '!AC45+'Abril '!AC45+'Mayo '!AC45+Junio!AC45+Julio!AC45+Agosto!AC45+Septiembre!AC45+'Octubre '!AC45+Noviembre!AC45+'Diciembre '!AC45</f>
        <v>0</v>
      </c>
      <c r="AD45" s="356">
        <f>+Enero!AD45+Febrero!AD45+'Marzo '!AD45+'Abril '!AD45+'Mayo '!AD45+Junio!AD45+Julio!AD45+Agosto!AD45+Septiembre!AD45+'Octubre '!AD45+Noviembre!AD45+'Diciembre '!AD45</f>
        <v>0</v>
      </c>
      <c r="AE45" s="356">
        <f>+Enero!AE45+Febrero!AE45+'Marzo '!AE45+'Abril '!AE45+'Mayo '!AE45+Junio!AE45+Julio!AE45+Agosto!AE45+Septiembre!AE45+'Octubre '!AE45+Noviembre!AE45+'Diciembre '!AE45</f>
        <v>0</v>
      </c>
      <c r="AF45" s="356">
        <f>+Enero!AF45+Febrero!AF45+'Marzo '!AF45+'Abril '!AF45+'Mayo '!AF45+Junio!AF45+Julio!AF45+Agosto!AF45+Septiembre!AF45+'Octubre '!AF45+Noviembre!AF45+'Diciembre '!AF45</f>
        <v>0</v>
      </c>
      <c r="AG45" s="356">
        <f>+Enero!AG45+Febrero!AG45+'Marzo '!AG45+'Abril '!AG45+'Mayo '!AG45+Junio!AG45+Julio!AG45+Agosto!AG45+Septiembre!AG45+'Octubre '!AG45+Noviembre!AG45+'Diciembre '!AG45</f>
        <v>0</v>
      </c>
      <c r="AH45" s="356">
        <f>+Enero!AH45+Febrero!AH45+'Marzo '!AH45+'Abril '!AH45+'Mayo '!AH45+Junio!AH45+Julio!AH45+Agosto!AH45+Septiembre!AH45+'Octubre '!AH45+Noviembre!AH45+'Diciembre '!AH45</f>
        <v>0</v>
      </c>
      <c r="AI45" s="356">
        <f>+Enero!AI45+Febrero!AI45+'Marzo '!AI45+'Abril '!AI45+'Mayo '!AI45+Junio!AI45+Julio!AI45+Agosto!AI45+Septiembre!AI45+'Octubre '!AI45+Noviembre!AI45+'Diciembre '!AI45</f>
        <v>0</v>
      </c>
      <c r="AJ45" s="356">
        <f>+Enero!AJ45+Febrero!AJ45+'Marzo '!AJ45+'Abril '!AJ45+'Mayo '!AJ45+Junio!AJ45+Julio!AJ45+Agosto!AJ45+Septiembre!AJ45+'Octubre '!AJ45+Noviembre!AJ45+'Diciembre '!AJ45</f>
        <v>0</v>
      </c>
      <c r="AK45" s="356">
        <f>+Enero!AK45+Febrero!AK45+'Marzo '!AK45+'Abril '!AK45+'Mayo '!AK45+Junio!AK45+Julio!AK45+Agosto!AK45+Septiembre!AK45+'Octubre '!AK45+Noviembre!AK45+'Diciembre '!AK45</f>
        <v>0</v>
      </c>
      <c r="AL45" s="356">
        <f>+Enero!AL45+Febrero!AL45+'Marzo '!AL45+'Abril '!AL45+'Mayo '!AL45+Junio!AL45+Julio!AL45+Agosto!AL45+Septiembre!AL45+'Octubre '!AL45+Noviembre!AL45+'Diciembre '!AL45</f>
        <v>0</v>
      </c>
      <c r="AM45" s="356">
        <f>+Enero!AM45+Febrero!AM45+'Marzo '!AM45+'Abril '!AM45+'Mayo '!AM45+Junio!AM45+Julio!AM45+Agosto!AM45+Septiembre!AM45+'Octubre '!AM45+Noviembre!AM45+'Diciembre '!AM45</f>
        <v>0</v>
      </c>
      <c r="AN45" s="356">
        <f>+Enero!AN45+Febrero!AN45+'Marzo '!AN45+'Abril '!AN45+'Mayo '!AN45+Junio!AN45+Julio!AN45+Agosto!AN45+Septiembre!AN45+'Octubre '!AN45+Noviembre!AN45+'Diciembre '!AN45</f>
        <v>0</v>
      </c>
      <c r="AO45" s="356">
        <f>+Enero!AO45+Febrero!AO45+'Marzo '!AO45+'Abril '!AO45+'Mayo '!AO45+Junio!AO45+Julio!AO45+Agosto!AO45+Septiembre!AO45+'Octubre '!AO45+Noviembre!AO45+'Diciembre '!AO45</f>
        <v>0</v>
      </c>
      <c r="AP45" s="356">
        <f>+Enero!AP45+Febrero!AP45+'Marzo '!AP45+'Abril '!AP45+'Mayo '!AP45+Junio!AP45+Julio!AP45+Agosto!AP45+Septiembre!AP45+'Octubre '!AP45+Noviembre!AP45+'Diciembre '!AP45</f>
        <v>0</v>
      </c>
      <c r="AQ45" s="356">
        <f>+Enero!AQ45+Febrero!AQ45+'Marzo '!AQ45+'Abril '!AQ45+'Mayo '!AQ45+Junio!AQ45+Julio!AQ45+Agosto!AQ45+Septiembre!AQ45+'Octubre '!AQ45+Noviembre!AQ45+'Diciembre '!AQ45</f>
        <v>0</v>
      </c>
      <c r="AR45" s="125" t="s">
        <v>111</v>
      </c>
      <c r="CH45" s="119">
        <v>0</v>
      </c>
    </row>
    <row r="46" spans="1:86" x14ac:dyDescent="0.25">
      <c r="A46" s="398"/>
      <c r="B46" s="33" t="s">
        <v>33</v>
      </c>
      <c r="C46" s="136">
        <f t="shared" si="0"/>
        <v>0</v>
      </c>
      <c r="D46" s="136">
        <f t="shared" si="3"/>
        <v>0</v>
      </c>
      <c r="E46" s="136">
        <f t="shared" si="3"/>
        <v>0</v>
      </c>
      <c r="F46" s="357">
        <f>+Enero!F46+Febrero!F46+'Marzo '!F46+'Abril '!F46+'Mayo '!F46+Junio!F46+Julio!F46+Agosto!F46+Septiembre!F46+'Octubre '!F46+Noviembre!F46+'Diciembre '!F46</f>
        <v>0</v>
      </c>
      <c r="G46" s="357">
        <f>+Enero!G46+Febrero!G46+'Marzo '!G46+'Abril '!G46+'Mayo '!G46+Junio!G46+Julio!G46+Agosto!G46+Septiembre!G46+'Octubre '!G46+Noviembre!G46+'Diciembre '!G46</f>
        <v>0</v>
      </c>
      <c r="H46" s="356">
        <f>+Enero!H46+Febrero!H46+'Marzo '!H46+'Abril '!H46+'Mayo '!H46+Junio!H46+Julio!H46+Agosto!H46+Septiembre!H46+'Octubre '!H46+Noviembre!H46+'Diciembre '!H46</f>
        <v>0</v>
      </c>
      <c r="I46" s="356">
        <f>+Enero!I46+Febrero!I46+'Marzo '!I46+'Abril '!I46+'Mayo '!I46+Junio!I46+Julio!I46+Agosto!I46+Septiembre!I46+'Octubre '!I46+Noviembre!I46+'Diciembre '!I46</f>
        <v>0</v>
      </c>
      <c r="J46" s="356">
        <f>+Enero!J46+Febrero!J46+'Marzo '!J46+'Abril '!J46+'Mayo '!J46+Junio!J46+Julio!J46+Agosto!J46+Septiembre!J46+'Octubre '!J46+Noviembre!J46+'Diciembre '!J46</f>
        <v>0</v>
      </c>
      <c r="K46" s="356">
        <f>+Enero!K46+Febrero!K46+'Marzo '!K46+'Abril '!K46+'Mayo '!K46+Junio!K46+Julio!K46+Agosto!K46+Septiembre!K46+'Octubre '!K46+Noviembre!K46+'Diciembre '!K46</f>
        <v>0</v>
      </c>
      <c r="L46" s="356">
        <f>+Enero!L46+Febrero!L46+'Marzo '!L46+'Abril '!L46+'Mayo '!L46+Junio!L46+Julio!L46+Agosto!L46+Septiembre!L46+'Octubre '!L46+Noviembre!L46+'Diciembre '!L46</f>
        <v>0</v>
      </c>
      <c r="M46" s="356">
        <f>+Enero!M46+Febrero!M46+'Marzo '!M46+'Abril '!M46+'Mayo '!M46+Junio!M46+Julio!M46+Agosto!M46+Septiembre!M46+'Octubre '!M46+Noviembre!M46+'Diciembre '!M46</f>
        <v>0</v>
      </c>
      <c r="N46" s="356">
        <f>+Enero!N46+Febrero!N46+'Marzo '!N46+'Abril '!N46+'Mayo '!N46+Junio!N46+Julio!N46+Agosto!N46+Septiembre!N46+'Octubre '!N46+Noviembre!N46+'Diciembre '!N46</f>
        <v>0</v>
      </c>
      <c r="O46" s="356">
        <f>+Enero!O46+Febrero!O46+'Marzo '!O46+'Abril '!O46+'Mayo '!O46+Junio!O46+Julio!O46+Agosto!O46+Septiembre!O46+'Octubre '!O46+Noviembre!O46+'Diciembre '!O46</f>
        <v>0</v>
      </c>
      <c r="P46" s="356">
        <f>+Enero!P46+Febrero!P46+'Marzo '!P46+'Abril '!P46+'Mayo '!P46+Junio!P46+Julio!P46+Agosto!P46+Septiembre!P46+'Octubre '!P46+Noviembre!P46+'Diciembre '!P46</f>
        <v>0</v>
      </c>
      <c r="Q46" s="356">
        <f>+Enero!Q46+Febrero!Q46+'Marzo '!Q46+'Abril '!Q46+'Mayo '!Q46+Junio!Q46+Julio!Q46+Agosto!Q46+Septiembre!Q46+'Octubre '!Q46+Noviembre!Q46+'Diciembre '!Q46</f>
        <v>0</v>
      </c>
      <c r="R46" s="356">
        <f>+Enero!R46+Febrero!R46+'Marzo '!R46+'Abril '!R46+'Mayo '!R46+Junio!R46+Julio!R46+Agosto!R46+Septiembre!R46+'Octubre '!R46+Noviembre!R46+'Diciembre '!R46</f>
        <v>0</v>
      </c>
      <c r="S46" s="356">
        <f>+Enero!S46+Febrero!S46+'Marzo '!S46+'Abril '!S46+'Mayo '!S46+Junio!S46+Julio!S46+Agosto!S46+Septiembre!S46+'Octubre '!S46+Noviembre!S46+'Diciembre '!S46</f>
        <v>0</v>
      </c>
      <c r="T46" s="356">
        <f>+Enero!T46+Febrero!T46+'Marzo '!T46+'Abril '!T46+'Mayo '!T46+Junio!T46+Julio!T46+Agosto!T46+Septiembre!T46+'Octubre '!T46+Noviembre!T46+'Diciembre '!T46</f>
        <v>0</v>
      </c>
      <c r="U46" s="356">
        <f>+Enero!U46+Febrero!U46+'Marzo '!U46+'Abril '!U46+'Mayo '!U46+Junio!U46+Julio!U46+Agosto!U46+Septiembre!U46+'Octubre '!U46+Noviembre!U46+'Diciembre '!U46</f>
        <v>0</v>
      </c>
      <c r="V46" s="356">
        <f>+Enero!V46+Febrero!V46+'Marzo '!V46+'Abril '!V46+'Mayo '!V46+Junio!V46+Julio!V46+Agosto!V46+Septiembre!V46+'Octubre '!V46+Noviembre!V46+'Diciembre '!V46</f>
        <v>0</v>
      </c>
      <c r="W46" s="356">
        <f>+Enero!W46+Febrero!W46+'Marzo '!W46+'Abril '!W46+'Mayo '!W46+Junio!W46+Julio!W46+Agosto!W46+Septiembre!W46+'Octubre '!W46+Noviembre!W46+'Diciembre '!W46</f>
        <v>0</v>
      </c>
      <c r="X46" s="356">
        <f>+Enero!X46+Febrero!X46+'Marzo '!X46+'Abril '!X46+'Mayo '!X46+Junio!X46+Julio!X46+Agosto!X46+Septiembre!X46+'Octubre '!X46+Noviembre!X46+'Diciembre '!X46</f>
        <v>0</v>
      </c>
      <c r="Y46" s="356">
        <f>+Enero!Y46+Febrero!Y46+'Marzo '!Y46+'Abril '!Y46+'Mayo '!Y46+Junio!Y46+Julio!Y46+Agosto!Y46+Septiembre!Y46+'Octubre '!Y46+Noviembre!Y46+'Diciembre '!Y46</f>
        <v>0</v>
      </c>
      <c r="Z46" s="356">
        <f>+Enero!Z46+Febrero!Z46+'Marzo '!Z46+'Abril '!Z46+'Mayo '!Z46+Junio!Z46+Julio!Z46+Agosto!Z46+Septiembre!Z46+'Octubre '!Z46+Noviembre!Z46+'Diciembre '!Z46</f>
        <v>0</v>
      </c>
      <c r="AA46" s="356">
        <f>+Enero!AA46+Febrero!AA46+'Marzo '!AA46+'Abril '!AA46+'Mayo '!AA46+Junio!AA46+Julio!AA46+Agosto!AA46+Septiembre!AA46+'Octubre '!AA46+Noviembre!AA46+'Diciembre '!AA46</f>
        <v>0</v>
      </c>
      <c r="AB46" s="356">
        <f>+Enero!AB46+Febrero!AB46+'Marzo '!AB46+'Abril '!AB46+'Mayo '!AB46+Junio!AB46+Julio!AB46+Agosto!AB46+Septiembre!AB46+'Octubre '!AB46+Noviembre!AB46+'Diciembre '!AB46</f>
        <v>0</v>
      </c>
      <c r="AC46" s="356">
        <f>+Enero!AC46+Febrero!AC46+'Marzo '!AC46+'Abril '!AC46+'Mayo '!AC46+Junio!AC46+Julio!AC46+Agosto!AC46+Septiembre!AC46+'Octubre '!AC46+Noviembre!AC46+'Diciembre '!AC46</f>
        <v>0</v>
      </c>
      <c r="AD46" s="356">
        <f>+Enero!AD46+Febrero!AD46+'Marzo '!AD46+'Abril '!AD46+'Mayo '!AD46+Junio!AD46+Julio!AD46+Agosto!AD46+Septiembre!AD46+'Octubre '!AD46+Noviembre!AD46+'Diciembre '!AD46</f>
        <v>0</v>
      </c>
      <c r="AE46" s="356">
        <f>+Enero!AE46+Febrero!AE46+'Marzo '!AE46+'Abril '!AE46+'Mayo '!AE46+Junio!AE46+Julio!AE46+Agosto!AE46+Septiembre!AE46+'Octubre '!AE46+Noviembre!AE46+'Diciembre '!AE46</f>
        <v>0</v>
      </c>
      <c r="AF46" s="356">
        <f>+Enero!AF46+Febrero!AF46+'Marzo '!AF46+'Abril '!AF46+'Mayo '!AF46+Junio!AF46+Julio!AF46+Agosto!AF46+Septiembre!AF46+'Octubre '!AF46+Noviembre!AF46+'Diciembre '!AF46</f>
        <v>0</v>
      </c>
      <c r="AG46" s="356">
        <f>+Enero!AG46+Febrero!AG46+'Marzo '!AG46+'Abril '!AG46+'Mayo '!AG46+Junio!AG46+Julio!AG46+Agosto!AG46+Septiembre!AG46+'Octubre '!AG46+Noviembre!AG46+'Diciembre '!AG46</f>
        <v>0</v>
      </c>
      <c r="AH46" s="356">
        <f>+Enero!AH46+Febrero!AH46+'Marzo '!AH46+'Abril '!AH46+'Mayo '!AH46+Junio!AH46+Julio!AH46+Agosto!AH46+Septiembre!AH46+'Octubre '!AH46+Noviembre!AH46+'Diciembre '!AH46</f>
        <v>0</v>
      </c>
      <c r="AI46" s="356">
        <f>+Enero!AI46+Febrero!AI46+'Marzo '!AI46+'Abril '!AI46+'Mayo '!AI46+Junio!AI46+Julio!AI46+Agosto!AI46+Septiembre!AI46+'Octubre '!AI46+Noviembre!AI46+'Diciembre '!AI46</f>
        <v>0</v>
      </c>
      <c r="AJ46" s="356">
        <f>+Enero!AJ46+Febrero!AJ46+'Marzo '!AJ46+'Abril '!AJ46+'Mayo '!AJ46+Junio!AJ46+Julio!AJ46+Agosto!AJ46+Septiembre!AJ46+'Octubre '!AJ46+Noviembre!AJ46+'Diciembre '!AJ46</f>
        <v>0</v>
      </c>
      <c r="AK46" s="356">
        <f>+Enero!AK46+Febrero!AK46+'Marzo '!AK46+'Abril '!AK46+'Mayo '!AK46+Junio!AK46+Julio!AK46+Agosto!AK46+Septiembre!AK46+'Octubre '!AK46+Noviembre!AK46+'Diciembre '!AK46</f>
        <v>0</v>
      </c>
      <c r="AL46" s="356">
        <f>+Enero!AL46+Febrero!AL46+'Marzo '!AL46+'Abril '!AL46+'Mayo '!AL46+Junio!AL46+Julio!AL46+Agosto!AL46+Septiembre!AL46+'Octubre '!AL46+Noviembre!AL46+'Diciembre '!AL46</f>
        <v>0</v>
      </c>
      <c r="AM46" s="356">
        <f>+Enero!AM46+Febrero!AM46+'Marzo '!AM46+'Abril '!AM46+'Mayo '!AM46+Junio!AM46+Julio!AM46+Agosto!AM46+Septiembre!AM46+'Octubre '!AM46+Noviembre!AM46+'Diciembre '!AM46</f>
        <v>0</v>
      </c>
      <c r="AN46" s="356">
        <f>+Enero!AN46+Febrero!AN46+'Marzo '!AN46+'Abril '!AN46+'Mayo '!AN46+Junio!AN46+Julio!AN46+Agosto!AN46+Septiembre!AN46+'Octubre '!AN46+Noviembre!AN46+'Diciembre '!AN46</f>
        <v>0</v>
      </c>
      <c r="AO46" s="356">
        <f>+Enero!AO46+Febrero!AO46+'Marzo '!AO46+'Abril '!AO46+'Mayo '!AO46+Junio!AO46+Julio!AO46+Agosto!AO46+Septiembre!AO46+'Octubre '!AO46+Noviembre!AO46+'Diciembre '!AO46</f>
        <v>0</v>
      </c>
      <c r="AP46" s="356">
        <f>+Enero!AP46+Febrero!AP46+'Marzo '!AP46+'Abril '!AP46+'Mayo '!AP46+Junio!AP46+Julio!AP46+Agosto!AP46+Septiembre!AP46+'Octubre '!AP46+Noviembre!AP46+'Diciembre '!AP46</f>
        <v>0</v>
      </c>
      <c r="AQ46" s="356">
        <f>+Enero!AQ46+Febrero!AQ46+'Marzo '!AQ46+'Abril '!AQ46+'Mayo '!AQ46+Junio!AQ46+Julio!AQ46+Agosto!AQ46+Septiembre!AQ46+'Octubre '!AQ46+Noviembre!AQ46+'Diciembre '!AQ46</f>
        <v>0</v>
      </c>
      <c r="AR46" s="125" t="s">
        <v>111</v>
      </c>
      <c r="CG46" s="119">
        <v>0</v>
      </c>
      <c r="CH46" s="119">
        <v>0</v>
      </c>
    </row>
    <row r="47" spans="1:86" x14ac:dyDescent="0.25">
      <c r="A47" s="396" t="s">
        <v>36</v>
      </c>
      <c r="B47" s="10" t="s">
        <v>24</v>
      </c>
      <c r="C47" s="122">
        <f t="shared" si="0"/>
        <v>0</v>
      </c>
      <c r="D47" s="122">
        <f t="shared" si="3"/>
        <v>0</v>
      </c>
      <c r="E47" s="122">
        <f t="shared" si="3"/>
        <v>0</v>
      </c>
      <c r="F47" s="357">
        <f>+Enero!F47+Febrero!F47+'Marzo '!F47+'Abril '!F47+'Mayo '!F47+Junio!F47+Julio!F47+Agosto!F47+Septiembre!F47+'Octubre '!F47+Noviembre!F47+'Diciembre '!F47</f>
        <v>0</v>
      </c>
      <c r="G47" s="357">
        <f>+Enero!G47+Febrero!G47+'Marzo '!G47+'Abril '!G47+'Mayo '!G47+Junio!G47+Julio!G47+Agosto!G47+Septiembre!G47+'Octubre '!G47+Noviembre!G47+'Diciembre '!G47</f>
        <v>0</v>
      </c>
      <c r="H47" s="356">
        <f>+Enero!H47+Febrero!H47+'Marzo '!H47+'Abril '!H47+'Mayo '!H47+Junio!H47+Julio!H47+Agosto!H47+Septiembre!H47+'Octubre '!H47+Noviembre!H47+'Diciembre '!H47</f>
        <v>0</v>
      </c>
      <c r="I47" s="356">
        <f>+Enero!I47+Febrero!I47+'Marzo '!I47+'Abril '!I47+'Mayo '!I47+Junio!I47+Julio!I47+Agosto!I47+Septiembre!I47+'Octubre '!I47+Noviembre!I47+'Diciembre '!I47</f>
        <v>0</v>
      </c>
      <c r="J47" s="356">
        <f>+Enero!J47+Febrero!J47+'Marzo '!J47+'Abril '!J47+'Mayo '!J47+Junio!J47+Julio!J47+Agosto!J47+Septiembre!J47+'Octubre '!J47+Noviembre!J47+'Diciembre '!J47</f>
        <v>0</v>
      </c>
      <c r="K47" s="356">
        <f>+Enero!K47+Febrero!K47+'Marzo '!K47+'Abril '!K47+'Mayo '!K47+Junio!K47+Julio!K47+Agosto!K47+Septiembre!K47+'Octubre '!K47+Noviembre!K47+'Diciembre '!K47</f>
        <v>0</v>
      </c>
      <c r="L47" s="356">
        <f>+Enero!L47+Febrero!L47+'Marzo '!L47+'Abril '!L47+'Mayo '!L47+Junio!L47+Julio!L47+Agosto!L47+Septiembre!L47+'Octubre '!L47+Noviembre!L47+'Diciembre '!L47</f>
        <v>0</v>
      </c>
      <c r="M47" s="356">
        <f>+Enero!M47+Febrero!M47+'Marzo '!M47+'Abril '!M47+'Mayo '!M47+Junio!M47+Julio!M47+Agosto!M47+Septiembre!M47+'Octubre '!M47+Noviembre!M47+'Diciembre '!M47</f>
        <v>0</v>
      </c>
      <c r="N47" s="356">
        <f>+Enero!N47+Febrero!N47+'Marzo '!N47+'Abril '!N47+'Mayo '!N47+Junio!N47+Julio!N47+Agosto!N47+Septiembre!N47+'Octubre '!N47+Noviembre!N47+'Diciembre '!N47</f>
        <v>0</v>
      </c>
      <c r="O47" s="356">
        <f>+Enero!O47+Febrero!O47+'Marzo '!O47+'Abril '!O47+'Mayo '!O47+Junio!O47+Julio!O47+Agosto!O47+Septiembre!O47+'Octubre '!O47+Noviembre!O47+'Diciembre '!O47</f>
        <v>0</v>
      </c>
      <c r="P47" s="356">
        <f>+Enero!P47+Febrero!P47+'Marzo '!P47+'Abril '!P47+'Mayo '!P47+Junio!P47+Julio!P47+Agosto!P47+Septiembre!P47+'Octubre '!P47+Noviembre!P47+'Diciembre '!P47</f>
        <v>0</v>
      </c>
      <c r="Q47" s="356">
        <f>+Enero!Q47+Febrero!Q47+'Marzo '!Q47+'Abril '!Q47+'Mayo '!Q47+Junio!Q47+Julio!Q47+Agosto!Q47+Septiembre!Q47+'Octubre '!Q47+Noviembre!Q47+'Diciembre '!Q47</f>
        <v>0</v>
      </c>
      <c r="R47" s="356">
        <f>+Enero!R47+Febrero!R47+'Marzo '!R47+'Abril '!R47+'Mayo '!R47+Junio!R47+Julio!R47+Agosto!R47+Septiembre!R47+'Octubre '!R47+Noviembre!R47+'Diciembre '!R47</f>
        <v>0</v>
      </c>
      <c r="S47" s="356">
        <f>+Enero!S47+Febrero!S47+'Marzo '!S47+'Abril '!S47+'Mayo '!S47+Junio!S47+Julio!S47+Agosto!S47+Septiembre!S47+'Octubre '!S47+Noviembre!S47+'Diciembre '!S47</f>
        <v>0</v>
      </c>
      <c r="T47" s="356">
        <f>+Enero!T47+Febrero!T47+'Marzo '!T47+'Abril '!T47+'Mayo '!T47+Junio!T47+Julio!T47+Agosto!T47+Septiembre!T47+'Octubre '!T47+Noviembre!T47+'Diciembre '!T47</f>
        <v>0</v>
      </c>
      <c r="U47" s="356">
        <f>+Enero!U47+Febrero!U47+'Marzo '!U47+'Abril '!U47+'Mayo '!U47+Junio!U47+Julio!U47+Agosto!U47+Septiembre!U47+'Octubre '!U47+Noviembre!U47+'Diciembre '!U47</f>
        <v>0</v>
      </c>
      <c r="V47" s="356">
        <f>+Enero!V47+Febrero!V47+'Marzo '!V47+'Abril '!V47+'Mayo '!V47+Junio!V47+Julio!V47+Agosto!V47+Septiembre!V47+'Octubre '!V47+Noviembre!V47+'Diciembre '!V47</f>
        <v>0</v>
      </c>
      <c r="W47" s="356">
        <f>+Enero!W47+Febrero!W47+'Marzo '!W47+'Abril '!W47+'Mayo '!W47+Junio!W47+Julio!W47+Agosto!W47+Septiembre!W47+'Octubre '!W47+Noviembre!W47+'Diciembre '!W47</f>
        <v>0</v>
      </c>
      <c r="X47" s="356">
        <f>+Enero!X47+Febrero!X47+'Marzo '!X47+'Abril '!X47+'Mayo '!X47+Junio!X47+Julio!X47+Agosto!X47+Septiembre!X47+'Octubre '!X47+Noviembre!X47+'Diciembre '!X47</f>
        <v>0</v>
      </c>
      <c r="Y47" s="356">
        <f>+Enero!Y47+Febrero!Y47+'Marzo '!Y47+'Abril '!Y47+'Mayo '!Y47+Junio!Y47+Julio!Y47+Agosto!Y47+Septiembre!Y47+'Octubre '!Y47+Noviembre!Y47+'Diciembre '!Y47</f>
        <v>0</v>
      </c>
      <c r="Z47" s="356">
        <f>+Enero!Z47+Febrero!Z47+'Marzo '!Z47+'Abril '!Z47+'Mayo '!Z47+Junio!Z47+Julio!Z47+Agosto!Z47+Septiembre!Z47+'Octubre '!Z47+Noviembre!Z47+'Diciembre '!Z47</f>
        <v>0</v>
      </c>
      <c r="AA47" s="356">
        <f>+Enero!AA47+Febrero!AA47+'Marzo '!AA47+'Abril '!AA47+'Mayo '!AA47+Junio!AA47+Julio!AA47+Agosto!AA47+Septiembre!AA47+'Octubre '!AA47+Noviembre!AA47+'Diciembre '!AA47</f>
        <v>0</v>
      </c>
      <c r="AB47" s="356">
        <f>+Enero!AB47+Febrero!AB47+'Marzo '!AB47+'Abril '!AB47+'Mayo '!AB47+Junio!AB47+Julio!AB47+Agosto!AB47+Septiembre!AB47+'Octubre '!AB47+Noviembre!AB47+'Diciembre '!AB47</f>
        <v>0</v>
      </c>
      <c r="AC47" s="356">
        <f>+Enero!AC47+Febrero!AC47+'Marzo '!AC47+'Abril '!AC47+'Mayo '!AC47+Junio!AC47+Julio!AC47+Agosto!AC47+Septiembre!AC47+'Octubre '!AC47+Noviembre!AC47+'Diciembre '!AC47</f>
        <v>0</v>
      </c>
      <c r="AD47" s="356">
        <f>+Enero!AD47+Febrero!AD47+'Marzo '!AD47+'Abril '!AD47+'Mayo '!AD47+Junio!AD47+Julio!AD47+Agosto!AD47+Septiembre!AD47+'Octubre '!AD47+Noviembre!AD47+'Diciembre '!AD47</f>
        <v>0</v>
      </c>
      <c r="AE47" s="356">
        <f>+Enero!AE47+Febrero!AE47+'Marzo '!AE47+'Abril '!AE47+'Mayo '!AE47+Junio!AE47+Julio!AE47+Agosto!AE47+Septiembre!AE47+'Octubre '!AE47+Noviembre!AE47+'Diciembre '!AE47</f>
        <v>0</v>
      </c>
      <c r="AF47" s="356">
        <f>+Enero!AF47+Febrero!AF47+'Marzo '!AF47+'Abril '!AF47+'Mayo '!AF47+Junio!AF47+Julio!AF47+Agosto!AF47+Septiembre!AF47+'Octubre '!AF47+Noviembre!AF47+'Diciembre '!AF47</f>
        <v>0</v>
      </c>
      <c r="AG47" s="356">
        <f>+Enero!AG47+Febrero!AG47+'Marzo '!AG47+'Abril '!AG47+'Mayo '!AG47+Junio!AG47+Julio!AG47+Agosto!AG47+Septiembre!AG47+'Octubre '!AG47+Noviembre!AG47+'Diciembre '!AG47</f>
        <v>0</v>
      </c>
      <c r="AH47" s="356">
        <f>+Enero!AH47+Febrero!AH47+'Marzo '!AH47+'Abril '!AH47+'Mayo '!AH47+Junio!AH47+Julio!AH47+Agosto!AH47+Septiembre!AH47+'Octubre '!AH47+Noviembre!AH47+'Diciembre '!AH47</f>
        <v>0</v>
      </c>
      <c r="AI47" s="356">
        <f>+Enero!AI47+Febrero!AI47+'Marzo '!AI47+'Abril '!AI47+'Mayo '!AI47+Junio!AI47+Julio!AI47+Agosto!AI47+Septiembre!AI47+'Octubre '!AI47+Noviembre!AI47+'Diciembre '!AI47</f>
        <v>0</v>
      </c>
      <c r="AJ47" s="356">
        <f>+Enero!AJ47+Febrero!AJ47+'Marzo '!AJ47+'Abril '!AJ47+'Mayo '!AJ47+Junio!AJ47+Julio!AJ47+Agosto!AJ47+Septiembre!AJ47+'Octubre '!AJ47+Noviembre!AJ47+'Diciembre '!AJ47</f>
        <v>0</v>
      </c>
      <c r="AK47" s="356">
        <f>+Enero!AK47+Febrero!AK47+'Marzo '!AK47+'Abril '!AK47+'Mayo '!AK47+Junio!AK47+Julio!AK47+Agosto!AK47+Septiembre!AK47+'Octubre '!AK47+Noviembre!AK47+'Diciembre '!AK47</f>
        <v>0</v>
      </c>
      <c r="AL47" s="356">
        <f>+Enero!AL47+Febrero!AL47+'Marzo '!AL47+'Abril '!AL47+'Mayo '!AL47+Junio!AL47+Julio!AL47+Agosto!AL47+Septiembre!AL47+'Octubre '!AL47+Noviembre!AL47+'Diciembre '!AL47</f>
        <v>0</v>
      </c>
      <c r="AM47" s="356">
        <f>+Enero!AM47+Febrero!AM47+'Marzo '!AM47+'Abril '!AM47+'Mayo '!AM47+Junio!AM47+Julio!AM47+Agosto!AM47+Septiembre!AM47+'Octubre '!AM47+Noviembre!AM47+'Diciembre '!AM47</f>
        <v>0</v>
      </c>
      <c r="AN47" s="356">
        <f>+Enero!AN47+Febrero!AN47+'Marzo '!AN47+'Abril '!AN47+'Mayo '!AN47+Junio!AN47+Julio!AN47+Agosto!AN47+Septiembre!AN47+'Octubre '!AN47+Noviembre!AN47+'Diciembre '!AN47</f>
        <v>0</v>
      </c>
      <c r="AO47" s="356">
        <f>+Enero!AO47+Febrero!AO47+'Marzo '!AO47+'Abril '!AO47+'Mayo '!AO47+Junio!AO47+Julio!AO47+Agosto!AO47+Septiembre!AO47+'Octubre '!AO47+Noviembre!AO47+'Diciembre '!AO47</f>
        <v>0</v>
      </c>
      <c r="AP47" s="356">
        <f>+Enero!AP47+Febrero!AP47+'Marzo '!AP47+'Abril '!AP47+'Mayo '!AP47+Junio!AP47+Julio!AP47+Agosto!AP47+Septiembre!AP47+'Octubre '!AP47+Noviembre!AP47+'Diciembre '!AP47</f>
        <v>0</v>
      </c>
      <c r="AQ47" s="356">
        <f>+Enero!AQ47+Febrero!AQ47+'Marzo '!AQ47+'Abril '!AQ47+'Mayo '!AQ47+Junio!AQ47+Julio!AQ47+Agosto!AQ47+Septiembre!AQ47+'Octubre '!AQ47+Noviembre!AQ47+'Diciembre '!AQ47</f>
        <v>0</v>
      </c>
      <c r="AR47" s="125" t="s">
        <v>111</v>
      </c>
      <c r="CG47" s="119">
        <v>0</v>
      </c>
      <c r="CH47" s="119">
        <v>0</v>
      </c>
    </row>
    <row r="48" spans="1:86" x14ac:dyDescent="0.25">
      <c r="A48" s="397"/>
      <c r="B48" s="17" t="s">
        <v>25</v>
      </c>
      <c r="C48" s="126">
        <f t="shared" si="0"/>
        <v>0</v>
      </c>
      <c r="D48" s="126">
        <f t="shared" si="3"/>
        <v>0</v>
      </c>
      <c r="E48" s="126">
        <f t="shared" si="3"/>
        <v>0</v>
      </c>
      <c r="F48" s="357">
        <f>+Enero!F48+Febrero!F48+'Marzo '!F48+'Abril '!F48+'Mayo '!F48+Junio!F48+Julio!F48+Agosto!F48+Septiembre!F48+'Octubre '!F48+Noviembre!F48+'Diciembre '!F48</f>
        <v>0</v>
      </c>
      <c r="G48" s="357">
        <f>+Enero!G48+Febrero!G48+'Marzo '!G48+'Abril '!G48+'Mayo '!G48+Junio!G48+Julio!G48+Agosto!G48+Septiembre!G48+'Octubre '!G48+Noviembre!G48+'Diciembre '!G48</f>
        <v>0</v>
      </c>
      <c r="H48" s="356">
        <f>+Enero!H48+Febrero!H48+'Marzo '!H48+'Abril '!H48+'Mayo '!H48+Junio!H48+Julio!H48+Agosto!H48+Septiembre!H48+'Octubre '!H48+Noviembre!H48+'Diciembre '!H48</f>
        <v>0</v>
      </c>
      <c r="I48" s="356">
        <f>+Enero!I48+Febrero!I48+'Marzo '!I48+'Abril '!I48+'Mayo '!I48+Junio!I48+Julio!I48+Agosto!I48+Septiembre!I48+'Octubre '!I48+Noviembre!I48+'Diciembre '!I48</f>
        <v>0</v>
      </c>
      <c r="J48" s="356">
        <f>+Enero!J48+Febrero!J48+'Marzo '!J48+'Abril '!J48+'Mayo '!J48+Junio!J48+Julio!J48+Agosto!J48+Septiembre!J48+'Octubre '!J48+Noviembre!J48+'Diciembre '!J48</f>
        <v>0</v>
      </c>
      <c r="K48" s="356">
        <f>+Enero!K48+Febrero!K48+'Marzo '!K48+'Abril '!K48+'Mayo '!K48+Junio!K48+Julio!K48+Agosto!K48+Septiembre!K48+'Octubre '!K48+Noviembre!K48+'Diciembre '!K48</f>
        <v>0</v>
      </c>
      <c r="L48" s="356">
        <f>+Enero!L48+Febrero!L48+'Marzo '!L48+'Abril '!L48+'Mayo '!L48+Junio!L48+Julio!L48+Agosto!L48+Septiembre!L48+'Octubre '!L48+Noviembre!L48+'Diciembre '!L48</f>
        <v>0</v>
      </c>
      <c r="M48" s="356">
        <f>+Enero!M48+Febrero!M48+'Marzo '!M48+'Abril '!M48+'Mayo '!M48+Junio!M48+Julio!M48+Agosto!M48+Septiembre!M48+'Octubre '!M48+Noviembre!M48+'Diciembre '!M48</f>
        <v>0</v>
      </c>
      <c r="N48" s="356">
        <f>+Enero!N48+Febrero!N48+'Marzo '!N48+'Abril '!N48+'Mayo '!N48+Junio!N48+Julio!N48+Agosto!N48+Septiembre!N48+'Octubre '!N48+Noviembre!N48+'Diciembre '!N48</f>
        <v>0</v>
      </c>
      <c r="O48" s="356">
        <f>+Enero!O48+Febrero!O48+'Marzo '!O48+'Abril '!O48+'Mayo '!O48+Junio!O48+Julio!O48+Agosto!O48+Septiembre!O48+'Octubre '!O48+Noviembre!O48+'Diciembre '!O48</f>
        <v>0</v>
      </c>
      <c r="P48" s="356">
        <f>+Enero!P48+Febrero!P48+'Marzo '!P48+'Abril '!P48+'Mayo '!P48+Junio!P48+Julio!P48+Agosto!P48+Septiembre!P48+'Octubre '!P48+Noviembre!P48+'Diciembre '!P48</f>
        <v>0</v>
      </c>
      <c r="Q48" s="356">
        <f>+Enero!Q48+Febrero!Q48+'Marzo '!Q48+'Abril '!Q48+'Mayo '!Q48+Junio!Q48+Julio!Q48+Agosto!Q48+Septiembre!Q48+'Octubre '!Q48+Noviembre!Q48+'Diciembre '!Q48</f>
        <v>0</v>
      </c>
      <c r="R48" s="356">
        <f>+Enero!R48+Febrero!R48+'Marzo '!R48+'Abril '!R48+'Mayo '!R48+Junio!R48+Julio!R48+Agosto!R48+Septiembre!R48+'Octubre '!R48+Noviembre!R48+'Diciembre '!R48</f>
        <v>0</v>
      </c>
      <c r="S48" s="356">
        <f>+Enero!S48+Febrero!S48+'Marzo '!S48+'Abril '!S48+'Mayo '!S48+Junio!S48+Julio!S48+Agosto!S48+Septiembre!S48+'Octubre '!S48+Noviembre!S48+'Diciembre '!S48</f>
        <v>0</v>
      </c>
      <c r="T48" s="356">
        <f>+Enero!T48+Febrero!T48+'Marzo '!T48+'Abril '!T48+'Mayo '!T48+Junio!T48+Julio!T48+Agosto!T48+Septiembre!T48+'Octubre '!T48+Noviembre!T48+'Diciembre '!T48</f>
        <v>0</v>
      </c>
      <c r="U48" s="356">
        <f>+Enero!U48+Febrero!U48+'Marzo '!U48+'Abril '!U48+'Mayo '!U48+Junio!U48+Julio!U48+Agosto!U48+Septiembre!U48+'Octubre '!U48+Noviembre!U48+'Diciembre '!U48</f>
        <v>0</v>
      </c>
      <c r="V48" s="356">
        <f>+Enero!V48+Febrero!V48+'Marzo '!V48+'Abril '!V48+'Mayo '!V48+Junio!V48+Julio!V48+Agosto!V48+Septiembre!V48+'Octubre '!V48+Noviembre!V48+'Diciembre '!V48</f>
        <v>0</v>
      </c>
      <c r="W48" s="356">
        <f>+Enero!W48+Febrero!W48+'Marzo '!W48+'Abril '!W48+'Mayo '!W48+Junio!W48+Julio!W48+Agosto!W48+Septiembre!W48+'Octubre '!W48+Noviembre!W48+'Diciembre '!W48</f>
        <v>0</v>
      </c>
      <c r="X48" s="356">
        <f>+Enero!X48+Febrero!X48+'Marzo '!X48+'Abril '!X48+'Mayo '!X48+Junio!X48+Julio!X48+Agosto!X48+Septiembre!X48+'Octubre '!X48+Noviembre!X48+'Diciembre '!X48</f>
        <v>0</v>
      </c>
      <c r="Y48" s="356">
        <f>+Enero!Y48+Febrero!Y48+'Marzo '!Y48+'Abril '!Y48+'Mayo '!Y48+Junio!Y48+Julio!Y48+Agosto!Y48+Septiembre!Y48+'Octubre '!Y48+Noviembre!Y48+'Diciembre '!Y48</f>
        <v>0</v>
      </c>
      <c r="Z48" s="356">
        <f>+Enero!Z48+Febrero!Z48+'Marzo '!Z48+'Abril '!Z48+'Mayo '!Z48+Junio!Z48+Julio!Z48+Agosto!Z48+Septiembre!Z48+'Octubre '!Z48+Noviembre!Z48+'Diciembre '!Z48</f>
        <v>0</v>
      </c>
      <c r="AA48" s="356">
        <f>+Enero!AA48+Febrero!AA48+'Marzo '!AA48+'Abril '!AA48+'Mayo '!AA48+Junio!AA48+Julio!AA48+Agosto!AA48+Septiembre!AA48+'Octubre '!AA48+Noviembre!AA48+'Diciembre '!AA48</f>
        <v>0</v>
      </c>
      <c r="AB48" s="356">
        <f>+Enero!AB48+Febrero!AB48+'Marzo '!AB48+'Abril '!AB48+'Mayo '!AB48+Junio!AB48+Julio!AB48+Agosto!AB48+Septiembre!AB48+'Octubre '!AB48+Noviembre!AB48+'Diciembre '!AB48</f>
        <v>0</v>
      </c>
      <c r="AC48" s="356">
        <f>+Enero!AC48+Febrero!AC48+'Marzo '!AC48+'Abril '!AC48+'Mayo '!AC48+Junio!AC48+Julio!AC48+Agosto!AC48+Septiembre!AC48+'Octubre '!AC48+Noviembre!AC48+'Diciembre '!AC48</f>
        <v>0</v>
      </c>
      <c r="AD48" s="356">
        <f>+Enero!AD48+Febrero!AD48+'Marzo '!AD48+'Abril '!AD48+'Mayo '!AD48+Junio!AD48+Julio!AD48+Agosto!AD48+Septiembre!AD48+'Octubre '!AD48+Noviembre!AD48+'Diciembre '!AD48</f>
        <v>0</v>
      </c>
      <c r="AE48" s="356">
        <f>+Enero!AE48+Febrero!AE48+'Marzo '!AE48+'Abril '!AE48+'Mayo '!AE48+Junio!AE48+Julio!AE48+Agosto!AE48+Septiembre!AE48+'Octubre '!AE48+Noviembre!AE48+'Diciembre '!AE48</f>
        <v>0</v>
      </c>
      <c r="AF48" s="356">
        <f>+Enero!AF48+Febrero!AF48+'Marzo '!AF48+'Abril '!AF48+'Mayo '!AF48+Junio!AF48+Julio!AF48+Agosto!AF48+Septiembre!AF48+'Octubre '!AF48+Noviembre!AF48+'Diciembre '!AF48</f>
        <v>0</v>
      </c>
      <c r="AG48" s="356">
        <f>+Enero!AG48+Febrero!AG48+'Marzo '!AG48+'Abril '!AG48+'Mayo '!AG48+Junio!AG48+Julio!AG48+Agosto!AG48+Septiembre!AG48+'Octubre '!AG48+Noviembre!AG48+'Diciembre '!AG48</f>
        <v>0</v>
      </c>
      <c r="AH48" s="356">
        <f>+Enero!AH48+Febrero!AH48+'Marzo '!AH48+'Abril '!AH48+'Mayo '!AH48+Junio!AH48+Julio!AH48+Agosto!AH48+Septiembre!AH48+'Octubre '!AH48+Noviembre!AH48+'Diciembre '!AH48</f>
        <v>0</v>
      </c>
      <c r="AI48" s="356">
        <f>+Enero!AI48+Febrero!AI48+'Marzo '!AI48+'Abril '!AI48+'Mayo '!AI48+Junio!AI48+Julio!AI48+Agosto!AI48+Septiembre!AI48+'Octubre '!AI48+Noviembre!AI48+'Diciembre '!AI48</f>
        <v>0</v>
      </c>
      <c r="AJ48" s="356">
        <f>+Enero!AJ48+Febrero!AJ48+'Marzo '!AJ48+'Abril '!AJ48+'Mayo '!AJ48+Junio!AJ48+Julio!AJ48+Agosto!AJ48+Septiembre!AJ48+'Octubre '!AJ48+Noviembre!AJ48+'Diciembre '!AJ48</f>
        <v>0</v>
      </c>
      <c r="AK48" s="356">
        <f>+Enero!AK48+Febrero!AK48+'Marzo '!AK48+'Abril '!AK48+'Mayo '!AK48+Junio!AK48+Julio!AK48+Agosto!AK48+Septiembre!AK48+'Octubre '!AK48+Noviembre!AK48+'Diciembre '!AK48</f>
        <v>0</v>
      </c>
      <c r="AL48" s="356">
        <f>+Enero!AL48+Febrero!AL48+'Marzo '!AL48+'Abril '!AL48+'Mayo '!AL48+Junio!AL48+Julio!AL48+Agosto!AL48+Septiembre!AL48+'Octubre '!AL48+Noviembre!AL48+'Diciembre '!AL48</f>
        <v>0</v>
      </c>
      <c r="AM48" s="356">
        <f>+Enero!AM48+Febrero!AM48+'Marzo '!AM48+'Abril '!AM48+'Mayo '!AM48+Junio!AM48+Julio!AM48+Agosto!AM48+Septiembre!AM48+'Octubre '!AM48+Noviembre!AM48+'Diciembre '!AM48</f>
        <v>0</v>
      </c>
      <c r="AN48" s="356">
        <f>+Enero!AN48+Febrero!AN48+'Marzo '!AN48+'Abril '!AN48+'Mayo '!AN48+Junio!AN48+Julio!AN48+Agosto!AN48+Septiembre!AN48+'Octubre '!AN48+Noviembre!AN48+'Diciembre '!AN48</f>
        <v>0</v>
      </c>
      <c r="AO48" s="356">
        <f>+Enero!AO48+Febrero!AO48+'Marzo '!AO48+'Abril '!AO48+'Mayo '!AO48+Junio!AO48+Julio!AO48+Agosto!AO48+Septiembre!AO48+'Octubre '!AO48+Noviembre!AO48+'Diciembre '!AO48</f>
        <v>0</v>
      </c>
      <c r="AP48" s="356">
        <f>+Enero!AP48+Febrero!AP48+'Marzo '!AP48+'Abril '!AP48+'Mayo '!AP48+Junio!AP48+Julio!AP48+Agosto!AP48+Septiembre!AP48+'Octubre '!AP48+Noviembre!AP48+'Diciembre '!AP48</f>
        <v>0</v>
      </c>
      <c r="AQ48" s="356">
        <f>+Enero!AQ48+Febrero!AQ48+'Marzo '!AQ48+'Abril '!AQ48+'Mayo '!AQ48+Junio!AQ48+Julio!AQ48+Agosto!AQ48+Septiembre!AQ48+'Octubre '!AQ48+Noviembre!AQ48+'Diciembre '!AQ48</f>
        <v>0</v>
      </c>
      <c r="AR48" s="125" t="s">
        <v>111</v>
      </c>
      <c r="CG48" s="119">
        <v>0</v>
      </c>
      <c r="CH48" s="119">
        <v>0</v>
      </c>
    </row>
    <row r="49" spans="1:86" x14ac:dyDescent="0.25">
      <c r="A49" s="397"/>
      <c r="B49" s="17" t="s">
        <v>26</v>
      </c>
      <c r="C49" s="126">
        <f t="shared" si="0"/>
        <v>0</v>
      </c>
      <c r="D49" s="126">
        <f t="shared" si="3"/>
        <v>0</v>
      </c>
      <c r="E49" s="126">
        <f t="shared" si="3"/>
        <v>0</v>
      </c>
      <c r="F49" s="357">
        <f>+Enero!F49+Febrero!F49+'Marzo '!F49+'Abril '!F49+'Mayo '!F49+Junio!F49+Julio!F49+Agosto!F49+Septiembre!F49+'Octubre '!F49+Noviembre!F49+'Diciembre '!F49</f>
        <v>0</v>
      </c>
      <c r="G49" s="357">
        <f>+Enero!G49+Febrero!G49+'Marzo '!G49+'Abril '!G49+'Mayo '!G49+Junio!G49+Julio!G49+Agosto!G49+Septiembre!G49+'Octubre '!G49+Noviembre!G49+'Diciembre '!G49</f>
        <v>0</v>
      </c>
      <c r="H49" s="356">
        <f>+Enero!H49+Febrero!H49+'Marzo '!H49+'Abril '!H49+'Mayo '!H49+Junio!H49+Julio!H49+Agosto!H49+Septiembre!H49+'Octubre '!H49+Noviembre!H49+'Diciembre '!H49</f>
        <v>0</v>
      </c>
      <c r="I49" s="356">
        <f>+Enero!I49+Febrero!I49+'Marzo '!I49+'Abril '!I49+'Mayo '!I49+Junio!I49+Julio!I49+Agosto!I49+Septiembre!I49+'Octubre '!I49+Noviembre!I49+'Diciembre '!I49</f>
        <v>0</v>
      </c>
      <c r="J49" s="356">
        <f>+Enero!J49+Febrero!J49+'Marzo '!J49+'Abril '!J49+'Mayo '!J49+Junio!J49+Julio!J49+Agosto!J49+Septiembre!J49+'Octubre '!J49+Noviembre!J49+'Diciembre '!J49</f>
        <v>0</v>
      </c>
      <c r="K49" s="356">
        <f>+Enero!K49+Febrero!K49+'Marzo '!K49+'Abril '!K49+'Mayo '!K49+Junio!K49+Julio!K49+Agosto!K49+Septiembre!K49+'Octubre '!K49+Noviembre!K49+'Diciembre '!K49</f>
        <v>0</v>
      </c>
      <c r="L49" s="356">
        <f>+Enero!L49+Febrero!L49+'Marzo '!L49+'Abril '!L49+'Mayo '!L49+Junio!L49+Julio!L49+Agosto!L49+Septiembre!L49+'Octubre '!L49+Noviembre!L49+'Diciembre '!L49</f>
        <v>0</v>
      </c>
      <c r="M49" s="356">
        <f>+Enero!M49+Febrero!M49+'Marzo '!M49+'Abril '!M49+'Mayo '!M49+Junio!M49+Julio!M49+Agosto!M49+Septiembre!M49+'Octubre '!M49+Noviembre!M49+'Diciembre '!M49</f>
        <v>0</v>
      </c>
      <c r="N49" s="356">
        <f>+Enero!N49+Febrero!N49+'Marzo '!N49+'Abril '!N49+'Mayo '!N49+Junio!N49+Julio!N49+Agosto!N49+Septiembre!N49+'Octubre '!N49+Noviembre!N49+'Diciembre '!N49</f>
        <v>0</v>
      </c>
      <c r="O49" s="356">
        <f>+Enero!O49+Febrero!O49+'Marzo '!O49+'Abril '!O49+'Mayo '!O49+Junio!O49+Julio!O49+Agosto!O49+Septiembre!O49+'Octubre '!O49+Noviembre!O49+'Diciembre '!O49</f>
        <v>0</v>
      </c>
      <c r="P49" s="356">
        <f>+Enero!P49+Febrero!P49+'Marzo '!P49+'Abril '!P49+'Mayo '!P49+Junio!P49+Julio!P49+Agosto!P49+Septiembre!P49+'Octubre '!P49+Noviembre!P49+'Diciembre '!P49</f>
        <v>0</v>
      </c>
      <c r="Q49" s="356">
        <f>+Enero!Q49+Febrero!Q49+'Marzo '!Q49+'Abril '!Q49+'Mayo '!Q49+Junio!Q49+Julio!Q49+Agosto!Q49+Septiembre!Q49+'Octubre '!Q49+Noviembre!Q49+'Diciembre '!Q49</f>
        <v>0</v>
      </c>
      <c r="R49" s="356">
        <f>+Enero!R49+Febrero!R49+'Marzo '!R49+'Abril '!R49+'Mayo '!R49+Junio!R49+Julio!R49+Agosto!R49+Septiembre!R49+'Octubre '!R49+Noviembre!R49+'Diciembre '!R49</f>
        <v>0</v>
      </c>
      <c r="S49" s="356">
        <f>+Enero!S49+Febrero!S49+'Marzo '!S49+'Abril '!S49+'Mayo '!S49+Junio!S49+Julio!S49+Agosto!S49+Septiembre!S49+'Octubre '!S49+Noviembre!S49+'Diciembre '!S49</f>
        <v>0</v>
      </c>
      <c r="T49" s="356">
        <f>+Enero!T49+Febrero!T49+'Marzo '!T49+'Abril '!T49+'Mayo '!T49+Junio!T49+Julio!T49+Agosto!T49+Septiembre!T49+'Octubre '!T49+Noviembre!T49+'Diciembre '!T49</f>
        <v>0</v>
      </c>
      <c r="U49" s="356">
        <f>+Enero!U49+Febrero!U49+'Marzo '!U49+'Abril '!U49+'Mayo '!U49+Junio!U49+Julio!U49+Agosto!U49+Septiembre!U49+'Octubre '!U49+Noviembre!U49+'Diciembre '!U49</f>
        <v>0</v>
      </c>
      <c r="V49" s="356">
        <f>+Enero!V49+Febrero!V49+'Marzo '!V49+'Abril '!V49+'Mayo '!V49+Junio!V49+Julio!V49+Agosto!V49+Septiembre!V49+'Octubre '!V49+Noviembre!V49+'Diciembre '!V49</f>
        <v>0</v>
      </c>
      <c r="W49" s="356">
        <f>+Enero!W49+Febrero!W49+'Marzo '!W49+'Abril '!W49+'Mayo '!W49+Junio!W49+Julio!W49+Agosto!W49+Septiembre!W49+'Octubre '!W49+Noviembre!W49+'Diciembre '!W49</f>
        <v>0</v>
      </c>
      <c r="X49" s="356">
        <f>+Enero!X49+Febrero!X49+'Marzo '!X49+'Abril '!X49+'Mayo '!X49+Junio!X49+Julio!X49+Agosto!X49+Septiembre!X49+'Octubre '!X49+Noviembre!X49+'Diciembre '!X49</f>
        <v>0</v>
      </c>
      <c r="Y49" s="356">
        <f>+Enero!Y49+Febrero!Y49+'Marzo '!Y49+'Abril '!Y49+'Mayo '!Y49+Junio!Y49+Julio!Y49+Agosto!Y49+Septiembre!Y49+'Octubre '!Y49+Noviembre!Y49+'Diciembre '!Y49</f>
        <v>0</v>
      </c>
      <c r="Z49" s="356">
        <f>+Enero!Z49+Febrero!Z49+'Marzo '!Z49+'Abril '!Z49+'Mayo '!Z49+Junio!Z49+Julio!Z49+Agosto!Z49+Septiembre!Z49+'Octubre '!Z49+Noviembre!Z49+'Diciembre '!Z49</f>
        <v>0</v>
      </c>
      <c r="AA49" s="356">
        <f>+Enero!AA49+Febrero!AA49+'Marzo '!AA49+'Abril '!AA49+'Mayo '!AA49+Junio!AA49+Julio!AA49+Agosto!AA49+Septiembre!AA49+'Octubre '!AA49+Noviembre!AA49+'Diciembre '!AA49</f>
        <v>0</v>
      </c>
      <c r="AB49" s="356">
        <f>+Enero!AB49+Febrero!AB49+'Marzo '!AB49+'Abril '!AB49+'Mayo '!AB49+Junio!AB49+Julio!AB49+Agosto!AB49+Septiembre!AB49+'Octubre '!AB49+Noviembre!AB49+'Diciembre '!AB49</f>
        <v>0</v>
      </c>
      <c r="AC49" s="356">
        <f>+Enero!AC49+Febrero!AC49+'Marzo '!AC49+'Abril '!AC49+'Mayo '!AC49+Junio!AC49+Julio!AC49+Agosto!AC49+Septiembre!AC49+'Octubre '!AC49+Noviembre!AC49+'Diciembre '!AC49</f>
        <v>0</v>
      </c>
      <c r="AD49" s="356">
        <f>+Enero!AD49+Febrero!AD49+'Marzo '!AD49+'Abril '!AD49+'Mayo '!AD49+Junio!AD49+Julio!AD49+Agosto!AD49+Septiembre!AD49+'Octubre '!AD49+Noviembre!AD49+'Diciembre '!AD49</f>
        <v>0</v>
      </c>
      <c r="AE49" s="356">
        <f>+Enero!AE49+Febrero!AE49+'Marzo '!AE49+'Abril '!AE49+'Mayo '!AE49+Junio!AE49+Julio!AE49+Agosto!AE49+Septiembre!AE49+'Octubre '!AE49+Noviembre!AE49+'Diciembre '!AE49</f>
        <v>0</v>
      </c>
      <c r="AF49" s="356">
        <f>+Enero!AF49+Febrero!AF49+'Marzo '!AF49+'Abril '!AF49+'Mayo '!AF49+Junio!AF49+Julio!AF49+Agosto!AF49+Septiembre!AF49+'Octubre '!AF49+Noviembre!AF49+'Diciembre '!AF49</f>
        <v>0</v>
      </c>
      <c r="AG49" s="356">
        <f>+Enero!AG49+Febrero!AG49+'Marzo '!AG49+'Abril '!AG49+'Mayo '!AG49+Junio!AG49+Julio!AG49+Agosto!AG49+Septiembre!AG49+'Octubre '!AG49+Noviembre!AG49+'Diciembre '!AG49</f>
        <v>0</v>
      </c>
      <c r="AH49" s="356">
        <f>+Enero!AH49+Febrero!AH49+'Marzo '!AH49+'Abril '!AH49+'Mayo '!AH49+Junio!AH49+Julio!AH49+Agosto!AH49+Septiembre!AH49+'Octubre '!AH49+Noviembre!AH49+'Diciembre '!AH49</f>
        <v>0</v>
      </c>
      <c r="AI49" s="356">
        <f>+Enero!AI49+Febrero!AI49+'Marzo '!AI49+'Abril '!AI49+'Mayo '!AI49+Junio!AI49+Julio!AI49+Agosto!AI49+Septiembre!AI49+'Octubre '!AI49+Noviembre!AI49+'Diciembre '!AI49</f>
        <v>0</v>
      </c>
      <c r="AJ49" s="356">
        <f>+Enero!AJ49+Febrero!AJ49+'Marzo '!AJ49+'Abril '!AJ49+'Mayo '!AJ49+Junio!AJ49+Julio!AJ49+Agosto!AJ49+Septiembre!AJ49+'Octubre '!AJ49+Noviembre!AJ49+'Diciembre '!AJ49</f>
        <v>0</v>
      </c>
      <c r="AK49" s="356">
        <f>+Enero!AK49+Febrero!AK49+'Marzo '!AK49+'Abril '!AK49+'Mayo '!AK49+Junio!AK49+Julio!AK49+Agosto!AK49+Septiembre!AK49+'Octubre '!AK49+Noviembre!AK49+'Diciembre '!AK49</f>
        <v>0</v>
      </c>
      <c r="AL49" s="356">
        <f>+Enero!AL49+Febrero!AL49+'Marzo '!AL49+'Abril '!AL49+'Mayo '!AL49+Junio!AL49+Julio!AL49+Agosto!AL49+Septiembre!AL49+'Octubre '!AL49+Noviembre!AL49+'Diciembre '!AL49</f>
        <v>0</v>
      </c>
      <c r="AM49" s="356">
        <f>+Enero!AM49+Febrero!AM49+'Marzo '!AM49+'Abril '!AM49+'Mayo '!AM49+Junio!AM49+Julio!AM49+Agosto!AM49+Septiembre!AM49+'Octubre '!AM49+Noviembre!AM49+'Diciembre '!AM49</f>
        <v>0</v>
      </c>
      <c r="AN49" s="356">
        <f>+Enero!AN49+Febrero!AN49+'Marzo '!AN49+'Abril '!AN49+'Mayo '!AN49+Junio!AN49+Julio!AN49+Agosto!AN49+Septiembre!AN49+'Octubre '!AN49+Noviembre!AN49+'Diciembre '!AN49</f>
        <v>0</v>
      </c>
      <c r="AO49" s="356">
        <f>+Enero!AO49+Febrero!AO49+'Marzo '!AO49+'Abril '!AO49+'Mayo '!AO49+Junio!AO49+Julio!AO49+Agosto!AO49+Septiembre!AO49+'Octubre '!AO49+Noviembre!AO49+'Diciembre '!AO49</f>
        <v>0</v>
      </c>
      <c r="AP49" s="356">
        <f>+Enero!AP49+Febrero!AP49+'Marzo '!AP49+'Abril '!AP49+'Mayo '!AP49+Junio!AP49+Julio!AP49+Agosto!AP49+Septiembre!AP49+'Octubre '!AP49+Noviembre!AP49+'Diciembre '!AP49</f>
        <v>0</v>
      </c>
      <c r="AQ49" s="356">
        <f>+Enero!AQ49+Febrero!AQ49+'Marzo '!AQ49+'Abril '!AQ49+'Mayo '!AQ49+Junio!AQ49+Julio!AQ49+Agosto!AQ49+Septiembre!AQ49+'Octubre '!AQ49+Noviembre!AQ49+'Diciembre '!AQ49</f>
        <v>0</v>
      </c>
      <c r="AR49" s="125" t="s">
        <v>111</v>
      </c>
    </row>
    <row r="50" spans="1:86" x14ac:dyDescent="0.25">
      <c r="A50" s="397"/>
      <c r="B50" s="17" t="s">
        <v>27</v>
      </c>
      <c r="C50" s="126">
        <f t="shared" si="0"/>
        <v>0</v>
      </c>
      <c r="D50" s="126">
        <f t="shared" si="3"/>
        <v>0</v>
      </c>
      <c r="E50" s="126">
        <f t="shared" si="3"/>
        <v>0</v>
      </c>
      <c r="F50" s="357">
        <f>+Enero!F50+Febrero!F50+'Marzo '!F50+'Abril '!F50+'Mayo '!F50+Junio!F50+Julio!F50+Agosto!F50+Septiembre!F50+'Octubre '!F50+Noviembre!F50+'Diciembre '!F50</f>
        <v>0</v>
      </c>
      <c r="G50" s="357">
        <f>+Enero!G50+Febrero!G50+'Marzo '!G50+'Abril '!G50+'Mayo '!G50+Junio!G50+Julio!G50+Agosto!G50+Septiembre!G50+'Octubre '!G50+Noviembre!G50+'Diciembre '!G50</f>
        <v>0</v>
      </c>
      <c r="H50" s="356">
        <f>+Enero!H50+Febrero!H50+'Marzo '!H50+'Abril '!H50+'Mayo '!H50+Junio!H50+Julio!H50+Agosto!H50+Septiembre!H50+'Octubre '!H50+Noviembre!H50+'Diciembre '!H50</f>
        <v>0</v>
      </c>
      <c r="I50" s="356">
        <f>+Enero!I50+Febrero!I50+'Marzo '!I50+'Abril '!I50+'Mayo '!I50+Junio!I50+Julio!I50+Agosto!I50+Septiembre!I50+'Octubre '!I50+Noviembre!I50+'Diciembre '!I50</f>
        <v>0</v>
      </c>
      <c r="J50" s="356">
        <f>+Enero!J50+Febrero!J50+'Marzo '!J50+'Abril '!J50+'Mayo '!J50+Junio!J50+Julio!J50+Agosto!J50+Septiembre!J50+'Octubre '!J50+Noviembre!J50+'Diciembre '!J50</f>
        <v>0</v>
      </c>
      <c r="K50" s="356">
        <f>+Enero!K50+Febrero!K50+'Marzo '!K50+'Abril '!K50+'Mayo '!K50+Junio!K50+Julio!K50+Agosto!K50+Septiembre!K50+'Octubre '!K50+Noviembre!K50+'Diciembre '!K50</f>
        <v>0</v>
      </c>
      <c r="L50" s="356">
        <f>+Enero!L50+Febrero!L50+'Marzo '!L50+'Abril '!L50+'Mayo '!L50+Junio!L50+Julio!L50+Agosto!L50+Septiembre!L50+'Octubre '!L50+Noviembre!L50+'Diciembre '!L50</f>
        <v>0</v>
      </c>
      <c r="M50" s="356">
        <f>+Enero!M50+Febrero!M50+'Marzo '!M50+'Abril '!M50+'Mayo '!M50+Junio!M50+Julio!M50+Agosto!M50+Septiembre!M50+'Octubre '!M50+Noviembre!M50+'Diciembre '!M50</f>
        <v>0</v>
      </c>
      <c r="N50" s="356">
        <f>+Enero!N50+Febrero!N50+'Marzo '!N50+'Abril '!N50+'Mayo '!N50+Junio!N50+Julio!N50+Agosto!N50+Septiembre!N50+'Octubre '!N50+Noviembre!N50+'Diciembre '!N50</f>
        <v>0</v>
      </c>
      <c r="O50" s="356">
        <f>+Enero!O50+Febrero!O50+'Marzo '!O50+'Abril '!O50+'Mayo '!O50+Junio!O50+Julio!O50+Agosto!O50+Septiembre!O50+'Octubre '!O50+Noviembre!O50+'Diciembre '!O50</f>
        <v>0</v>
      </c>
      <c r="P50" s="356">
        <f>+Enero!P50+Febrero!P50+'Marzo '!P50+'Abril '!P50+'Mayo '!P50+Junio!P50+Julio!P50+Agosto!P50+Septiembre!P50+'Octubre '!P50+Noviembre!P50+'Diciembre '!P50</f>
        <v>0</v>
      </c>
      <c r="Q50" s="356">
        <f>+Enero!Q50+Febrero!Q50+'Marzo '!Q50+'Abril '!Q50+'Mayo '!Q50+Junio!Q50+Julio!Q50+Agosto!Q50+Septiembre!Q50+'Octubre '!Q50+Noviembre!Q50+'Diciembre '!Q50</f>
        <v>0</v>
      </c>
      <c r="R50" s="356">
        <f>+Enero!R50+Febrero!R50+'Marzo '!R50+'Abril '!R50+'Mayo '!R50+Junio!R50+Julio!R50+Agosto!R50+Septiembre!R50+'Octubre '!R50+Noviembre!R50+'Diciembre '!R50</f>
        <v>0</v>
      </c>
      <c r="S50" s="356">
        <f>+Enero!S50+Febrero!S50+'Marzo '!S50+'Abril '!S50+'Mayo '!S50+Junio!S50+Julio!S50+Agosto!S50+Septiembre!S50+'Octubre '!S50+Noviembre!S50+'Diciembre '!S50</f>
        <v>0</v>
      </c>
      <c r="T50" s="356">
        <f>+Enero!T50+Febrero!T50+'Marzo '!T50+'Abril '!T50+'Mayo '!T50+Junio!T50+Julio!T50+Agosto!T50+Septiembre!T50+'Octubre '!T50+Noviembre!T50+'Diciembre '!T50</f>
        <v>0</v>
      </c>
      <c r="U50" s="356">
        <f>+Enero!U50+Febrero!U50+'Marzo '!U50+'Abril '!U50+'Mayo '!U50+Junio!U50+Julio!U50+Agosto!U50+Septiembre!U50+'Octubre '!U50+Noviembre!U50+'Diciembre '!U50</f>
        <v>0</v>
      </c>
      <c r="V50" s="356">
        <f>+Enero!V50+Febrero!V50+'Marzo '!V50+'Abril '!V50+'Mayo '!V50+Junio!V50+Julio!V50+Agosto!V50+Septiembre!V50+'Octubre '!V50+Noviembre!V50+'Diciembre '!V50</f>
        <v>0</v>
      </c>
      <c r="W50" s="356">
        <f>+Enero!W50+Febrero!W50+'Marzo '!W50+'Abril '!W50+'Mayo '!W50+Junio!W50+Julio!W50+Agosto!W50+Septiembre!W50+'Octubre '!W50+Noviembre!W50+'Diciembre '!W50</f>
        <v>0</v>
      </c>
      <c r="X50" s="356">
        <f>+Enero!X50+Febrero!X50+'Marzo '!X50+'Abril '!X50+'Mayo '!X50+Junio!X50+Julio!X50+Agosto!X50+Septiembre!X50+'Octubre '!X50+Noviembre!X50+'Diciembre '!X50</f>
        <v>0</v>
      </c>
      <c r="Y50" s="356">
        <f>+Enero!Y50+Febrero!Y50+'Marzo '!Y50+'Abril '!Y50+'Mayo '!Y50+Junio!Y50+Julio!Y50+Agosto!Y50+Septiembre!Y50+'Octubre '!Y50+Noviembre!Y50+'Diciembre '!Y50</f>
        <v>0</v>
      </c>
      <c r="Z50" s="356">
        <f>+Enero!Z50+Febrero!Z50+'Marzo '!Z50+'Abril '!Z50+'Mayo '!Z50+Junio!Z50+Julio!Z50+Agosto!Z50+Septiembre!Z50+'Octubre '!Z50+Noviembre!Z50+'Diciembre '!Z50</f>
        <v>0</v>
      </c>
      <c r="AA50" s="356">
        <f>+Enero!AA50+Febrero!AA50+'Marzo '!AA50+'Abril '!AA50+'Mayo '!AA50+Junio!AA50+Julio!AA50+Agosto!AA50+Septiembre!AA50+'Octubre '!AA50+Noviembre!AA50+'Diciembre '!AA50</f>
        <v>0</v>
      </c>
      <c r="AB50" s="356">
        <f>+Enero!AB50+Febrero!AB50+'Marzo '!AB50+'Abril '!AB50+'Mayo '!AB50+Junio!AB50+Julio!AB50+Agosto!AB50+Septiembre!AB50+'Octubre '!AB50+Noviembre!AB50+'Diciembre '!AB50</f>
        <v>0</v>
      </c>
      <c r="AC50" s="356">
        <f>+Enero!AC50+Febrero!AC50+'Marzo '!AC50+'Abril '!AC50+'Mayo '!AC50+Junio!AC50+Julio!AC50+Agosto!AC50+Septiembre!AC50+'Octubre '!AC50+Noviembre!AC50+'Diciembre '!AC50</f>
        <v>0</v>
      </c>
      <c r="AD50" s="356">
        <f>+Enero!AD50+Febrero!AD50+'Marzo '!AD50+'Abril '!AD50+'Mayo '!AD50+Junio!AD50+Julio!AD50+Agosto!AD50+Septiembre!AD50+'Octubre '!AD50+Noviembre!AD50+'Diciembre '!AD50</f>
        <v>0</v>
      </c>
      <c r="AE50" s="356">
        <f>+Enero!AE50+Febrero!AE50+'Marzo '!AE50+'Abril '!AE50+'Mayo '!AE50+Junio!AE50+Julio!AE50+Agosto!AE50+Septiembre!AE50+'Octubre '!AE50+Noviembre!AE50+'Diciembre '!AE50</f>
        <v>0</v>
      </c>
      <c r="AF50" s="356">
        <f>+Enero!AF50+Febrero!AF50+'Marzo '!AF50+'Abril '!AF50+'Mayo '!AF50+Junio!AF50+Julio!AF50+Agosto!AF50+Septiembre!AF50+'Octubre '!AF50+Noviembre!AF50+'Diciembre '!AF50</f>
        <v>0</v>
      </c>
      <c r="AG50" s="356">
        <f>+Enero!AG50+Febrero!AG50+'Marzo '!AG50+'Abril '!AG50+'Mayo '!AG50+Junio!AG50+Julio!AG50+Agosto!AG50+Septiembre!AG50+'Octubre '!AG50+Noviembre!AG50+'Diciembre '!AG50</f>
        <v>0</v>
      </c>
      <c r="AH50" s="356">
        <f>+Enero!AH50+Febrero!AH50+'Marzo '!AH50+'Abril '!AH50+'Mayo '!AH50+Junio!AH50+Julio!AH50+Agosto!AH50+Septiembre!AH50+'Octubre '!AH50+Noviembre!AH50+'Diciembre '!AH50</f>
        <v>0</v>
      </c>
      <c r="AI50" s="356">
        <f>+Enero!AI50+Febrero!AI50+'Marzo '!AI50+'Abril '!AI50+'Mayo '!AI50+Junio!AI50+Julio!AI50+Agosto!AI50+Septiembre!AI50+'Octubre '!AI50+Noviembre!AI50+'Diciembre '!AI50</f>
        <v>0</v>
      </c>
      <c r="AJ50" s="356">
        <f>+Enero!AJ50+Febrero!AJ50+'Marzo '!AJ50+'Abril '!AJ50+'Mayo '!AJ50+Junio!AJ50+Julio!AJ50+Agosto!AJ50+Septiembre!AJ50+'Octubre '!AJ50+Noviembre!AJ50+'Diciembre '!AJ50</f>
        <v>0</v>
      </c>
      <c r="AK50" s="356">
        <f>+Enero!AK50+Febrero!AK50+'Marzo '!AK50+'Abril '!AK50+'Mayo '!AK50+Junio!AK50+Julio!AK50+Agosto!AK50+Septiembre!AK50+'Octubre '!AK50+Noviembre!AK50+'Diciembre '!AK50</f>
        <v>0</v>
      </c>
      <c r="AL50" s="356">
        <f>+Enero!AL50+Febrero!AL50+'Marzo '!AL50+'Abril '!AL50+'Mayo '!AL50+Junio!AL50+Julio!AL50+Agosto!AL50+Septiembre!AL50+'Octubre '!AL50+Noviembre!AL50+'Diciembre '!AL50</f>
        <v>0</v>
      </c>
      <c r="AM50" s="356">
        <f>+Enero!AM50+Febrero!AM50+'Marzo '!AM50+'Abril '!AM50+'Mayo '!AM50+Junio!AM50+Julio!AM50+Agosto!AM50+Septiembre!AM50+'Octubre '!AM50+Noviembre!AM50+'Diciembre '!AM50</f>
        <v>0</v>
      </c>
      <c r="AN50" s="356">
        <f>+Enero!AN50+Febrero!AN50+'Marzo '!AN50+'Abril '!AN50+'Mayo '!AN50+Junio!AN50+Julio!AN50+Agosto!AN50+Septiembre!AN50+'Octubre '!AN50+Noviembre!AN50+'Diciembre '!AN50</f>
        <v>0</v>
      </c>
      <c r="AO50" s="356">
        <f>+Enero!AO50+Febrero!AO50+'Marzo '!AO50+'Abril '!AO50+'Mayo '!AO50+Junio!AO50+Julio!AO50+Agosto!AO50+Septiembre!AO50+'Octubre '!AO50+Noviembre!AO50+'Diciembre '!AO50</f>
        <v>0</v>
      </c>
      <c r="AP50" s="356">
        <f>+Enero!AP50+Febrero!AP50+'Marzo '!AP50+'Abril '!AP50+'Mayo '!AP50+Junio!AP50+Julio!AP50+Agosto!AP50+Septiembre!AP50+'Octubre '!AP50+Noviembre!AP50+'Diciembre '!AP50</f>
        <v>0</v>
      </c>
      <c r="AQ50" s="356">
        <f>+Enero!AQ50+Febrero!AQ50+'Marzo '!AQ50+'Abril '!AQ50+'Mayo '!AQ50+Junio!AQ50+Julio!AQ50+Agosto!AQ50+Septiembre!AQ50+'Octubre '!AQ50+Noviembre!AQ50+'Diciembre '!AQ50</f>
        <v>0</v>
      </c>
      <c r="AR50" s="125" t="s">
        <v>111</v>
      </c>
      <c r="CH50" s="119">
        <v>0</v>
      </c>
    </row>
    <row r="51" spans="1:86" x14ac:dyDescent="0.25">
      <c r="A51" s="397"/>
      <c r="B51" s="17" t="s">
        <v>28</v>
      </c>
      <c r="C51" s="126">
        <f t="shared" si="0"/>
        <v>0</v>
      </c>
      <c r="D51" s="126">
        <f t="shared" si="3"/>
        <v>0</v>
      </c>
      <c r="E51" s="126">
        <f t="shared" si="3"/>
        <v>0</v>
      </c>
      <c r="F51" s="357">
        <f>+Enero!F51+Febrero!F51+'Marzo '!F51+'Abril '!F51+'Mayo '!F51+Junio!F51+Julio!F51+Agosto!F51+Septiembre!F51+'Octubre '!F51+Noviembre!F51+'Diciembre '!F51</f>
        <v>0</v>
      </c>
      <c r="G51" s="357">
        <f>+Enero!G51+Febrero!G51+'Marzo '!G51+'Abril '!G51+'Mayo '!G51+Junio!G51+Julio!G51+Agosto!G51+Septiembre!G51+'Octubre '!G51+Noviembre!G51+'Diciembre '!G51</f>
        <v>0</v>
      </c>
      <c r="H51" s="356">
        <f>+Enero!H51+Febrero!H51+'Marzo '!H51+'Abril '!H51+'Mayo '!H51+Junio!H51+Julio!H51+Agosto!H51+Septiembre!H51+'Octubre '!H51+Noviembre!H51+'Diciembre '!H51</f>
        <v>0</v>
      </c>
      <c r="I51" s="356">
        <f>+Enero!I51+Febrero!I51+'Marzo '!I51+'Abril '!I51+'Mayo '!I51+Junio!I51+Julio!I51+Agosto!I51+Septiembre!I51+'Octubre '!I51+Noviembre!I51+'Diciembre '!I51</f>
        <v>0</v>
      </c>
      <c r="J51" s="356">
        <f>+Enero!J51+Febrero!J51+'Marzo '!J51+'Abril '!J51+'Mayo '!J51+Junio!J51+Julio!J51+Agosto!J51+Septiembre!J51+'Octubre '!J51+Noviembre!J51+'Diciembre '!J51</f>
        <v>0</v>
      </c>
      <c r="K51" s="356">
        <f>+Enero!K51+Febrero!K51+'Marzo '!K51+'Abril '!K51+'Mayo '!K51+Junio!K51+Julio!K51+Agosto!K51+Septiembre!K51+'Octubre '!K51+Noviembre!K51+'Diciembre '!K51</f>
        <v>0</v>
      </c>
      <c r="L51" s="356">
        <f>+Enero!L51+Febrero!L51+'Marzo '!L51+'Abril '!L51+'Mayo '!L51+Junio!L51+Julio!L51+Agosto!L51+Septiembre!L51+'Octubre '!L51+Noviembre!L51+'Diciembre '!L51</f>
        <v>0</v>
      </c>
      <c r="M51" s="356">
        <f>+Enero!M51+Febrero!M51+'Marzo '!M51+'Abril '!M51+'Mayo '!M51+Junio!M51+Julio!M51+Agosto!M51+Septiembre!M51+'Octubre '!M51+Noviembre!M51+'Diciembre '!M51</f>
        <v>0</v>
      </c>
      <c r="N51" s="356">
        <f>+Enero!N51+Febrero!N51+'Marzo '!N51+'Abril '!N51+'Mayo '!N51+Junio!N51+Julio!N51+Agosto!N51+Septiembre!N51+'Octubre '!N51+Noviembre!N51+'Diciembre '!N51</f>
        <v>0</v>
      </c>
      <c r="O51" s="356">
        <f>+Enero!O51+Febrero!O51+'Marzo '!O51+'Abril '!O51+'Mayo '!O51+Junio!O51+Julio!O51+Agosto!O51+Septiembre!O51+'Octubre '!O51+Noviembre!O51+'Diciembre '!O51</f>
        <v>0</v>
      </c>
      <c r="P51" s="356">
        <f>+Enero!P51+Febrero!P51+'Marzo '!P51+'Abril '!P51+'Mayo '!P51+Junio!P51+Julio!P51+Agosto!P51+Septiembre!P51+'Octubre '!P51+Noviembre!P51+'Diciembre '!P51</f>
        <v>0</v>
      </c>
      <c r="Q51" s="356">
        <f>+Enero!Q51+Febrero!Q51+'Marzo '!Q51+'Abril '!Q51+'Mayo '!Q51+Junio!Q51+Julio!Q51+Agosto!Q51+Septiembre!Q51+'Octubre '!Q51+Noviembre!Q51+'Diciembre '!Q51</f>
        <v>0</v>
      </c>
      <c r="R51" s="356">
        <f>+Enero!R51+Febrero!R51+'Marzo '!R51+'Abril '!R51+'Mayo '!R51+Junio!R51+Julio!R51+Agosto!R51+Septiembre!R51+'Octubre '!R51+Noviembre!R51+'Diciembre '!R51</f>
        <v>0</v>
      </c>
      <c r="S51" s="356">
        <f>+Enero!S51+Febrero!S51+'Marzo '!S51+'Abril '!S51+'Mayo '!S51+Junio!S51+Julio!S51+Agosto!S51+Septiembre!S51+'Octubre '!S51+Noviembre!S51+'Diciembre '!S51</f>
        <v>0</v>
      </c>
      <c r="T51" s="356">
        <f>+Enero!T51+Febrero!T51+'Marzo '!T51+'Abril '!T51+'Mayo '!T51+Junio!T51+Julio!T51+Agosto!T51+Septiembre!T51+'Octubre '!T51+Noviembre!T51+'Diciembre '!T51</f>
        <v>0</v>
      </c>
      <c r="U51" s="356">
        <f>+Enero!U51+Febrero!U51+'Marzo '!U51+'Abril '!U51+'Mayo '!U51+Junio!U51+Julio!U51+Agosto!U51+Septiembre!U51+'Octubre '!U51+Noviembre!U51+'Diciembre '!U51</f>
        <v>0</v>
      </c>
      <c r="V51" s="356">
        <f>+Enero!V51+Febrero!V51+'Marzo '!V51+'Abril '!V51+'Mayo '!V51+Junio!V51+Julio!V51+Agosto!V51+Septiembre!V51+'Octubre '!V51+Noviembre!V51+'Diciembre '!V51</f>
        <v>0</v>
      </c>
      <c r="W51" s="356">
        <f>+Enero!W51+Febrero!W51+'Marzo '!W51+'Abril '!W51+'Mayo '!W51+Junio!W51+Julio!W51+Agosto!W51+Septiembre!W51+'Octubre '!W51+Noviembre!W51+'Diciembre '!W51</f>
        <v>0</v>
      </c>
      <c r="X51" s="356">
        <f>+Enero!X51+Febrero!X51+'Marzo '!X51+'Abril '!X51+'Mayo '!X51+Junio!X51+Julio!X51+Agosto!X51+Septiembre!X51+'Octubre '!X51+Noviembre!X51+'Diciembre '!X51</f>
        <v>0</v>
      </c>
      <c r="Y51" s="356">
        <f>+Enero!Y51+Febrero!Y51+'Marzo '!Y51+'Abril '!Y51+'Mayo '!Y51+Junio!Y51+Julio!Y51+Agosto!Y51+Septiembre!Y51+'Octubre '!Y51+Noviembre!Y51+'Diciembre '!Y51</f>
        <v>0</v>
      </c>
      <c r="Z51" s="356">
        <f>+Enero!Z51+Febrero!Z51+'Marzo '!Z51+'Abril '!Z51+'Mayo '!Z51+Junio!Z51+Julio!Z51+Agosto!Z51+Septiembre!Z51+'Octubre '!Z51+Noviembre!Z51+'Diciembre '!Z51</f>
        <v>0</v>
      </c>
      <c r="AA51" s="356">
        <f>+Enero!AA51+Febrero!AA51+'Marzo '!AA51+'Abril '!AA51+'Mayo '!AA51+Junio!AA51+Julio!AA51+Agosto!AA51+Septiembre!AA51+'Octubre '!AA51+Noviembre!AA51+'Diciembre '!AA51</f>
        <v>0</v>
      </c>
      <c r="AB51" s="356">
        <f>+Enero!AB51+Febrero!AB51+'Marzo '!AB51+'Abril '!AB51+'Mayo '!AB51+Junio!AB51+Julio!AB51+Agosto!AB51+Septiembre!AB51+'Octubre '!AB51+Noviembre!AB51+'Diciembre '!AB51</f>
        <v>0</v>
      </c>
      <c r="AC51" s="356">
        <f>+Enero!AC51+Febrero!AC51+'Marzo '!AC51+'Abril '!AC51+'Mayo '!AC51+Junio!AC51+Julio!AC51+Agosto!AC51+Septiembre!AC51+'Octubre '!AC51+Noviembre!AC51+'Diciembre '!AC51</f>
        <v>0</v>
      </c>
      <c r="AD51" s="356">
        <f>+Enero!AD51+Febrero!AD51+'Marzo '!AD51+'Abril '!AD51+'Mayo '!AD51+Junio!AD51+Julio!AD51+Agosto!AD51+Septiembre!AD51+'Octubre '!AD51+Noviembre!AD51+'Diciembre '!AD51</f>
        <v>0</v>
      </c>
      <c r="AE51" s="356">
        <f>+Enero!AE51+Febrero!AE51+'Marzo '!AE51+'Abril '!AE51+'Mayo '!AE51+Junio!AE51+Julio!AE51+Agosto!AE51+Septiembre!AE51+'Octubre '!AE51+Noviembre!AE51+'Diciembre '!AE51</f>
        <v>0</v>
      </c>
      <c r="AF51" s="356">
        <f>+Enero!AF51+Febrero!AF51+'Marzo '!AF51+'Abril '!AF51+'Mayo '!AF51+Junio!AF51+Julio!AF51+Agosto!AF51+Septiembre!AF51+'Octubre '!AF51+Noviembre!AF51+'Diciembre '!AF51</f>
        <v>0</v>
      </c>
      <c r="AG51" s="356">
        <f>+Enero!AG51+Febrero!AG51+'Marzo '!AG51+'Abril '!AG51+'Mayo '!AG51+Junio!AG51+Julio!AG51+Agosto!AG51+Septiembre!AG51+'Octubre '!AG51+Noviembre!AG51+'Diciembre '!AG51</f>
        <v>0</v>
      </c>
      <c r="AH51" s="356">
        <f>+Enero!AH51+Febrero!AH51+'Marzo '!AH51+'Abril '!AH51+'Mayo '!AH51+Junio!AH51+Julio!AH51+Agosto!AH51+Septiembre!AH51+'Octubre '!AH51+Noviembre!AH51+'Diciembre '!AH51</f>
        <v>0</v>
      </c>
      <c r="AI51" s="356">
        <f>+Enero!AI51+Febrero!AI51+'Marzo '!AI51+'Abril '!AI51+'Mayo '!AI51+Junio!AI51+Julio!AI51+Agosto!AI51+Septiembre!AI51+'Octubre '!AI51+Noviembre!AI51+'Diciembre '!AI51</f>
        <v>0</v>
      </c>
      <c r="AJ51" s="356">
        <f>+Enero!AJ51+Febrero!AJ51+'Marzo '!AJ51+'Abril '!AJ51+'Mayo '!AJ51+Junio!AJ51+Julio!AJ51+Agosto!AJ51+Septiembre!AJ51+'Octubre '!AJ51+Noviembre!AJ51+'Diciembre '!AJ51</f>
        <v>0</v>
      </c>
      <c r="AK51" s="356">
        <f>+Enero!AK51+Febrero!AK51+'Marzo '!AK51+'Abril '!AK51+'Mayo '!AK51+Junio!AK51+Julio!AK51+Agosto!AK51+Septiembre!AK51+'Octubre '!AK51+Noviembre!AK51+'Diciembre '!AK51</f>
        <v>0</v>
      </c>
      <c r="AL51" s="356">
        <f>+Enero!AL51+Febrero!AL51+'Marzo '!AL51+'Abril '!AL51+'Mayo '!AL51+Junio!AL51+Julio!AL51+Agosto!AL51+Septiembre!AL51+'Octubre '!AL51+Noviembre!AL51+'Diciembre '!AL51</f>
        <v>0</v>
      </c>
      <c r="AM51" s="356">
        <f>+Enero!AM51+Febrero!AM51+'Marzo '!AM51+'Abril '!AM51+'Mayo '!AM51+Junio!AM51+Julio!AM51+Agosto!AM51+Septiembre!AM51+'Octubre '!AM51+Noviembre!AM51+'Diciembre '!AM51</f>
        <v>0</v>
      </c>
      <c r="AN51" s="356">
        <f>+Enero!AN51+Febrero!AN51+'Marzo '!AN51+'Abril '!AN51+'Mayo '!AN51+Junio!AN51+Julio!AN51+Agosto!AN51+Septiembre!AN51+'Octubre '!AN51+Noviembre!AN51+'Diciembre '!AN51</f>
        <v>0</v>
      </c>
      <c r="AO51" s="356">
        <f>+Enero!AO51+Febrero!AO51+'Marzo '!AO51+'Abril '!AO51+'Mayo '!AO51+Junio!AO51+Julio!AO51+Agosto!AO51+Septiembre!AO51+'Octubre '!AO51+Noviembre!AO51+'Diciembre '!AO51</f>
        <v>0</v>
      </c>
      <c r="AP51" s="356">
        <f>+Enero!AP51+Febrero!AP51+'Marzo '!AP51+'Abril '!AP51+'Mayo '!AP51+Junio!AP51+Julio!AP51+Agosto!AP51+Septiembre!AP51+'Octubre '!AP51+Noviembre!AP51+'Diciembre '!AP51</f>
        <v>0</v>
      </c>
      <c r="AQ51" s="356">
        <f>+Enero!AQ51+Febrero!AQ51+'Marzo '!AQ51+'Abril '!AQ51+'Mayo '!AQ51+Junio!AQ51+Julio!AQ51+Agosto!AQ51+Septiembre!AQ51+'Octubre '!AQ51+Noviembre!AQ51+'Diciembre '!AQ51</f>
        <v>0</v>
      </c>
      <c r="AR51" s="125" t="s">
        <v>111</v>
      </c>
      <c r="CH51" s="119">
        <v>0</v>
      </c>
    </row>
    <row r="52" spans="1:86" x14ac:dyDescent="0.25">
      <c r="A52" s="397"/>
      <c r="B52" s="17" t="s">
        <v>29</v>
      </c>
      <c r="C52" s="126">
        <f t="shared" si="0"/>
        <v>0</v>
      </c>
      <c r="D52" s="126">
        <f t="shared" si="3"/>
        <v>0</v>
      </c>
      <c r="E52" s="126">
        <f t="shared" si="3"/>
        <v>0</v>
      </c>
      <c r="F52" s="357">
        <f>+Enero!F52+Febrero!F52+'Marzo '!F52+'Abril '!F52+'Mayo '!F52+Junio!F52+Julio!F52+Agosto!F52+Septiembre!F52+'Octubre '!F52+Noviembre!F52+'Diciembre '!F52</f>
        <v>0</v>
      </c>
      <c r="G52" s="357">
        <f>+Enero!G52+Febrero!G52+'Marzo '!G52+'Abril '!G52+'Mayo '!G52+Junio!G52+Julio!G52+Agosto!G52+Septiembre!G52+'Octubre '!G52+Noviembre!G52+'Diciembre '!G52</f>
        <v>0</v>
      </c>
      <c r="H52" s="356">
        <f>+Enero!H52+Febrero!H52+'Marzo '!H52+'Abril '!H52+'Mayo '!H52+Junio!H52+Julio!H52+Agosto!H52+Septiembre!H52+'Octubre '!H52+Noviembre!H52+'Diciembre '!H52</f>
        <v>0</v>
      </c>
      <c r="I52" s="356">
        <f>+Enero!I52+Febrero!I52+'Marzo '!I52+'Abril '!I52+'Mayo '!I52+Junio!I52+Julio!I52+Agosto!I52+Septiembre!I52+'Octubre '!I52+Noviembre!I52+'Diciembre '!I52</f>
        <v>0</v>
      </c>
      <c r="J52" s="356">
        <f>+Enero!J52+Febrero!J52+'Marzo '!J52+'Abril '!J52+'Mayo '!J52+Junio!J52+Julio!J52+Agosto!J52+Septiembre!J52+'Octubre '!J52+Noviembre!J52+'Diciembre '!J52</f>
        <v>0</v>
      </c>
      <c r="K52" s="356">
        <f>+Enero!K52+Febrero!K52+'Marzo '!K52+'Abril '!K52+'Mayo '!K52+Junio!K52+Julio!K52+Agosto!K52+Septiembre!K52+'Octubre '!K52+Noviembre!K52+'Diciembre '!K52</f>
        <v>0</v>
      </c>
      <c r="L52" s="356">
        <f>+Enero!L52+Febrero!L52+'Marzo '!L52+'Abril '!L52+'Mayo '!L52+Junio!L52+Julio!L52+Agosto!L52+Septiembre!L52+'Octubre '!L52+Noviembre!L52+'Diciembre '!L52</f>
        <v>0</v>
      </c>
      <c r="M52" s="356">
        <f>+Enero!M52+Febrero!M52+'Marzo '!M52+'Abril '!M52+'Mayo '!M52+Junio!M52+Julio!M52+Agosto!M52+Septiembre!M52+'Octubre '!M52+Noviembre!M52+'Diciembre '!M52</f>
        <v>0</v>
      </c>
      <c r="N52" s="356">
        <f>+Enero!N52+Febrero!N52+'Marzo '!N52+'Abril '!N52+'Mayo '!N52+Junio!N52+Julio!N52+Agosto!N52+Septiembre!N52+'Octubre '!N52+Noviembre!N52+'Diciembre '!N52</f>
        <v>0</v>
      </c>
      <c r="O52" s="356">
        <f>+Enero!O52+Febrero!O52+'Marzo '!O52+'Abril '!O52+'Mayo '!O52+Junio!O52+Julio!O52+Agosto!O52+Septiembre!O52+'Octubre '!O52+Noviembre!O52+'Diciembre '!O52</f>
        <v>0</v>
      </c>
      <c r="P52" s="356">
        <f>+Enero!P52+Febrero!P52+'Marzo '!P52+'Abril '!P52+'Mayo '!P52+Junio!P52+Julio!P52+Agosto!P52+Septiembre!P52+'Octubre '!P52+Noviembre!P52+'Diciembre '!P52</f>
        <v>0</v>
      </c>
      <c r="Q52" s="356">
        <f>+Enero!Q52+Febrero!Q52+'Marzo '!Q52+'Abril '!Q52+'Mayo '!Q52+Junio!Q52+Julio!Q52+Agosto!Q52+Septiembre!Q52+'Octubre '!Q52+Noviembre!Q52+'Diciembre '!Q52</f>
        <v>0</v>
      </c>
      <c r="R52" s="356">
        <f>+Enero!R52+Febrero!R52+'Marzo '!R52+'Abril '!R52+'Mayo '!R52+Junio!R52+Julio!R52+Agosto!R52+Septiembre!R52+'Octubre '!R52+Noviembre!R52+'Diciembre '!R52</f>
        <v>0</v>
      </c>
      <c r="S52" s="356">
        <f>+Enero!S52+Febrero!S52+'Marzo '!S52+'Abril '!S52+'Mayo '!S52+Junio!S52+Julio!S52+Agosto!S52+Septiembre!S52+'Octubre '!S52+Noviembre!S52+'Diciembre '!S52</f>
        <v>0</v>
      </c>
      <c r="T52" s="356">
        <f>+Enero!T52+Febrero!T52+'Marzo '!T52+'Abril '!T52+'Mayo '!T52+Junio!T52+Julio!T52+Agosto!T52+Septiembre!T52+'Octubre '!T52+Noviembre!T52+'Diciembre '!T52</f>
        <v>0</v>
      </c>
      <c r="U52" s="356">
        <f>+Enero!U52+Febrero!U52+'Marzo '!U52+'Abril '!U52+'Mayo '!U52+Junio!U52+Julio!U52+Agosto!U52+Septiembre!U52+'Octubre '!U52+Noviembre!U52+'Diciembre '!U52</f>
        <v>0</v>
      </c>
      <c r="V52" s="356">
        <f>+Enero!V52+Febrero!V52+'Marzo '!V52+'Abril '!V52+'Mayo '!V52+Junio!V52+Julio!V52+Agosto!V52+Septiembre!V52+'Octubre '!V52+Noviembre!V52+'Diciembre '!V52</f>
        <v>0</v>
      </c>
      <c r="W52" s="356">
        <f>+Enero!W52+Febrero!W52+'Marzo '!W52+'Abril '!W52+'Mayo '!W52+Junio!W52+Julio!W52+Agosto!W52+Septiembre!W52+'Octubre '!W52+Noviembre!W52+'Diciembre '!W52</f>
        <v>0</v>
      </c>
      <c r="X52" s="356">
        <f>+Enero!X52+Febrero!X52+'Marzo '!X52+'Abril '!X52+'Mayo '!X52+Junio!X52+Julio!X52+Agosto!X52+Septiembre!X52+'Octubre '!X52+Noviembre!X52+'Diciembre '!X52</f>
        <v>0</v>
      </c>
      <c r="Y52" s="356">
        <f>+Enero!Y52+Febrero!Y52+'Marzo '!Y52+'Abril '!Y52+'Mayo '!Y52+Junio!Y52+Julio!Y52+Agosto!Y52+Septiembre!Y52+'Octubre '!Y52+Noviembre!Y52+'Diciembre '!Y52</f>
        <v>0</v>
      </c>
      <c r="Z52" s="356">
        <f>+Enero!Z52+Febrero!Z52+'Marzo '!Z52+'Abril '!Z52+'Mayo '!Z52+Junio!Z52+Julio!Z52+Agosto!Z52+Septiembre!Z52+'Octubre '!Z52+Noviembre!Z52+'Diciembre '!Z52</f>
        <v>0</v>
      </c>
      <c r="AA52" s="356">
        <f>+Enero!AA52+Febrero!AA52+'Marzo '!AA52+'Abril '!AA52+'Mayo '!AA52+Junio!AA52+Julio!AA52+Agosto!AA52+Septiembre!AA52+'Octubre '!AA52+Noviembre!AA52+'Diciembre '!AA52</f>
        <v>0</v>
      </c>
      <c r="AB52" s="356">
        <f>+Enero!AB52+Febrero!AB52+'Marzo '!AB52+'Abril '!AB52+'Mayo '!AB52+Junio!AB52+Julio!AB52+Agosto!AB52+Septiembre!AB52+'Octubre '!AB52+Noviembre!AB52+'Diciembre '!AB52</f>
        <v>0</v>
      </c>
      <c r="AC52" s="356">
        <f>+Enero!AC52+Febrero!AC52+'Marzo '!AC52+'Abril '!AC52+'Mayo '!AC52+Junio!AC52+Julio!AC52+Agosto!AC52+Septiembre!AC52+'Octubre '!AC52+Noviembre!AC52+'Diciembre '!AC52</f>
        <v>0</v>
      </c>
      <c r="AD52" s="356">
        <f>+Enero!AD52+Febrero!AD52+'Marzo '!AD52+'Abril '!AD52+'Mayo '!AD52+Junio!AD52+Julio!AD52+Agosto!AD52+Septiembre!AD52+'Octubre '!AD52+Noviembre!AD52+'Diciembre '!AD52</f>
        <v>0</v>
      </c>
      <c r="AE52" s="356">
        <f>+Enero!AE52+Febrero!AE52+'Marzo '!AE52+'Abril '!AE52+'Mayo '!AE52+Junio!AE52+Julio!AE52+Agosto!AE52+Septiembre!AE52+'Octubre '!AE52+Noviembre!AE52+'Diciembre '!AE52</f>
        <v>0</v>
      </c>
      <c r="AF52" s="356">
        <f>+Enero!AF52+Febrero!AF52+'Marzo '!AF52+'Abril '!AF52+'Mayo '!AF52+Junio!AF52+Julio!AF52+Agosto!AF52+Septiembre!AF52+'Octubre '!AF52+Noviembre!AF52+'Diciembre '!AF52</f>
        <v>0</v>
      </c>
      <c r="AG52" s="356">
        <f>+Enero!AG52+Febrero!AG52+'Marzo '!AG52+'Abril '!AG52+'Mayo '!AG52+Junio!AG52+Julio!AG52+Agosto!AG52+Septiembre!AG52+'Octubre '!AG52+Noviembre!AG52+'Diciembre '!AG52</f>
        <v>0</v>
      </c>
      <c r="AH52" s="356">
        <f>+Enero!AH52+Febrero!AH52+'Marzo '!AH52+'Abril '!AH52+'Mayo '!AH52+Junio!AH52+Julio!AH52+Agosto!AH52+Septiembre!AH52+'Octubre '!AH52+Noviembre!AH52+'Diciembre '!AH52</f>
        <v>0</v>
      </c>
      <c r="AI52" s="356">
        <f>+Enero!AI52+Febrero!AI52+'Marzo '!AI52+'Abril '!AI52+'Mayo '!AI52+Junio!AI52+Julio!AI52+Agosto!AI52+Septiembre!AI52+'Octubre '!AI52+Noviembre!AI52+'Diciembre '!AI52</f>
        <v>0</v>
      </c>
      <c r="AJ52" s="356">
        <f>+Enero!AJ52+Febrero!AJ52+'Marzo '!AJ52+'Abril '!AJ52+'Mayo '!AJ52+Junio!AJ52+Julio!AJ52+Agosto!AJ52+Septiembre!AJ52+'Octubre '!AJ52+Noviembre!AJ52+'Diciembre '!AJ52</f>
        <v>0</v>
      </c>
      <c r="AK52" s="356">
        <f>+Enero!AK52+Febrero!AK52+'Marzo '!AK52+'Abril '!AK52+'Mayo '!AK52+Junio!AK52+Julio!AK52+Agosto!AK52+Septiembre!AK52+'Octubre '!AK52+Noviembre!AK52+'Diciembre '!AK52</f>
        <v>0</v>
      </c>
      <c r="AL52" s="356">
        <f>+Enero!AL52+Febrero!AL52+'Marzo '!AL52+'Abril '!AL52+'Mayo '!AL52+Junio!AL52+Julio!AL52+Agosto!AL52+Septiembre!AL52+'Octubre '!AL52+Noviembre!AL52+'Diciembre '!AL52</f>
        <v>0</v>
      </c>
      <c r="AM52" s="356">
        <f>+Enero!AM52+Febrero!AM52+'Marzo '!AM52+'Abril '!AM52+'Mayo '!AM52+Junio!AM52+Julio!AM52+Agosto!AM52+Septiembre!AM52+'Octubre '!AM52+Noviembre!AM52+'Diciembre '!AM52</f>
        <v>0</v>
      </c>
      <c r="AN52" s="356">
        <f>+Enero!AN52+Febrero!AN52+'Marzo '!AN52+'Abril '!AN52+'Mayo '!AN52+Junio!AN52+Julio!AN52+Agosto!AN52+Septiembre!AN52+'Octubre '!AN52+Noviembre!AN52+'Diciembre '!AN52</f>
        <v>0</v>
      </c>
      <c r="AO52" s="356">
        <f>+Enero!AO52+Febrero!AO52+'Marzo '!AO52+'Abril '!AO52+'Mayo '!AO52+Junio!AO52+Julio!AO52+Agosto!AO52+Septiembre!AO52+'Octubre '!AO52+Noviembre!AO52+'Diciembre '!AO52</f>
        <v>0</v>
      </c>
      <c r="AP52" s="356">
        <f>+Enero!AP52+Febrero!AP52+'Marzo '!AP52+'Abril '!AP52+'Mayo '!AP52+Junio!AP52+Julio!AP52+Agosto!AP52+Septiembre!AP52+'Octubre '!AP52+Noviembre!AP52+'Diciembre '!AP52</f>
        <v>0</v>
      </c>
      <c r="AQ52" s="356">
        <f>+Enero!AQ52+Febrero!AQ52+'Marzo '!AQ52+'Abril '!AQ52+'Mayo '!AQ52+Junio!AQ52+Julio!AQ52+Agosto!AQ52+Septiembre!AQ52+'Octubre '!AQ52+Noviembre!AQ52+'Diciembre '!AQ52</f>
        <v>0</v>
      </c>
      <c r="AR52" s="125" t="s">
        <v>111</v>
      </c>
      <c r="CH52" s="119">
        <v>0</v>
      </c>
    </row>
    <row r="53" spans="1:86" x14ac:dyDescent="0.25">
      <c r="A53" s="397"/>
      <c r="B53" s="17" t="s">
        <v>30</v>
      </c>
      <c r="C53" s="126">
        <f t="shared" si="0"/>
        <v>0</v>
      </c>
      <c r="D53" s="126">
        <f t="shared" si="3"/>
        <v>0</v>
      </c>
      <c r="E53" s="126">
        <f t="shared" si="3"/>
        <v>0</v>
      </c>
      <c r="F53" s="357">
        <f>+Enero!F53+Febrero!F53+'Marzo '!F53+'Abril '!F53+'Mayo '!F53+Junio!F53+Julio!F53+Agosto!F53+Septiembre!F53+'Octubre '!F53+Noviembre!F53+'Diciembre '!F53</f>
        <v>0</v>
      </c>
      <c r="G53" s="357">
        <f>+Enero!G53+Febrero!G53+'Marzo '!G53+'Abril '!G53+'Mayo '!G53+Junio!G53+Julio!G53+Agosto!G53+Septiembre!G53+'Octubre '!G53+Noviembre!G53+'Diciembre '!G53</f>
        <v>0</v>
      </c>
      <c r="H53" s="356">
        <f>+Enero!H53+Febrero!H53+'Marzo '!H53+'Abril '!H53+'Mayo '!H53+Junio!H53+Julio!H53+Agosto!H53+Septiembre!H53+'Octubre '!H53+Noviembre!H53+'Diciembre '!H53</f>
        <v>0</v>
      </c>
      <c r="I53" s="356">
        <f>+Enero!I53+Febrero!I53+'Marzo '!I53+'Abril '!I53+'Mayo '!I53+Junio!I53+Julio!I53+Agosto!I53+Septiembre!I53+'Octubre '!I53+Noviembre!I53+'Diciembre '!I53</f>
        <v>0</v>
      </c>
      <c r="J53" s="356">
        <f>+Enero!J53+Febrero!J53+'Marzo '!J53+'Abril '!J53+'Mayo '!J53+Junio!J53+Julio!J53+Agosto!J53+Septiembre!J53+'Octubre '!J53+Noviembre!J53+'Diciembre '!J53</f>
        <v>0</v>
      </c>
      <c r="K53" s="356">
        <f>+Enero!K53+Febrero!K53+'Marzo '!K53+'Abril '!K53+'Mayo '!K53+Junio!K53+Julio!K53+Agosto!K53+Septiembre!K53+'Octubre '!K53+Noviembre!K53+'Diciembre '!K53</f>
        <v>0</v>
      </c>
      <c r="L53" s="356">
        <f>+Enero!L53+Febrero!L53+'Marzo '!L53+'Abril '!L53+'Mayo '!L53+Junio!L53+Julio!L53+Agosto!L53+Septiembre!L53+'Octubre '!L53+Noviembre!L53+'Diciembre '!L53</f>
        <v>0</v>
      </c>
      <c r="M53" s="356">
        <f>+Enero!M53+Febrero!M53+'Marzo '!M53+'Abril '!M53+'Mayo '!M53+Junio!M53+Julio!M53+Agosto!M53+Septiembre!M53+'Octubre '!M53+Noviembre!M53+'Diciembre '!M53</f>
        <v>0</v>
      </c>
      <c r="N53" s="356">
        <f>+Enero!N53+Febrero!N53+'Marzo '!N53+'Abril '!N53+'Mayo '!N53+Junio!N53+Julio!N53+Agosto!N53+Septiembre!N53+'Octubre '!N53+Noviembre!N53+'Diciembre '!N53</f>
        <v>0</v>
      </c>
      <c r="O53" s="356">
        <f>+Enero!O53+Febrero!O53+'Marzo '!O53+'Abril '!O53+'Mayo '!O53+Junio!O53+Julio!O53+Agosto!O53+Septiembre!O53+'Octubre '!O53+Noviembre!O53+'Diciembre '!O53</f>
        <v>0</v>
      </c>
      <c r="P53" s="356">
        <f>+Enero!P53+Febrero!P53+'Marzo '!P53+'Abril '!P53+'Mayo '!P53+Junio!P53+Julio!P53+Agosto!P53+Septiembre!P53+'Octubre '!P53+Noviembre!P53+'Diciembre '!P53</f>
        <v>0</v>
      </c>
      <c r="Q53" s="356">
        <f>+Enero!Q53+Febrero!Q53+'Marzo '!Q53+'Abril '!Q53+'Mayo '!Q53+Junio!Q53+Julio!Q53+Agosto!Q53+Septiembre!Q53+'Octubre '!Q53+Noviembre!Q53+'Diciembre '!Q53</f>
        <v>0</v>
      </c>
      <c r="R53" s="356">
        <f>+Enero!R53+Febrero!R53+'Marzo '!R53+'Abril '!R53+'Mayo '!R53+Junio!R53+Julio!R53+Agosto!R53+Septiembre!R53+'Octubre '!R53+Noviembre!R53+'Diciembre '!R53</f>
        <v>0</v>
      </c>
      <c r="S53" s="356">
        <f>+Enero!S53+Febrero!S53+'Marzo '!S53+'Abril '!S53+'Mayo '!S53+Junio!S53+Julio!S53+Agosto!S53+Septiembre!S53+'Octubre '!S53+Noviembre!S53+'Diciembre '!S53</f>
        <v>0</v>
      </c>
      <c r="T53" s="356">
        <f>+Enero!T53+Febrero!T53+'Marzo '!T53+'Abril '!T53+'Mayo '!T53+Junio!T53+Julio!T53+Agosto!T53+Septiembre!T53+'Octubre '!T53+Noviembre!T53+'Diciembre '!T53</f>
        <v>0</v>
      </c>
      <c r="U53" s="356">
        <f>+Enero!U53+Febrero!U53+'Marzo '!U53+'Abril '!U53+'Mayo '!U53+Junio!U53+Julio!U53+Agosto!U53+Septiembre!U53+'Octubre '!U53+Noviembre!U53+'Diciembre '!U53</f>
        <v>0</v>
      </c>
      <c r="V53" s="356">
        <f>+Enero!V53+Febrero!V53+'Marzo '!V53+'Abril '!V53+'Mayo '!V53+Junio!V53+Julio!V53+Agosto!V53+Septiembre!V53+'Octubre '!V53+Noviembre!V53+'Diciembre '!V53</f>
        <v>0</v>
      </c>
      <c r="W53" s="356">
        <f>+Enero!W53+Febrero!W53+'Marzo '!W53+'Abril '!W53+'Mayo '!W53+Junio!W53+Julio!W53+Agosto!W53+Septiembre!W53+'Octubre '!W53+Noviembre!W53+'Diciembre '!W53</f>
        <v>0</v>
      </c>
      <c r="X53" s="356">
        <f>+Enero!X53+Febrero!X53+'Marzo '!X53+'Abril '!X53+'Mayo '!X53+Junio!X53+Julio!X53+Agosto!X53+Septiembre!X53+'Octubre '!X53+Noviembre!X53+'Diciembre '!X53</f>
        <v>0</v>
      </c>
      <c r="Y53" s="356">
        <f>+Enero!Y53+Febrero!Y53+'Marzo '!Y53+'Abril '!Y53+'Mayo '!Y53+Junio!Y53+Julio!Y53+Agosto!Y53+Septiembre!Y53+'Octubre '!Y53+Noviembre!Y53+'Diciembre '!Y53</f>
        <v>0</v>
      </c>
      <c r="Z53" s="356">
        <f>+Enero!Z53+Febrero!Z53+'Marzo '!Z53+'Abril '!Z53+'Mayo '!Z53+Junio!Z53+Julio!Z53+Agosto!Z53+Septiembre!Z53+'Octubre '!Z53+Noviembre!Z53+'Diciembre '!Z53</f>
        <v>0</v>
      </c>
      <c r="AA53" s="356">
        <f>+Enero!AA53+Febrero!AA53+'Marzo '!AA53+'Abril '!AA53+'Mayo '!AA53+Junio!AA53+Julio!AA53+Agosto!AA53+Septiembre!AA53+'Octubre '!AA53+Noviembre!AA53+'Diciembre '!AA53</f>
        <v>0</v>
      </c>
      <c r="AB53" s="356">
        <f>+Enero!AB53+Febrero!AB53+'Marzo '!AB53+'Abril '!AB53+'Mayo '!AB53+Junio!AB53+Julio!AB53+Agosto!AB53+Septiembre!AB53+'Octubre '!AB53+Noviembre!AB53+'Diciembre '!AB53</f>
        <v>0</v>
      </c>
      <c r="AC53" s="356">
        <f>+Enero!AC53+Febrero!AC53+'Marzo '!AC53+'Abril '!AC53+'Mayo '!AC53+Junio!AC53+Julio!AC53+Agosto!AC53+Septiembre!AC53+'Octubre '!AC53+Noviembre!AC53+'Diciembre '!AC53</f>
        <v>0</v>
      </c>
      <c r="AD53" s="356">
        <f>+Enero!AD53+Febrero!AD53+'Marzo '!AD53+'Abril '!AD53+'Mayo '!AD53+Junio!AD53+Julio!AD53+Agosto!AD53+Septiembre!AD53+'Octubre '!AD53+Noviembre!AD53+'Diciembre '!AD53</f>
        <v>0</v>
      </c>
      <c r="AE53" s="356">
        <f>+Enero!AE53+Febrero!AE53+'Marzo '!AE53+'Abril '!AE53+'Mayo '!AE53+Junio!AE53+Julio!AE53+Agosto!AE53+Septiembre!AE53+'Octubre '!AE53+Noviembre!AE53+'Diciembre '!AE53</f>
        <v>0</v>
      </c>
      <c r="AF53" s="356">
        <f>+Enero!AF53+Febrero!AF53+'Marzo '!AF53+'Abril '!AF53+'Mayo '!AF53+Junio!AF53+Julio!AF53+Agosto!AF53+Septiembre!AF53+'Octubre '!AF53+Noviembre!AF53+'Diciembre '!AF53</f>
        <v>0</v>
      </c>
      <c r="AG53" s="356">
        <f>+Enero!AG53+Febrero!AG53+'Marzo '!AG53+'Abril '!AG53+'Mayo '!AG53+Junio!AG53+Julio!AG53+Agosto!AG53+Septiembre!AG53+'Octubre '!AG53+Noviembre!AG53+'Diciembre '!AG53</f>
        <v>0</v>
      </c>
      <c r="AH53" s="356">
        <f>+Enero!AH53+Febrero!AH53+'Marzo '!AH53+'Abril '!AH53+'Mayo '!AH53+Junio!AH53+Julio!AH53+Agosto!AH53+Septiembre!AH53+'Octubre '!AH53+Noviembre!AH53+'Diciembre '!AH53</f>
        <v>0</v>
      </c>
      <c r="AI53" s="356">
        <f>+Enero!AI53+Febrero!AI53+'Marzo '!AI53+'Abril '!AI53+'Mayo '!AI53+Junio!AI53+Julio!AI53+Agosto!AI53+Septiembre!AI53+'Octubre '!AI53+Noviembre!AI53+'Diciembre '!AI53</f>
        <v>0</v>
      </c>
      <c r="AJ53" s="356">
        <f>+Enero!AJ53+Febrero!AJ53+'Marzo '!AJ53+'Abril '!AJ53+'Mayo '!AJ53+Junio!AJ53+Julio!AJ53+Agosto!AJ53+Septiembre!AJ53+'Octubre '!AJ53+Noviembre!AJ53+'Diciembre '!AJ53</f>
        <v>0</v>
      </c>
      <c r="AK53" s="356">
        <f>+Enero!AK53+Febrero!AK53+'Marzo '!AK53+'Abril '!AK53+'Mayo '!AK53+Junio!AK53+Julio!AK53+Agosto!AK53+Septiembre!AK53+'Octubre '!AK53+Noviembre!AK53+'Diciembre '!AK53</f>
        <v>0</v>
      </c>
      <c r="AL53" s="356">
        <f>+Enero!AL53+Febrero!AL53+'Marzo '!AL53+'Abril '!AL53+'Mayo '!AL53+Junio!AL53+Julio!AL53+Agosto!AL53+Septiembre!AL53+'Octubre '!AL53+Noviembre!AL53+'Diciembre '!AL53</f>
        <v>0</v>
      </c>
      <c r="AM53" s="356">
        <f>+Enero!AM53+Febrero!AM53+'Marzo '!AM53+'Abril '!AM53+'Mayo '!AM53+Junio!AM53+Julio!AM53+Agosto!AM53+Septiembre!AM53+'Octubre '!AM53+Noviembre!AM53+'Diciembre '!AM53</f>
        <v>0</v>
      </c>
      <c r="AN53" s="356">
        <f>+Enero!AN53+Febrero!AN53+'Marzo '!AN53+'Abril '!AN53+'Mayo '!AN53+Junio!AN53+Julio!AN53+Agosto!AN53+Septiembre!AN53+'Octubre '!AN53+Noviembre!AN53+'Diciembre '!AN53</f>
        <v>0</v>
      </c>
      <c r="AO53" s="356">
        <f>+Enero!AO53+Febrero!AO53+'Marzo '!AO53+'Abril '!AO53+'Mayo '!AO53+Junio!AO53+Julio!AO53+Agosto!AO53+Septiembre!AO53+'Octubre '!AO53+Noviembre!AO53+'Diciembre '!AO53</f>
        <v>0</v>
      </c>
      <c r="AP53" s="356">
        <f>+Enero!AP53+Febrero!AP53+'Marzo '!AP53+'Abril '!AP53+'Mayo '!AP53+Junio!AP53+Julio!AP53+Agosto!AP53+Septiembre!AP53+'Octubre '!AP53+Noviembre!AP53+'Diciembre '!AP53</f>
        <v>0</v>
      </c>
      <c r="AQ53" s="356">
        <f>+Enero!AQ53+Febrero!AQ53+'Marzo '!AQ53+'Abril '!AQ53+'Mayo '!AQ53+Junio!AQ53+Julio!AQ53+Agosto!AQ53+Septiembre!AQ53+'Octubre '!AQ53+Noviembre!AQ53+'Diciembre '!AQ53</f>
        <v>0</v>
      </c>
      <c r="AR53" s="125" t="s">
        <v>111</v>
      </c>
      <c r="CH53" s="119">
        <v>0</v>
      </c>
    </row>
    <row r="54" spans="1:86" x14ac:dyDescent="0.25">
      <c r="A54" s="397"/>
      <c r="B54" s="25" t="s">
        <v>31</v>
      </c>
      <c r="C54" s="128">
        <f t="shared" si="0"/>
        <v>0</v>
      </c>
      <c r="D54" s="128">
        <f t="shared" si="3"/>
        <v>0</v>
      </c>
      <c r="E54" s="128">
        <f t="shared" si="3"/>
        <v>0</v>
      </c>
      <c r="F54" s="357">
        <f>+Enero!F54+Febrero!F54+'Marzo '!F54+'Abril '!F54+'Mayo '!F54+Junio!F54+Julio!F54+Agosto!F54+Septiembre!F54+'Octubre '!F54+Noviembre!F54+'Diciembre '!F54</f>
        <v>0</v>
      </c>
      <c r="G54" s="357">
        <f>+Enero!G54+Febrero!G54+'Marzo '!G54+'Abril '!G54+'Mayo '!G54+Junio!G54+Julio!G54+Agosto!G54+Septiembre!G54+'Octubre '!G54+Noviembre!G54+'Diciembre '!G54</f>
        <v>0</v>
      </c>
      <c r="H54" s="356">
        <f>+Enero!H54+Febrero!H54+'Marzo '!H54+'Abril '!H54+'Mayo '!H54+Junio!H54+Julio!H54+Agosto!H54+Septiembre!H54+'Octubre '!H54+Noviembre!H54+'Diciembre '!H54</f>
        <v>0</v>
      </c>
      <c r="I54" s="356">
        <f>+Enero!I54+Febrero!I54+'Marzo '!I54+'Abril '!I54+'Mayo '!I54+Junio!I54+Julio!I54+Agosto!I54+Septiembre!I54+'Octubre '!I54+Noviembre!I54+'Diciembre '!I54</f>
        <v>0</v>
      </c>
      <c r="J54" s="356">
        <f>+Enero!J54+Febrero!J54+'Marzo '!J54+'Abril '!J54+'Mayo '!J54+Junio!J54+Julio!J54+Agosto!J54+Septiembre!J54+'Octubre '!J54+Noviembre!J54+'Diciembre '!J54</f>
        <v>0</v>
      </c>
      <c r="K54" s="356">
        <f>+Enero!K54+Febrero!K54+'Marzo '!K54+'Abril '!K54+'Mayo '!K54+Junio!K54+Julio!K54+Agosto!K54+Septiembre!K54+'Octubre '!K54+Noviembre!K54+'Diciembre '!K54</f>
        <v>0</v>
      </c>
      <c r="L54" s="356">
        <f>+Enero!L54+Febrero!L54+'Marzo '!L54+'Abril '!L54+'Mayo '!L54+Junio!L54+Julio!L54+Agosto!L54+Septiembre!L54+'Octubre '!L54+Noviembre!L54+'Diciembre '!L54</f>
        <v>0</v>
      </c>
      <c r="M54" s="356">
        <f>+Enero!M54+Febrero!M54+'Marzo '!M54+'Abril '!M54+'Mayo '!M54+Junio!M54+Julio!M54+Agosto!M54+Septiembre!M54+'Octubre '!M54+Noviembre!M54+'Diciembre '!M54</f>
        <v>0</v>
      </c>
      <c r="N54" s="356">
        <f>+Enero!N54+Febrero!N54+'Marzo '!N54+'Abril '!N54+'Mayo '!N54+Junio!N54+Julio!N54+Agosto!N54+Septiembre!N54+'Octubre '!N54+Noviembre!N54+'Diciembre '!N54</f>
        <v>0</v>
      </c>
      <c r="O54" s="356">
        <f>+Enero!O54+Febrero!O54+'Marzo '!O54+'Abril '!O54+'Mayo '!O54+Junio!O54+Julio!O54+Agosto!O54+Septiembre!O54+'Octubre '!O54+Noviembre!O54+'Diciembre '!O54</f>
        <v>0</v>
      </c>
      <c r="P54" s="356">
        <f>+Enero!P54+Febrero!P54+'Marzo '!P54+'Abril '!P54+'Mayo '!P54+Junio!P54+Julio!P54+Agosto!P54+Septiembre!P54+'Octubre '!P54+Noviembre!P54+'Diciembre '!P54</f>
        <v>0</v>
      </c>
      <c r="Q54" s="356">
        <f>+Enero!Q54+Febrero!Q54+'Marzo '!Q54+'Abril '!Q54+'Mayo '!Q54+Junio!Q54+Julio!Q54+Agosto!Q54+Septiembre!Q54+'Octubre '!Q54+Noviembre!Q54+'Diciembre '!Q54</f>
        <v>0</v>
      </c>
      <c r="R54" s="356">
        <f>+Enero!R54+Febrero!R54+'Marzo '!R54+'Abril '!R54+'Mayo '!R54+Junio!R54+Julio!R54+Agosto!R54+Septiembre!R54+'Octubre '!R54+Noviembre!R54+'Diciembre '!R54</f>
        <v>0</v>
      </c>
      <c r="S54" s="356">
        <f>+Enero!S54+Febrero!S54+'Marzo '!S54+'Abril '!S54+'Mayo '!S54+Junio!S54+Julio!S54+Agosto!S54+Septiembre!S54+'Octubre '!S54+Noviembre!S54+'Diciembre '!S54</f>
        <v>0</v>
      </c>
      <c r="T54" s="356">
        <f>+Enero!T54+Febrero!T54+'Marzo '!T54+'Abril '!T54+'Mayo '!T54+Junio!T54+Julio!T54+Agosto!T54+Septiembre!T54+'Octubre '!T54+Noviembre!T54+'Diciembre '!T54</f>
        <v>0</v>
      </c>
      <c r="U54" s="356">
        <f>+Enero!U54+Febrero!U54+'Marzo '!U54+'Abril '!U54+'Mayo '!U54+Junio!U54+Julio!U54+Agosto!U54+Septiembre!U54+'Octubre '!U54+Noviembre!U54+'Diciembre '!U54</f>
        <v>0</v>
      </c>
      <c r="V54" s="356">
        <f>+Enero!V54+Febrero!V54+'Marzo '!V54+'Abril '!V54+'Mayo '!V54+Junio!V54+Julio!V54+Agosto!V54+Septiembre!V54+'Octubre '!V54+Noviembre!V54+'Diciembre '!V54</f>
        <v>0</v>
      </c>
      <c r="W54" s="356">
        <f>+Enero!W54+Febrero!W54+'Marzo '!W54+'Abril '!W54+'Mayo '!W54+Junio!W54+Julio!W54+Agosto!W54+Septiembre!W54+'Octubre '!W54+Noviembre!W54+'Diciembre '!W54</f>
        <v>0</v>
      </c>
      <c r="X54" s="356">
        <f>+Enero!X54+Febrero!X54+'Marzo '!X54+'Abril '!X54+'Mayo '!X54+Junio!X54+Julio!X54+Agosto!X54+Septiembre!X54+'Octubre '!X54+Noviembre!X54+'Diciembre '!X54</f>
        <v>0</v>
      </c>
      <c r="Y54" s="356">
        <f>+Enero!Y54+Febrero!Y54+'Marzo '!Y54+'Abril '!Y54+'Mayo '!Y54+Junio!Y54+Julio!Y54+Agosto!Y54+Septiembre!Y54+'Octubre '!Y54+Noviembre!Y54+'Diciembre '!Y54</f>
        <v>0</v>
      </c>
      <c r="Z54" s="356">
        <f>+Enero!Z54+Febrero!Z54+'Marzo '!Z54+'Abril '!Z54+'Mayo '!Z54+Junio!Z54+Julio!Z54+Agosto!Z54+Septiembre!Z54+'Octubre '!Z54+Noviembre!Z54+'Diciembre '!Z54</f>
        <v>0</v>
      </c>
      <c r="AA54" s="356">
        <f>+Enero!AA54+Febrero!AA54+'Marzo '!AA54+'Abril '!AA54+'Mayo '!AA54+Junio!AA54+Julio!AA54+Agosto!AA54+Septiembre!AA54+'Octubre '!AA54+Noviembre!AA54+'Diciembre '!AA54</f>
        <v>0</v>
      </c>
      <c r="AB54" s="356">
        <f>+Enero!AB54+Febrero!AB54+'Marzo '!AB54+'Abril '!AB54+'Mayo '!AB54+Junio!AB54+Julio!AB54+Agosto!AB54+Septiembre!AB54+'Octubre '!AB54+Noviembre!AB54+'Diciembre '!AB54</f>
        <v>0</v>
      </c>
      <c r="AC54" s="356">
        <f>+Enero!AC54+Febrero!AC54+'Marzo '!AC54+'Abril '!AC54+'Mayo '!AC54+Junio!AC54+Julio!AC54+Agosto!AC54+Septiembre!AC54+'Octubre '!AC54+Noviembre!AC54+'Diciembre '!AC54</f>
        <v>0</v>
      </c>
      <c r="AD54" s="356">
        <f>+Enero!AD54+Febrero!AD54+'Marzo '!AD54+'Abril '!AD54+'Mayo '!AD54+Junio!AD54+Julio!AD54+Agosto!AD54+Septiembre!AD54+'Octubre '!AD54+Noviembre!AD54+'Diciembre '!AD54</f>
        <v>0</v>
      </c>
      <c r="AE54" s="356">
        <f>+Enero!AE54+Febrero!AE54+'Marzo '!AE54+'Abril '!AE54+'Mayo '!AE54+Junio!AE54+Julio!AE54+Agosto!AE54+Septiembre!AE54+'Octubre '!AE54+Noviembre!AE54+'Diciembre '!AE54</f>
        <v>0</v>
      </c>
      <c r="AF54" s="356">
        <f>+Enero!AF54+Febrero!AF54+'Marzo '!AF54+'Abril '!AF54+'Mayo '!AF54+Junio!AF54+Julio!AF54+Agosto!AF54+Septiembre!AF54+'Octubre '!AF54+Noviembre!AF54+'Diciembre '!AF54</f>
        <v>0</v>
      </c>
      <c r="AG54" s="356">
        <f>+Enero!AG54+Febrero!AG54+'Marzo '!AG54+'Abril '!AG54+'Mayo '!AG54+Junio!AG54+Julio!AG54+Agosto!AG54+Septiembre!AG54+'Octubre '!AG54+Noviembre!AG54+'Diciembre '!AG54</f>
        <v>0</v>
      </c>
      <c r="AH54" s="356">
        <f>+Enero!AH54+Febrero!AH54+'Marzo '!AH54+'Abril '!AH54+'Mayo '!AH54+Junio!AH54+Julio!AH54+Agosto!AH54+Septiembre!AH54+'Octubre '!AH54+Noviembre!AH54+'Diciembre '!AH54</f>
        <v>0</v>
      </c>
      <c r="AI54" s="356">
        <f>+Enero!AI54+Febrero!AI54+'Marzo '!AI54+'Abril '!AI54+'Mayo '!AI54+Junio!AI54+Julio!AI54+Agosto!AI54+Septiembre!AI54+'Octubre '!AI54+Noviembre!AI54+'Diciembre '!AI54</f>
        <v>0</v>
      </c>
      <c r="AJ54" s="356">
        <f>+Enero!AJ54+Febrero!AJ54+'Marzo '!AJ54+'Abril '!AJ54+'Mayo '!AJ54+Junio!AJ54+Julio!AJ54+Agosto!AJ54+Septiembre!AJ54+'Octubre '!AJ54+Noviembre!AJ54+'Diciembre '!AJ54</f>
        <v>0</v>
      </c>
      <c r="AK54" s="356">
        <f>+Enero!AK54+Febrero!AK54+'Marzo '!AK54+'Abril '!AK54+'Mayo '!AK54+Junio!AK54+Julio!AK54+Agosto!AK54+Septiembre!AK54+'Octubre '!AK54+Noviembre!AK54+'Diciembre '!AK54</f>
        <v>0</v>
      </c>
      <c r="AL54" s="356">
        <f>+Enero!AL54+Febrero!AL54+'Marzo '!AL54+'Abril '!AL54+'Mayo '!AL54+Junio!AL54+Julio!AL54+Agosto!AL54+Septiembre!AL54+'Octubre '!AL54+Noviembre!AL54+'Diciembre '!AL54</f>
        <v>0</v>
      </c>
      <c r="AM54" s="356">
        <f>+Enero!AM54+Febrero!AM54+'Marzo '!AM54+'Abril '!AM54+'Mayo '!AM54+Junio!AM54+Julio!AM54+Agosto!AM54+Septiembre!AM54+'Octubre '!AM54+Noviembre!AM54+'Diciembre '!AM54</f>
        <v>0</v>
      </c>
      <c r="AN54" s="356">
        <f>+Enero!AN54+Febrero!AN54+'Marzo '!AN54+'Abril '!AN54+'Mayo '!AN54+Junio!AN54+Julio!AN54+Agosto!AN54+Septiembre!AN54+'Octubre '!AN54+Noviembre!AN54+'Diciembre '!AN54</f>
        <v>0</v>
      </c>
      <c r="AO54" s="356">
        <f>+Enero!AO54+Febrero!AO54+'Marzo '!AO54+'Abril '!AO54+'Mayo '!AO54+Junio!AO54+Julio!AO54+Agosto!AO54+Septiembre!AO54+'Octubre '!AO54+Noviembre!AO54+'Diciembre '!AO54</f>
        <v>0</v>
      </c>
      <c r="AP54" s="356">
        <f>+Enero!AP54+Febrero!AP54+'Marzo '!AP54+'Abril '!AP54+'Mayo '!AP54+Junio!AP54+Julio!AP54+Agosto!AP54+Septiembre!AP54+'Octubre '!AP54+Noviembre!AP54+'Diciembre '!AP54</f>
        <v>0</v>
      </c>
      <c r="AQ54" s="356">
        <f>+Enero!AQ54+Febrero!AQ54+'Marzo '!AQ54+'Abril '!AQ54+'Mayo '!AQ54+Junio!AQ54+Julio!AQ54+Agosto!AQ54+Septiembre!AQ54+'Octubre '!AQ54+Noviembre!AQ54+'Diciembre '!AQ54</f>
        <v>0</v>
      </c>
      <c r="AR54" s="125" t="s">
        <v>111</v>
      </c>
      <c r="CH54" s="119">
        <v>0</v>
      </c>
    </row>
    <row r="55" spans="1:86" x14ac:dyDescent="0.25">
      <c r="A55" s="397"/>
      <c r="B55" s="17" t="s">
        <v>32</v>
      </c>
      <c r="C55" s="126">
        <f t="shared" si="0"/>
        <v>0</v>
      </c>
      <c r="D55" s="126">
        <f t="shared" si="3"/>
        <v>0</v>
      </c>
      <c r="E55" s="126">
        <f t="shared" si="3"/>
        <v>0</v>
      </c>
      <c r="F55" s="357">
        <f>+Enero!F55+Febrero!F55+'Marzo '!F55+'Abril '!F55+'Mayo '!F55+Junio!F55+Julio!F55+Agosto!F55+Septiembre!F55+'Octubre '!F55+Noviembre!F55+'Diciembre '!F55</f>
        <v>0</v>
      </c>
      <c r="G55" s="357">
        <f>+Enero!G55+Febrero!G55+'Marzo '!G55+'Abril '!G55+'Mayo '!G55+Junio!G55+Julio!G55+Agosto!G55+Septiembre!G55+'Octubre '!G55+Noviembre!G55+'Diciembre '!G55</f>
        <v>0</v>
      </c>
      <c r="H55" s="356">
        <f>+Enero!H55+Febrero!H55+'Marzo '!H55+'Abril '!H55+'Mayo '!H55+Junio!H55+Julio!H55+Agosto!H55+Septiembre!H55+'Octubre '!H55+Noviembre!H55+'Diciembre '!H55</f>
        <v>0</v>
      </c>
      <c r="I55" s="356">
        <f>+Enero!I55+Febrero!I55+'Marzo '!I55+'Abril '!I55+'Mayo '!I55+Junio!I55+Julio!I55+Agosto!I55+Septiembre!I55+'Octubre '!I55+Noviembre!I55+'Diciembre '!I55</f>
        <v>0</v>
      </c>
      <c r="J55" s="356">
        <f>+Enero!J55+Febrero!J55+'Marzo '!J55+'Abril '!J55+'Mayo '!J55+Junio!J55+Julio!J55+Agosto!J55+Septiembre!J55+'Octubre '!J55+Noviembre!J55+'Diciembre '!J55</f>
        <v>0</v>
      </c>
      <c r="K55" s="356">
        <f>+Enero!K55+Febrero!K55+'Marzo '!K55+'Abril '!K55+'Mayo '!K55+Junio!K55+Julio!K55+Agosto!K55+Septiembre!K55+'Octubre '!K55+Noviembre!K55+'Diciembre '!K55</f>
        <v>0</v>
      </c>
      <c r="L55" s="356">
        <f>+Enero!L55+Febrero!L55+'Marzo '!L55+'Abril '!L55+'Mayo '!L55+Junio!L55+Julio!L55+Agosto!L55+Septiembre!L55+'Octubre '!L55+Noviembre!L55+'Diciembre '!L55</f>
        <v>0</v>
      </c>
      <c r="M55" s="356">
        <f>+Enero!M55+Febrero!M55+'Marzo '!M55+'Abril '!M55+'Mayo '!M55+Junio!M55+Julio!M55+Agosto!M55+Septiembre!M55+'Octubre '!M55+Noviembre!M55+'Diciembre '!M55</f>
        <v>0</v>
      </c>
      <c r="N55" s="356">
        <f>+Enero!N55+Febrero!N55+'Marzo '!N55+'Abril '!N55+'Mayo '!N55+Junio!N55+Julio!N55+Agosto!N55+Septiembre!N55+'Octubre '!N55+Noviembre!N55+'Diciembre '!N55</f>
        <v>0</v>
      </c>
      <c r="O55" s="356">
        <f>+Enero!O55+Febrero!O55+'Marzo '!O55+'Abril '!O55+'Mayo '!O55+Junio!O55+Julio!O55+Agosto!O55+Septiembre!O55+'Octubre '!O55+Noviembre!O55+'Diciembre '!O55</f>
        <v>0</v>
      </c>
      <c r="P55" s="356">
        <f>+Enero!P55+Febrero!P55+'Marzo '!P55+'Abril '!P55+'Mayo '!P55+Junio!P55+Julio!P55+Agosto!P55+Septiembre!P55+'Octubre '!P55+Noviembre!P55+'Diciembre '!P55</f>
        <v>0</v>
      </c>
      <c r="Q55" s="356">
        <f>+Enero!Q55+Febrero!Q55+'Marzo '!Q55+'Abril '!Q55+'Mayo '!Q55+Junio!Q55+Julio!Q55+Agosto!Q55+Septiembre!Q55+'Octubre '!Q55+Noviembre!Q55+'Diciembre '!Q55</f>
        <v>0</v>
      </c>
      <c r="R55" s="356">
        <f>+Enero!R55+Febrero!R55+'Marzo '!R55+'Abril '!R55+'Mayo '!R55+Junio!R55+Julio!R55+Agosto!R55+Septiembre!R55+'Octubre '!R55+Noviembre!R55+'Diciembre '!R55</f>
        <v>0</v>
      </c>
      <c r="S55" s="356">
        <f>+Enero!S55+Febrero!S55+'Marzo '!S55+'Abril '!S55+'Mayo '!S55+Junio!S55+Julio!S55+Agosto!S55+Septiembre!S55+'Octubre '!S55+Noviembre!S55+'Diciembre '!S55</f>
        <v>0</v>
      </c>
      <c r="T55" s="356">
        <f>+Enero!T55+Febrero!T55+'Marzo '!T55+'Abril '!T55+'Mayo '!T55+Junio!T55+Julio!T55+Agosto!T55+Septiembre!T55+'Octubre '!T55+Noviembre!T55+'Diciembre '!T55</f>
        <v>0</v>
      </c>
      <c r="U55" s="356">
        <f>+Enero!U55+Febrero!U55+'Marzo '!U55+'Abril '!U55+'Mayo '!U55+Junio!U55+Julio!U55+Agosto!U55+Septiembre!U55+'Octubre '!U55+Noviembre!U55+'Diciembre '!U55</f>
        <v>0</v>
      </c>
      <c r="V55" s="356">
        <f>+Enero!V55+Febrero!V55+'Marzo '!V55+'Abril '!V55+'Mayo '!V55+Junio!V55+Julio!V55+Agosto!V55+Septiembre!V55+'Octubre '!V55+Noviembre!V55+'Diciembre '!V55</f>
        <v>0</v>
      </c>
      <c r="W55" s="356">
        <f>+Enero!W55+Febrero!W55+'Marzo '!W55+'Abril '!W55+'Mayo '!W55+Junio!W55+Julio!W55+Agosto!W55+Septiembre!W55+'Octubre '!W55+Noviembre!W55+'Diciembre '!W55</f>
        <v>0</v>
      </c>
      <c r="X55" s="356">
        <f>+Enero!X55+Febrero!X55+'Marzo '!X55+'Abril '!X55+'Mayo '!X55+Junio!X55+Julio!X55+Agosto!X55+Septiembre!X55+'Octubre '!X55+Noviembre!X55+'Diciembre '!X55</f>
        <v>0</v>
      </c>
      <c r="Y55" s="356">
        <f>+Enero!Y55+Febrero!Y55+'Marzo '!Y55+'Abril '!Y55+'Mayo '!Y55+Junio!Y55+Julio!Y55+Agosto!Y55+Septiembre!Y55+'Octubre '!Y55+Noviembre!Y55+'Diciembre '!Y55</f>
        <v>0</v>
      </c>
      <c r="Z55" s="356">
        <f>+Enero!Z55+Febrero!Z55+'Marzo '!Z55+'Abril '!Z55+'Mayo '!Z55+Junio!Z55+Julio!Z55+Agosto!Z55+Septiembre!Z55+'Octubre '!Z55+Noviembre!Z55+'Diciembre '!Z55</f>
        <v>0</v>
      </c>
      <c r="AA55" s="356">
        <f>+Enero!AA55+Febrero!AA55+'Marzo '!AA55+'Abril '!AA55+'Mayo '!AA55+Junio!AA55+Julio!AA55+Agosto!AA55+Septiembre!AA55+'Octubre '!AA55+Noviembre!AA55+'Diciembre '!AA55</f>
        <v>0</v>
      </c>
      <c r="AB55" s="356">
        <f>+Enero!AB55+Febrero!AB55+'Marzo '!AB55+'Abril '!AB55+'Mayo '!AB55+Junio!AB55+Julio!AB55+Agosto!AB55+Septiembre!AB55+'Octubre '!AB55+Noviembre!AB55+'Diciembre '!AB55</f>
        <v>0</v>
      </c>
      <c r="AC55" s="356">
        <f>+Enero!AC55+Febrero!AC55+'Marzo '!AC55+'Abril '!AC55+'Mayo '!AC55+Junio!AC55+Julio!AC55+Agosto!AC55+Septiembre!AC55+'Octubre '!AC55+Noviembre!AC55+'Diciembre '!AC55</f>
        <v>0</v>
      </c>
      <c r="AD55" s="356">
        <f>+Enero!AD55+Febrero!AD55+'Marzo '!AD55+'Abril '!AD55+'Mayo '!AD55+Junio!AD55+Julio!AD55+Agosto!AD55+Septiembre!AD55+'Octubre '!AD55+Noviembre!AD55+'Diciembre '!AD55</f>
        <v>0</v>
      </c>
      <c r="AE55" s="356">
        <f>+Enero!AE55+Febrero!AE55+'Marzo '!AE55+'Abril '!AE55+'Mayo '!AE55+Junio!AE55+Julio!AE55+Agosto!AE55+Septiembre!AE55+'Octubre '!AE55+Noviembre!AE55+'Diciembre '!AE55</f>
        <v>0</v>
      </c>
      <c r="AF55" s="356">
        <f>+Enero!AF55+Febrero!AF55+'Marzo '!AF55+'Abril '!AF55+'Mayo '!AF55+Junio!AF55+Julio!AF55+Agosto!AF55+Septiembre!AF55+'Octubre '!AF55+Noviembre!AF55+'Diciembre '!AF55</f>
        <v>0</v>
      </c>
      <c r="AG55" s="356">
        <f>+Enero!AG55+Febrero!AG55+'Marzo '!AG55+'Abril '!AG55+'Mayo '!AG55+Junio!AG55+Julio!AG55+Agosto!AG55+Septiembre!AG55+'Octubre '!AG55+Noviembre!AG55+'Diciembre '!AG55</f>
        <v>0</v>
      </c>
      <c r="AH55" s="356">
        <f>+Enero!AH55+Febrero!AH55+'Marzo '!AH55+'Abril '!AH55+'Mayo '!AH55+Junio!AH55+Julio!AH55+Agosto!AH55+Septiembre!AH55+'Octubre '!AH55+Noviembre!AH55+'Diciembre '!AH55</f>
        <v>0</v>
      </c>
      <c r="AI55" s="356">
        <f>+Enero!AI55+Febrero!AI55+'Marzo '!AI55+'Abril '!AI55+'Mayo '!AI55+Junio!AI55+Julio!AI55+Agosto!AI55+Septiembre!AI55+'Octubre '!AI55+Noviembre!AI55+'Diciembre '!AI55</f>
        <v>0</v>
      </c>
      <c r="AJ55" s="356">
        <f>+Enero!AJ55+Febrero!AJ55+'Marzo '!AJ55+'Abril '!AJ55+'Mayo '!AJ55+Junio!AJ55+Julio!AJ55+Agosto!AJ55+Septiembre!AJ55+'Octubre '!AJ55+Noviembre!AJ55+'Diciembre '!AJ55</f>
        <v>0</v>
      </c>
      <c r="AK55" s="356">
        <f>+Enero!AK55+Febrero!AK55+'Marzo '!AK55+'Abril '!AK55+'Mayo '!AK55+Junio!AK55+Julio!AK55+Agosto!AK55+Septiembre!AK55+'Octubre '!AK55+Noviembre!AK55+'Diciembre '!AK55</f>
        <v>0</v>
      </c>
      <c r="AL55" s="356">
        <f>+Enero!AL55+Febrero!AL55+'Marzo '!AL55+'Abril '!AL55+'Mayo '!AL55+Junio!AL55+Julio!AL55+Agosto!AL55+Septiembre!AL55+'Octubre '!AL55+Noviembre!AL55+'Diciembre '!AL55</f>
        <v>0</v>
      </c>
      <c r="AM55" s="356">
        <f>+Enero!AM55+Febrero!AM55+'Marzo '!AM55+'Abril '!AM55+'Mayo '!AM55+Junio!AM55+Julio!AM55+Agosto!AM55+Septiembre!AM55+'Octubre '!AM55+Noviembre!AM55+'Diciembre '!AM55</f>
        <v>0</v>
      </c>
      <c r="AN55" s="356">
        <f>+Enero!AN55+Febrero!AN55+'Marzo '!AN55+'Abril '!AN55+'Mayo '!AN55+Junio!AN55+Julio!AN55+Agosto!AN55+Septiembre!AN55+'Octubre '!AN55+Noviembre!AN55+'Diciembre '!AN55</f>
        <v>0</v>
      </c>
      <c r="AO55" s="356">
        <f>+Enero!AO55+Febrero!AO55+'Marzo '!AO55+'Abril '!AO55+'Mayo '!AO55+Junio!AO55+Julio!AO55+Agosto!AO55+Septiembre!AO55+'Octubre '!AO55+Noviembre!AO55+'Diciembre '!AO55</f>
        <v>0</v>
      </c>
      <c r="AP55" s="356">
        <f>+Enero!AP55+Febrero!AP55+'Marzo '!AP55+'Abril '!AP55+'Mayo '!AP55+Junio!AP55+Julio!AP55+Agosto!AP55+Septiembre!AP55+'Octubre '!AP55+Noviembre!AP55+'Diciembre '!AP55</f>
        <v>0</v>
      </c>
      <c r="AQ55" s="356">
        <f>+Enero!AQ55+Febrero!AQ55+'Marzo '!AQ55+'Abril '!AQ55+'Mayo '!AQ55+Junio!AQ55+Julio!AQ55+Agosto!AQ55+Septiembre!AQ55+'Octubre '!AQ55+Noviembre!AQ55+'Diciembre '!AQ55</f>
        <v>0</v>
      </c>
      <c r="AR55" s="125" t="s">
        <v>111</v>
      </c>
      <c r="CH55" s="119">
        <v>0</v>
      </c>
    </row>
    <row r="56" spans="1:86" x14ac:dyDescent="0.25">
      <c r="A56" s="397"/>
      <c r="B56" s="131" t="s">
        <v>112</v>
      </c>
      <c r="C56" s="132">
        <f t="shared" si="0"/>
        <v>0</v>
      </c>
      <c r="D56" s="132">
        <f t="shared" ref="D56:E74" si="4">SUM(F56+H56+J56+L56+N56+P56+R56+T56+V56+X56+Z56+AB56+AD56+AF56+AH56+AJ56+AL56)</f>
        <v>0</v>
      </c>
      <c r="E56" s="134">
        <f t="shared" si="4"/>
        <v>0</v>
      </c>
      <c r="F56" s="357">
        <f>+Enero!F56+Febrero!F56+'Marzo '!F56+'Abril '!F56+'Mayo '!F56+Junio!F56+Julio!F56+Agosto!F56+Septiembre!F56+'Octubre '!F56+Noviembre!F56+'Diciembre '!F56</f>
        <v>0</v>
      </c>
      <c r="G56" s="357">
        <f>+Enero!G56+Febrero!G56+'Marzo '!G56+'Abril '!G56+'Mayo '!G56+Junio!G56+Julio!G56+Agosto!G56+Septiembre!G56+'Octubre '!G56+Noviembre!G56+'Diciembre '!G56</f>
        <v>0</v>
      </c>
      <c r="H56" s="356">
        <f>+Enero!H56+Febrero!H56+'Marzo '!H56+'Abril '!H56+'Mayo '!H56+Junio!H56+Julio!H56+Agosto!H56+Septiembre!H56+'Octubre '!H56+Noviembre!H56+'Diciembre '!H56</f>
        <v>0</v>
      </c>
      <c r="I56" s="356">
        <f>+Enero!I56+Febrero!I56+'Marzo '!I56+'Abril '!I56+'Mayo '!I56+Junio!I56+Julio!I56+Agosto!I56+Septiembre!I56+'Octubre '!I56+Noviembre!I56+'Diciembre '!I56</f>
        <v>0</v>
      </c>
      <c r="J56" s="356">
        <f>+Enero!J56+Febrero!J56+'Marzo '!J56+'Abril '!J56+'Mayo '!J56+Junio!J56+Julio!J56+Agosto!J56+Septiembre!J56+'Octubre '!J56+Noviembre!J56+'Diciembre '!J56</f>
        <v>0</v>
      </c>
      <c r="K56" s="356">
        <f>+Enero!K56+Febrero!K56+'Marzo '!K56+'Abril '!K56+'Mayo '!K56+Junio!K56+Julio!K56+Agosto!K56+Septiembre!K56+'Octubre '!K56+Noviembre!K56+'Diciembre '!K56</f>
        <v>0</v>
      </c>
      <c r="L56" s="356">
        <f>+Enero!L56+Febrero!L56+'Marzo '!L56+'Abril '!L56+'Mayo '!L56+Junio!L56+Julio!L56+Agosto!L56+Septiembre!L56+'Octubre '!L56+Noviembre!L56+'Diciembre '!L56</f>
        <v>0</v>
      </c>
      <c r="M56" s="356">
        <f>+Enero!M56+Febrero!M56+'Marzo '!M56+'Abril '!M56+'Mayo '!M56+Junio!M56+Julio!M56+Agosto!M56+Septiembre!M56+'Octubre '!M56+Noviembre!M56+'Diciembre '!M56</f>
        <v>0</v>
      </c>
      <c r="N56" s="356">
        <f>+Enero!N56+Febrero!N56+'Marzo '!N56+'Abril '!N56+'Mayo '!N56+Junio!N56+Julio!N56+Agosto!N56+Septiembre!N56+'Octubre '!N56+Noviembre!N56+'Diciembre '!N56</f>
        <v>0</v>
      </c>
      <c r="O56" s="356">
        <f>+Enero!O56+Febrero!O56+'Marzo '!O56+'Abril '!O56+'Mayo '!O56+Junio!O56+Julio!O56+Agosto!O56+Septiembre!O56+'Octubre '!O56+Noviembre!O56+'Diciembre '!O56</f>
        <v>0</v>
      </c>
      <c r="P56" s="356">
        <f>+Enero!P56+Febrero!P56+'Marzo '!P56+'Abril '!P56+'Mayo '!P56+Junio!P56+Julio!P56+Agosto!P56+Septiembre!P56+'Octubre '!P56+Noviembre!P56+'Diciembre '!P56</f>
        <v>0</v>
      </c>
      <c r="Q56" s="356">
        <f>+Enero!Q56+Febrero!Q56+'Marzo '!Q56+'Abril '!Q56+'Mayo '!Q56+Junio!Q56+Julio!Q56+Agosto!Q56+Septiembre!Q56+'Octubre '!Q56+Noviembre!Q56+'Diciembre '!Q56</f>
        <v>0</v>
      </c>
      <c r="R56" s="356">
        <f>+Enero!R56+Febrero!R56+'Marzo '!R56+'Abril '!R56+'Mayo '!R56+Junio!R56+Julio!R56+Agosto!R56+Septiembre!R56+'Octubre '!R56+Noviembre!R56+'Diciembre '!R56</f>
        <v>0</v>
      </c>
      <c r="S56" s="356">
        <f>+Enero!S56+Febrero!S56+'Marzo '!S56+'Abril '!S56+'Mayo '!S56+Junio!S56+Julio!S56+Agosto!S56+Septiembre!S56+'Octubre '!S56+Noviembre!S56+'Diciembre '!S56</f>
        <v>0</v>
      </c>
      <c r="T56" s="356">
        <f>+Enero!T56+Febrero!T56+'Marzo '!T56+'Abril '!T56+'Mayo '!T56+Junio!T56+Julio!T56+Agosto!T56+Septiembre!T56+'Octubre '!T56+Noviembre!T56+'Diciembre '!T56</f>
        <v>0</v>
      </c>
      <c r="U56" s="356">
        <f>+Enero!U56+Febrero!U56+'Marzo '!U56+'Abril '!U56+'Mayo '!U56+Junio!U56+Julio!U56+Agosto!U56+Septiembre!U56+'Octubre '!U56+Noviembre!U56+'Diciembre '!U56</f>
        <v>0</v>
      </c>
      <c r="V56" s="356">
        <f>+Enero!V56+Febrero!V56+'Marzo '!V56+'Abril '!V56+'Mayo '!V56+Junio!V56+Julio!V56+Agosto!V56+Septiembre!V56+'Octubre '!V56+Noviembre!V56+'Diciembre '!V56</f>
        <v>0</v>
      </c>
      <c r="W56" s="356">
        <f>+Enero!W56+Febrero!W56+'Marzo '!W56+'Abril '!W56+'Mayo '!W56+Junio!W56+Julio!W56+Agosto!W56+Septiembre!W56+'Octubre '!W56+Noviembre!W56+'Diciembre '!W56</f>
        <v>0</v>
      </c>
      <c r="X56" s="356">
        <f>+Enero!X56+Febrero!X56+'Marzo '!X56+'Abril '!X56+'Mayo '!X56+Junio!X56+Julio!X56+Agosto!X56+Septiembre!X56+'Octubre '!X56+Noviembre!X56+'Diciembre '!X56</f>
        <v>0</v>
      </c>
      <c r="Y56" s="356">
        <f>+Enero!Y56+Febrero!Y56+'Marzo '!Y56+'Abril '!Y56+'Mayo '!Y56+Junio!Y56+Julio!Y56+Agosto!Y56+Septiembre!Y56+'Octubre '!Y56+Noviembre!Y56+'Diciembre '!Y56</f>
        <v>0</v>
      </c>
      <c r="Z56" s="356">
        <f>+Enero!Z56+Febrero!Z56+'Marzo '!Z56+'Abril '!Z56+'Mayo '!Z56+Junio!Z56+Julio!Z56+Agosto!Z56+Septiembre!Z56+'Octubre '!Z56+Noviembre!Z56+'Diciembre '!Z56</f>
        <v>0</v>
      </c>
      <c r="AA56" s="356">
        <f>+Enero!AA56+Febrero!AA56+'Marzo '!AA56+'Abril '!AA56+'Mayo '!AA56+Junio!AA56+Julio!AA56+Agosto!AA56+Septiembre!AA56+'Octubre '!AA56+Noviembre!AA56+'Diciembre '!AA56</f>
        <v>0</v>
      </c>
      <c r="AB56" s="356">
        <f>+Enero!AB56+Febrero!AB56+'Marzo '!AB56+'Abril '!AB56+'Mayo '!AB56+Junio!AB56+Julio!AB56+Agosto!AB56+Septiembre!AB56+'Octubre '!AB56+Noviembre!AB56+'Diciembre '!AB56</f>
        <v>0</v>
      </c>
      <c r="AC56" s="356">
        <f>+Enero!AC56+Febrero!AC56+'Marzo '!AC56+'Abril '!AC56+'Mayo '!AC56+Junio!AC56+Julio!AC56+Agosto!AC56+Septiembre!AC56+'Octubre '!AC56+Noviembre!AC56+'Diciembre '!AC56</f>
        <v>0</v>
      </c>
      <c r="AD56" s="356">
        <f>+Enero!AD56+Febrero!AD56+'Marzo '!AD56+'Abril '!AD56+'Mayo '!AD56+Junio!AD56+Julio!AD56+Agosto!AD56+Septiembre!AD56+'Octubre '!AD56+Noviembre!AD56+'Diciembre '!AD56</f>
        <v>0</v>
      </c>
      <c r="AE56" s="356">
        <f>+Enero!AE56+Febrero!AE56+'Marzo '!AE56+'Abril '!AE56+'Mayo '!AE56+Junio!AE56+Julio!AE56+Agosto!AE56+Septiembre!AE56+'Octubre '!AE56+Noviembre!AE56+'Diciembre '!AE56</f>
        <v>0</v>
      </c>
      <c r="AF56" s="356">
        <f>+Enero!AF56+Febrero!AF56+'Marzo '!AF56+'Abril '!AF56+'Mayo '!AF56+Junio!AF56+Julio!AF56+Agosto!AF56+Septiembre!AF56+'Octubre '!AF56+Noviembre!AF56+'Diciembre '!AF56</f>
        <v>0</v>
      </c>
      <c r="AG56" s="356">
        <f>+Enero!AG56+Febrero!AG56+'Marzo '!AG56+'Abril '!AG56+'Mayo '!AG56+Junio!AG56+Julio!AG56+Agosto!AG56+Septiembre!AG56+'Octubre '!AG56+Noviembre!AG56+'Diciembre '!AG56</f>
        <v>0</v>
      </c>
      <c r="AH56" s="356">
        <f>+Enero!AH56+Febrero!AH56+'Marzo '!AH56+'Abril '!AH56+'Mayo '!AH56+Junio!AH56+Julio!AH56+Agosto!AH56+Septiembre!AH56+'Octubre '!AH56+Noviembre!AH56+'Diciembre '!AH56</f>
        <v>0</v>
      </c>
      <c r="AI56" s="356">
        <f>+Enero!AI56+Febrero!AI56+'Marzo '!AI56+'Abril '!AI56+'Mayo '!AI56+Junio!AI56+Julio!AI56+Agosto!AI56+Septiembre!AI56+'Octubre '!AI56+Noviembre!AI56+'Diciembre '!AI56</f>
        <v>0</v>
      </c>
      <c r="AJ56" s="356">
        <f>+Enero!AJ56+Febrero!AJ56+'Marzo '!AJ56+'Abril '!AJ56+'Mayo '!AJ56+Junio!AJ56+Julio!AJ56+Agosto!AJ56+Septiembre!AJ56+'Octubre '!AJ56+Noviembre!AJ56+'Diciembre '!AJ56</f>
        <v>0</v>
      </c>
      <c r="AK56" s="356">
        <f>+Enero!AK56+Febrero!AK56+'Marzo '!AK56+'Abril '!AK56+'Mayo '!AK56+Junio!AK56+Julio!AK56+Agosto!AK56+Septiembre!AK56+'Octubre '!AK56+Noviembre!AK56+'Diciembre '!AK56</f>
        <v>0</v>
      </c>
      <c r="AL56" s="356">
        <f>+Enero!AL56+Febrero!AL56+'Marzo '!AL56+'Abril '!AL56+'Mayo '!AL56+Junio!AL56+Julio!AL56+Agosto!AL56+Septiembre!AL56+'Octubre '!AL56+Noviembre!AL56+'Diciembre '!AL56</f>
        <v>0</v>
      </c>
      <c r="AM56" s="356">
        <f>+Enero!AM56+Febrero!AM56+'Marzo '!AM56+'Abril '!AM56+'Mayo '!AM56+Junio!AM56+Julio!AM56+Agosto!AM56+Septiembre!AM56+'Octubre '!AM56+Noviembre!AM56+'Diciembre '!AM56</f>
        <v>0</v>
      </c>
      <c r="AN56" s="356">
        <f>+Enero!AN56+Febrero!AN56+'Marzo '!AN56+'Abril '!AN56+'Mayo '!AN56+Junio!AN56+Julio!AN56+Agosto!AN56+Septiembre!AN56+'Octubre '!AN56+Noviembre!AN56+'Diciembre '!AN56</f>
        <v>0</v>
      </c>
      <c r="AO56" s="356">
        <f>+Enero!AO56+Febrero!AO56+'Marzo '!AO56+'Abril '!AO56+'Mayo '!AO56+Junio!AO56+Julio!AO56+Agosto!AO56+Septiembre!AO56+'Octubre '!AO56+Noviembre!AO56+'Diciembre '!AO56</f>
        <v>0</v>
      </c>
      <c r="AP56" s="356">
        <f>+Enero!AP56+Febrero!AP56+'Marzo '!AP56+'Abril '!AP56+'Mayo '!AP56+Junio!AP56+Julio!AP56+Agosto!AP56+Septiembre!AP56+'Octubre '!AP56+Noviembre!AP56+'Diciembre '!AP56</f>
        <v>0</v>
      </c>
      <c r="AQ56" s="356">
        <f>+Enero!AQ56+Febrero!AQ56+'Marzo '!AQ56+'Abril '!AQ56+'Mayo '!AQ56+Junio!AQ56+Julio!AQ56+Agosto!AQ56+Septiembre!AQ56+'Octubre '!AQ56+Noviembre!AQ56+'Diciembre '!AQ56</f>
        <v>0</v>
      </c>
      <c r="AR56" s="125" t="s">
        <v>111</v>
      </c>
      <c r="CH56" s="119">
        <v>0</v>
      </c>
    </row>
    <row r="57" spans="1:86" x14ac:dyDescent="0.25">
      <c r="A57" s="398"/>
      <c r="B57" s="33" t="s">
        <v>33</v>
      </c>
      <c r="C57" s="136">
        <f t="shared" si="0"/>
        <v>0</v>
      </c>
      <c r="D57" s="136">
        <f t="shared" si="4"/>
        <v>0</v>
      </c>
      <c r="E57" s="136">
        <f t="shared" si="4"/>
        <v>0</v>
      </c>
      <c r="F57" s="357">
        <f>+Enero!F57+Febrero!F57+'Marzo '!F57+'Abril '!F57+'Mayo '!F57+Junio!F57+Julio!F57+Agosto!F57+Septiembre!F57+'Octubre '!F57+Noviembre!F57+'Diciembre '!F57</f>
        <v>0</v>
      </c>
      <c r="G57" s="357">
        <f>+Enero!G57+Febrero!G57+'Marzo '!G57+'Abril '!G57+'Mayo '!G57+Junio!G57+Julio!G57+Agosto!G57+Septiembre!G57+'Octubre '!G57+Noviembre!G57+'Diciembre '!G57</f>
        <v>0</v>
      </c>
      <c r="H57" s="356">
        <f>+Enero!H57+Febrero!H57+'Marzo '!H57+'Abril '!H57+'Mayo '!H57+Junio!H57+Julio!H57+Agosto!H57+Septiembre!H57+'Octubre '!H57+Noviembre!H57+'Diciembre '!H57</f>
        <v>0</v>
      </c>
      <c r="I57" s="356">
        <f>+Enero!I57+Febrero!I57+'Marzo '!I57+'Abril '!I57+'Mayo '!I57+Junio!I57+Julio!I57+Agosto!I57+Septiembre!I57+'Octubre '!I57+Noviembre!I57+'Diciembre '!I57</f>
        <v>0</v>
      </c>
      <c r="J57" s="356">
        <f>+Enero!J57+Febrero!J57+'Marzo '!J57+'Abril '!J57+'Mayo '!J57+Junio!J57+Julio!J57+Agosto!J57+Septiembre!J57+'Octubre '!J57+Noviembre!J57+'Diciembre '!J57</f>
        <v>0</v>
      </c>
      <c r="K57" s="356">
        <f>+Enero!K57+Febrero!K57+'Marzo '!K57+'Abril '!K57+'Mayo '!K57+Junio!K57+Julio!K57+Agosto!K57+Septiembre!K57+'Octubre '!K57+Noviembre!K57+'Diciembre '!K57</f>
        <v>0</v>
      </c>
      <c r="L57" s="356">
        <f>+Enero!L57+Febrero!L57+'Marzo '!L57+'Abril '!L57+'Mayo '!L57+Junio!L57+Julio!L57+Agosto!L57+Septiembre!L57+'Octubre '!L57+Noviembre!L57+'Diciembre '!L57</f>
        <v>0</v>
      </c>
      <c r="M57" s="356">
        <f>+Enero!M57+Febrero!M57+'Marzo '!M57+'Abril '!M57+'Mayo '!M57+Junio!M57+Julio!M57+Agosto!M57+Septiembre!M57+'Octubre '!M57+Noviembre!M57+'Diciembre '!M57</f>
        <v>0</v>
      </c>
      <c r="N57" s="356">
        <f>+Enero!N57+Febrero!N57+'Marzo '!N57+'Abril '!N57+'Mayo '!N57+Junio!N57+Julio!N57+Agosto!N57+Septiembre!N57+'Octubre '!N57+Noviembre!N57+'Diciembre '!N57</f>
        <v>0</v>
      </c>
      <c r="O57" s="356">
        <f>+Enero!O57+Febrero!O57+'Marzo '!O57+'Abril '!O57+'Mayo '!O57+Junio!O57+Julio!O57+Agosto!O57+Septiembre!O57+'Octubre '!O57+Noviembre!O57+'Diciembre '!O57</f>
        <v>0</v>
      </c>
      <c r="P57" s="356">
        <f>+Enero!P57+Febrero!P57+'Marzo '!P57+'Abril '!P57+'Mayo '!P57+Junio!P57+Julio!P57+Agosto!P57+Septiembre!P57+'Octubre '!P57+Noviembre!P57+'Diciembre '!P57</f>
        <v>0</v>
      </c>
      <c r="Q57" s="356">
        <f>+Enero!Q57+Febrero!Q57+'Marzo '!Q57+'Abril '!Q57+'Mayo '!Q57+Junio!Q57+Julio!Q57+Agosto!Q57+Septiembre!Q57+'Octubre '!Q57+Noviembre!Q57+'Diciembre '!Q57</f>
        <v>0</v>
      </c>
      <c r="R57" s="356">
        <f>+Enero!R57+Febrero!R57+'Marzo '!R57+'Abril '!R57+'Mayo '!R57+Junio!R57+Julio!R57+Agosto!R57+Septiembre!R57+'Octubre '!R57+Noviembre!R57+'Diciembre '!R57</f>
        <v>0</v>
      </c>
      <c r="S57" s="356">
        <f>+Enero!S57+Febrero!S57+'Marzo '!S57+'Abril '!S57+'Mayo '!S57+Junio!S57+Julio!S57+Agosto!S57+Septiembre!S57+'Octubre '!S57+Noviembre!S57+'Diciembre '!S57</f>
        <v>0</v>
      </c>
      <c r="T57" s="356">
        <f>+Enero!T57+Febrero!T57+'Marzo '!T57+'Abril '!T57+'Mayo '!T57+Junio!T57+Julio!T57+Agosto!T57+Septiembre!T57+'Octubre '!T57+Noviembre!T57+'Diciembre '!T57</f>
        <v>0</v>
      </c>
      <c r="U57" s="356">
        <f>+Enero!U57+Febrero!U57+'Marzo '!U57+'Abril '!U57+'Mayo '!U57+Junio!U57+Julio!U57+Agosto!U57+Septiembre!U57+'Octubre '!U57+Noviembre!U57+'Diciembre '!U57</f>
        <v>0</v>
      </c>
      <c r="V57" s="356">
        <f>+Enero!V57+Febrero!V57+'Marzo '!V57+'Abril '!V57+'Mayo '!V57+Junio!V57+Julio!V57+Agosto!V57+Septiembre!V57+'Octubre '!V57+Noviembre!V57+'Diciembre '!V57</f>
        <v>0</v>
      </c>
      <c r="W57" s="356">
        <f>+Enero!W57+Febrero!W57+'Marzo '!W57+'Abril '!W57+'Mayo '!W57+Junio!W57+Julio!W57+Agosto!W57+Septiembre!W57+'Octubre '!W57+Noviembre!W57+'Diciembre '!W57</f>
        <v>0</v>
      </c>
      <c r="X57" s="356">
        <f>+Enero!X57+Febrero!X57+'Marzo '!X57+'Abril '!X57+'Mayo '!X57+Junio!X57+Julio!X57+Agosto!X57+Septiembre!X57+'Octubre '!X57+Noviembre!X57+'Diciembre '!X57</f>
        <v>0</v>
      </c>
      <c r="Y57" s="356">
        <f>+Enero!Y57+Febrero!Y57+'Marzo '!Y57+'Abril '!Y57+'Mayo '!Y57+Junio!Y57+Julio!Y57+Agosto!Y57+Septiembre!Y57+'Octubre '!Y57+Noviembre!Y57+'Diciembre '!Y57</f>
        <v>0</v>
      </c>
      <c r="Z57" s="356">
        <f>+Enero!Z57+Febrero!Z57+'Marzo '!Z57+'Abril '!Z57+'Mayo '!Z57+Junio!Z57+Julio!Z57+Agosto!Z57+Septiembre!Z57+'Octubre '!Z57+Noviembre!Z57+'Diciembre '!Z57</f>
        <v>0</v>
      </c>
      <c r="AA57" s="356">
        <f>+Enero!AA57+Febrero!AA57+'Marzo '!AA57+'Abril '!AA57+'Mayo '!AA57+Junio!AA57+Julio!AA57+Agosto!AA57+Septiembre!AA57+'Octubre '!AA57+Noviembre!AA57+'Diciembre '!AA57</f>
        <v>0</v>
      </c>
      <c r="AB57" s="356">
        <f>+Enero!AB57+Febrero!AB57+'Marzo '!AB57+'Abril '!AB57+'Mayo '!AB57+Junio!AB57+Julio!AB57+Agosto!AB57+Septiembre!AB57+'Octubre '!AB57+Noviembre!AB57+'Diciembre '!AB57</f>
        <v>0</v>
      </c>
      <c r="AC57" s="356">
        <f>+Enero!AC57+Febrero!AC57+'Marzo '!AC57+'Abril '!AC57+'Mayo '!AC57+Junio!AC57+Julio!AC57+Agosto!AC57+Septiembre!AC57+'Octubre '!AC57+Noviembre!AC57+'Diciembre '!AC57</f>
        <v>0</v>
      </c>
      <c r="AD57" s="356">
        <f>+Enero!AD57+Febrero!AD57+'Marzo '!AD57+'Abril '!AD57+'Mayo '!AD57+Junio!AD57+Julio!AD57+Agosto!AD57+Septiembre!AD57+'Octubre '!AD57+Noviembre!AD57+'Diciembre '!AD57</f>
        <v>0</v>
      </c>
      <c r="AE57" s="356">
        <f>+Enero!AE57+Febrero!AE57+'Marzo '!AE57+'Abril '!AE57+'Mayo '!AE57+Junio!AE57+Julio!AE57+Agosto!AE57+Septiembre!AE57+'Octubre '!AE57+Noviembre!AE57+'Diciembre '!AE57</f>
        <v>0</v>
      </c>
      <c r="AF57" s="356">
        <f>+Enero!AF57+Febrero!AF57+'Marzo '!AF57+'Abril '!AF57+'Mayo '!AF57+Junio!AF57+Julio!AF57+Agosto!AF57+Septiembre!AF57+'Octubre '!AF57+Noviembre!AF57+'Diciembre '!AF57</f>
        <v>0</v>
      </c>
      <c r="AG57" s="356">
        <f>+Enero!AG57+Febrero!AG57+'Marzo '!AG57+'Abril '!AG57+'Mayo '!AG57+Junio!AG57+Julio!AG57+Agosto!AG57+Septiembre!AG57+'Octubre '!AG57+Noviembre!AG57+'Diciembre '!AG57</f>
        <v>0</v>
      </c>
      <c r="AH57" s="356">
        <f>+Enero!AH57+Febrero!AH57+'Marzo '!AH57+'Abril '!AH57+'Mayo '!AH57+Junio!AH57+Julio!AH57+Agosto!AH57+Septiembre!AH57+'Octubre '!AH57+Noviembre!AH57+'Diciembre '!AH57</f>
        <v>0</v>
      </c>
      <c r="AI57" s="356">
        <f>+Enero!AI57+Febrero!AI57+'Marzo '!AI57+'Abril '!AI57+'Mayo '!AI57+Junio!AI57+Julio!AI57+Agosto!AI57+Septiembre!AI57+'Octubre '!AI57+Noviembre!AI57+'Diciembre '!AI57</f>
        <v>0</v>
      </c>
      <c r="AJ57" s="356">
        <f>+Enero!AJ57+Febrero!AJ57+'Marzo '!AJ57+'Abril '!AJ57+'Mayo '!AJ57+Junio!AJ57+Julio!AJ57+Agosto!AJ57+Septiembre!AJ57+'Octubre '!AJ57+Noviembre!AJ57+'Diciembre '!AJ57</f>
        <v>0</v>
      </c>
      <c r="AK57" s="356">
        <f>+Enero!AK57+Febrero!AK57+'Marzo '!AK57+'Abril '!AK57+'Mayo '!AK57+Junio!AK57+Julio!AK57+Agosto!AK57+Septiembre!AK57+'Octubre '!AK57+Noviembre!AK57+'Diciembre '!AK57</f>
        <v>0</v>
      </c>
      <c r="AL57" s="356">
        <f>+Enero!AL57+Febrero!AL57+'Marzo '!AL57+'Abril '!AL57+'Mayo '!AL57+Junio!AL57+Julio!AL57+Agosto!AL57+Septiembre!AL57+'Octubre '!AL57+Noviembre!AL57+'Diciembre '!AL57</f>
        <v>0</v>
      </c>
      <c r="AM57" s="356">
        <f>+Enero!AM57+Febrero!AM57+'Marzo '!AM57+'Abril '!AM57+'Mayo '!AM57+Junio!AM57+Julio!AM57+Agosto!AM57+Septiembre!AM57+'Octubre '!AM57+Noviembre!AM57+'Diciembre '!AM57</f>
        <v>0</v>
      </c>
      <c r="AN57" s="356">
        <f>+Enero!AN57+Febrero!AN57+'Marzo '!AN57+'Abril '!AN57+'Mayo '!AN57+Junio!AN57+Julio!AN57+Agosto!AN57+Septiembre!AN57+'Octubre '!AN57+Noviembre!AN57+'Diciembre '!AN57</f>
        <v>0</v>
      </c>
      <c r="AO57" s="356">
        <f>+Enero!AO57+Febrero!AO57+'Marzo '!AO57+'Abril '!AO57+'Mayo '!AO57+Junio!AO57+Julio!AO57+Agosto!AO57+Septiembre!AO57+'Octubre '!AO57+Noviembre!AO57+'Diciembre '!AO57</f>
        <v>0</v>
      </c>
      <c r="AP57" s="356">
        <f>+Enero!AP57+Febrero!AP57+'Marzo '!AP57+'Abril '!AP57+'Mayo '!AP57+Junio!AP57+Julio!AP57+Agosto!AP57+Septiembre!AP57+'Octubre '!AP57+Noviembre!AP57+'Diciembre '!AP57</f>
        <v>0</v>
      </c>
      <c r="AQ57" s="356">
        <f>+Enero!AQ57+Febrero!AQ57+'Marzo '!AQ57+'Abril '!AQ57+'Mayo '!AQ57+Junio!AQ57+Julio!AQ57+Agosto!AQ57+Septiembre!AQ57+'Octubre '!AQ57+Noviembre!AQ57+'Diciembre '!AQ57</f>
        <v>0</v>
      </c>
      <c r="AR57" s="125" t="s">
        <v>111</v>
      </c>
      <c r="CH57" s="119">
        <v>0</v>
      </c>
    </row>
    <row r="58" spans="1:86" x14ac:dyDescent="0.25">
      <c r="A58" s="396" t="s">
        <v>37</v>
      </c>
      <c r="B58" s="10" t="s">
        <v>24</v>
      </c>
      <c r="C58" s="122">
        <f t="shared" si="0"/>
        <v>0</v>
      </c>
      <c r="D58" s="122">
        <f t="shared" si="4"/>
        <v>0</v>
      </c>
      <c r="E58" s="122">
        <f t="shared" si="4"/>
        <v>0</v>
      </c>
      <c r="F58" s="357">
        <f>+Enero!F58+Febrero!F58+'Marzo '!F58+'Abril '!F58+'Mayo '!F58+Junio!F58+Julio!F58+Agosto!F58+Septiembre!F58+'Octubre '!F58+Noviembre!F58+'Diciembre '!F58</f>
        <v>0</v>
      </c>
      <c r="G58" s="357">
        <f>+Enero!G58+Febrero!G58+'Marzo '!G58+'Abril '!G58+'Mayo '!G58+Junio!G58+Julio!G58+Agosto!G58+Septiembre!G58+'Octubre '!G58+Noviembre!G58+'Diciembre '!G58</f>
        <v>0</v>
      </c>
      <c r="H58" s="357">
        <f>+Enero!H58+Febrero!H58+'Marzo '!H58+'Abril '!H58+'Mayo '!H58+Junio!H58+Julio!H58+Agosto!H58+Septiembre!H58+'Octubre '!H58+Noviembre!H58+'Diciembre '!H58</f>
        <v>0</v>
      </c>
      <c r="I58" s="356">
        <f>+Enero!I58+Febrero!I58+'Marzo '!I58+'Abril '!I58+'Mayo '!I58+Junio!I58+Julio!I58+Agosto!I58+Septiembre!I58+'Octubre '!I58+Noviembre!I58+'Diciembre '!I58</f>
        <v>0</v>
      </c>
      <c r="J58" s="356">
        <f>+Enero!J58+Febrero!J58+'Marzo '!J58+'Abril '!J58+'Mayo '!J58+Junio!J58+Julio!J58+Agosto!J58+Septiembre!J58+'Octubre '!J58+Noviembre!J58+'Diciembre '!J58</f>
        <v>0</v>
      </c>
      <c r="K58" s="356">
        <f>+Enero!K58+Febrero!K58+'Marzo '!K58+'Abril '!K58+'Mayo '!K58+Junio!K58+Julio!K58+Agosto!K58+Septiembre!K58+'Octubre '!K58+Noviembre!K58+'Diciembre '!K58</f>
        <v>0</v>
      </c>
      <c r="L58" s="356">
        <f>+Enero!L58+Febrero!L58+'Marzo '!L58+'Abril '!L58+'Mayo '!L58+Junio!L58+Julio!L58+Agosto!L58+Septiembre!L58+'Octubre '!L58+Noviembre!L58+'Diciembre '!L58</f>
        <v>0</v>
      </c>
      <c r="M58" s="356">
        <f>+Enero!M58+Febrero!M58+'Marzo '!M58+'Abril '!M58+'Mayo '!M58+Junio!M58+Julio!M58+Agosto!M58+Septiembre!M58+'Octubre '!M58+Noviembre!M58+'Diciembre '!M58</f>
        <v>0</v>
      </c>
      <c r="N58" s="356">
        <f>+Enero!N58+Febrero!N58+'Marzo '!N58+'Abril '!N58+'Mayo '!N58+Junio!N58+Julio!N58+Agosto!N58+Septiembre!N58+'Octubre '!N58+Noviembre!N58+'Diciembre '!N58</f>
        <v>0</v>
      </c>
      <c r="O58" s="356">
        <f>+Enero!O58+Febrero!O58+'Marzo '!O58+'Abril '!O58+'Mayo '!O58+Junio!O58+Julio!O58+Agosto!O58+Septiembre!O58+'Octubre '!O58+Noviembre!O58+'Diciembre '!O58</f>
        <v>0</v>
      </c>
      <c r="P58" s="356">
        <f>+Enero!P58+Febrero!P58+'Marzo '!P58+'Abril '!P58+'Mayo '!P58+Junio!P58+Julio!P58+Agosto!P58+Septiembre!P58+'Octubre '!P58+Noviembre!P58+'Diciembre '!P58</f>
        <v>0</v>
      </c>
      <c r="Q58" s="356">
        <f>+Enero!Q58+Febrero!Q58+'Marzo '!Q58+'Abril '!Q58+'Mayo '!Q58+Junio!Q58+Julio!Q58+Agosto!Q58+Septiembre!Q58+'Octubre '!Q58+Noviembre!Q58+'Diciembre '!Q58</f>
        <v>0</v>
      </c>
      <c r="R58" s="356">
        <f>+Enero!R58+Febrero!R58+'Marzo '!R58+'Abril '!R58+'Mayo '!R58+Junio!R58+Julio!R58+Agosto!R58+Septiembre!R58+'Octubre '!R58+Noviembre!R58+'Diciembre '!R58</f>
        <v>0</v>
      </c>
      <c r="S58" s="356">
        <f>+Enero!S58+Febrero!S58+'Marzo '!S58+'Abril '!S58+'Mayo '!S58+Junio!S58+Julio!S58+Agosto!S58+Septiembre!S58+'Octubre '!S58+Noviembre!S58+'Diciembre '!S58</f>
        <v>0</v>
      </c>
      <c r="T58" s="356">
        <f>+Enero!T58+Febrero!T58+'Marzo '!T58+'Abril '!T58+'Mayo '!T58+Junio!T58+Julio!T58+Agosto!T58+Septiembre!T58+'Octubre '!T58+Noviembre!T58+'Diciembre '!T58</f>
        <v>0</v>
      </c>
      <c r="U58" s="356">
        <f>+Enero!U58+Febrero!U58+'Marzo '!U58+'Abril '!U58+'Mayo '!U58+Junio!U58+Julio!U58+Agosto!U58+Septiembre!U58+'Octubre '!U58+Noviembre!U58+'Diciembre '!U58</f>
        <v>0</v>
      </c>
      <c r="V58" s="356">
        <f>+Enero!V58+Febrero!V58+'Marzo '!V58+'Abril '!V58+'Mayo '!V58+Junio!V58+Julio!V58+Agosto!V58+Septiembre!V58+'Octubre '!V58+Noviembre!V58+'Diciembre '!V58</f>
        <v>0</v>
      </c>
      <c r="W58" s="356">
        <f>+Enero!W58+Febrero!W58+'Marzo '!W58+'Abril '!W58+'Mayo '!W58+Junio!W58+Julio!W58+Agosto!W58+Septiembre!W58+'Octubre '!W58+Noviembre!W58+'Diciembre '!W58</f>
        <v>0</v>
      </c>
      <c r="X58" s="356">
        <f>+Enero!X58+Febrero!X58+'Marzo '!X58+'Abril '!X58+'Mayo '!X58+Junio!X58+Julio!X58+Agosto!X58+Septiembre!X58+'Octubre '!X58+Noviembre!X58+'Diciembre '!X58</f>
        <v>0</v>
      </c>
      <c r="Y58" s="356">
        <f>+Enero!Y58+Febrero!Y58+'Marzo '!Y58+'Abril '!Y58+'Mayo '!Y58+Junio!Y58+Julio!Y58+Agosto!Y58+Septiembre!Y58+'Octubre '!Y58+Noviembre!Y58+'Diciembre '!Y58</f>
        <v>0</v>
      </c>
      <c r="Z58" s="356">
        <f>+Enero!Z58+Febrero!Z58+'Marzo '!Z58+'Abril '!Z58+'Mayo '!Z58+Junio!Z58+Julio!Z58+Agosto!Z58+Septiembre!Z58+'Octubre '!Z58+Noviembre!Z58+'Diciembre '!Z58</f>
        <v>0</v>
      </c>
      <c r="AA58" s="356">
        <f>+Enero!AA58+Febrero!AA58+'Marzo '!AA58+'Abril '!AA58+'Mayo '!AA58+Junio!AA58+Julio!AA58+Agosto!AA58+Septiembre!AA58+'Octubre '!AA58+Noviembre!AA58+'Diciembre '!AA58</f>
        <v>0</v>
      </c>
      <c r="AB58" s="356">
        <f>+Enero!AB58+Febrero!AB58+'Marzo '!AB58+'Abril '!AB58+'Mayo '!AB58+Junio!AB58+Julio!AB58+Agosto!AB58+Septiembre!AB58+'Octubre '!AB58+Noviembre!AB58+'Diciembre '!AB58</f>
        <v>0</v>
      </c>
      <c r="AC58" s="356">
        <f>+Enero!AC58+Febrero!AC58+'Marzo '!AC58+'Abril '!AC58+'Mayo '!AC58+Junio!AC58+Julio!AC58+Agosto!AC58+Septiembre!AC58+'Octubre '!AC58+Noviembre!AC58+'Diciembre '!AC58</f>
        <v>0</v>
      </c>
      <c r="AD58" s="356">
        <f>+Enero!AD58+Febrero!AD58+'Marzo '!AD58+'Abril '!AD58+'Mayo '!AD58+Junio!AD58+Julio!AD58+Agosto!AD58+Septiembre!AD58+'Octubre '!AD58+Noviembre!AD58+'Diciembre '!AD58</f>
        <v>0</v>
      </c>
      <c r="AE58" s="356">
        <f>+Enero!AE58+Febrero!AE58+'Marzo '!AE58+'Abril '!AE58+'Mayo '!AE58+Junio!AE58+Julio!AE58+Agosto!AE58+Septiembre!AE58+'Octubre '!AE58+Noviembre!AE58+'Diciembre '!AE58</f>
        <v>0</v>
      </c>
      <c r="AF58" s="356">
        <f>+Enero!AF58+Febrero!AF58+'Marzo '!AF58+'Abril '!AF58+'Mayo '!AF58+Junio!AF58+Julio!AF58+Agosto!AF58+Septiembre!AF58+'Octubre '!AF58+Noviembre!AF58+'Diciembre '!AF58</f>
        <v>0</v>
      </c>
      <c r="AG58" s="356">
        <f>+Enero!AG58+Febrero!AG58+'Marzo '!AG58+'Abril '!AG58+'Mayo '!AG58+Junio!AG58+Julio!AG58+Agosto!AG58+Septiembre!AG58+'Octubre '!AG58+Noviembre!AG58+'Diciembre '!AG58</f>
        <v>0</v>
      </c>
      <c r="AH58" s="356">
        <f>+Enero!AH58+Febrero!AH58+'Marzo '!AH58+'Abril '!AH58+'Mayo '!AH58+Junio!AH58+Julio!AH58+Agosto!AH58+Septiembre!AH58+'Octubre '!AH58+Noviembre!AH58+'Diciembre '!AH58</f>
        <v>0</v>
      </c>
      <c r="AI58" s="356">
        <f>+Enero!AI58+Febrero!AI58+'Marzo '!AI58+'Abril '!AI58+'Mayo '!AI58+Junio!AI58+Julio!AI58+Agosto!AI58+Septiembre!AI58+'Octubre '!AI58+Noviembre!AI58+'Diciembre '!AI58</f>
        <v>0</v>
      </c>
      <c r="AJ58" s="356">
        <f>+Enero!AJ58+Febrero!AJ58+'Marzo '!AJ58+'Abril '!AJ58+'Mayo '!AJ58+Junio!AJ58+Julio!AJ58+Agosto!AJ58+Septiembre!AJ58+'Octubre '!AJ58+Noviembre!AJ58+'Diciembre '!AJ58</f>
        <v>0</v>
      </c>
      <c r="AK58" s="356">
        <f>+Enero!AK58+Febrero!AK58+'Marzo '!AK58+'Abril '!AK58+'Mayo '!AK58+Junio!AK58+Julio!AK58+Agosto!AK58+Septiembre!AK58+'Octubre '!AK58+Noviembre!AK58+'Diciembre '!AK58</f>
        <v>0</v>
      </c>
      <c r="AL58" s="356">
        <f>+Enero!AL58+Febrero!AL58+'Marzo '!AL58+'Abril '!AL58+'Mayo '!AL58+Junio!AL58+Julio!AL58+Agosto!AL58+Septiembre!AL58+'Octubre '!AL58+Noviembre!AL58+'Diciembre '!AL58</f>
        <v>0</v>
      </c>
      <c r="AM58" s="356">
        <f>+Enero!AM58+Febrero!AM58+'Marzo '!AM58+'Abril '!AM58+'Mayo '!AM58+Junio!AM58+Julio!AM58+Agosto!AM58+Septiembre!AM58+'Octubre '!AM58+Noviembre!AM58+'Diciembre '!AM58</f>
        <v>0</v>
      </c>
      <c r="AN58" s="356">
        <f>+Enero!AN58+Febrero!AN58+'Marzo '!AN58+'Abril '!AN58+'Mayo '!AN58+Junio!AN58+Julio!AN58+Agosto!AN58+Septiembre!AN58+'Octubre '!AN58+Noviembre!AN58+'Diciembre '!AN58</f>
        <v>0</v>
      </c>
      <c r="AO58" s="356">
        <f>+Enero!AO58+Febrero!AO58+'Marzo '!AO58+'Abril '!AO58+'Mayo '!AO58+Junio!AO58+Julio!AO58+Agosto!AO58+Septiembre!AO58+'Octubre '!AO58+Noviembre!AO58+'Diciembre '!AO58</f>
        <v>0</v>
      </c>
      <c r="AP58" s="356">
        <f>+Enero!AP58+Febrero!AP58+'Marzo '!AP58+'Abril '!AP58+'Mayo '!AP58+Junio!AP58+Julio!AP58+Agosto!AP58+Septiembre!AP58+'Octubre '!AP58+Noviembre!AP58+'Diciembre '!AP58</f>
        <v>0</v>
      </c>
      <c r="AQ58" s="356">
        <f>+Enero!AQ58+Febrero!AQ58+'Marzo '!AQ58+'Abril '!AQ58+'Mayo '!AQ58+Junio!AQ58+Julio!AQ58+Agosto!AQ58+Septiembre!AQ58+'Octubre '!AQ58+Noviembre!AQ58+'Diciembre '!AQ58</f>
        <v>0</v>
      </c>
      <c r="AR58" s="125" t="s">
        <v>111</v>
      </c>
      <c r="CH58" s="119">
        <v>0</v>
      </c>
    </row>
    <row r="59" spans="1:86" x14ac:dyDescent="0.25">
      <c r="A59" s="397"/>
      <c r="B59" s="17" t="s">
        <v>25</v>
      </c>
      <c r="C59" s="126">
        <f t="shared" si="0"/>
        <v>0</v>
      </c>
      <c r="D59" s="126">
        <f t="shared" si="4"/>
        <v>0</v>
      </c>
      <c r="E59" s="126">
        <f t="shared" si="4"/>
        <v>0</v>
      </c>
      <c r="F59" s="357">
        <f>+Enero!F59+Febrero!F59+'Marzo '!F59+'Abril '!F59+'Mayo '!F59+Junio!F59+Julio!F59+Agosto!F59+Septiembre!F59+'Octubre '!F59+Noviembre!F59+'Diciembre '!F59</f>
        <v>0</v>
      </c>
      <c r="G59" s="357">
        <f>+Enero!G59+Febrero!G59+'Marzo '!G59+'Abril '!G59+'Mayo '!G59+Junio!G59+Julio!G59+Agosto!G59+Septiembre!G59+'Octubre '!G59+Noviembre!G59+'Diciembre '!G59</f>
        <v>0</v>
      </c>
      <c r="H59" s="357">
        <f>+Enero!H59+Febrero!H59+'Marzo '!H59+'Abril '!H59+'Mayo '!H59+Junio!H59+Julio!H59+Agosto!H59+Septiembre!H59+'Octubre '!H59+Noviembre!H59+'Diciembre '!H59</f>
        <v>0</v>
      </c>
      <c r="I59" s="356">
        <f>+Enero!I59+Febrero!I59+'Marzo '!I59+'Abril '!I59+'Mayo '!I59+Junio!I59+Julio!I59+Agosto!I59+Septiembre!I59+'Octubre '!I59+Noviembre!I59+'Diciembre '!I59</f>
        <v>0</v>
      </c>
      <c r="J59" s="356">
        <f>+Enero!J59+Febrero!J59+'Marzo '!J59+'Abril '!J59+'Mayo '!J59+Junio!J59+Julio!J59+Agosto!J59+Septiembre!J59+'Octubre '!J59+Noviembre!J59+'Diciembre '!J59</f>
        <v>0</v>
      </c>
      <c r="K59" s="356">
        <f>+Enero!K59+Febrero!K59+'Marzo '!K59+'Abril '!K59+'Mayo '!K59+Junio!K59+Julio!K59+Agosto!K59+Septiembre!K59+'Octubre '!K59+Noviembre!K59+'Diciembre '!K59</f>
        <v>0</v>
      </c>
      <c r="L59" s="356">
        <f>+Enero!L59+Febrero!L59+'Marzo '!L59+'Abril '!L59+'Mayo '!L59+Junio!L59+Julio!L59+Agosto!L59+Septiembre!L59+'Octubre '!L59+Noviembre!L59+'Diciembre '!L59</f>
        <v>0</v>
      </c>
      <c r="M59" s="356">
        <f>+Enero!M59+Febrero!M59+'Marzo '!M59+'Abril '!M59+'Mayo '!M59+Junio!M59+Julio!M59+Agosto!M59+Septiembre!M59+'Octubre '!M59+Noviembre!M59+'Diciembre '!M59</f>
        <v>0</v>
      </c>
      <c r="N59" s="356">
        <f>+Enero!N59+Febrero!N59+'Marzo '!N59+'Abril '!N59+'Mayo '!N59+Junio!N59+Julio!N59+Agosto!N59+Septiembre!N59+'Octubre '!N59+Noviembre!N59+'Diciembre '!N59</f>
        <v>0</v>
      </c>
      <c r="O59" s="356">
        <f>+Enero!O59+Febrero!O59+'Marzo '!O59+'Abril '!O59+'Mayo '!O59+Junio!O59+Julio!O59+Agosto!O59+Septiembre!O59+'Octubre '!O59+Noviembre!O59+'Diciembre '!O59</f>
        <v>0</v>
      </c>
      <c r="P59" s="356">
        <f>+Enero!P59+Febrero!P59+'Marzo '!P59+'Abril '!P59+'Mayo '!P59+Junio!P59+Julio!P59+Agosto!P59+Septiembre!P59+'Octubre '!P59+Noviembre!P59+'Diciembre '!P59</f>
        <v>0</v>
      </c>
      <c r="Q59" s="356">
        <f>+Enero!Q59+Febrero!Q59+'Marzo '!Q59+'Abril '!Q59+'Mayo '!Q59+Junio!Q59+Julio!Q59+Agosto!Q59+Septiembre!Q59+'Octubre '!Q59+Noviembre!Q59+'Diciembre '!Q59</f>
        <v>0</v>
      </c>
      <c r="R59" s="356">
        <f>+Enero!R59+Febrero!R59+'Marzo '!R59+'Abril '!R59+'Mayo '!R59+Junio!R59+Julio!R59+Agosto!R59+Septiembre!R59+'Octubre '!R59+Noviembre!R59+'Diciembre '!R59</f>
        <v>0</v>
      </c>
      <c r="S59" s="356">
        <f>+Enero!S59+Febrero!S59+'Marzo '!S59+'Abril '!S59+'Mayo '!S59+Junio!S59+Julio!S59+Agosto!S59+Septiembre!S59+'Octubre '!S59+Noviembre!S59+'Diciembre '!S59</f>
        <v>0</v>
      </c>
      <c r="T59" s="356">
        <f>+Enero!T59+Febrero!T59+'Marzo '!T59+'Abril '!T59+'Mayo '!T59+Junio!T59+Julio!T59+Agosto!T59+Septiembre!T59+'Octubre '!T59+Noviembre!T59+'Diciembre '!T59</f>
        <v>0</v>
      </c>
      <c r="U59" s="356">
        <f>+Enero!U59+Febrero!U59+'Marzo '!U59+'Abril '!U59+'Mayo '!U59+Junio!U59+Julio!U59+Agosto!U59+Septiembre!U59+'Octubre '!U59+Noviembre!U59+'Diciembre '!U59</f>
        <v>0</v>
      </c>
      <c r="V59" s="356">
        <f>+Enero!V59+Febrero!V59+'Marzo '!V59+'Abril '!V59+'Mayo '!V59+Junio!V59+Julio!V59+Agosto!V59+Septiembre!V59+'Octubre '!V59+Noviembre!V59+'Diciembre '!V59</f>
        <v>0</v>
      </c>
      <c r="W59" s="356">
        <f>+Enero!W59+Febrero!W59+'Marzo '!W59+'Abril '!W59+'Mayo '!W59+Junio!W59+Julio!W59+Agosto!W59+Septiembre!W59+'Octubre '!W59+Noviembre!W59+'Diciembre '!W59</f>
        <v>0</v>
      </c>
      <c r="X59" s="356">
        <f>+Enero!X59+Febrero!X59+'Marzo '!X59+'Abril '!X59+'Mayo '!X59+Junio!X59+Julio!X59+Agosto!X59+Septiembre!X59+'Octubre '!X59+Noviembre!X59+'Diciembre '!X59</f>
        <v>0</v>
      </c>
      <c r="Y59" s="356">
        <f>+Enero!Y59+Febrero!Y59+'Marzo '!Y59+'Abril '!Y59+'Mayo '!Y59+Junio!Y59+Julio!Y59+Agosto!Y59+Septiembre!Y59+'Octubre '!Y59+Noviembre!Y59+'Diciembre '!Y59</f>
        <v>0</v>
      </c>
      <c r="Z59" s="356">
        <f>+Enero!Z59+Febrero!Z59+'Marzo '!Z59+'Abril '!Z59+'Mayo '!Z59+Junio!Z59+Julio!Z59+Agosto!Z59+Septiembre!Z59+'Octubre '!Z59+Noviembre!Z59+'Diciembre '!Z59</f>
        <v>0</v>
      </c>
      <c r="AA59" s="356">
        <f>+Enero!AA59+Febrero!AA59+'Marzo '!AA59+'Abril '!AA59+'Mayo '!AA59+Junio!AA59+Julio!AA59+Agosto!AA59+Septiembre!AA59+'Octubre '!AA59+Noviembre!AA59+'Diciembre '!AA59</f>
        <v>0</v>
      </c>
      <c r="AB59" s="356">
        <f>+Enero!AB59+Febrero!AB59+'Marzo '!AB59+'Abril '!AB59+'Mayo '!AB59+Junio!AB59+Julio!AB59+Agosto!AB59+Septiembre!AB59+'Octubre '!AB59+Noviembre!AB59+'Diciembre '!AB59</f>
        <v>0</v>
      </c>
      <c r="AC59" s="356">
        <f>+Enero!AC59+Febrero!AC59+'Marzo '!AC59+'Abril '!AC59+'Mayo '!AC59+Junio!AC59+Julio!AC59+Agosto!AC59+Septiembre!AC59+'Octubre '!AC59+Noviembre!AC59+'Diciembre '!AC59</f>
        <v>0</v>
      </c>
      <c r="AD59" s="356">
        <f>+Enero!AD59+Febrero!AD59+'Marzo '!AD59+'Abril '!AD59+'Mayo '!AD59+Junio!AD59+Julio!AD59+Agosto!AD59+Septiembre!AD59+'Octubre '!AD59+Noviembre!AD59+'Diciembre '!AD59</f>
        <v>0</v>
      </c>
      <c r="AE59" s="356">
        <f>+Enero!AE59+Febrero!AE59+'Marzo '!AE59+'Abril '!AE59+'Mayo '!AE59+Junio!AE59+Julio!AE59+Agosto!AE59+Septiembre!AE59+'Octubre '!AE59+Noviembre!AE59+'Diciembre '!AE59</f>
        <v>0</v>
      </c>
      <c r="AF59" s="356">
        <f>+Enero!AF59+Febrero!AF59+'Marzo '!AF59+'Abril '!AF59+'Mayo '!AF59+Junio!AF59+Julio!AF59+Agosto!AF59+Septiembre!AF59+'Octubre '!AF59+Noviembre!AF59+'Diciembre '!AF59</f>
        <v>0</v>
      </c>
      <c r="AG59" s="356">
        <f>+Enero!AG59+Febrero!AG59+'Marzo '!AG59+'Abril '!AG59+'Mayo '!AG59+Junio!AG59+Julio!AG59+Agosto!AG59+Septiembre!AG59+'Octubre '!AG59+Noviembre!AG59+'Diciembre '!AG59</f>
        <v>0</v>
      </c>
      <c r="AH59" s="356">
        <f>+Enero!AH59+Febrero!AH59+'Marzo '!AH59+'Abril '!AH59+'Mayo '!AH59+Junio!AH59+Julio!AH59+Agosto!AH59+Septiembre!AH59+'Octubre '!AH59+Noviembre!AH59+'Diciembre '!AH59</f>
        <v>0</v>
      </c>
      <c r="AI59" s="356">
        <f>+Enero!AI59+Febrero!AI59+'Marzo '!AI59+'Abril '!AI59+'Mayo '!AI59+Junio!AI59+Julio!AI59+Agosto!AI59+Septiembre!AI59+'Octubre '!AI59+Noviembre!AI59+'Diciembre '!AI59</f>
        <v>0</v>
      </c>
      <c r="AJ59" s="356">
        <f>+Enero!AJ59+Febrero!AJ59+'Marzo '!AJ59+'Abril '!AJ59+'Mayo '!AJ59+Junio!AJ59+Julio!AJ59+Agosto!AJ59+Septiembre!AJ59+'Octubre '!AJ59+Noviembre!AJ59+'Diciembre '!AJ59</f>
        <v>0</v>
      </c>
      <c r="AK59" s="356">
        <f>+Enero!AK59+Febrero!AK59+'Marzo '!AK59+'Abril '!AK59+'Mayo '!AK59+Junio!AK59+Julio!AK59+Agosto!AK59+Septiembre!AK59+'Octubre '!AK59+Noviembre!AK59+'Diciembre '!AK59</f>
        <v>0</v>
      </c>
      <c r="AL59" s="356">
        <f>+Enero!AL59+Febrero!AL59+'Marzo '!AL59+'Abril '!AL59+'Mayo '!AL59+Junio!AL59+Julio!AL59+Agosto!AL59+Septiembre!AL59+'Octubre '!AL59+Noviembre!AL59+'Diciembre '!AL59</f>
        <v>0</v>
      </c>
      <c r="AM59" s="356">
        <f>+Enero!AM59+Febrero!AM59+'Marzo '!AM59+'Abril '!AM59+'Mayo '!AM59+Junio!AM59+Julio!AM59+Agosto!AM59+Septiembre!AM59+'Octubre '!AM59+Noviembre!AM59+'Diciembre '!AM59</f>
        <v>0</v>
      </c>
      <c r="AN59" s="356">
        <f>+Enero!AN59+Febrero!AN59+'Marzo '!AN59+'Abril '!AN59+'Mayo '!AN59+Junio!AN59+Julio!AN59+Agosto!AN59+Septiembre!AN59+'Octubre '!AN59+Noviembre!AN59+'Diciembre '!AN59</f>
        <v>0</v>
      </c>
      <c r="AO59" s="356">
        <f>+Enero!AO59+Febrero!AO59+'Marzo '!AO59+'Abril '!AO59+'Mayo '!AO59+Junio!AO59+Julio!AO59+Agosto!AO59+Septiembre!AO59+'Octubre '!AO59+Noviembre!AO59+'Diciembre '!AO59</f>
        <v>0</v>
      </c>
      <c r="AP59" s="356">
        <f>+Enero!AP59+Febrero!AP59+'Marzo '!AP59+'Abril '!AP59+'Mayo '!AP59+Junio!AP59+Julio!AP59+Agosto!AP59+Septiembre!AP59+'Octubre '!AP59+Noviembre!AP59+'Diciembre '!AP59</f>
        <v>0</v>
      </c>
      <c r="AQ59" s="356">
        <f>+Enero!AQ59+Febrero!AQ59+'Marzo '!AQ59+'Abril '!AQ59+'Mayo '!AQ59+Junio!AQ59+Julio!AQ59+Agosto!AQ59+Septiembre!AQ59+'Octubre '!AQ59+Noviembre!AQ59+'Diciembre '!AQ59</f>
        <v>0</v>
      </c>
      <c r="AR59" s="125" t="s">
        <v>111</v>
      </c>
      <c r="CH59" s="119">
        <v>0</v>
      </c>
    </row>
    <row r="60" spans="1:86" x14ac:dyDescent="0.25">
      <c r="A60" s="397"/>
      <c r="B60" s="17" t="s">
        <v>26</v>
      </c>
      <c r="C60" s="126">
        <f t="shared" si="0"/>
        <v>0</v>
      </c>
      <c r="D60" s="126">
        <f t="shared" si="4"/>
        <v>0</v>
      </c>
      <c r="E60" s="126">
        <f t="shared" si="4"/>
        <v>0</v>
      </c>
      <c r="F60" s="357">
        <f>+Enero!F60+Febrero!F60+'Marzo '!F60+'Abril '!F60+'Mayo '!F60+Junio!F60+Julio!F60+Agosto!F60+Septiembre!F60+'Octubre '!F60+Noviembre!F60+'Diciembre '!F60</f>
        <v>0</v>
      </c>
      <c r="G60" s="357">
        <f>+Enero!G60+Febrero!G60+'Marzo '!G60+'Abril '!G60+'Mayo '!G60+Junio!G60+Julio!G60+Agosto!G60+Septiembre!G60+'Octubre '!G60+Noviembre!G60+'Diciembre '!G60</f>
        <v>0</v>
      </c>
      <c r="H60" s="357">
        <f>+Enero!H60+Febrero!H60+'Marzo '!H60+'Abril '!H60+'Mayo '!H60+Junio!H60+Julio!H60+Agosto!H60+Septiembre!H60+'Octubre '!H60+Noviembre!H60+'Diciembre '!H60</f>
        <v>0</v>
      </c>
      <c r="I60" s="356">
        <f>+Enero!I60+Febrero!I60+'Marzo '!I60+'Abril '!I60+'Mayo '!I60+Junio!I60+Julio!I60+Agosto!I60+Septiembre!I60+'Octubre '!I60+Noviembre!I60+'Diciembre '!I60</f>
        <v>0</v>
      </c>
      <c r="J60" s="356">
        <f>+Enero!J60+Febrero!J60+'Marzo '!J60+'Abril '!J60+'Mayo '!J60+Junio!J60+Julio!J60+Agosto!J60+Septiembre!J60+'Octubre '!J60+Noviembre!J60+'Diciembre '!J60</f>
        <v>0</v>
      </c>
      <c r="K60" s="356">
        <f>+Enero!K60+Febrero!K60+'Marzo '!K60+'Abril '!K60+'Mayo '!K60+Junio!K60+Julio!K60+Agosto!K60+Septiembre!K60+'Octubre '!K60+Noviembre!K60+'Diciembre '!K60</f>
        <v>0</v>
      </c>
      <c r="L60" s="356">
        <f>+Enero!L60+Febrero!L60+'Marzo '!L60+'Abril '!L60+'Mayo '!L60+Junio!L60+Julio!L60+Agosto!L60+Septiembre!L60+'Octubre '!L60+Noviembre!L60+'Diciembre '!L60</f>
        <v>0</v>
      </c>
      <c r="M60" s="356">
        <f>+Enero!M60+Febrero!M60+'Marzo '!M60+'Abril '!M60+'Mayo '!M60+Junio!M60+Julio!M60+Agosto!M60+Septiembre!M60+'Octubre '!M60+Noviembre!M60+'Diciembre '!M60</f>
        <v>0</v>
      </c>
      <c r="N60" s="356">
        <f>+Enero!N60+Febrero!N60+'Marzo '!N60+'Abril '!N60+'Mayo '!N60+Junio!N60+Julio!N60+Agosto!N60+Septiembre!N60+'Octubre '!N60+Noviembre!N60+'Diciembre '!N60</f>
        <v>0</v>
      </c>
      <c r="O60" s="356">
        <f>+Enero!O60+Febrero!O60+'Marzo '!O60+'Abril '!O60+'Mayo '!O60+Junio!O60+Julio!O60+Agosto!O60+Septiembre!O60+'Octubre '!O60+Noviembre!O60+'Diciembre '!O60</f>
        <v>0</v>
      </c>
      <c r="P60" s="356">
        <f>+Enero!P60+Febrero!P60+'Marzo '!P60+'Abril '!P60+'Mayo '!P60+Junio!P60+Julio!P60+Agosto!P60+Septiembre!P60+'Octubre '!P60+Noviembre!P60+'Diciembre '!P60</f>
        <v>0</v>
      </c>
      <c r="Q60" s="356">
        <f>+Enero!Q60+Febrero!Q60+'Marzo '!Q60+'Abril '!Q60+'Mayo '!Q60+Junio!Q60+Julio!Q60+Agosto!Q60+Septiembre!Q60+'Octubre '!Q60+Noviembre!Q60+'Diciembre '!Q60</f>
        <v>0</v>
      </c>
      <c r="R60" s="356">
        <f>+Enero!R60+Febrero!R60+'Marzo '!R60+'Abril '!R60+'Mayo '!R60+Junio!R60+Julio!R60+Agosto!R60+Septiembre!R60+'Octubre '!R60+Noviembre!R60+'Diciembre '!R60</f>
        <v>0</v>
      </c>
      <c r="S60" s="356">
        <f>+Enero!S60+Febrero!S60+'Marzo '!S60+'Abril '!S60+'Mayo '!S60+Junio!S60+Julio!S60+Agosto!S60+Septiembre!S60+'Octubre '!S60+Noviembre!S60+'Diciembre '!S60</f>
        <v>0</v>
      </c>
      <c r="T60" s="356">
        <f>+Enero!T60+Febrero!T60+'Marzo '!T60+'Abril '!T60+'Mayo '!T60+Junio!T60+Julio!T60+Agosto!T60+Septiembre!T60+'Octubre '!T60+Noviembre!T60+'Diciembre '!T60</f>
        <v>0</v>
      </c>
      <c r="U60" s="356">
        <f>+Enero!U60+Febrero!U60+'Marzo '!U60+'Abril '!U60+'Mayo '!U60+Junio!U60+Julio!U60+Agosto!U60+Septiembre!U60+'Octubre '!U60+Noviembre!U60+'Diciembre '!U60</f>
        <v>0</v>
      </c>
      <c r="V60" s="356">
        <f>+Enero!V60+Febrero!V60+'Marzo '!V60+'Abril '!V60+'Mayo '!V60+Junio!V60+Julio!V60+Agosto!V60+Septiembre!V60+'Octubre '!V60+Noviembre!V60+'Diciembre '!V60</f>
        <v>0</v>
      </c>
      <c r="W60" s="356">
        <f>+Enero!W60+Febrero!W60+'Marzo '!W60+'Abril '!W60+'Mayo '!W60+Junio!W60+Julio!W60+Agosto!W60+Septiembre!W60+'Octubre '!W60+Noviembre!W60+'Diciembre '!W60</f>
        <v>0</v>
      </c>
      <c r="X60" s="356">
        <f>+Enero!X60+Febrero!X60+'Marzo '!X60+'Abril '!X60+'Mayo '!X60+Junio!X60+Julio!X60+Agosto!X60+Septiembre!X60+'Octubre '!X60+Noviembre!X60+'Diciembre '!X60</f>
        <v>0</v>
      </c>
      <c r="Y60" s="356">
        <f>+Enero!Y60+Febrero!Y60+'Marzo '!Y60+'Abril '!Y60+'Mayo '!Y60+Junio!Y60+Julio!Y60+Agosto!Y60+Septiembre!Y60+'Octubre '!Y60+Noviembre!Y60+'Diciembre '!Y60</f>
        <v>0</v>
      </c>
      <c r="Z60" s="356">
        <f>+Enero!Z60+Febrero!Z60+'Marzo '!Z60+'Abril '!Z60+'Mayo '!Z60+Junio!Z60+Julio!Z60+Agosto!Z60+Septiembre!Z60+'Octubre '!Z60+Noviembre!Z60+'Diciembre '!Z60</f>
        <v>0</v>
      </c>
      <c r="AA60" s="356">
        <f>+Enero!AA60+Febrero!AA60+'Marzo '!AA60+'Abril '!AA60+'Mayo '!AA60+Junio!AA60+Julio!AA60+Agosto!AA60+Septiembre!AA60+'Octubre '!AA60+Noviembre!AA60+'Diciembre '!AA60</f>
        <v>0</v>
      </c>
      <c r="AB60" s="356">
        <f>+Enero!AB60+Febrero!AB60+'Marzo '!AB60+'Abril '!AB60+'Mayo '!AB60+Junio!AB60+Julio!AB60+Agosto!AB60+Septiembre!AB60+'Octubre '!AB60+Noviembre!AB60+'Diciembre '!AB60</f>
        <v>0</v>
      </c>
      <c r="AC60" s="356">
        <f>+Enero!AC60+Febrero!AC60+'Marzo '!AC60+'Abril '!AC60+'Mayo '!AC60+Junio!AC60+Julio!AC60+Agosto!AC60+Septiembre!AC60+'Octubre '!AC60+Noviembre!AC60+'Diciembre '!AC60</f>
        <v>0</v>
      </c>
      <c r="AD60" s="356">
        <f>+Enero!AD60+Febrero!AD60+'Marzo '!AD60+'Abril '!AD60+'Mayo '!AD60+Junio!AD60+Julio!AD60+Agosto!AD60+Septiembre!AD60+'Octubre '!AD60+Noviembre!AD60+'Diciembre '!AD60</f>
        <v>0</v>
      </c>
      <c r="AE60" s="356">
        <f>+Enero!AE60+Febrero!AE60+'Marzo '!AE60+'Abril '!AE60+'Mayo '!AE60+Junio!AE60+Julio!AE60+Agosto!AE60+Septiembre!AE60+'Octubre '!AE60+Noviembre!AE60+'Diciembre '!AE60</f>
        <v>0</v>
      </c>
      <c r="AF60" s="356">
        <f>+Enero!AF60+Febrero!AF60+'Marzo '!AF60+'Abril '!AF60+'Mayo '!AF60+Junio!AF60+Julio!AF60+Agosto!AF60+Septiembre!AF60+'Octubre '!AF60+Noviembre!AF60+'Diciembre '!AF60</f>
        <v>0</v>
      </c>
      <c r="AG60" s="356">
        <f>+Enero!AG60+Febrero!AG60+'Marzo '!AG60+'Abril '!AG60+'Mayo '!AG60+Junio!AG60+Julio!AG60+Agosto!AG60+Septiembre!AG60+'Octubre '!AG60+Noviembre!AG60+'Diciembre '!AG60</f>
        <v>0</v>
      </c>
      <c r="AH60" s="356">
        <f>+Enero!AH60+Febrero!AH60+'Marzo '!AH60+'Abril '!AH60+'Mayo '!AH60+Junio!AH60+Julio!AH60+Agosto!AH60+Septiembre!AH60+'Octubre '!AH60+Noviembre!AH60+'Diciembre '!AH60</f>
        <v>0</v>
      </c>
      <c r="AI60" s="356">
        <f>+Enero!AI60+Febrero!AI60+'Marzo '!AI60+'Abril '!AI60+'Mayo '!AI60+Junio!AI60+Julio!AI60+Agosto!AI60+Septiembre!AI60+'Octubre '!AI60+Noviembre!AI60+'Diciembre '!AI60</f>
        <v>0</v>
      </c>
      <c r="AJ60" s="356">
        <f>+Enero!AJ60+Febrero!AJ60+'Marzo '!AJ60+'Abril '!AJ60+'Mayo '!AJ60+Junio!AJ60+Julio!AJ60+Agosto!AJ60+Septiembre!AJ60+'Octubre '!AJ60+Noviembre!AJ60+'Diciembre '!AJ60</f>
        <v>0</v>
      </c>
      <c r="AK60" s="356">
        <f>+Enero!AK60+Febrero!AK60+'Marzo '!AK60+'Abril '!AK60+'Mayo '!AK60+Junio!AK60+Julio!AK60+Agosto!AK60+Septiembre!AK60+'Octubre '!AK60+Noviembre!AK60+'Diciembre '!AK60</f>
        <v>0</v>
      </c>
      <c r="AL60" s="356">
        <f>+Enero!AL60+Febrero!AL60+'Marzo '!AL60+'Abril '!AL60+'Mayo '!AL60+Junio!AL60+Julio!AL60+Agosto!AL60+Septiembre!AL60+'Octubre '!AL60+Noviembre!AL60+'Diciembre '!AL60</f>
        <v>0</v>
      </c>
      <c r="AM60" s="356">
        <f>+Enero!AM60+Febrero!AM60+'Marzo '!AM60+'Abril '!AM60+'Mayo '!AM60+Junio!AM60+Julio!AM60+Agosto!AM60+Septiembre!AM60+'Octubre '!AM60+Noviembre!AM60+'Diciembre '!AM60</f>
        <v>0</v>
      </c>
      <c r="AN60" s="356">
        <f>+Enero!AN60+Febrero!AN60+'Marzo '!AN60+'Abril '!AN60+'Mayo '!AN60+Junio!AN60+Julio!AN60+Agosto!AN60+Septiembre!AN60+'Octubre '!AN60+Noviembre!AN60+'Diciembre '!AN60</f>
        <v>0</v>
      </c>
      <c r="AO60" s="356">
        <f>+Enero!AO60+Febrero!AO60+'Marzo '!AO60+'Abril '!AO60+'Mayo '!AO60+Junio!AO60+Julio!AO60+Agosto!AO60+Septiembre!AO60+'Octubre '!AO60+Noviembre!AO60+'Diciembre '!AO60</f>
        <v>0</v>
      </c>
      <c r="AP60" s="356">
        <f>+Enero!AP60+Febrero!AP60+'Marzo '!AP60+'Abril '!AP60+'Mayo '!AP60+Junio!AP60+Julio!AP60+Agosto!AP60+Septiembre!AP60+'Octubre '!AP60+Noviembre!AP60+'Diciembre '!AP60</f>
        <v>0</v>
      </c>
      <c r="AQ60" s="356">
        <f>+Enero!AQ60+Febrero!AQ60+'Marzo '!AQ60+'Abril '!AQ60+'Mayo '!AQ60+Junio!AQ60+Julio!AQ60+Agosto!AQ60+Septiembre!AQ60+'Octubre '!AQ60+Noviembre!AQ60+'Diciembre '!AQ60</f>
        <v>0</v>
      </c>
      <c r="AR60" s="125" t="s">
        <v>111</v>
      </c>
      <c r="CH60" s="119">
        <v>0</v>
      </c>
    </row>
    <row r="61" spans="1:86" x14ac:dyDescent="0.25">
      <c r="A61" s="397"/>
      <c r="B61" s="17" t="s">
        <v>28</v>
      </c>
      <c r="C61" s="126">
        <f t="shared" si="0"/>
        <v>0</v>
      </c>
      <c r="D61" s="126">
        <f t="shared" si="4"/>
        <v>0</v>
      </c>
      <c r="E61" s="126">
        <f t="shared" si="4"/>
        <v>0</v>
      </c>
      <c r="F61" s="357">
        <f>+Enero!F61+Febrero!F61+'Marzo '!F61+'Abril '!F61+'Mayo '!F61+Junio!F61+Julio!F61+Agosto!F61+Septiembre!F61+'Octubre '!F61+Noviembre!F61+'Diciembre '!F61</f>
        <v>0</v>
      </c>
      <c r="G61" s="357">
        <f>+Enero!G61+Febrero!G61+'Marzo '!G61+'Abril '!G61+'Mayo '!G61+Junio!G61+Julio!G61+Agosto!G61+Septiembre!G61+'Octubre '!G61+Noviembre!G61+'Diciembre '!G61</f>
        <v>0</v>
      </c>
      <c r="H61" s="357">
        <f>+Enero!H61+Febrero!H61+'Marzo '!H61+'Abril '!H61+'Mayo '!H61+Junio!H61+Julio!H61+Agosto!H61+Septiembre!H61+'Octubre '!H61+Noviembre!H61+'Diciembre '!H61</f>
        <v>0</v>
      </c>
      <c r="I61" s="356">
        <f>+Enero!I61+Febrero!I61+'Marzo '!I61+'Abril '!I61+'Mayo '!I61+Junio!I61+Julio!I61+Agosto!I61+Septiembre!I61+'Octubre '!I61+Noviembre!I61+'Diciembre '!I61</f>
        <v>0</v>
      </c>
      <c r="J61" s="356">
        <f>+Enero!J61+Febrero!J61+'Marzo '!J61+'Abril '!J61+'Mayo '!J61+Junio!J61+Julio!J61+Agosto!J61+Septiembre!J61+'Octubre '!J61+Noviembre!J61+'Diciembre '!J61</f>
        <v>0</v>
      </c>
      <c r="K61" s="356">
        <f>+Enero!K61+Febrero!K61+'Marzo '!K61+'Abril '!K61+'Mayo '!K61+Junio!K61+Julio!K61+Agosto!K61+Septiembre!K61+'Octubre '!K61+Noviembre!K61+'Diciembre '!K61</f>
        <v>0</v>
      </c>
      <c r="L61" s="356">
        <f>+Enero!L61+Febrero!L61+'Marzo '!L61+'Abril '!L61+'Mayo '!L61+Junio!L61+Julio!L61+Agosto!L61+Septiembre!L61+'Octubre '!L61+Noviembre!L61+'Diciembre '!L61</f>
        <v>0</v>
      </c>
      <c r="M61" s="356">
        <f>+Enero!M61+Febrero!M61+'Marzo '!M61+'Abril '!M61+'Mayo '!M61+Junio!M61+Julio!M61+Agosto!M61+Septiembre!M61+'Octubre '!M61+Noviembre!M61+'Diciembre '!M61</f>
        <v>0</v>
      </c>
      <c r="N61" s="356">
        <f>+Enero!N61+Febrero!N61+'Marzo '!N61+'Abril '!N61+'Mayo '!N61+Junio!N61+Julio!N61+Agosto!N61+Septiembre!N61+'Octubre '!N61+Noviembre!N61+'Diciembre '!N61</f>
        <v>0</v>
      </c>
      <c r="O61" s="356">
        <f>+Enero!O61+Febrero!O61+'Marzo '!O61+'Abril '!O61+'Mayo '!O61+Junio!O61+Julio!O61+Agosto!O61+Septiembre!O61+'Octubre '!O61+Noviembre!O61+'Diciembre '!O61</f>
        <v>0</v>
      </c>
      <c r="P61" s="356">
        <f>+Enero!P61+Febrero!P61+'Marzo '!P61+'Abril '!P61+'Mayo '!P61+Junio!P61+Julio!P61+Agosto!P61+Septiembre!P61+'Octubre '!P61+Noviembre!P61+'Diciembre '!P61</f>
        <v>0</v>
      </c>
      <c r="Q61" s="356">
        <f>+Enero!Q61+Febrero!Q61+'Marzo '!Q61+'Abril '!Q61+'Mayo '!Q61+Junio!Q61+Julio!Q61+Agosto!Q61+Septiembre!Q61+'Octubre '!Q61+Noviembre!Q61+'Diciembre '!Q61</f>
        <v>0</v>
      </c>
      <c r="R61" s="356">
        <f>+Enero!R61+Febrero!R61+'Marzo '!R61+'Abril '!R61+'Mayo '!R61+Junio!R61+Julio!R61+Agosto!R61+Septiembre!R61+'Octubre '!R61+Noviembre!R61+'Diciembre '!R61</f>
        <v>0</v>
      </c>
      <c r="S61" s="356">
        <f>+Enero!S61+Febrero!S61+'Marzo '!S61+'Abril '!S61+'Mayo '!S61+Junio!S61+Julio!S61+Agosto!S61+Septiembre!S61+'Octubre '!S61+Noviembre!S61+'Diciembre '!S61</f>
        <v>0</v>
      </c>
      <c r="T61" s="356">
        <f>+Enero!T61+Febrero!T61+'Marzo '!T61+'Abril '!T61+'Mayo '!T61+Junio!T61+Julio!T61+Agosto!T61+Septiembre!T61+'Octubre '!T61+Noviembre!T61+'Diciembre '!T61</f>
        <v>0</v>
      </c>
      <c r="U61" s="356">
        <f>+Enero!U61+Febrero!U61+'Marzo '!U61+'Abril '!U61+'Mayo '!U61+Junio!U61+Julio!U61+Agosto!U61+Septiembre!U61+'Octubre '!U61+Noviembre!U61+'Diciembre '!U61</f>
        <v>0</v>
      </c>
      <c r="V61" s="356">
        <f>+Enero!V61+Febrero!V61+'Marzo '!V61+'Abril '!V61+'Mayo '!V61+Junio!V61+Julio!V61+Agosto!V61+Septiembre!V61+'Octubre '!V61+Noviembre!V61+'Diciembre '!V61</f>
        <v>0</v>
      </c>
      <c r="W61" s="356">
        <f>+Enero!W61+Febrero!W61+'Marzo '!W61+'Abril '!W61+'Mayo '!W61+Junio!W61+Julio!W61+Agosto!W61+Septiembre!W61+'Octubre '!W61+Noviembre!W61+'Diciembre '!W61</f>
        <v>0</v>
      </c>
      <c r="X61" s="356">
        <f>+Enero!X61+Febrero!X61+'Marzo '!X61+'Abril '!X61+'Mayo '!X61+Junio!X61+Julio!X61+Agosto!X61+Septiembre!X61+'Octubre '!X61+Noviembre!X61+'Diciembre '!X61</f>
        <v>0</v>
      </c>
      <c r="Y61" s="356">
        <f>+Enero!Y61+Febrero!Y61+'Marzo '!Y61+'Abril '!Y61+'Mayo '!Y61+Junio!Y61+Julio!Y61+Agosto!Y61+Septiembre!Y61+'Octubre '!Y61+Noviembre!Y61+'Diciembre '!Y61</f>
        <v>0</v>
      </c>
      <c r="Z61" s="356">
        <f>+Enero!Z61+Febrero!Z61+'Marzo '!Z61+'Abril '!Z61+'Mayo '!Z61+Junio!Z61+Julio!Z61+Agosto!Z61+Septiembre!Z61+'Octubre '!Z61+Noviembre!Z61+'Diciembre '!Z61</f>
        <v>0</v>
      </c>
      <c r="AA61" s="356">
        <f>+Enero!AA61+Febrero!AA61+'Marzo '!AA61+'Abril '!AA61+'Mayo '!AA61+Junio!AA61+Julio!AA61+Agosto!AA61+Septiembre!AA61+'Octubre '!AA61+Noviembre!AA61+'Diciembre '!AA61</f>
        <v>0</v>
      </c>
      <c r="AB61" s="356">
        <f>+Enero!AB61+Febrero!AB61+'Marzo '!AB61+'Abril '!AB61+'Mayo '!AB61+Junio!AB61+Julio!AB61+Agosto!AB61+Septiembre!AB61+'Octubre '!AB61+Noviembre!AB61+'Diciembre '!AB61</f>
        <v>0</v>
      </c>
      <c r="AC61" s="356">
        <f>+Enero!AC61+Febrero!AC61+'Marzo '!AC61+'Abril '!AC61+'Mayo '!AC61+Junio!AC61+Julio!AC61+Agosto!AC61+Septiembre!AC61+'Octubre '!AC61+Noviembre!AC61+'Diciembre '!AC61</f>
        <v>0</v>
      </c>
      <c r="AD61" s="356">
        <f>+Enero!AD61+Febrero!AD61+'Marzo '!AD61+'Abril '!AD61+'Mayo '!AD61+Junio!AD61+Julio!AD61+Agosto!AD61+Septiembre!AD61+'Octubre '!AD61+Noviembre!AD61+'Diciembre '!AD61</f>
        <v>0</v>
      </c>
      <c r="AE61" s="356">
        <f>+Enero!AE61+Febrero!AE61+'Marzo '!AE61+'Abril '!AE61+'Mayo '!AE61+Junio!AE61+Julio!AE61+Agosto!AE61+Septiembre!AE61+'Octubre '!AE61+Noviembre!AE61+'Diciembre '!AE61</f>
        <v>0</v>
      </c>
      <c r="AF61" s="356">
        <f>+Enero!AF61+Febrero!AF61+'Marzo '!AF61+'Abril '!AF61+'Mayo '!AF61+Junio!AF61+Julio!AF61+Agosto!AF61+Septiembre!AF61+'Octubre '!AF61+Noviembre!AF61+'Diciembre '!AF61</f>
        <v>0</v>
      </c>
      <c r="AG61" s="356">
        <f>+Enero!AG61+Febrero!AG61+'Marzo '!AG61+'Abril '!AG61+'Mayo '!AG61+Junio!AG61+Julio!AG61+Agosto!AG61+Septiembre!AG61+'Octubre '!AG61+Noviembre!AG61+'Diciembre '!AG61</f>
        <v>0</v>
      </c>
      <c r="AH61" s="356">
        <f>+Enero!AH61+Febrero!AH61+'Marzo '!AH61+'Abril '!AH61+'Mayo '!AH61+Junio!AH61+Julio!AH61+Agosto!AH61+Septiembre!AH61+'Octubre '!AH61+Noviembre!AH61+'Diciembre '!AH61</f>
        <v>0</v>
      </c>
      <c r="AI61" s="356">
        <f>+Enero!AI61+Febrero!AI61+'Marzo '!AI61+'Abril '!AI61+'Mayo '!AI61+Junio!AI61+Julio!AI61+Agosto!AI61+Septiembre!AI61+'Octubre '!AI61+Noviembre!AI61+'Diciembre '!AI61</f>
        <v>0</v>
      </c>
      <c r="AJ61" s="356">
        <f>+Enero!AJ61+Febrero!AJ61+'Marzo '!AJ61+'Abril '!AJ61+'Mayo '!AJ61+Junio!AJ61+Julio!AJ61+Agosto!AJ61+Septiembre!AJ61+'Octubre '!AJ61+Noviembre!AJ61+'Diciembre '!AJ61</f>
        <v>0</v>
      </c>
      <c r="AK61" s="356">
        <f>+Enero!AK61+Febrero!AK61+'Marzo '!AK61+'Abril '!AK61+'Mayo '!AK61+Junio!AK61+Julio!AK61+Agosto!AK61+Septiembre!AK61+'Octubre '!AK61+Noviembre!AK61+'Diciembre '!AK61</f>
        <v>0</v>
      </c>
      <c r="AL61" s="356">
        <f>+Enero!AL61+Febrero!AL61+'Marzo '!AL61+'Abril '!AL61+'Mayo '!AL61+Junio!AL61+Julio!AL61+Agosto!AL61+Septiembre!AL61+'Octubre '!AL61+Noviembre!AL61+'Diciembre '!AL61</f>
        <v>0</v>
      </c>
      <c r="AM61" s="356">
        <f>+Enero!AM61+Febrero!AM61+'Marzo '!AM61+'Abril '!AM61+'Mayo '!AM61+Junio!AM61+Julio!AM61+Agosto!AM61+Septiembre!AM61+'Octubre '!AM61+Noviembre!AM61+'Diciembre '!AM61</f>
        <v>0</v>
      </c>
      <c r="AN61" s="356">
        <f>+Enero!AN61+Febrero!AN61+'Marzo '!AN61+'Abril '!AN61+'Mayo '!AN61+Junio!AN61+Julio!AN61+Agosto!AN61+Septiembre!AN61+'Octubre '!AN61+Noviembre!AN61+'Diciembre '!AN61</f>
        <v>0</v>
      </c>
      <c r="AO61" s="356">
        <f>+Enero!AO61+Febrero!AO61+'Marzo '!AO61+'Abril '!AO61+'Mayo '!AO61+Junio!AO61+Julio!AO61+Agosto!AO61+Septiembre!AO61+'Octubre '!AO61+Noviembre!AO61+'Diciembre '!AO61</f>
        <v>0</v>
      </c>
      <c r="AP61" s="356">
        <f>+Enero!AP61+Febrero!AP61+'Marzo '!AP61+'Abril '!AP61+'Mayo '!AP61+Junio!AP61+Julio!AP61+Agosto!AP61+Septiembre!AP61+'Octubre '!AP61+Noviembre!AP61+'Diciembre '!AP61</f>
        <v>0</v>
      </c>
      <c r="AQ61" s="356">
        <f>+Enero!AQ61+Febrero!AQ61+'Marzo '!AQ61+'Abril '!AQ61+'Mayo '!AQ61+Junio!AQ61+Julio!AQ61+Agosto!AQ61+Septiembre!AQ61+'Octubre '!AQ61+Noviembre!AQ61+'Diciembre '!AQ61</f>
        <v>0</v>
      </c>
      <c r="AR61" s="125" t="s">
        <v>111</v>
      </c>
      <c r="CH61" s="119">
        <v>0</v>
      </c>
    </row>
    <row r="62" spans="1:86" x14ac:dyDescent="0.25">
      <c r="A62" s="397"/>
      <c r="B62" s="17" t="s">
        <v>29</v>
      </c>
      <c r="C62" s="126">
        <f t="shared" si="0"/>
        <v>0</v>
      </c>
      <c r="D62" s="126">
        <f t="shared" si="4"/>
        <v>0</v>
      </c>
      <c r="E62" s="126">
        <f t="shared" si="4"/>
        <v>0</v>
      </c>
      <c r="F62" s="357">
        <f>+Enero!F62+Febrero!F62+'Marzo '!F62+'Abril '!F62+'Mayo '!F62+Junio!F62+Julio!F62+Agosto!F62+Septiembre!F62+'Octubre '!F62+Noviembre!F62+'Diciembre '!F62</f>
        <v>0</v>
      </c>
      <c r="G62" s="357">
        <f>+Enero!G62+Febrero!G62+'Marzo '!G62+'Abril '!G62+'Mayo '!G62+Junio!G62+Julio!G62+Agosto!G62+Septiembre!G62+'Octubre '!G62+Noviembre!G62+'Diciembre '!G62</f>
        <v>0</v>
      </c>
      <c r="H62" s="357">
        <f>+Enero!H62+Febrero!H62+'Marzo '!H62+'Abril '!H62+'Mayo '!H62+Junio!H62+Julio!H62+Agosto!H62+Septiembre!H62+'Octubre '!H62+Noviembre!H62+'Diciembre '!H62</f>
        <v>0</v>
      </c>
      <c r="I62" s="356">
        <f>+Enero!I62+Febrero!I62+'Marzo '!I62+'Abril '!I62+'Mayo '!I62+Junio!I62+Julio!I62+Agosto!I62+Septiembre!I62+'Octubre '!I62+Noviembre!I62+'Diciembre '!I62</f>
        <v>0</v>
      </c>
      <c r="J62" s="356">
        <f>+Enero!J62+Febrero!J62+'Marzo '!J62+'Abril '!J62+'Mayo '!J62+Junio!J62+Julio!J62+Agosto!J62+Septiembre!J62+'Octubre '!J62+Noviembre!J62+'Diciembre '!J62</f>
        <v>0</v>
      </c>
      <c r="K62" s="356">
        <f>+Enero!K62+Febrero!K62+'Marzo '!K62+'Abril '!K62+'Mayo '!K62+Junio!K62+Julio!K62+Agosto!K62+Septiembre!K62+'Octubre '!K62+Noviembre!K62+'Diciembre '!K62</f>
        <v>0</v>
      </c>
      <c r="L62" s="356">
        <f>+Enero!L62+Febrero!L62+'Marzo '!L62+'Abril '!L62+'Mayo '!L62+Junio!L62+Julio!L62+Agosto!L62+Septiembre!L62+'Octubre '!L62+Noviembre!L62+'Diciembre '!L62</f>
        <v>0</v>
      </c>
      <c r="M62" s="356">
        <f>+Enero!M62+Febrero!M62+'Marzo '!M62+'Abril '!M62+'Mayo '!M62+Junio!M62+Julio!M62+Agosto!M62+Septiembre!M62+'Octubre '!M62+Noviembre!M62+'Diciembre '!M62</f>
        <v>0</v>
      </c>
      <c r="N62" s="356">
        <f>+Enero!N62+Febrero!N62+'Marzo '!N62+'Abril '!N62+'Mayo '!N62+Junio!N62+Julio!N62+Agosto!N62+Septiembre!N62+'Octubre '!N62+Noviembre!N62+'Diciembre '!N62</f>
        <v>0</v>
      </c>
      <c r="O62" s="356">
        <f>+Enero!O62+Febrero!O62+'Marzo '!O62+'Abril '!O62+'Mayo '!O62+Junio!O62+Julio!O62+Agosto!O62+Septiembre!O62+'Octubre '!O62+Noviembre!O62+'Diciembre '!O62</f>
        <v>0</v>
      </c>
      <c r="P62" s="356">
        <f>+Enero!P62+Febrero!P62+'Marzo '!P62+'Abril '!P62+'Mayo '!P62+Junio!P62+Julio!P62+Agosto!P62+Septiembre!P62+'Octubre '!P62+Noviembre!P62+'Diciembre '!P62</f>
        <v>0</v>
      </c>
      <c r="Q62" s="356">
        <f>+Enero!Q62+Febrero!Q62+'Marzo '!Q62+'Abril '!Q62+'Mayo '!Q62+Junio!Q62+Julio!Q62+Agosto!Q62+Septiembre!Q62+'Octubre '!Q62+Noviembre!Q62+'Diciembre '!Q62</f>
        <v>0</v>
      </c>
      <c r="R62" s="356">
        <f>+Enero!R62+Febrero!R62+'Marzo '!R62+'Abril '!R62+'Mayo '!R62+Junio!R62+Julio!R62+Agosto!R62+Septiembre!R62+'Octubre '!R62+Noviembre!R62+'Diciembre '!R62</f>
        <v>0</v>
      </c>
      <c r="S62" s="356">
        <f>+Enero!S62+Febrero!S62+'Marzo '!S62+'Abril '!S62+'Mayo '!S62+Junio!S62+Julio!S62+Agosto!S62+Septiembre!S62+'Octubre '!S62+Noviembre!S62+'Diciembre '!S62</f>
        <v>0</v>
      </c>
      <c r="T62" s="356">
        <f>+Enero!T62+Febrero!T62+'Marzo '!T62+'Abril '!T62+'Mayo '!T62+Junio!T62+Julio!T62+Agosto!T62+Septiembre!T62+'Octubre '!T62+Noviembre!T62+'Diciembre '!T62</f>
        <v>0</v>
      </c>
      <c r="U62" s="356">
        <f>+Enero!U62+Febrero!U62+'Marzo '!U62+'Abril '!U62+'Mayo '!U62+Junio!U62+Julio!U62+Agosto!U62+Septiembre!U62+'Octubre '!U62+Noviembre!U62+'Diciembre '!U62</f>
        <v>0</v>
      </c>
      <c r="V62" s="356">
        <f>+Enero!V62+Febrero!V62+'Marzo '!V62+'Abril '!V62+'Mayo '!V62+Junio!V62+Julio!V62+Agosto!V62+Septiembre!V62+'Octubre '!V62+Noviembre!V62+'Diciembre '!V62</f>
        <v>0</v>
      </c>
      <c r="W62" s="356">
        <f>+Enero!W62+Febrero!W62+'Marzo '!W62+'Abril '!W62+'Mayo '!W62+Junio!W62+Julio!W62+Agosto!W62+Septiembre!W62+'Octubre '!W62+Noviembre!W62+'Diciembre '!W62</f>
        <v>0</v>
      </c>
      <c r="X62" s="356">
        <f>+Enero!X62+Febrero!X62+'Marzo '!X62+'Abril '!X62+'Mayo '!X62+Junio!X62+Julio!X62+Agosto!X62+Septiembre!X62+'Octubre '!X62+Noviembre!X62+'Diciembre '!X62</f>
        <v>0</v>
      </c>
      <c r="Y62" s="356">
        <f>+Enero!Y62+Febrero!Y62+'Marzo '!Y62+'Abril '!Y62+'Mayo '!Y62+Junio!Y62+Julio!Y62+Agosto!Y62+Septiembre!Y62+'Octubre '!Y62+Noviembre!Y62+'Diciembre '!Y62</f>
        <v>0</v>
      </c>
      <c r="Z62" s="356">
        <f>+Enero!Z62+Febrero!Z62+'Marzo '!Z62+'Abril '!Z62+'Mayo '!Z62+Junio!Z62+Julio!Z62+Agosto!Z62+Septiembre!Z62+'Octubre '!Z62+Noviembre!Z62+'Diciembre '!Z62</f>
        <v>0</v>
      </c>
      <c r="AA62" s="356">
        <f>+Enero!AA62+Febrero!AA62+'Marzo '!AA62+'Abril '!AA62+'Mayo '!AA62+Junio!AA62+Julio!AA62+Agosto!AA62+Septiembre!AA62+'Octubre '!AA62+Noviembre!AA62+'Diciembre '!AA62</f>
        <v>0</v>
      </c>
      <c r="AB62" s="356">
        <f>+Enero!AB62+Febrero!AB62+'Marzo '!AB62+'Abril '!AB62+'Mayo '!AB62+Junio!AB62+Julio!AB62+Agosto!AB62+Septiembre!AB62+'Octubre '!AB62+Noviembre!AB62+'Diciembre '!AB62</f>
        <v>0</v>
      </c>
      <c r="AC62" s="356">
        <f>+Enero!AC62+Febrero!AC62+'Marzo '!AC62+'Abril '!AC62+'Mayo '!AC62+Junio!AC62+Julio!AC62+Agosto!AC62+Septiembre!AC62+'Octubre '!AC62+Noviembre!AC62+'Diciembre '!AC62</f>
        <v>0</v>
      </c>
      <c r="AD62" s="356">
        <f>+Enero!AD62+Febrero!AD62+'Marzo '!AD62+'Abril '!AD62+'Mayo '!AD62+Junio!AD62+Julio!AD62+Agosto!AD62+Septiembre!AD62+'Octubre '!AD62+Noviembre!AD62+'Diciembre '!AD62</f>
        <v>0</v>
      </c>
      <c r="AE62" s="356">
        <f>+Enero!AE62+Febrero!AE62+'Marzo '!AE62+'Abril '!AE62+'Mayo '!AE62+Junio!AE62+Julio!AE62+Agosto!AE62+Septiembre!AE62+'Octubre '!AE62+Noviembre!AE62+'Diciembre '!AE62</f>
        <v>0</v>
      </c>
      <c r="AF62" s="356">
        <f>+Enero!AF62+Febrero!AF62+'Marzo '!AF62+'Abril '!AF62+'Mayo '!AF62+Junio!AF62+Julio!AF62+Agosto!AF62+Septiembre!AF62+'Octubre '!AF62+Noviembre!AF62+'Diciembre '!AF62</f>
        <v>0</v>
      </c>
      <c r="AG62" s="356">
        <f>+Enero!AG62+Febrero!AG62+'Marzo '!AG62+'Abril '!AG62+'Mayo '!AG62+Junio!AG62+Julio!AG62+Agosto!AG62+Septiembre!AG62+'Octubre '!AG62+Noviembre!AG62+'Diciembre '!AG62</f>
        <v>0</v>
      </c>
      <c r="AH62" s="356">
        <f>+Enero!AH62+Febrero!AH62+'Marzo '!AH62+'Abril '!AH62+'Mayo '!AH62+Junio!AH62+Julio!AH62+Agosto!AH62+Septiembre!AH62+'Octubre '!AH62+Noviembre!AH62+'Diciembre '!AH62</f>
        <v>0</v>
      </c>
      <c r="AI62" s="356">
        <f>+Enero!AI62+Febrero!AI62+'Marzo '!AI62+'Abril '!AI62+'Mayo '!AI62+Junio!AI62+Julio!AI62+Agosto!AI62+Septiembre!AI62+'Octubre '!AI62+Noviembre!AI62+'Diciembre '!AI62</f>
        <v>0</v>
      </c>
      <c r="AJ62" s="356">
        <f>+Enero!AJ62+Febrero!AJ62+'Marzo '!AJ62+'Abril '!AJ62+'Mayo '!AJ62+Junio!AJ62+Julio!AJ62+Agosto!AJ62+Septiembre!AJ62+'Octubre '!AJ62+Noviembre!AJ62+'Diciembre '!AJ62</f>
        <v>0</v>
      </c>
      <c r="AK62" s="356">
        <f>+Enero!AK62+Febrero!AK62+'Marzo '!AK62+'Abril '!AK62+'Mayo '!AK62+Junio!AK62+Julio!AK62+Agosto!AK62+Septiembre!AK62+'Octubre '!AK62+Noviembre!AK62+'Diciembre '!AK62</f>
        <v>0</v>
      </c>
      <c r="AL62" s="356">
        <f>+Enero!AL62+Febrero!AL62+'Marzo '!AL62+'Abril '!AL62+'Mayo '!AL62+Junio!AL62+Julio!AL62+Agosto!AL62+Septiembre!AL62+'Octubre '!AL62+Noviembre!AL62+'Diciembre '!AL62</f>
        <v>0</v>
      </c>
      <c r="AM62" s="356">
        <f>+Enero!AM62+Febrero!AM62+'Marzo '!AM62+'Abril '!AM62+'Mayo '!AM62+Junio!AM62+Julio!AM62+Agosto!AM62+Septiembre!AM62+'Octubre '!AM62+Noviembre!AM62+'Diciembre '!AM62</f>
        <v>0</v>
      </c>
      <c r="AN62" s="356">
        <f>+Enero!AN62+Febrero!AN62+'Marzo '!AN62+'Abril '!AN62+'Mayo '!AN62+Junio!AN62+Julio!AN62+Agosto!AN62+Septiembre!AN62+'Octubre '!AN62+Noviembre!AN62+'Diciembre '!AN62</f>
        <v>0</v>
      </c>
      <c r="AO62" s="356">
        <f>+Enero!AO62+Febrero!AO62+'Marzo '!AO62+'Abril '!AO62+'Mayo '!AO62+Junio!AO62+Julio!AO62+Agosto!AO62+Septiembre!AO62+'Octubre '!AO62+Noviembre!AO62+'Diciembre '!AO62</f>
        <v>0</v>
      </c>
      <c r="AP62" s="356">
        <f>+Enero!AP62+Febrero!AP62+'Marzo '!AP62+'Abril '!AP62+'Mayo '!AP62+Junio!AP62+Julio!AP62+Agosto!AP62+Septiembre!AP62+'Octubre '!AP62+Noviembre!AP62+'Diciembre '!AP62</f>
        <v>0</v>
      </c>
      <c r="AQ62" s="356">
        <f>+Enero!AQ62+Febrero!AQ62+'Marzo '!AQ62+'Abril '!AQ62+'Mayo '!AQ62+Junio!AQ62+Julio!AQ62+Agosto!AQ62+Septiembre!AQ62+'Octubre '!AQ62+Noviembre!AQ62+'Diciembre '!AQ62</f>
        <v>0</v>
      </c>
      <c r="AR62" s="125" t="s">
        <v>111</v>
      </c>
      <c r="CH62" s="119">
        <v>0</v>
      </c>
    </row>
    <row r="63" spans="1:86" x14ac:dyDescent="0.25">
      <c r="A63" s="397"/>
      <c r="B63" s="149" t="s">
        <v>112</v>
      </c>
      <c r="C63" s="133">
        <f t="shared" si="0"/>
        <v>0</v>
      </c>
      <c r="D63" s="132">
        <f t="shared" si="4"/>
        <v>0</v>
      </c>
      <c r="E63" s="134">
        <f t="shared" si="4"/>
        <v>0</v>
      </c>
      <c r="F63" s="357">
        <f>+Enero!F63+Febrero!F63+'Marzo '!F63+'Abril '!F63+'Mayo '!F63+Junio!F63+Julio!F63+Agosto!F63+Septiembre!F63+'Octubre '!F63+Noviembre!F63+'Diciembre '!F63</f>
        <v>0</v>
      </c>
      <c r="G63" s="357">
        <f>+Enero!G63+Febrero!G63+'Marzo '!G63+'Abril '!G63+'Mayo '!G63+Junio!G63+Julio!G63+Agosto!G63+Septiembre!G63+'Octubre '!G63+Noviembre!G63+'Diciembre '!G63</f>
        <v>0</v>
      </c>
      <c r="H63" s="357">
        <f>+Enero!H63+Febrero!H63+'Marzo '!H63+'Abril '!H63+'Mayo '!H63+Junio!H63+Julio!H63+Agosto!H63+Septiembre!H63+'Octubre '!H63+Noviembre!H63+'Diciembre '!H63</f>
        <v>0</v>
      </c>
      <c r="I63" s="356">
        <f>+Enero!I63+Febrero!I63+'Marzo '!I63+'Abril '!I63+'Mayo '!I63+Junio!I63+Julio!I63+Agosto!I63+Septiembre!I63+'Octubre '!I63+Noviembre!I63+'Diciembre '!I63</f>
        <v>0</v>
      </c>
      <c r="J63" s="356">
        <f>+Enero!J63+Febrero!J63+'Marzo '!J63+'Abril '!J63+'Mayo '!J63+Junio!J63+Julio!J63+Agosto!J63+Septiembre!J63+'Octubre '!J63+Noviembre!J63+'Diciembre '!J63</f>
        <v>0</v>
      </c>
      <c r="K63" s="356">
        <f>+Enero!K63+Febrero!K63+'Marzo '!K63+'Abril '!K63+'Mayo '!K63+Junio!K63+Julio!K63+Agosto!K63+Septiembre!K63+'Octubre '!K63+Noviembre!K63+'Diciembre '!K63</f>
        <v>0</v>
      </c>
      <c r="L63" s="356">
        <f>+Enero!L63+Febrero!L63+'Marzo '!L63+'Abril '!L63+'Mayo '!L63+Junio!L63+Julio!L63+Agosto!L63+Septiembre!L63+'Octubre '!L63+Noviembre!L63+'Diciembre '!L63</f>
        <v>0</v>
      </c>
      <c r="M63" s="356">
        <f>+Enero!M63+Febrero!M63+'Marzo '!M63+'Abril '!M63+'Mayo '!M63+Junio!M63+Julio!M63+Agosto!M63+Septiembre!M63+'Octubre '!M63+Noviembre!M63+'Diciembre '!M63</f>
        <v>0</v>
      </c>
      <c r="N63" s="356">
        <f>+Enero!N63+Febrero!N63+'Marzo '!N63+'Abril '!N63+'Mayo '!N63+Junio!N63+Julio!N63+Agosto!N63+Septiembre!N63+'Octubre '!N63+Noviembre!N63+'Diciembre '!N63</f>
        <v>0</v>
      </c>
      <c r="O63" s="356">
        <f>+Enero!O63+Febrero!O63+'Marzo '!O63+'Abril '!O63+'Mayo '!O63+Junio!O63+Julio!O63+Agosto!O63+Septiembre!O63+'Octubre '!O63+Noviembre!O63+'Diciembre '!O63</f>
        <v>0</v>
      </c>
      <c r="P63" s="356">
        <f>+Enero!P63+Febrero!P63+'Marzo '!P63+'Abril '!P63+'Mayo '!P63+Junio!P63+Julio!P63+Agosto!P63+Septiembre!P63+'Octubre '!P63+Noviembre!P63+'Diciembre '!P63</f>
        <v>0</v>
      </c>
      <c r="Q63" s="356">
        <f>+Enero!Q63+Febrero!Q63+'Marzo '!Q63+'Abril '!Q63+'Mayo '!Q63+Junio!Q63+Julio!Q63+Agosto!Q63+Septiembre!Q63+'Octubre '!Q63+Noviembre!Q63+'Diciembre '!Q63</f>
        <v>0</v>
      </c>
      <c r="R63" s="356">
        <f>+Enero!R63+Febrero!R63+'Marzo '!R63+'Abril '!R63+'Mayo '!R63+Junio!R63+Julio!R63+Agosto!R63+Septiembre!R63+'Octubre '!R63+Noviembre!R63+'Diciembre '!R63</f>
        <v>0</v>
      </c>
      <c r="S63" s="356">
        <f>+Enero!S63+Febrero!S63+'Marzo '!S63+'Abril '!S63+'Mayo '!S63+Junio!S63+Julio!S63+Agosto!S63+Septiembre!S63+'Octubre '!S63+Noviembre!S63+'Diciembre '!S63</f>
        <v>0</v>
      </c>
      <c r="T63" s="356">
        <f>+Enero!T63+Febrero!T63+'Marzo '!T63+'Abril '!T63+'Mayo '!T63+Junio!T63+Julio!T63+Agosto!T63+Septiembre!T63+'Octubre '!T63+Noviembre!T63+'Diciembre '!T63</f>
        <v>0</v>
      </c>
      <c r="U63" s="356">
        <f>+Enero!U63+Febrero!U63+'Marzo '!U63+'Abril '!U63+'Mayo '!U63+Junio!U63+Julio!U63+Agosto!U63+Septiembre!U63+'Octubre '!U63+Noviembre!U63+'Diciembre '!U63</f>
        <v>0</v>
      </c>
      <c r="V63" s="356">
        <f>+Enero!V63+Febrero!V63+'Marzo '!V63+'Abril '!V63+'Mayo '!V63+Junio!V63+Julio!V63+Agosto!V63+Septiembre!V63+'Octubre '!V63+Noviembre!V63+'Diciembre '!V63</f>
        <v>0</v>
      </c>
      <c r="W63" s="356">
        <f>+Enero!W63+Febrero!W63+'Marzo '!W63+'Abril '!W63+'Mayo '!W63+Junio!W63+Julio!W63+Agosto!W63+Septiembre!W63+'Octubre '!W63+Noviembre!W63+'Diciembre '!W63</f>
        <v>0</v>
      </c>
      <c r="X63" s="356">
        <f>+Enero!X63+Febrero!X63+'Marzo '!X63+'Abril '!X63+'Mayo '!X63+Junio!X63+Julio!X63+Agosto!X63+Septiembre!X63+'Octubre '!X63+Noviembre!X63+'Diciembre '!X63</f>
        <v>0</v>
      </c>
      <c r="Y63" s="356">
        <f>+Enero!Y63+Febrero!Y63+'Marzo '!Y63+'Abril '!Y63+'Mayo '!Y63+Junio!Y63+Julio!Y63+Agosto!Y63+Septiembre!Y63+'Octubre '!Y63+Noviembre!Y63+'Diciembre '!Y63</f>
        <v>0</v>
      </c>
      <c r="Z63" s="356">
        <f>+Enero!Z63+Febrero!Z63+'Marzo '!Z63+'Abril '!Z63+'Mayo '!Z63+Junio!Z63+Julio!Z63+Agosto!Z63+Septiembre!Z63+'Octubre '!Z63+Noviembre!Z63+'Diciembre '!Z63</f>
        <v>0</v>
      </c>
      <c r="AA63" s="356">
        <f>+Enero!AA63+Febrero!AA63+'Marzo '!AA63+'Abril '!AA63+'Mayo '!AA63+Junio!AA63+Julio!AA63+Agosto!AA63+Septiembre!AA63+'Octubre '!AA63+Noviembre!AA63+'Diciembre '!AA63</f>
        <v>0</v>
      </c>
      <c r="AB63" s="356">
        <f>+Enero!AB63+Febrero!AB63+'Marzo '!AB63+'Abril '!AB63+'Mayo '!AB63+Junio!AB63+Julio!AB63+Agosto!AB63+Septiembre!AB63+'Octubre '!AB63+Noviembre!AB63+'Diciembre '!AB63</f>
        <v>0</v>
      </c>
      <c r="AC63" s="356">
        <f>+Enero!AC63+Febrero!AC63+'Marzo '!AC63+'Abril '!AC63+'Mayo '!AC63+Junio!AC63+Julio!AC63+Agosto!AC63+Septiembre!AC63+'Octubre '!AC63+Noviembre!AC63+'Diciembre '!AC63</f>
        <v>0</v>
      </c>
      <c r="AD63" s="356">
        <f>+Enero!AD63+Febrero!AD63+'Marzo '!AD63+'Abril '!AD63+'Mayo '!AD63+Junio!AD63+Julio!AD63+Agosto!AD63+Septiembre!AD63+'Octubre '!AD63+Noviembre!AD63+'Diciembre '!AD63</f>
        <v>0</v>
      </c>
      <c r="AE63" s="356">
        <f>+Enero!AE63+Febrero!AE63+'Marzo '!AE63+'Abril '!AE63+'Mayo '!AE63+Junio!AE63+Julio!AE63+Agosto!AE63+Septiembre!AE63+'Octubre '!AE63+Noviembre!AE63+'Diciembre '!AE63</f>
        <v>0</v>
      </c>
      <c r="AF63" s="356">
        <f>+Enero!AF63+Febrero!AF63+'Marzo '!AF63+'Abril '!AF63+'Mayo '!AF63+Junio!AF63+Julio!AF63+Agosto!AF63+Septiembre!AF63+'Octubre '!AF63+Noviembre!AF63+'Diciembre '!AF63</f>
        <v>0</v>
      </c>
      <c r="AG63" s="356">
        <f>+Enero!AG63+Febrero!AG63+'Marzo '!AG63+'Abril '!AG63+'Mayo '!AG63+Junio!AG63+Julio!AG63+Agosto!AG63+Septiembre!AG63+'Octubre '!AG63+Noviembre!AG63+'Diciembre '!AG63</f>
        <v>0</v>
      </c>
      <c r="AH63" s="356">
        <f>+Enero!AH63+Febrero!AH63+'Marzo '!AH63+'Abril '!AH63+'Mayo '!AH63+Junio!AH63+Julio!AH63+Agosto!AH63+Septiembre!AH63+'Octubre '!AH63+Noviembre!AH63+'Diciembre '!AH63</f>
        <v>0</v>
      </c>
      <c r="AI63" s="356">
        <f>+Enero!AI63+Febrero!AI63+'Marzo '!AI63+'Abril '!AI63+'Mayo '!AI63+Junio!AI63+Julio!AI63+Agosto!AI63+Septiembre!AI63+'Octubre '!AI63+Noviembre!AI63+'Diciembre '!AI63</f>
        <v>0</v>
      </c>
      <c r="AJ63" s="356">
        <f>+Enero!AJ63+Febrero!AJ63+'Marzo '!AJ63+'Abril '!AJ63+'Mayo '!AJ63+Junio!AJ63+Julio!AJ63+Agosto!AJ63+Septiembre!AJ63+'Octubre '!AJ63+Noviembre!AJ63+'Diciembre '!AJ63</f>
        <v>0</v>
      </c>
      <c r="AK63" s="356">
        <f>+Enero!AK63+Febrero!AK63+'Marzo '!AK63+'Abril '!AK63+'Mayo '!AK63+Junio!AK63+Julio!AK63+Agosto!AK63+Septiembre!AK63+'Octubre '!AK63+Noviembre!AK63+'Diciembre '!AK63</f>
        <v>0</v>
      </c>
      <c r="AL63" s="356">
        <f>+Enero!AL63+Febrero!AL63+'Marzo '!AL63+'Abril '!AL63+'Mayo '!AL63+Junio!AL63+Julio!AL63+Agosto!AL63+Septiembre!AL63+'Octubre '!AL63+Noviembre!AL63+'Diciembre '!AL63</f>
        <v>0</v>
      </c>
      <c r="AM63" s="356">
        <f>+Enero!AM63+Febrero!AM63+'Marzo '!AM63+'Abril '!AM63+'Mayo '!AM63+Junio!AM63+Julio!AM63+Agosto!AM63+Septiembre!AM63+'Octubre '!AM63+Noviembre!AM63+'Diciembre '!AM63</f>
        <v>0</v>
      </c>
      <c r="AN63" s="356">
        <f>+Enero!AN63+Febrero!AN63+'Marzo '!AN63+'Abril '!AN63+'Mayo '!AN63+Junio!AN63+Julio!AN63+Agosto!AN63+Septiembre!AN63+'Octubre '!AN63+Noviembre!AN63+'Diciembre '!AN63</f>
        <v>0</v>
      </c>
      <c r="AO63" s="356">
        <f>+Enero!AO63+Febrero!AO63+'Marzo '!AO63+'Abril '!AO63+'Mayo '!AO63+Junio!AO63+Julio!AO63+Agosto!AO63+Septiembre!AO63+'Octubre '!AO63+Noviembre!AO63+'Diciembre '!AO63</f>
        <v>0</v>
      </c>
      <c r="AP63" s="356">
        <f>+Enero!AP63+Febrero!AP63+'Marzo '!AP63+'Abril '!AP63+'Mayo '!AP63+Junio!AP63+Julio!AP63+Agosto!AP63+Septiembre!AP63+'Octubre '!AP63+Noviembre!AP63+'Diciembre '!AP63</f>
        <v>0</v>
      </c>
      <c r="AQ63" s="356">
        <f>+Enero!AQ63+Febrero!AQ63+'Marzo '!AQ63+'Abril '!AQ63+'Mayo '!AQ63+Junio!AQ63+Julio!AQ63+Agosto!AQ63+Septiembre!AQ63+'Octubre '!AQ63+Noviembre!AQ63+'Diciembre '!AQ63</f>
        <v>0</v>
      </c>
      <c r="AR63" s="125" t="s">
        <v>111</v>
      </c>
      <c r="CH63" s="119">
        <v>0</v>
      </c>
    </row>
    <row r="64" spans="1:86" x14ac:dyDescent="0.25">
      <c r="A64" s="397"/>
      <c r="B64" s="33" t="s">
        <v>32</v>
      </c>
      <c r="C64" s="136">
        <f t="shared" si="0"/>
        <v>0</v>
      </c>
      <c r="D64" s="136">
        <f t="shared" si="4"/>
        <v>0</v>
      </c>
      <c r="E64" s="136">
        <f t="shared" si="4"/>
        <v>0</v>
      </c>
      <c r="F64" s="357">
        <f>+Enero!F64+Febrero!F64+'Marzo '!F64+'Abril '!F64+'Mayo '!F64+Junio!F64+Julio!F64+Agosto!F64+Septiembre!F64+'Octubre '!F64+Noviembre!F64+'Diciembre '!F64</f>
        <v>0</v>
      </c>
      <c r="G64" s="357">
        <f>+Enero!G64+Febrero!G64+'Marzo '!G64+'Abril '!G64+'Mayo '!G64+Junio!G64+Julio!G64+Agosto!G64+Septiembre!G64+'Octubre '!G64+Noviembre!G64+'Diciembre '!G64</f>
        <v>0</v>
      </c>
      <c r="H64" s="357">
        <f>+Enero!H64+Febrero!H64+'Marzo '!H64+'Abril '!H64+'Mayo '!H64+Junio!H64+Julio!H64+Agosto!H64+Septiembre!H64+'Octubre '!H64+Noviembre!H64+'Diciembre '!H64</f>
        <v>0</v>
      </c>
      <c r="I64" s="356">
        <f>+Enero!I64+Febrero!I64+'Marzo '!I64+'Abril '!I64+'Mayo '!I64+Junio!I64+Julio!I64+Agosto!I64+Septiembre!I64+'Octubre '!I64+Noviembre!I64+'Diciembre '!I64</f>
        <v>0</v>
      </c>
      <c r="J64" s="356">
        <f>+Enero!J64+Febrero!J64+'Marzo '!J64+'Abril '!J64+'Mayo '!J64+Junio!J64+Julio!J64+Agosto!J64+Septiembre!J64+'Octubre '!J64+Noviembre!J64+'Diciembre '!J64</f>
        <v>0</v>
      </c>
      <c r="K64" s="356">
        <f>+Enero!K64+Febrero!K64+'Marzo '!K64+'Abril '!K64+'Mayo '!K64+Junio!K64+Julio!K64+Agosto!K64+Septiembre!K64+'Octubre '!K64+Noviembre!K64+'Diciembre '!K64</f>
        <v>0</v>
      </c>
      <c r="L64" s="356">
        <f>+Enero!L64+Febrero!L64+'Marzo '!L64+'Abril '!L64+'Mayo '!L64+Junio!L64+Julio!L64+Agosto!L64+Septiembre!L64+'Octubre '!L64+Noviembre!L64+'Diciembre '!L64</f>
        <v>0</v>
      </c>
      <c r="M64" s="356">
        <f>+Enero!M64+Febrero!M64+'Marzo '!M64+'Abril '!M64+'Mayo '!M64+Junio!M64+Julio!M64+Agosto!M64+Septiembre!M64+'Octubre '!M64+Noviembre!M64+'Diciembre '!M64</f>
        <v>0</v>
      </c>
      <c r="N64" s="356">
        <f>+Enero!N64+Febrero!N64+'Marzo '!N64+'Abril '!N64+'Mayo '!N64+Junio!N64+Julio!N64+Agosto!N64+Septiembre!N64+'Octubre '!N64+Noviembre!N64+'Diciembre '!N64</f>
        <v>0</v>
      </c>
      <c r="O64" s="356">
        <f>+Enero!O64+Febrero!O64+'Marzo '!O64+'Abril '!O64+'Mayo '!O64+Junio!O64+Julio!O64+Agosto!O64+Septiembre!O64+'Octubre '!O64+Noviembre!O64+'Diciembre '!O64</f>
        <v>0</v>
      </c>
      <c r="P64" s="356">
        <f>+Enero!P64+Febrero!P64+'Marzo '!P64+'Abril '!P64+'Mayo '!P64+Junio!P64+Julio!P64+Agosto!P64+Septiembre!P64+'Octubre '!P64+Noviembre!P64+'Diciembre '!P64</f>
        <v>0</v>
      </c>
      <c r="Q64" s="356">
        <f>+Enero!Q64+Febrero!Q64+'Marzo '!Q64+'Abril '!Q64+'Mayo '!Q64+Junio!Q64+Julio!Q64+Agosto!Q64+Septiembre!Q64+'Octubre '!Q64+Noviembre!Q64+'Diciembre '!Q64</f>
        <v>0</v>
      </c>
      <c r="R64" s="356">
        <f>+Enero!R64+Febrero!R64+'Marzo '!R64+'Abril '!R64+'Mayo '!R64+Junio!R64+Julio!R64+Agosto!R64+Septiembre!R64+'Octubre '!R64+Noviembre!R64+'Diciembre '!R64</f>
        <v>0</v>
      </c>
      <c r="S64" s="356">
        <f>+Enero!S64+Febrero!S64+'Marzo '!S64+'Abril '!S64+'Mayo '!S64+Junio!S64+Julio!S64+Agosto!S64+Septiembre!S64+'Octubre '!S64+Noviembre!S64+'Diciembre '!S64</f>
        <v>0</v>
      </c>
      <c r="T64" s="356">
        <f>+Enero!T64+Febrero!T64+'Marzo '!T64+'Abril '!T64+'Mayo '!T64+Junio!T64+Julio!T64+Agosto!T64+Septiembre!T64+'Octubre '!T64+Noviembre!T64+'Diciembre '!T64</f>
        <v>0</v>
      </c>
      <c r="U64" s="356">
        <f>+Enero!U64+Febrero!U64+'Marzo '!U64+'Abril '!U64+'Mayo '!U64+Junio!U64+Julio!U64+Agosto!U64+Septiembre!U64+'Octubre '!U64+Noviembre!U64+'Diciembre '!U64</f>
        <v>0</v>
      </c>
      <c r="V64" s="356">
        <f>+Enero!V64+Febrero!V64+'Marzo '!V64+'Abril '!V64+'Mayo '!V64+Junio!V64+Julio!V64+Agosto!V64+Septiembre!V64+'Octubre '!V64+Noviembre!V64+'Diciembre '!V64</f>
        <v>0</v>
      </c>
      <c r="W64" s="356">
        <f>+Enero!W64+Febrero!W64+'Marzo '!W64+'Abril '!W64+'Mayo '!W64+Junio!W64+Julio!W64+Agosto!W64+Septiembre!W64+'Octubre '!W64+Noviembre!W64+'Diciembre '!W64</f>
        <v>0</v>
      </c>
      <c r="X64" s="356">
        <f>+Enero!X64+Febrero!X64+'Marzo '!X64+'Abril '!X64+'Mayo '!X64+Junio!X64+Julio!X64+Agosto!X64+Septiembre!X64+'Octubre '!X64+Noviembre!X64+'Diciembre '!X64</f>
        <v>0</v>
      </c>
      <c r="Y64" s="356">
        <f>+Enero!Y64+Febrero!Y64+'Marzo '!Y64+'Abril '!Y64+'Mayo '!Y64+Junio!Y64+Julio!Y64+Agosto!Y64+Septiembre!Y64+'Octubre '!Y64+Noviembre!Y64+'Diciembre '!Y64</f>
        <v>0</v>
      </c>
      <c r="Z64" s="356">
        <f>+Enero!Z64+Febrero!Z64+'Marzo '!Z64+'Abril '!Z64+'Mayo '!Z64+Junio!Z64+Julio!Z64+Agosto!Z64+Septiembre!Z64+'Octubre '!Z64+Noviembre!Z64+'Diciembre '!Z64</f>
        <v>0</v>
      </c>
      <c r="AA64" s="356">
        <f>+Enero!AA64+Febrero!AA64+'Marzo '!AA64+'Abril '!AA64+'Mayo '!AA64+Junio!AA64+Julio!AA64+Agosto!AA64+Septiembre!AA64+'Octubre '!AA64+Noviembre!AA64+'Diciembre '!AA64</f>
        <v>0</v>
      </c>
      <c r="AB64" s="356">
        <f>+Enero!AB64+Febrero!AB64+'Marzo '!AB64+'Abril '!AB64+'Mayo '!AB64+Junio!AB64+Julio!AB64+Agosto!AB64+Septiembre!AB64+'Octubre '!AB64+Noviembre!AB64+'Diciembre '!AB64</f>
        <v>0</v>
      </c>
      <c r="AC64" s="356">
        <f>+Enero!AC64+Febrero!AC64+'Marzo '!AC64+'Abril '!AC64+'Mayo '!AC64+Junio!AC64+Julio!AC64+Agosto!AC64+Septiembre!AC64+'Octubre '!AC64+Noviembre!AC64+'Diciembre '!AC64</f>
        <v>0</v>
      </c>
      <c r="AD64" s="356">
        <f>+Enero!AD64+Febrero!AD64+'Marzo '!AD64+'Abril '!AD64+'Mayo '!AD64+Junio!AD64+Julio!AD64+Agosto!AD64+Septiembre!AD64+'Octubre '!AD64+Noviembre!AD64+'Diciembre '!AD64</f>
        <v>0</v>
      </c>
      <c r="AE64" s="356">
        <f>+Enero!AE64+Febrero!AE64+'Marzo '!AE64+'Abril '!AE64+'Mayo '!AE64+Junio!AE64+Julio!AE64+Agosto!AE64+Septiembre!AE64+'Octubre '!AE64+Noviembre!AE64+'Diciembre '!AE64</f>
        <v>0</v>
      </c>
      <c r="AF64" s="356">
        <f>+Enero!AF64+Febrero!AF64+'Marzo '!AF64+'Abril '!AF64+'Mayo '!AF64+Junio!AF64+Julio!AF64+Agosto!AF64+Septiembre!AF64+'Octubre '!AF64+Noviembre!AF64+'Diciembre '!AF64</f>
        <v>0</v>
      </c>
      <c r="AG64" s="356">
        <f>+Enero!AG64+Febrero!AG64+'Marzo '!AG64+'Abril '!AG64+'Mayo '!AG64+Junio!AG64+Julio!AG64+Agosto!AG64+Septiembre!AG64+'Octubre '!AG64+Noviembre!AG64+'Diciembre '!AG64</f>
        <v>0</v>
      </c>
      <c r="AH64" s="356">
        <f>+Enero!AH64+Febrero!AH64+'Marzo '!AH64+'Abril '!AH64+'Mayo '!AH64+Junio!AH64+Julio!AH64+Agosto!AH64+Septiembre!AH64+'Octubre '!AH64+Noviembre!AH64+'Diciembre '!AH64</f>
        <v>0</v>
      </c>
      <c r="AI64" s="356">
        <f>+Enero!AI64+Febrero!AI64+'Marzo '!AI64+'Abril '!AI64+'Mayo '!AI64+Junio!AI64+Julio!AI64+Agosto!AI64+Septiembre!AI64+'Octubre '!AI64+Noviembre!AI64+'Diciembre '!AI64</f>
        <v>0</v>
      </c>
      <c r="AJ64" s="356">
        <f>+Enero!AJ64+Febrero!AJ64+'Marzo '!AJ64+'Abril '!AJ64+'Mayo '!AJ64+Junio!AJ64+Julio!AJ64+Agosto!AJ64+Septiembre!AJ64+'Octubre '!AJ64+Noviembre!AJ64+'Diciembre '!AJ64</f>
        <v>0</v>
      </c>
      <c r="AK64" s="356">
        <f>+Enero!AK64+Febrero!AK64+'Marzo '!AK64+'Abril '!AK64+'Mayo '!AK64+Junio!AK64+Julio!AK64+Agosto!AK64+Septiembre!AK64+'Octubre '!AK64+Noviembre!AK64+'Diciembre '!AK64</f>
        <v>0</v>
      </c>
      <c r="AL64" s="356">
        <f>+Enero!AL64+Febrero!AL64+'Marzo '!AL64+'Abril '!AL64+'Mayo '!AL64+Junio!AL64+Julio!AL64+Agosto!AL64+Septiembre!AL64+'Octubre '!AL64+Noviembre!AL64+'Diciembre '!AL64</f>
        <v>0</v>
      </c>
      <c r="AM64" s="356">
        <f>+Enero!AM64+Febrero!AM64+'Marzo '!AM64+'Abril '!AM64+'Mayo '!AM64+Junio!AM64+Julio!AM64+Agosto!AM64+Septiembre!AM64+'Octubre '!AM64+Noviembre!AM64+'Diciembre '!AM64</f>
        <v>0</v>
      </c>
      <c r="AN64" s="356">
        <f>+Enero!AN64+Febrero!AN64+'Marzo '!AN64+'Abril '!AN64+'Mayo '!AN64+Junio!AN64+Julio!AN64+Agosto!AN64+Septiembre!AN64+'Octubre '!AN64+Noviembre!AN64+'Diciembre '!AN64</f>
        <v>0</v>
      </c>
      <c r="AO64" s="356">
        <f>+Enero!AO64+Febrero!AO64+'Marzo '!AO64+'Abril '!AO64+'Mayo '!AO64+Junio!AO64+Julio!AO64+Agosto!AO64+Septiembre!AO64+'Octubre '!AO64+Noviembre!AO64+'Diciembre '!AO64</f>
        <v>0</v>
      </c>
      <c r="AP64" s="356">
        <f>+Enero!AP64+Febrero!AP64+'Marzo '!AP64+'Abril '!AP64+'Mayo '!AP64+Junio!AP64+Julio!AP64+Agosto!AP64+Septiembre!AP64+'Octubre '!AP64+Noviembre!AP64+'Diciembre '!AP64</f>
        <v>0</v>
      </c>
      <c r="AQ64" s="356">
        <f>+Enero!AQ64+Febrero!AQ64+'Marzo '!AQ64+'Abril '!AQ64+'Mayo '!AQ64+Junio!AQ64+Julio!AQ64+Agosto!AQ64+Septiembre!AQ64+'Octubre '!AQ64+Noviembre!AQ64+'Diciembre '!AQ64</f>
        <v>0</v>
      </c>
      <c r="AR64" s="125" t="s">
        <v>111</v>
      </c>
      <c r="CH64" s="119">
        <v>0</v>
      </c>
    </row>
    <row r="65" spans="1:86" x14ac:dyDescent="0.25">
      <c r="A65" s="396" t="s">
        <v>38</v>
      </c>
      <c r="B65" s="10" t="s">
        <v>24</v>
      </c>
      <c r="C65" s="122">
        <f t="shared" si="0"/>
        <v>0</v>
      </c>
      <c r="D65" s="122">
        <f t="shared" si="4"/>
        <v>0</v>
      </c>
      <c r="E65" s="122">
        <f t="shared" si="4"/>
        <v>0</v>
      </c>
      <c r="F65" s="357">
        <f>+Enero!F65+Febrero!F65+'Marzo '!F65+'Abril '!F65+'Mayo '!F65+Junio!F65+Julio!F65+Agosto!F65+Septiembre!F65+'Octubre '!F65+Noviembre!F65+'Diciembre '!F65</f>
        <v>0</v>
      </c>
      <c r="G65" s="357">
        <f>+Enero!G65+Febrero!G65+'Marzo '!G65+'Abril '!G65+'Mayo '!G65+Junio!G65+Julio!G65+Agosto!G65+Septiembre!G65+'Octubre '!G65+Noviembre!G65+'Diciembre '!G65</f>
        <v>0</v>
      </c>
      <c r="H65" s="357">
        <f>+Enero!H65+Febrero!H65+'Marzo '!H65+'Abril '!H65+'Mayo '!H65+Junio!H65+Julio!H65+Agosto!H65+Septiembre!H65+'Octubre '!H65+Noviembre!H65+'Diciembre '!H65</f>
        <v>0</v>
      </c>
      <c r="I65" s="356">
        <f>+Enero!I65+Febrero!I65+'Marzo '!I65+'Abril '!I65+'Mayo '!I65+Junio!I65+Julio!I65+Agosto!I65+Septiembre!I65+'Octubre '!I65+Noviembre!I65+'Diciembre '!I65</f>
        <v>0</v>
      </c>
      <c r="J65" s="356">
        <f>+Enero!J65+Febrero!J65+'Marzo '!J65+'Abril '!J65+'Mayo '!J65+Junio!J65+Julio!J65+Agosto!J65+Septiembre!J65+'Octubre '!J65+Noviembre!J65+'Diciembre '!J65</f>
        <v>0</v>
      </c>
      <c r="K65" s="356">
        <f>+Enero!K65+Febrero!K65+'Marzo '!K65+'Abril '!K65+'Mayo '!K65+Junio!K65+Julio!K65+Agosto!K65+Septiembre!K65+'Octubre '!K65+Noviembre!K65+'Diciembre '!K65</f>
        <v>0</v>
      </c>
      <c r="L65" s="356">
        <f>+Enero!L65+Febrero!L65+'Marzo '!L65+'Abril '!L65+'Mayo '!L65+Junio!L65+Julio!L65+Agosto!L65+Septiembre!L65+'Octubre '!L65+Noviembre!L65+'Diciembre '!L65</f>
        <v>0</v>
      </c>
      <c r="M65" s="356">
        <f>+Enero!M65+Febrero!M65+'Marzo '!M65+'Abril '!M65+'Mayo '!M65+Junio!M65+Julio!M65+Agosto!M65+Septiembre!M65+'Octubre '!M65+Noviembre!M65+'Diciembre '!M65</f>
        <v>0</v>
      </c>
      <c r="N65" s="356">
        <f>+Enero!N65+Febrero!N65+'Marzo '!N65+'Abril '!N65+'Mayo '!N65+Junio!N65+Julio!N65+Agosto!N65+Septiembre!N65+'Octubre '!N65+Noviembre!N65+'Diciembre '!N65</f>
        <v>0</v>
      </c>
      <c r="O65" s="356">
        <f>+Enero!O65+Febrero!O65+'Marzo '!O65+'Abril '!O65+'Mayo '!O65+Junio!O65+Julio!O65+Agosto!O65+Septiembre!O65+'Octubre '!O65+Noviembre!O65+'Diciembre '!O65</f>
        <v>0</v>
      </c>
      <c r="P65" s="356">
        <f>+Enero!P65+Febrero!P65+'Marzo '!P65+'Abril '!P65+'Mayo '!P65+Junio!P65+Julio!P65+Agosto!P65+Septiembre!P65+'Octubre '!P65+Noviembre!P65+'Diciembre '!P65</f>
        <v>0</v>
      </c>
      <c r="Q65" s="356">
        <f>+Enero!Q65+Febrero!Q65+'Marzo '!Q65+'Abril '!Q65+'Mayo '!Q65+Junio!Q65+Julio!Q65+Agosto!Q65+Septiembre!Q65+'Octubre '!Q65+Noviembre!Q65+'Diciembre '!Q65</f>
        <v>0</v>
      </c>
      <c r="R65" s="356">
        <f>+Enero!R65+Febrero!R65+'Marzo '!R65+'Abril '!R65+'Mayo '!R65+Junio!R65+Julio!R65+Agosto!R65+Septiembre!R65+'Octubre '!R65+Noviembre!R65+'Diciembre '!R65</f>
        <v>0</v>
      </c>
      <c r="S65" s="356">
        <f>+Enero!S65+Febrero!S65+'Marzo '!S65+'Abril '!S65+'Mayo '!S65+Junio!S65+Julio!S65+Agosto!S65+Septiembre!S65+'Octubre '!S65+Noviembre!S65+'Diciembre '!S65</f>
        <v>0</v>
      </c>
      <c r="T65" s="356">
        <f>+Enero!T65+Febrero!T65+'Marzo '!T65+'Abril '!T65+'Mayo '!T65+Junio!T65+Julio!T65+Agosto!T65+Septiembre!T65+'Octubre '!T65+Noviembre!T65+'Diciembre '!T65</f>
        <v>0</v>
      </c>
      <c r="U65" s="356">
        <f>+Enero!U65+Febrero!U65+'Marzo '!U65+'Abril '!U65+'Mayo '!U65+Junio!U65+Julio!U65+Agosto!U65+Septiembre!U65+'Octubre '!U65+Noviembre!U65+'Diciembre '!U65</f>
        <v>0</v>
      </c>
      <c r="V65" s="356">
        <f>+Enero!V65+Febrero!V65+'Marzo '!V65+'Abril '!V65+'Mayo '!V65+Junio!V65+Julio!V65+Agosto!V65+Septiembre!V65+'Octubre '!V65+Noviembre!V65+'Diciembre '!V65</f>
        <v>0</v>
      </c>
      <c r="W65" s="356">
        <f>+Enero!W65+Febrero!W65+'Marzo '!W65+'Abril '!W65+'Mayo '!W65+Junio!W65+Julio!W65+Agosto!W65+Septiembre!W65+'Octubre '!W65+Noviembre!W65+'Diciembre '!W65</f>
        <v>0</v>
      </c>
      <c r="X65" s="356">
        <f>+Enero!X65+Febrero!X65+'Marzo '!X65+'Abril '!X65+'Mayo '!X65+Junio!X65+Julio!X65+Agosto!X65+Septiembre!X65+'Octubre '!X65+Noviembre!X65+'Diciembre '!X65</f>
        <v>0</v>
      </c>
      <c r="Y65" s="356">
        <f>+Enero!Y65+Febrero!Y65+'Marzo '!Y65+'Abril '!Y65+'Mayo '!Y65+Junio!Y65+Julio!Y65+Agosto!Y65+Septiembre!Y65+'Octubre '!Y65+Noviembre!Y65+'Diciembre '!Y65</f>
        <v>0</v>
      </c>
      <c r="Z65" s="356">
        <f>+Enero!Z65+Febrero!Z65+'Marzo '!Z65+'Abril '!Z65+'Mayo '!Z65+Junio!Z65+Julio!Z65+Agosto!Z65+Septiembre!Z65+'Octubre '!Z65+Noviembre!Z65+'Diciembre '!Z65</f>
        <v>0</v>
      </c>
      <c r="AA65" s="356">
        <f>+Enero!AA65+Febrero!AA65+'Marzo '!AA65+'Abril '!AA65+'Mayo '!AA65+Junio!AA65+Julio!AA65+Agosto!AA65+Septiembre!AA65+'Octubre '!AA65+Noviembre!AA65+'Diciembre '!AA65</f>
        <v>0</v>
      </c>
      <c r="AB65" s="356">
        <f>+Enero!AB65+Febrero!AB65+'Marzo '!AB65+'Abril '!AB65+'Mayo '!AB65+Junio!AB65+Julio!AB65+Agosto!AB65+Septiembre!AB65+'Octubre '!AB65+Noviembre!AB65+'Diciembre '!AB65</f>
        <v>0</v>
      </c>
      <c r="AC65" s="356">
        <f>+Enero!AC65+Febrero!AC65+'Marzo '!AC65+'Abril '!AC65+'Mayo '!AC65+Junio!AC65+Julio!AC65+Agosto!AC65+Septiembre!AC65+'Octubre '!AC65+Noviembre!AC65+'Diciembre '!AC65</f>
        <v>0</v>
      </c>
      <c r="AD65" s="356">
        <f>+Enero!AD65+Febrero!AD65+'Marzo '!AD65+'Abril '!AD65+'Mayo '!AD65+Junio!AD65+Julio!AD65+Agosto!AD65+Septiembre!AD65+'Octubre '!AD65+Noviembre!AD65+'Diciembre '!AD65</f>
        <v>0</v>
      </c>
      <c r="AE65" s="356">
        <f>+Enero!AE65+Febrero!AE65+'Marzo '!AE65+'Abril '!AE65+'Mayo '!AE65+Junio!AE65+Julio!AE65+Agosto!AE65+Septiembre!AE65+'Octubre '!AE65+Noviembre!AE65+'Diciembre '!AE65</f>
        <v>0</v>
      </c>
      <c r="AF65" s="357">
        <f>+Enero!AF65+Febrero!AF65+'Marzo '!AF65+'Abril '!AF65+'Mayo '!AF65+Junio!AF65+Julio!AF65+Agosto!AF65+Septiembre!AF65+'Octubre '!AF65+Noviembre!AF65+'Diciembre '!AF65</f>
        <v>0</v>
      </c>
      <c r="AG65" s="357">
        <f>+Enero!AG65+Febrero!AG65+'Marzo '!AG65+'Abril '!AG65+'Mayo '!AG65+Junio!AG65+Julio!AG65+Agosto!AG65+Septiembre!AG65+'Octubre '!AG65+Noviembre!AG65+'Diciembre '!AG65</f>
        <v>0</v>
      </c>
      <c r="AH65" s="357">
        <f>+Enero!AH65+Febrero!AH65+'Marzo '!AH65+'Abril '!AH65+'Mayo '!AH65+Junio!AH65+Julio!AH65+Agosto!AH65+Septiembre!AH65+'Octubre '!AH65+Noviembre!AH65+'Diciembre '!AH65</f>
        <v>0</v>
      </c>
      <c r="AI65" s="357">
        <f>+Enero!AI65+Febrero!AI65+'Marzo '!AI65+'Abril '!AI65+'Mayo '!AI65+Junio!AI65+Julio!AI65+Agosto!AI65+Septiembre!AI65+'Octubre '!AI65+Noviembre!AI65+'Diciembre '!AI65</f>
        <v>0</v>
      </c>
      <c r="AJ65" s="357">
        <f>+Enero!AJ65+Febrero!AJ65+'Marzo '!AJ65+'Abril '!AJ65+'Mayo '!AJ65+Junio!AJ65+Julio!AJ65+Agosto!AJ65+Septiembre!AJ65+'Octubre '!AJ65+Noviembre!AJ65+'Diciembre '!AJ65</f>
        <v>0</v>
      </c>
      <c r="AK65" s="357">
        <f>+Enero!AK65+Febrero!AK65+'Marzo '!AK65+'Abril '!AK65+'Mayo '!AK65+Junio!AK65+Julio!AK65+Agosto!AK65+Septiembre!AK65+'Octubre '!AK65+Noviembre!AK65+'Diciembre '!AK65</f>
        <v>0</v>
      </c>
      <c r="AL65" s="357">
        <f>+Enero!AL65+Febrero!AL65+'Marzo '!AL65+'Abril '!AL65+'Mayo '!AL65+Junio!AL65+Julio!AL65+Agosto!AL65+Septiembre!AL65+'Octubre '!AL65+Noviembre!AL65+'Diciembre '!AL65</f>
        <v>0</v>
      </c>
      <c r="AM65" s="357">
        <f>+Enero!AM65+Febrero!AM65+'Marzo '!AM65+'Abril '!AM65+'Mayo '!AM65+Junio!AM65+Julio!AM65+Agosto!AM65+Septiembre!AM65+'Octubre '!AM65+Noviembre!AM65+'Diciembre '!AM65</f>
        <v>0</v>
      </c>
      <c r="AN65" s="356">
        <f>+Enero!AN65+Febrero!AN65+'Marzo '!AN65+'Abril '!AN65+'Mayo '!AN65+Junio!AN65+Julio!AN65+Agosto!AN65+Septiembre!AN65+'Octubre '!AN65+Noviembre!AN65+'Diciembre '!AN65</f>
        <v>0</v>
      </c>
      <c r="AO65" s="356">
        <f>+Enero!AO65+Febrero!AO65+'Marzo '!AO65+'Abril '!AO65+'Mayo '!AO65+Junio!AO65+Julio!AO65+Agosto!AO65+Septiembre!AO65+'Octubre '!AO65+Noviembre!AO65+'Diciembre '!AO65</f>
        <v>0</v>
      </c>
      <c r="AP65" s="356">
        <f>+Enero!AP65+Febrero!AP65+'Marzo '!AP65+'Abril '!AP65+'Mayo '!AP65+Junio!AP65+Julio!AP65+Agosto!AP65+Septiembre!AP65+'Octubre '!AP65+Noviembre!AP65+'Diciembre '!AP65</f>
        <v>0</v>
      </c>
      <c r="AQ65" s="356">
        <f>+Enero!AQ65+Febrero!AQ65+'Marzo '!AQ65+'Abril '!AQ65+'Mayo '!AQ65+Junio!AQ65+Julio!AQ65+Agosto!AQ65+Septiembre!AQ65+'Octubre '!AQ65+Noviembre!AQ65+'Diciembre '!AQ65</f>
        <v>0</v>
      </c>
      <c r="AR65" s="125" t="s">
        <v>111</v>
      </c>
      <c r="CG65" s="119">
        <v>0</v>
      </c>
      <c r="CH65" s="119">
        <v>0</v>
      </c>
    </row>
    <row r="66" spans="1:86" x14ac:dyDescent="0.25">
      <c r="A66" s="397"/>
      <c r="B66" s="17" t="s">
        <v>26</v>
      </c>
      <c r="C66" s="126">
        <f t="shared" si="0"/>
        <v>0</v>
      </c>
      <c r="D66" s="126">
        <f t="shared" si="4"/>
        <v>0</v>
      </c>
      <c r="E66" s="126">
        <f t="shared" si="4"/>
        <v>0</v>
      </c>
      <c r="F66" s="357">
        <f>+Enero!F66+Febrero!F66+'Marzo '!F66+'Abril '!F66+'Mayo '!F66+Junio!F66+Julio!F66+Agosto!F66+Septiembre!F66+'Octubre '!F66+Noviembre!F66+'Diciembre '!F66</f>
        <v>0</v>
      </c>
      <c r="G66" s="357">
        <f>+Enero!G66+Febrero!G66+'Marzo '!G66+'Abril '!G66+'Mayo '!G66+Junio!G66+Julio!G66+Agosto!G66+Septiembre!G66+'Octubre '!G66+Noviembre!G66+'Diciembre '!G66</f>
        <v>0</v>
      </c>
      <c r="H66" s="357">
        <f>+Enero!H66+Febrero!H66+'Marzo '!H66+'Abril '!H66+'Mayo '!H66+Junio!H66+Julio!H66+Agosto!H66+Septiembre!H66+'Octubre '!H66+Noviembre!H66+'Diciembre '!H66</f>
        <v>0</v>
      </c>
      <c r="I66" s="356">
        <f>+Enero!I66+Febrero!I66+'Marzo '!I66+'Abril '!I66+'Mayo '!I66+Junio!I66+Julio!I66+Agosto!I66+Septiembre!I66+'Octubre '!I66+Noviembre!I66+'Diciembre '!I66</f>
        <v>0</v>
      </c>
      <c r="J66" s="356">
        <f>+Enero!J66+Febrero!J66+'Marzo '!J66+'Abril '!J66+'Mayo '!J66+Junio!J66+Julio!J66+Agosto!J66+Septiembre!J66+'Octubre '!J66+Noviembre!J66+'Diciembre '!J66</f>
        <v>0</v>
      </c>
      <c r="K66" s="356">
        <f>+Enero!K66+Febrero!K66+'Marzo '!K66+'Abril '!K66+'Mayo '!K66+Junio!K66+Julio!K66+Agosto!K66+Septiembre!K66+'Octubre '!K66+Noviembre!K66+'Diciembre '!K66</f>
        <v>0</v>
      </c>
      <c r="L66" s="356">
        <f>+Enero!L66+Febrero!L66+'Marzo '!L66+'Abril '!L66+'Mayo '!L66+Junio!L66+Julio!L66+Agosto!L66+Septiembre!L66+'Octubre '!L66+Noviembre!L66+'Diciembre '!L66</f>
        <v>0</v>
      </c>
      <c r="M66" s="356">
        <f>+Enero!M66+Febrero!M66+'Marzo '!M66+'Abril '!M66+'Mayo '!M66+Junio!M66+Julio!M66+Agosto!M66+Septiembre!M66+'Octubre '!M66+Noviembre!M66+'Diciembre '!M66</f>
        <v>0</v>
      </c>
      <c r="N66" s="356">
        <f>+Enero!N66+Febrero!N66+'Marzo '!N66+'Abril '!N66+'Mayo '!N66+Junio!N66+Julio!N66+Agosto!N66+Septiembre!N66+'Octubre '!N66+Noviembre!N66+'Diciembre '!N66</f>
        <v>0</v>
      </c>
      <c r="O66" s="356">
        <f>+Enero!O66+Febrero!O66+'Marzo '!O66+'Abril '!O66+'Mayo '!O66+Junio!O66+Julio!O66+Agosto!O66+Septiembre!O66+'Octubre '!O66+Noviembre!O66+'Diciembre '!O66</f>
        <v>0</v>
      </c>
      <c r="P66" s="356">
        <f>+Enero!P66+Febrero!P66+'Marzo '!P66+'Abril '!P66+'Mayo '!P66+Junio!P66+Julio!P66+Agosto!P66+Septiembre!P66+'Octubre '!P66+Noviembre!P66+'Diciembre '!P66</f>
        <v>0</v>
      </c>
      <c r="Q66" s="356">
        <f>+Enero!Q66+Febrero!Q66+'Marzo '!Q66+'Abril '!Q66+'Mayo '!Q66+Junio!Q66+Julio!Q66+Agosto!Q66+Septiembre!Q66+'Octubre '!Q66+Noviembre!Q66+'Diciembre '!Q66</f>
        <v>0</v>
      </c>
      <c r="R66" s="356">
        <f>+Enero!R66+Febrero!R66+'Marzo '!R66+'Abril '!R66+'Mayo '!R66+Junio!R66+Julio!R66+Agosto!R66+Septiembre!R66+'Octubre '!R66+Noviembre!R66+'Diciembre '!R66</f>
        <v>0</v>
      </c>
      <c r="S66" s="356">
        <f>+Enero!S66+Febrero!S66+'Marzo '!S66+'Abril '!S66+'Mayo '!S66+Junio!S66+Julio!S66+Agosto!S66+Septiembre!S66+'Octubre '!S66+Noviembre!S66+'Diciembre '!S66</f>
        <v>0</v>
      </c>
      <c r="T66" s="356">
        <f>+Enero!T66+Febrero!T66+'Marzo '!T66+'Abril '!T66+'Mayo '!T66+Junio!T66+Julio!T66+Agosto!T66+Septiembre!T66+'Octubre '!T66+Noviembre!T66+'Diciembre '!T66</f>
        <v>0</v>
      </c>
      <c r="U66" s="356">
        <f>+Enero!U66+Febrero!U66+'Marzo '!U66+'Abril '!U66+'Mayo '!U66+Junio!U66+Julio!U66+Agosto!U66+Septiembre!U66+'Octubre '!U66+Noviembre!U66+'Diciembre '!U66</f>
        <v>0</v>
      </c>
      <c r="V66" s="356">
        <f>+Enero!V66+Febrero!V66+'Marzo '!V66+'Abril '!V66+'Mayo '!V66+Junio!V66+Julio!V66+Agosto!V66+Septiembre!V66+'Octubre '!V66+Noviembre!V66+'Diciembre '!V66</f>
        <v>0</v>
      </c>
      <c r="W66" s="356">
        <f>+Enero!W66+Febrero!W66+'Marzo '!W66+'Abril '!W66+'Mayo '!W66+Junio!W66+Julio!W66+Agosto!W66+Septiembre!W66+'Octubre '!W66+Noviembre!W66+'Diciembre '!W66</f>
        <v>0</v>
      </c>
      <c r="X66" s="356">
        <f>+Enero!X66+Febrero!X66+'Marzo '!X66+'Abril '!X66+'Mayo '!X66+Junio!X66+Julio!X66+Agosto!X66+Septiembre!X66+'Octubre '!X66+Noviembre!X66+'Diciembre '!X66</f>
        <v>0</v>
      </c>
      <c r="Y66" s="356">
        <f>+Enero!Y66+Febrero!Y66+'Marzo '!Y66+'Abril '!Y66+'Mayo '!Y66+Junio!Y66+Julio!Y66+Agosto!Y66+Septiembre!Y66+'Octubre '!Y66+Noviembre!Y66+'Diciembre '!Y66</f>
        <v>0</v>
      </c>
      <c r="Z66" s="356">
        <f>+Enero!Z66+Febrero!Z66+'Marzo '!Z66+'Abril '!Z66+'Mayo '!Z66+Junio!Z66+Julio!Z66+Agosto!Z66+Septiembre!Z66+'Octubre '!Z66+Noviembre!Z66+'Diciembre '!Z66</f>
        <v>0</v>
      </c>
      <c r="AA66" s="356">
        <f>+Enero!AA66+Febrero!AA66+'Marzo '!AA66+'Abril '!AA66+'Mayo '!AA66+Junio!AA66+Julio!AA66+Agosto!AA66+Septiembre!AA66+'Octubre '!AA66+Noviembre!AA66+'Diciembre '!AA66</f>
        <v>0</v>
      </c>
      <c r="AB66" s="356">
        <f>+Enero!AB66+Febrero!AB66+'Marzo '!AB66+'Abril '!AB66+'Mayo '!AB66+Junio!AB66+Julio!AB66+Agosto!AB66+Septiembre!AB66+'Octubre '!AB66+Noviembre!AB66+'Diciembre '!AB66</f>
        <v>0</v>
      </c>
      <c r="AC66" s="356">
        <f>+Enero!AC66+Febrero!AC66+'Marzo '!AC66+'Abril '!AC66+'Mayo '!AC66+Junio!AC66+Julio!AC66+Agosto!AC66+Septiembre!AC66+'Octubre '!AC66+Noviembre!AC66+'Diciembre '!AC66</f>
        <v>0</v>
      </c>
      <c r="AD66" s="356">
        <f>+Enero!AD66+Febrero!AD66+'Marzo '!AD66+'Abril '!AD66+'Mayo '!AD66+Junio!AD66+Julio!AD66+Agosto!AD66+Septiembre!AD66+'Octubre '!AD66+Noviembre!AD66+'Diciembre '!AD66</f>
        <v>0</v>
      </c>
      <c r="AE66" s="356">
        <f>+Enero!AE66+Febrero!AE66+'Marzo '!AE66+'Abril '!AE66+'Mayo '!AE66+Junio!AE66+Julio!AE66+Agosto!AE66+Septiembre!AE66+'Octubre '!AE66+Noviembre!AE66+'Diciembre '!AE66</f>
        <v>0</v>
      </c>
      <c r="AF66" s="357">
        <f>+Enero!AF66+Febrero!AF66+'Marzo '!AF66+'Abril '!AF66+'Mayo '!AF66+Junio!AF66+Julio!AF66+Agosto!AF66+Septiembre!AF66+'Octubre '!AF66+Noviembre!AF66+'Diciembre '!AF66</f>
        <v>0</v>
      </c>
      <c r="AG66" s="357">
        <f>+Enero!AG66+Febrero!AG66+'Marzo '!AG66+'Abril '!AG66+'Mayo '!AG66+Junio!AG66+Julio!AG66+Agosto!AG66+Septiembre!AG66+'Octubre '!AG66+Noviembre!AG66+'Diciembre '!AG66</f>
        <v>0</v>
      </c>
      <c r="AH66" s="357">
        <f>+Enero!AH66+Febrero!AH66+'Marzo '!AH66+'Abril '!AH66+'Mayo '!AH66+Junio!AH66+Julio!AH66+Agosto!AH66+Septiembre!AH66+'Octubre '!AH66+Noviembre!AH66+'Diciembre '!AH66</f>
        <v>0</v>
      </c>
      <c r="AI66" s="357">
        <f>+Enero!AI66+Febrero!AI66+'Marzo '!AI66+'Abril '!AI66+'Mayo '!AI66+Junio!AI66+Julio!AI66+Agosto!AI66+Septiembre!AI66+'Octubre '!AI66+Noviembre!AI66+'Diciembre '!AI66</f>
        <v>0</v>
      </c>
      <c r="AJ66" s="357">
        <f>+Enero!AJ66+Febrero!AJ66+'Marzo '!AJ66+'Abril '!AJ66+'Mayo '!AJ66+Junio!AJ66+Julio!AJ66+Agosto!AJ66+Septiembre!AJ66+'Octubre '!AJ66+Noviembre!AJ66+'Diciembre '!AJ66</f>
        <v>0</v>
      </c>
      <c r="AK66" s="357">
        <f>+Enero!AK66+Febrero!AK66+'Marzo '!AK66+'Abril '!AK66+'Mayo '!AK66+Junio!AK66+Julio!AK66+Agosto!AK66+Septiembre!AK66+'Octubre '!AK66+Noviembre!AK66+'Diciembre '!AK66</f>
        <v>0</v>
      </c>
      <c r="AL66" s="357">
        <f>+Enero!AL66+Febrero!AL66+'Marzo '!AL66+'Abril '!AL66+'Mayo '!AL66+Junio!AL66+Julio!AL66+Agosto!AL66+Septiembre!AL66+'Octubre '!AL66+Noviembre!AL66+'Diciembre '!AL66</f>
        <v>0</v>
      </c>
      <c r="AM66" s="357">
        <f>+Enero!AM66+Febrero!AM66+'Marzo '!AM66+'Abril '!AM66+'Mayo '!AM66+Junio!AM66+Julio!AM66+Agosto!AM66+Septiembre!AM66+'Octubre '!AM66+Noviembre!AM66+'Diciembre '!AM66</f>
        <v>0</v>
      </c>
      <c r="AN66" s="356">
        <f>+Enero!AN66+Febrero!AN66+'Marzo '!AN66+'Abril '!AN66+'Mayo '!AN66+Junio!AN66+Julio!AN66+Agosto!AN66+Septiembre!AN66+'Octubre '!AN66+Noviembre!AN66+'Diciembre '!AN66</f>
        <v>0</v>
      </c>
      <c r="AO66" s="356">
        <f>+Enero!AO66+Febrero!AO66+'Marzo '!AO66+'Abril '!AO66+'Mayo '!AO66+Junio!AO66+Julio!AO66+Agosto!AO66+Septiembre!AO66+'Octubre '!AO66+Noviembre!AO66+'Diciembre '!AO66</f>
        <v>0</v>
      </c>
      <c r="AP66" s="356">
        <f>+Enero!AP66+Febrero!AP66+'Marzo '!AP66+'Abril '!AP66+'Mayo '!AP66+Junio!AP66+Julio!AP66+Agosto!AP66+Septiembre!AP66+'Octubre '!AP66+Noviembre!AP66+'Diciembre '!AP66</f>
        <v>0</v>
      </c>
      <c r="AQ66" s="356">
        <f>+Enero!AQ66+Febrero!AQ66+'Marzo '!AQ66+'Abril '!AQ66+'Mayo '!AQ66+Junio!AQ66+Julio!AQ66+Agosto!AQ66+Septiembre!AQ66+'Octubre '!AQ66+Noviembre!AQ66+'Diciembre '!AQ66</f>
        <v>0</v>
      </c>
      <c r="AR66" s="125" t="s">
        <v>111</v>
      </c>
      <c r="CG66" s="119">
        <v>0</v>
      </c>
      <c r="CH66" s="119">
        <v>0</v>
      </c>
    </row>
    <row r="67" spans="1:86" x14ac:dyDescent="0.25">
      <c r="A67" s="397"/>
      <c r="B67" s="131" t="s">
        <v>112</v>
      </c>
      <c r="C67" s="142">
        <f t="shared" si="0"/>
        <v>0</v>
      </c>
      <c r="D67" s="132">
        <f t="shared" si="4"/>
        <v>0</v>
      </c>
      <c r="E67" s="134">
        <f t="shared" si="4"/>
        <v>0</v>
      </c>
      <c r="F67" s="357">
        <f>+Enero!F67+Febrero!F67+'Marzo '!F67+'Abril '!F67+'Mayo '!F67+Junio!F67+Julio!F67+Agosto!F67+Septiembre!F67+'Octubre '!F67+Noviembre!F67+'Diciembre '!F67</f>
        <v>0</v>
      </c>
      <c r="G67" s="357">
        <f>+Enero!G67+Febrero!G67+'Marzo '!G67+'Abril '!G67+'Mayo '!G67+Junio!G67+Julio!G67+Agosto!G67+Septiembre!G67+'Octubre '!G67+Noviembre!G67+'Diciembre '!G67</f>
        <v>0</v>
      </c>
      <c r="H67" s="357">
        <f>+Enero!H67+Febrero!H67+'Marzo '!H67+'Abril '!H67+'Mayo '!H67+Junio!H67+Julio!H67+Agosto!H67+Septiembre!H67+'Octubre '!H67+Noviembre!H67+'Diciembre '!H67</f>
        <v>0</v>
      </c>
      <c r="I67" s="356">
        <f>+Enero!I67+Febrero!I67+'Marzo '!I67+'Abril '!I67+'Mayo '!I67+Junio!I67+Julio!I67+Agosto!I67+Septiembre!I67+'Octubre '!I67+Noviembre!I67+'Diciembre '!I67</f>
        <v>0</v>
      </c>
      <c r="J67" s="356">
        <f>+Enero!J67+Febrero!J67+'Marzo '!J67+'Abril '!J67+'Mayo '!J67+Junio!J67+Julio!J67+Agosto!J67+Septiembre!J67+'Octubre '!J67+Noviembre!J67+'Diciembre '!J67</f>
        <v>0</v>
      </c>
      <c r="K67" s="356">
        <f>+Enero!K67+Febrero!K67+'Marzo '!K67+'Abril '!K67+'Mayo '!K67+Junio!K67+Julio!K67+Agosto!K67+Septiembre!K67+'Octubre '!K67+Noviembre!K67+'Diciembre '!K67</f>
        <v>0</v>
      </c>
      <c r="L67" s="356">
        <f>+Enero!L67+Febrero!L67+'Marzo '!L67+'Abril '!L67+'Mayo '!L67+Junio!L67+Julio!L67+Agosto!L67+Septiembre!L67+'Octubre '!L67+Noviembre!L67+'Diciembre '!L67</f>
        <v>0</v>
      </c>
      <c r="M67" s="356">
        <f>+Enero!M67+Febrero!M67+'Marzo '!M67+'Abril '!M67+'Mayo '!M67+Junio!M67+Julio!M67+Agosto!M67+Septiembre!M67+'Octubre '!M67+Noviembre!M67+'Diciembre '!M67</f>
        <v>0</v>
      </c>
      <c r="N67" s="356">
        <f>+Enero!N67+Febrero!N67+'Marzo '!N67+'Abril '!N67+'Mayo '!N67+Junio!N67+Julio!N67+Agosto!N67+Septiembre!N67+'Octubre '!N67+Noviembre!N67+'Diciembre '!N67</f>
        <v>0</v>
      </c>
      <c r="O67" s="356">
        <f>+Enero!O67+Febrero!O67+'Marzo '!O67+'Abril '!O67+'Mayo '!O67+Junio!O67+Julio!O67+Agosto!O67+Septiembre!O67+'Octubre '!O67+Noviembre!O67+'Diciembre '!O67</f>
        <v>0</v>
      </c>
      <c r="P67" s="356">
        <f>+Enero!P67+Febrero!P67+'Marzo '!P67+'Abril '!P67+'Mayo '!P67+Junio!P67+Julio!P67+Agosto!P67+Septiembre!P67+'Octubre '!P67+Noviembre!P67+'Diciembre '!P67</f>
        <v>0</v>
      </c>
      <c r="Q67" s="356">
        <f>+Enero!Q67+Febrero!Q67+'Marzo '!Q67+'Abril '!Q67+'Mayo '!Q67+Junio!Q67+Julio!Q67+Agosto!Q67+Septiembre!Q67+'Octubre '!Q67+Noviembre!Q67+'Diciembre '!Q67</f>
        <v>0</v>
      </c>
      <c r="R67" s="356">
        <f>+Enero!R67+Febrero!R67+'Marzo '!R67+'Abril '!R67+'Mayo '!R67+Junio!R67+Julio!R67+Agosto!R67+Septiembre!R67+'Octubre '!R67+Noviembre!R67+'Diciembre '!R67</f>
        <v>0</v>
      </c>
      <c r="S67" s="356">
        <f>+Enero!S67+Febrero!S67+'Marzo '!S67+'Abril '!S67+'Mayo '!S67+Junio!S67+Julio!S67+Agosto!S67+Septiembre!S67+'Octubre '!S67+Noviembre!S67+'Diciembre '!S67</f>
        <v>0</v>
      </c>
      <c r="T67" s="356">
        <f>+Enero!T67+Febrero!T67+'Marzo '!T67+'Abril '!T67+'Mayo '!T67+Junio!T67+Julio!T67+Agosto!T67+Septiembre!T67+'Octubre '!T67+Noviembre!T67+'Diciembre '!T67</f>
        <v>0</v>
      </c>
      <c r="U67" s="356">
        <f>+Enero!U67+Febrero!U67+'Marzo '!U67+'Abril '!U67+'Mayo '!U67+Junio!U67+Julio!U67+Agosto!U67+Septiembre!U67+'Octubre '!U67+Noviembre!U67+'Diciembre '!U67</f>
        <v>0</v>
      </c>
      <c r="V67" s="356">
        <f>+Enero!V67+Febrero!V67+'Marzo '!V67+'Abril '!V67+'Mayo '!V67+Junio!V67+Julio!V67+Agosto!V67+Septiembre!V67+'Octubre '!V67+Noviembre!V67+'Diciembre '!V67</f>
        <v>0</v>
      </c>
      <c r="W67" s="356">
        <f>+Enero!W67+Febrero!W67+'Marzo '!W67+'Abril '!W67+'Mayo '!W67+Junio!W67+Julio!W67+Agosto!W67+Septiembre!W67+'Octubre '!W67+Noviembre!W67+'Diciembre '!W67</f>
        <v>0</v>
      </c>
      <c r="X67" s="356">
        <f>+Enero!X67+Febrero!X67+'Marzo '!X67+'Abril '!X67+'Mayo '!X67+Junio!X67+Julio!X67+Agosto!X67+Septiembre!X67+'Octubre '!X67+Noviembre!X67+'Diciembre '!X67</f>
        <v>0</v>
      </c>
      <c r="Y67" s="356">
        <f>+Enero!Y67+Febrero!Y67+'Marzo '!Y67+'Abril '!Y67+'Mayo '!Y67+Junio!Y67+Julio!Y67+Agosto!Y67+Septiembre!Y67+'Octubre '!Y67+Noviembre!Y67+'Diciembre '!Y67</f>
        <v>0</v>
      </c>
      <c r="Z67" s="356">
        <f>+Enero!Z67+Febrero!Z67+'Marzo '!Z67+'Abril '!Z67+'Mayo '!Z67+Junio!Z67+Julio!Z67+Agosto!Z67+Septiembre!Z67+'Octubre '!Z67+Noviembre!Z67+'Diciembre '!Z67</f>
        <v>0</v>
      </c>
      <c r="AA67" s="356">
        <f>+Enero!AA67+Febrero!AA67+'Marzo '!AA67+'Abril '!AA67+'Mayo '!AA67+Junio!AA67+Julio!AA67+Agosto!AA67+Septiembre!AA67+'Octubre '!AA67+Noviembre!AA67+'Diciembre '!AA67</f>
        <v>0</v>
      </c>
      <c r="AB67" s="356">
        <f>+Enero!AB67+Febrero!AB67+'Marzo '!AB67+'Abril '!AB67+'Mayo '!AB67+Junio!AB67+Julio!AB67+Agosto!AB67+Septiembre!AB67+'Octubre '!AB67+Noviembre!AB67+'Diciembre '!AB67</f>
        <v>0</v>
      </c>
      <c r="AC67" s="356">
        <f>+Enero!AC67+Febrero!AC67+'Marzo '!AC67+'Abril '!AC67+'Mayo '!AC67+Junio!AC67+Julio!AC67+Agosto!AC67+Septiembre!AC67+'Octubre '!AC67+Noviembre!AC67+'Diciembre '!AC67</f>
        <v>0</v>
      </c>
      <c r="AD67" s="356">
        <f>+Enero!AD67+Febrero!AD67+'Marzo '!AD67+'Abril '!AD67+'Mayo '!AD67+Junio!AD67+Julio!AD67+Agosto!AD67+Septiembre!AD67+'Octubre '!AD67+Noviembre!AD67+'Diciembre '!AD67</f>
        <v>0</v>
      </c>
      <c r="AE67" s="356">
        <f>+Enero!AE67+Febrero!AE67+'Marzo '!AE67+'Abril '!AE67+'Mayo '!AE67+Junio!AE67+Julio!AE67+Agosto!AE67+Septiembre!AE67+'Octubre '!AE67+Noviembre!AE67+'Diciembre '!AE67</f>
        <v>0</v>
      </c>
      <c r="AF67" s="357">
        <f>+Enero!AF67+Febrero!AF67+'Marzo '!AF67+'Abril '!AF67+'Mayo '!AF67+Junio!AF67+Julio!AF67+Agosto!AF67+Septiembre!AF67+'Octubre '!AF67+Noviembre!AF67+'Diciembre '!AF67</f>
        <v>0</v>
      </c>
      <c r="AG67" s="357">
        <f>+Enero!AG67+Febrero!AG67+'Marzo '!AG67+'Abril '!AG67+'Mayo '!AG67+Junio!AG67+Julio!AG67+Agosto!AG67+Septiembre!AG67+'Octubre '!AG67+Noviembre!AG67+'Diciembre '!AG67</f>
        <v>0</v>
      </c>
      <c r="AH67" s="357">
        <f>+Enero!AH67+Febrero!AH67+'Marzo '!AH67+'Abril '!AH67+'Mayo '!AH67+Junio!AH67+Julio!AH67+Agosto!AH67+Septiembre!AH67+'Octubre '!AH67+Noviembre!AH67+'Diciembre '!AH67</f>
        <v>0</v>
      </c>
      <c r="AI67" s="357">
        <f>+Enero!AI67+Febrero!AI67+'Marzo '!AI67+'Abril '!AI67+'Mayo '!AI67+Junio!AI67+Julio!AI67+Agosto!AI67+Septiembre!AI67+'Octubre '!AI67+Noviembre!AI67+'Diciembre '!AI67</f>
        <v>0</v>
      </c>
      <c r="AJ67" s="357">
        <f>+Enero!AJ67+Febrero!AJ67+'Marzo '!AJ67+'Abril '!AJ67+'Mayo '!AJ67+Junio!AJ67+Julio!AJ67+Agosto!AJ67+Septiembre!AJ67+'Octubre '!AJ67+Noviembre!AJ67+'Diciembre '!AJ67</f>
        <v>0</v>
      </c>
      <c r="AK67" s="357">
        <f>+Enero!AK67+Febrero!AK67+'Marzo '!AK67+'Abril '!AK67+'Mayo '!AK67+Junio!AK67+Julio!AK67+Agosto!AK67+Septiembre!AK67+'Octubre '!AK67+Noviembre!AK67+'Diciembre '!AK67</f>
        <v>0</v>
      </c>
      <c r="AL67" s="357">
        <f>+Enero!AL67+Febrero!AL67+'Marzo '!AL67+'Abril '!AL67+'Mayo '!AL67+Junio!AL67+Julio!AL67+Agosto!AL67+Septiembre!AL67+'Octubre '!AL67+Noviembre!AL67+'Diciembre '!AL67</f>
        <v>0</v>
      </c>
      <c r="AM67" s="357">
        <f>+Enero!AM67+Febrero!AM67+'Marzo '!AM67+'Abril '!AM67+'Mayo '!AM67+Junio!AM67+Julio!AM67+Agosto!AM67+Septiembre!AM67+'Octubre '!AM67+Noviembre!AM67+'Diciembre '!AM67</f>
        <v>0</v>
      </c>
      <c r="AN67" s="356">
        <f>+Enero!AN67+Febrero!AN67+'Marzo '!AN67+'Abril '!AN67+'Mayo '!AN67+Junio!AN67+Julio!AN67+Agosto!AN67+Septiembre!AN67+'Octubre '!AN67+Noviembre!AN67+'Diciembre '!AN67</f>
        <v>0</v>
      </c>
      <c r="AO67" s="356">
        <f>+Enero!AO67+Febrero!AO67+'Marzo '!AO67+'Abril '!AO67+'Mayo '!AO67+Junio!AO67+Julio!AO67+Agosto!AO67+Septiembre!AO67+'Octubre '!AO67+Noviembre!AO67+'Diciembre '!AO67</f>
        <v>0</v>
      </c>
      <c r="AP67" s="356">
        <f>+Enero!AP67+Febrero!AP67+'Marzo '!AP67+'Abril '!AP67+'Mayo '!AP67+Junio!AP67+Julio!AP67+Agosto!AP67+Septiembre!AP67+'Octubre '!AP67+Noviembre!AP67+'Diciembre '!AP67</f>
        <v>0</v>
      </c>
      <c r="AQ67" s="356">
        <f>+Enero!AQ67+Febrero!AQ67+'Marzo '!AQ67+'Abril '!AQ67+'Mayo '!AQ67+Junio!AQ67+Julio!AQ67+Agosto!AQ67+Septiembre!AQ67+'Octubre '!AQ67+Noviembre!AQ67+'Diciembre '!AQ67</f>
        <v>0</v>
      </c>
      <c r="AR67" s="125" t="s">
        <v>111</v>
      </c>
      <c r="CG67" s="119">
        <v>0</v>
      </c>
      <c r="CH67" s="119">
        <v>0</v>
      </c>
    </row>
    <row r="68" spans="1:86" x14ac:dyDescent="0.25">
      <c r="A68" s="398"/>
      <c r="B68" s="33" t="s">
        <v>32</v>
      </c>
      <c r="C68" s="136">
        <f t="shared" si="0"/>
        <v>0</v>
      </c>
      <c r="D68" s="136">
        <f t="shared" si="4"/>
        <v>0</v>
      </c>
      <c r="E68" s="136">
        <f t="shared" si="4"/>
        <v>0</v>
      </c>
      <c r="F68" s="357">
        <f>+Enero!F68+Febrero!F68+'Marzo '!F68+'Abril '!F68+'Mayo '!F68+Junio!F68+Julio!F68+Agosto!F68+Septiembre!F68+'Octubre '!F68+Noviembre!F68+'Diciembre '!F68</f>
        <v>0</v>
      </c>
      <c r="G68" s="357">
        <f>+Enero!G68+Febrero!G68+'Marzo '!G68+'Abril '!G68+'Mayo '!G68+Junio!G68+Julio!G68+Agosto!G68+Septiembre!G68+'Octubre '!G68+Noviembre!G68+'Diciembre '!G68</f>
        <v>0</v>
      </c>
      <c r="H68" s="357">
        <f>+Enero!H68+Febrero!H68+'Marzo '!H68+'Abril '!H68+'Mayo '!H68+Junio!H68+Julio!H68+Agosto!H68+Septiembre!H68+'Octubre '!H68+Noviembre!H68+'Diciembre '!H68</f>
        <v>0</v>
      </c>
      <c r="I68" s="356">
        <f>+Enero!I68+Febrero!I68+'Marzo '!I68+'Abril '!I68+'Mayo '!I68+Junio!I68+Julio!I68+Agosto!I68+Septiembre!I68+'Octubre '!I68+Noviembre!I68+'Diciembre '!I68</f>
        <v>0</v>
      </c>
      <c r="J68" s="356">
        <f>+Enero!J68+Febrero!J68+'Marzo '!J68+'Abril '!J68+'Mayo '!J68+Junio!J68+Julio!J68+Agosto!J68+Septiembre!J68+'Octubre '!J68+Noviembre!J68+'Diciembre '!J68</f>
        <v>0</v>
      </c>
      <c r="K68" s="356">
        <f>+Enero!K68+Febrero!K68+'Marzo '!K68+'Abril '!K68+'Mayo '!K68+Junio!K68+Julio!K68+Agosto!K68+Septiembre!K68+'Octubre '!K68+Noviembre!K68+'Diciembre '!K68</f>
        <v>0</v>
      </c>
      <c r="L68" s="356">
        <f>+Enero!L68+Febrero!L68+'Marzo '!L68+'Abril '!L68+'Mayo '!L68+Junio!L68+Julio!L68+Agosto!L68+Septiembre!L68+'Octubre '!L68+Noviembre!L68+'Diciembre '!L68</f>
        <v>0</v>
      </c>
      <c r="M68" s="356">
        <f>+Enero!M68+Febrero!M68+'Marzo '!M68+'Abril '!M68+'Mayo '!M68+Junio!M68+Julio!M68+Agosto!M68+Septiembre!M68+'Octubre '!M68+Noviembre!M68+'Diciembre '!M68</f>
        <v>0</v>
      </c>
      <c r="N68" s="356">
        <f>+Enero!N68+Febrero!N68+'Marzo '!N68+'Abril '!N68+'Mayo '!N68+Junio!N68+Julio!N68+Agosto!N68+Septiembre!N68+'Octubre '!N68+Noviembre!N68+'Diciembre '!N68</f>
        <v>0</v>
      </c>
      <c r="O68" s="356">
        <f>+Enero!O68+Febrero!O68+'Marzo '!O68+'Abril '!O68+'Mayo '!O68+Junio!O68+Julio!O68+Agosto!O68+Septiembre!O68+'Octubre '!O68+Noviembre!O68+'Diciembre '!O68</f>
        <v>0</v>
      </c>
      <c r="P68" s="356">
        <f>+Enero!P68+Febrero!P68+'Marzo '!P68+'Abril '!P68+'Mayo '!P68+Junio!P68+Julio!P68+Agosto!P68+Septiembre!P68+'Octubre '!P68+Noviembre!P68+'Diciembre '!P68</f>
        <v>0</v>
      </c>
      <c r="Q68" s="356">
        <f>+Enero!Q68+Febrero!Q68+'Marzo '!Q68+'Abril '!Q68+'Mayo '!Q68+Junio!Q68+Julio!Q68+Agosto!Q68+Septiembre!Q68+'Octubre '!Q68+Noviembre!Q68+'Diciembre '!Q68</f>
        <v>0</v>
      </c>
      <c r="R68" s="356">
        <f>+Enero!R68+Febrero!R68+'Marzo '!R68+'Abril '!R68+'Mayo '!R68+Junio!R68+Julio!R68+Agosto!R68+Septiembre!R68+'Octubre '!R68+Noviembre!R68+'Diciembre '!R68</f>
        <v>0</v>
      </c>
      <c r="S68" s="356">
        <f>+Enero!S68+Febrero!S68+'Marzo '!S68+'Abril '!S68+'Mayo '!S68+Junio!S68+Julio!S68+Agosto!S68+Septiembre!S68+'Octubre '!S68+Noviembre!S68+'Diciembre '!S68</f>
        <v>0</v>
      </c>
      <c r="T68" s="356">
        <f>+Enero!T68+Febrero!T68+'Marzo '!T68+'Abril '!T68+'Mayo '!T68+Junio!T68+Julio!T68+Agosto!T68+Septiembre!T68+'Octubre '!T68+Noviembre!T68+'Diciembre '!T68</f>
        <v>0</v>
      </c>
      <c r="U68" s="356">
        <f>+Enero!U68+Febrero!U68+'Marzo '!U68+'Abril '!U68+'Mayo '!U68+Junio!U68+Julio!U68+Agosto!U68+Septiembre!U68+'Octubre '!U68+Noviembre!U68+'Diciembre '!U68</f>
        <v>0</v>
      </c>
      <c r="V68" s="356">
        <f>+Enero!V68+Febrero!V68+'Marzo '!V68+'Abril '!V68+'Mayo '!V68+Junio!V68+Julio!V68+Agosto!V68+Septiembre!V68+'Octubre '!V68+Noviembre!V68+'Diciembre '!V68</f>
        <v>0</v>
      </c>
      <c r="W68" s="356">
        <f>+Enero!W68+Febrero!W68+'Marzo '!W68+'Abril '!W68+'Mayo '!W68+Junio!W68+Julio!W68+Agosto!W68+Septiembre!W68+'Octubre '!W68+Noviembre!W68+'Diciembre '!W68</f>
        <v>0</v>
      </c>
      <c r="X68" s="356">
        <f>+Enero!X68+Febrero!X68+'Marzo '!X68+'Abril '!X68+'Mayo '!X68+Junio!X68+Julio!X68+Agosto!X68+Septiembre!X68+'Octubre '!X68+Noviembre!X68+'Diciembre '!X68</f>
        <v>0</v>
      </c>
      <c r="Y68" s="356">
        <f>+Enero!Y68+Febrero!Y68+'Marzo '!Y68+'Abril '!Y68+'Mayo '!Y68+Junio!Y68+Julio!Y68+Agosto!Y68+Septiembre!Y68+'Octubre '!Y68+Noviembre!Y68+'Diciembre '!Y68</f>
        <v>0</v>
      </c>
      <c r="Z68" s="356">
        <f>+Enero!Z68+Febrero!Z68+'Marzo '!Z68+'Abril '!Z68+'Mayo '!Z68+Junio!Z68+Julio!Z68+Agosto!Z68+Septiembre!Z68+'Octubre '!Z68+Noviembre!Z68+'Diciembre '!Z68</f>
        <v>0</v>
      </c>
      <c r="AA68" s="356">
        <f>+Enero!AA68+Febrero!AA68+'Marzo '!AA68+'Abril '!AA68+'Mayo '!AA68+Junio!AA68+Julio!AA68+Agosto!AA68+Septiembre!AA68+'Octubre '!AA68+Noviembre!AA68+'Diciembre '!AA68</f>
        <v>0</v>
      </c>
      <c r="AB68" s="356">
        <f>+Enero!AB68+Febrero!AB68+'Marzo '!AB68+'Abril '!AB68+'Mayo '!AB68+Junio!AB68+Julio!AB68+Agosto!AB68+Septiembre!AB68+'Octubre '!AB68+Noviembre!AB68+'Diciembre '!AB68</f>
        <v>0</v>
      </c>
      <c r="AC68" s="356">
        <f>+Enero!AC68+Febrero!AC68+'Marzo '!AC68+'Abril '!AC68+'Mayo '!AC68+Junio!AC68+Julio!AC68+Agosto!AC68+Septiembre!AC68+'Octubre '!AC68+Noviembre!AC68+'Diciembre '!AC68</f>
        <v>0</v>
      </c>
      <c r="AD68" s="356">
        <f>+Enero!AD68+Febrero!AD68+'Marzo '!AD68+'Abril '!AD68+'Mayo '!AD68+Junio!AD68+Julio!AD68+Agosto!AD68+Septiembre!AD68+'Octubre '!AD68+Noviembre!AD68+'Diciembre '!AD68</f>
        <v>0</v>
      </c>
      <c r="AE68" s="356">
        <f>+Enero!AE68+Febrero!AE68+'Marzo '!AE68+'Abril '!AE68+'Mayo '!AE68+Junio!AE68+Julio!AE68+Agosto!AE68+Septiembre!AE68+'Octubre '!AE68+Noviembre!AE68+'Diciembre '!AE68</f>
        <v>0</v>
      </c>
      <c r="AF68" s="357">
        <f>+Enero!AF68+Febrero!AF68+'Marzo '!AF68+'Abril '!AF68+'Mayo '!AF68+Junio!AF68+Julio!AF68+Agosto!AF68+Septiembre!AF68+'Octubre '!AF68+Noviembre!AF68+'Diciembre '!AF68</f>
        <v>0</v>
      </c>
      <c r="AG68" s="357">
        <f>+Enero!AG68+Febrero!AG68+'Marzo '!AG68+'Abril '!AG68+'Mayo '!AG68+Junio!AG68+Julio!AG68+Agosto!AG68+Septiembre!AG68+'Octubre '!AG68+Noviembre!AG68+'Diciembre '!AG68</f>
        <v>0</v>
      </c>
      <c r="AH68" s="357">
        <f>+Enero!AH68+Febrero!AH68+'Marzo '!AH68+'Abril '!AH68+'Mayo '!AH68+Junio!AH68+Julio!AH68+Agosto!AH68+Septiembre!AH68+'Octubre '!AH68+Noviembre!AH68+'Diciembre '!AH68</f>
        <v>0</v>
      </c>
      <c r="AI68" s="357">
        <f>+Enero!AI68+Febrero!AI68+'Marzo '!AI68+'Abril '!AI68+'Mayo '!AI68+Junio!AI68+Julio!AI68+Agosto!AI68+Septiembre!AI68+'Octubre '!AI68+Noviembre!AI68+'Diciembre '!AI68</f>
        <v>0</v>
      </c>
      <c r="AJ68" s="357">
        <f>+Enero!AJ68+Febrero!AJ68+'Marzo '!AJ68+'Abril '!AJ68+'Mayo '!AJ68+Junio!AJ68+Julio!AJ68+Agosto!AJ68+Septiembre!AJ68+'Octubre '!AJ68+Noviembre!AJ68+'Diciembre '!AJ68</f>
        <v>0</v>
      </c>
      <c r="AK68" s="357">
        <f>+Enero!AK68+Febrero!AK68+'Marzo '!AK68+'Abril '!AK68+'Mayo '!AK68+Junio!AK68+Julio!AK68+Agosto!AK68+Septiembre!AK68+'Octubre '!AK68+Noviembre!AK68+'Diciembre '!AK68</f>
        <v>0</v>
      </c>
      <c r="AL68" s="357">
        <f>+Enero!AL68+Febrero!AL68+'Marzo '!AL68+'Abril '!AL68+'Mayo '!AL68+Junio!AL68+Julio!AL68+Agosto!AL68+Septiembre!AL68+'Octubre '!AL68+Noviembre!AL68+'Diciembre '!AL68</f>
        <v>0</v>
      </c>
      <c r="AM68" s="357">
        <f>+Enero!AM68+Febrero!AM68+'Marzo '!AM68+'Abril '!AM68+'Mayo '!AM68+Junio!AM68+Julio!AM68+Agosto!AM68+Septiembre!AM68+'Octubre '!AM68+Noviembre!AM68+'Diciembre '!AM68</f>
        <v>0</v>
      </c>
      <c r="AN68" s="356">
        <f>+Enero!AN68+Febrero!AN68+'Marzo '!AN68+'Abril '!AN68+'Mayo '!AN68+Junio!AN68+Julio!AN68+Agosto!AN68+Septiembre!AN68+'Octubre '!AN68+Noviembre!AN68+'Diciembre '!AN68</f>
        <v>0</v>
      </c>
      <c r="AO68" s="356">
        <f>+Enero!AO68+Febrero!AO68+'Marzo '!AO68+'Abril '!AO68+'Mayo '!AO68+Junio!AO68+Julio!AO68+Agosto!AO68+Septiembre!AO68+'Octubre '!AO68+Noviembre!AO68+'Diciembre '!AO68</f>
        <v>0</v>
      </c>
      <c r="AP68" s="356">
        <f>+Enero!AP68+Febrero!AP68+'Marzo '!AP68+'Abril '!AP68+'Mayo '!AP68+Junio!AP68+Julio!AP68+Agosto!AP68+Septiembre!AP68+'Octubre '!AP68+Noviembre!AP68+'Diciembre '!AP68</f>
        <v>0</v>
      </c>
      <c r="AQ68" s="356">
        <f>+Enero!AQ68+Febrero!AQ68+'Marzo '!AQ68+'Abril '!AQ68+'Mayo '!AQ68+Junio!AQ68+Julio!AQ68+Agosto!AQ68+Septiembre!AQ68+'Octubre '!AQ68+Noviembre!AQ68+'Diciembre '!AQ68</f>
        <v>0</v>
      </c>
      <c r="AR68" s="125" t="s">
        <v>111</v>
      </c>
      <c r="CG68" s="119">
        <v>0</v>
      </c>
      <c r="CH68" s="119">
        <v>0</v>
      </c>
    </row>
    <row r="69" spans="1:86" x14ac:dyDescent="0.25">
      <c r="A69" s="396" t="s">
        <v>39</v>
      </c>
      <c r="B69" s="10" t="s">
        <v>24</v>
      </c>
      <c r="C69" s="122">
        <f t="shared" si="0"/>
        <v>172</v>
      </c>
      <c r="D69" s="122">
        <f t="shared" si="4"/>
        <v>114</v>
      </c>
      <c r="E69" s="122">
        <f t="shared" si="4"/>
        <v>58</v>
      </c>
      <c r="F69" s="357">
        <f>+Enero!F69+Febrero!F69+'Marzo '!F69+'Abril '!F69+'Mayo '!F69+Junio!F69+Julio!F69+Agosto!F69+Septiembre!F69+'Octubre '!F69+Noviembre!F69+'Diciembre '!F69</f>
        <v>0</v>
      </c>
      <c r="G69" s="357">
        <f>+Enero!G69+Febrero!G69+'Marzo '!G69+'Abril '!G69+'Mayo '!G69+Junio!G69+Julio!G69+Agosto!G69+Septiembre!G69+'Octubre '!G69+Noviembre!G69+'Diciembre '!G69</f>
        <v>0</v>
      </c>
      <c r="H69" s="357">
        <f>+Enero!H69+Febrero!H69+'Marzo '!H69+'Abril '!H69+'Mayo '!H69+Junio!H69+Julio!H69+Agosto!H69+Septiembre!H69+'Octubre '!H69+Noviembre!H69+'Diciembre '!H69</f>
        <v>0</v>
      </c>
      <c r="I69" s="356">
        <f>+Enero!I69+Febrero!I69+'Marzo '!I69+'Abril '!I69+'Mayo '!I69+Junio!I69+Julio!I69+Agosto!I69+Septiembre!I69+'Octubre '!I69+Noviembre!I69+'Diciembre '!I69</f>
        <v>0</v>
      </c>
      <c r="J69" s="356">
        <f>+Enero!J69+Febrero!J69+'Marzo '!J69+'Abril '!J69+'Mayo '!J69+Junio!J69+Julio!J69+Agosto!J69+Septiembre!J69+'Octubre '!J69+Noviembre!J69+'Diciembre '!J69</f>
        <v>0</v>
      </c>
      <c r="K69" s="356">
        <f>+Enero!K69+Febrero!K69+'Marzo '!K69+'Abril '!K69+'Mayo '!K69+Junio!K69+Julio!K69+Agosto!K69+Septiembre!K69+'Octubre '!K69+Noviembre!K69+'Diciembre '!K69</f>
        <v>0</v>
      </c>
      <c r="L69" s="356">
        <f>+Enero!L69+Febrero!L69+'Marzo '!L69+'Abril '!L69+'Mayo '!L69+Junio!L69+Julio!L69+Agosto!L69+Septiembre!L69+'Octubre '!L69+Noviembre!L69+'Diciembre '!L69</f>
        <v>1</v>
      </c>
      <c r="M69" s="356">
        <f>+Enero!M69+Febrero!M69+'Marzo '!M69+'Abril '!M69+'Mayo '!M69+Junio!M69+Julio!M69+Agosto!M69+Septiembre!M69+'Octubre '!M69+Noviembre!M69+'Diciembre '!M69</f>
        <v>0</v>
      </c>
      <c r="N69" s="356">
        <f>+Enero!N69+Febrero!N69+'Marzo '!N69+'Abril '!N69+'Mayo '!N69+Junio!N69+Julio!N69+Agosto!N69+Septiembre!N69+'Octubre '!N69+Noviembre!N69+'Diciembre '!N69</f>
        <v>9</v>
      </c>
      <c r="O69" s="356">
        <f>+Enero!O69+Febrero!O69+'Marzo '!O69+'Abril '!O69+'Mayo '!O69+Junio!O69+Julio!O69+Agosto!O69+Septiembre!O69+'Octubre '!O69+Noviembre!O69+'Diciembre '!O69</f>
        <v>3</v>
      </c>
      <c r="P69" s="356">
        <f>+Enero!P69+Febrero!P69+'Marzo '!P69+'Abril '!P69+'Mayo '!P69+Junio!P69+Julio!P69+Agosto!P69+Septiembre!P69+'Octubre '!P69+Noviembre!P69+'Diciembre '!P69</f>
        <v>21</v>
      </c>
      <c r="Q69" s="356">
        <f>+Enero!Q69+Febrero!Q69+'Marzo '!Q69+'Abril '!Q69+'Mayo '!Q69+Junio!Q69+Julio!Q69+Agosto!Q69+Septiembre!Q69+'Octubre '!Q69+Noviembre!Q69+'Diciembre '!Q69</f>
        <v>5</v>
      </c>
      <c r="R69" s="356">
        <f>+Enero!R69+Febrero!R69+'Marzo '!R69+'Abril '!R69+'Mayo '!R69+Junio!R69+Julio!R69+Agosto!R69+Septiembre!R69+'Octubre '!R69+Noviembre!R69+'Diciembre '!R69</f>
        <v>23</v>
      </c>
      <c r="S69" s="356">
        <f>+Enero!S69+Febrero!S69+'Marzo '!S69+'Abril '!S69+'Mayo '!S69+Junio!S69+Julio!S69+Agosto!S69+Septiembre!S69+'Octubre '!S69+Noviembre!S69+'Diciembre '!S69</f>
        <v>18</v>
      </c>
      <c r="T69" s="356">
        <f>+Enero!T69+Febrero!T69+'Marzo '!T69+'Abril '!T69+'Mayo '!T69+Junio!T69+Julio!T69+Agosto!T69+Septiembre!T69+'Octubre '!T69+Noviembre!T69+'Diciembre '!T69</f>
        <v>13</v>
      </c>
      <c r="U69" s="356">
        <f>+Enero!U69+Febrero!U69+'Marzo '!U69+'Abril '!U69+'Mayo '!U69+Junio!U69+Julio!U69+Agosto!U69+Septiembre!U69+'Octubre '!U69+Noviembre!U69+'Diciembre '!U69</f>
        <v>8</v>
      </c>
      <c r="V69" s="356">
        <f>+Enero!V69+Febrero!V69+'Marzo '!V69+'Abril '!V69+'Mayo '!V69+Junio!V69+Julio!V69+Agosto!V69+Septiembre!V69+'Octubre '!V69+Noviembre!V69+'Diciembre '!V69</f>
        <v>9</v>
      </c>
      <c r="W69" s="356">
        <f>+Enero!W69+Febrero!W69+'Marzo '!W69+'Abril '!W69+'Mayo '!W69+Junio!W69+Julio!W69+Agosto!W69+Septiembre!W69+'Octubre '!W69+Noviembre!W69+'Diciembre '!W69</f>
        <v>6</v>
      </c>
      <c r="X69" s="356">
        <f>+Enero!X69+Febrero!X69+'Marzo '!X69+'Abril '!X69+'Mayo '!X69+Junio!X69+Julio!X69+Agosto!X69+Septiembre!X69+'Octubre '!X69+Noviembre!X69+'Diciembre '!X69</f>
        <v>14</v>
      </c>
      <c r="Y69" s="356">
        <f>+Enero!Y69+Febrero!Y69+'Marzo '!Y69+'Abril '!Y69+'Mayo '!Y69+Junio!Y69+Julio!Y69+Agosto!Y69+Septiembre!Y69+'Octubre '!Y69+Noviembre!Y69+'Diciembre '!Y69</f>
        <v>10</v>
      </c>
      <c r="Z69" s="356">
        <f>+Enero!Z69+Febrero!Z69+'Marzo '!Z69+'Abril '!Z69+'Mayo '!Z69+Junio!Z69+Julio!Z69+Agosto!Z69+Septiembre!Z69+'Octubre '!Z69+Noviembre!Z69+'Diciembre '!Z69</f>
        <v>9</v>
      </c>
      <c r="AA69" s="356">
        <f>+Enero!AA69+Febrero!AA69+'Marzo '!AA69+'Abril '!AA69+'Mayo '!AA69+Junio!AA69+Julio!AA69+Agosto!AA69+Septiembre!AA69+'Octubre '!AA69+Noviembre!AA69+'Diciembre '!AA69</f>
        <v>5</v>
      </c>
      <c r="AB69" s="356">
        <f>+Enero!AB69+Febrero!AB69+'Marzo '!AB69+'Abril '!AB69+'Mayo '!AB69+Junio!AB69+Julio!AB69+Agosto!AB69+Septiembre!AB69+'Octubre '!AB69+Noviembre!AB69+'Diciembre '!AB69</f>
        <v>7</v>
      </c>
      <c r="AC69" s="356">
        <f>+Enero!AC69+Febrero!AC69+'Marzo '!AC69+'Abril '!AC69+'Mayo '!AC69+Junio!AC69+Julio!AC69+Agosto!AC69+Septiembre!AC69+'Octubre '!AC69+Noviembre!AC69+'Diciembre '!AC69</f>
        <v>2</v>
      </c>
      <c r="AD69" s="356">
        <f>+Enero!AD69+Febrero!AD69+'Marzo '!AD69+'Abril '!AD69+'Mayo '!AD69+Junio!AD69+Julio!AD69+Agosto!AD69+Septiembre!AD69+'Octubre '!AD69+Noviembre!AD69+'Diciembre '!AD69</f>
        <v>3</v>
      </c>
      <c r="AE69" s="356">
        <f>+Enero!AE69+Febrero!AE69+'Marzo '!AE69+'Abril '!AE69+'Mayo '!AE69+Junio!AE69+Julio!AE69+Agosto!AE69+Septiembre!AE69+'Octubre '!AE69+Noviembre!AE69+'Diciembre '!AE69</f>
        <v>1</v>
      </c>
      <c r="AF69" s="356">
        <f>+Enero!AF69+Febrero!AF69+'Marzo '!AF69+'Abril '!AF69+'Mayo '!AF69+Junio!AF69+Julio!AF69+Agosto!AF69+Septiembre!AF69+'Octubre '!AF69+Noviembre!AF69+'Diciembre '!AF69</f>
        <v>4</v>
      </c>
      <c r="AG69" s="356">
        <f>+Enero!AG69+Febrero!AG69+'Marzo '!AG69+'Abril '!AG69+'Mayo '!AG69+Junio!AG69+Julio!AG69+Agosto!AG69+Septiembre!AG69+'Octubre '!AG69+Noviembre!AG69+'Diciembre '!AG69</f>
        <v>0</v>
      </c>
      <c r="AH69" s="356">
        <f>+Enero!AH69+Febrero!AH69+'Marzo '!AH69+'Abril '!AH69+'Mayo '!AH69+Junio!AH69+Julio!AH69+Agosto!AH69+Septiembre!AH69+'Octubre '!AH69+Noviembre!AH69+'Diciembre '!AH69</f>
        <v>1</v>
      </c>
      <c r="AI69" s="356">
        <f>+Enero!AI69+Febrero!AI69+'Marzo '!AI69+'Abril '!AI69+'Mayo '!AI69+Junio!AI69+Julio!AI69+Agosto!AI69+Septiembre!AI69+'Octubre '!AI69+Noviembre!AI69+'Diciembre '!AI69</f>
        <v>0</v>
      </c>
      <c r="AJ69" s="356">
        <f>+Enero!AJ69+Febrero!AJ69+'Marzo '!AJ69+'Abril '!AJ69+'Mayo '!AJ69+Junio!AJ69+Julio!AJ69+Agosto!AJ69+Septiembre!AJ69+'Octubre '!AJ69+Noviembre!AJ69+'Diciembre '!AJ69</f>
        <v>0</v>
      </c>
      <c r="AK69" s="356">
        <f>+Enero!AK69+Febrero!AK69+'Marzo '!AK69+'Abril '!AK69+'Mayo '!AK69+Junio!AK69+Julio!AK69+Agosto!AK69+Septiembre!AK69+'Octubre '!AK69+Noviembre!AK69+'Diciembre '!AK69</f>
        <v>0</v>
      </c>
      <c r="AL69" s="356">
        <f>+Enero!AL69+Febrero!AL69+'Marzo '!AL69+'Abril '!AL69+'Mayo '!AL69+Junio!AL69+Julio!AL69+Agosto!AL69+Septiembre!AL69+'Octubre '!AL69+Noviembre!AL69+'Diciembre '!AL69</f>
        <v>0</v>
      </c>
      <c r="AM69" s="356">
        <f>+Enero!AM69+Febrero!AM69+'Marzo '!AM69+'Abril '!AM69+'Mayo '!AM69+Junio!AM69+Julio!AM69+Agosto!AM69+Septiembre!AM69+'Octubre '!AM69+Noviembre!AM69+'Diciembre '!AM69</f>
        <v>0</v>
      </c>
      <c r="AN69" s="356">
        <f>+Enero!AN69+Febrero!AN69+'Marzo '!AN69+'Abril '!AN69+'Mayo '!AN69+Junio!AN69+Julio!AN69+Agosto!AN69+Septiembre!AN69+'Octubre '!AN69+Noviembre!AN69+'Diciembre '!AN69</f>
        <v>0</v>
      </c>
      <c r="AO69" s="356">
        <f>+Enero!AO69+Febrero!AO69+'Marzo '!AO69+'Abril '!AO69+'Mayo '!AO69+Junio!AO69+Julio!AO69+Agosto!AO69+Septiembre!AO69+'Octubre '!AO69+Noviembre!AO69+'Diciembre '!AO69</f>
        <v>0</v>
      </c>
      <c r="AP69" s="356">
        <f>+Enero!AP69+Febrero!AP69+'Marzo '!AP69+'Abril '!AP69+'Mayo '!AP69+Junio!AP69+Julio!AP69+Agosto!AP69+Septiembre!AP69+'Octubre '!AP69+Noviembre!AP69+'Diciembre '!AP69</f>
        <v>0</v>
      </c>
      <c r="AQ69" s="356">
        <f>+Enero!AQ69+Febrero!AQ69+'Marzo '!AQ69+'Abril '!AQ69+'Mayo '!AQ69+Junio!AQ69+Julio!AQ69+Agosto!AQ69+Septiembre!AQ69+'Octubre '!AQ69+Noviembre!AQ69+'Diciembre '!AQ69</f>
        <v>4</v>
      </c>
      <c r="AR69" s="125" t="s">
        <v>111</v>
      </c>
      <c r="CG69" s="119">
        <v>0</v>
      </c>
      <c r="CH69" s="119">
        <v>0</v>
      </c>
    </row>
    <row r="70" spans="1:86" x14ac:dyDescent="0.25">
      <c r="A70" s="397"/>
      <c r="B70" s="17" t="s">
        <v>25</v>
      </c>
      <c r="C70" s="126">
        <f t="shared" si="0"/>
        <v>5</v>
      </c>
      <c r="D70" s="126">
        <f t="shared" si="4"/>
        <v>3</v>
      </c>
      <c r="E70" s="126">
        <f t="shared" si="4"/>
        <v>2</v>
      </c>
      <c r="F70" s="357">
        <f>+Enero!F70+Febrero!F70+'Marzo '!F70+'Abril '!F70+'Mayo '!F70+Junio!F70+Julio!F70+Agosto!F70+Septiembre!F70+'Octubre '!F70+Noviembre!F70+'Diciembre '!F70</f>
        <v>0</v>
      </c>
      <c r="G70" s="357">
        <f>+Enero!G70+Febrero!G70+'Marzo '!G70+'Abril '!G70+'Mayo '!G70+Junio!G70+Julio!G70+Agosto!G70+Septiembre!G70+'Octubre '!G70+Noviembre!G70+'Diciembre '!G70</f>
        <v>0</v>
      </c>
      <c r="H70" s="357">
        <f>+Enero!H70+Febrero!H70+'Marzo '!H70+'Abril '!H70+'Mayo '!H70+Junio!H70+Julio!H70+Agosto!H70+Septiembre!H70+'Octubre '!H70+Noviembre!H70+'Diciembre '!H70</f>
        <v>0</v>
      </c>
      <c r="I70" s="356">
        <f>+Enero!I70+Febrero!I70+'Marzo '!I70+'Abril '!I70+'Mayo '!I70+Junio!I70+Julio!I70+Agosto!I70+Septiembre!I70+'Octubre '!I70+Noviembre!I70+'Diciembre '!I70</f>
        <v>0</v>
      </c>
      <c r="J70" s="356">
        <f>+Enero!J70+Febrero!J70+'Marzo '!J70+'Abril '!J70+'Mayo '!J70+Junio!J70+Julio!J70+Agosto!J70+Septiembre!J70+'Octubre '!J70+Noviembre!J70+'Diciembre '!J70</f>
        <v>0</v>
      </c>
      <c r="K70" s="356">
        <f>+Enero!K70+Febrero!K70+'Marzo '!K70+'Abril '!K70+'Mayo '!K70+Junio!K70+Julio!K70+Agosto!K70+Septiembre!K70+'Octubre '!K70+Noviembre!K70+'Diciembre '!K70</f>
        <v>0</v>
      </c>
      <c r="L70" s="356">
        <f>+Enero!L70+Febrero!L70+'Marzo '!L70+'Abril '!L70+'Mayo '!L70+Junio!L70+Julio!L70+Agosto!L70+Septiembre!L70+'Octubre '!L70+Noviembre!L70+'Diciembre '!L70</f>
        <v>0</v>
      </c>
      <c r="M70" s="356">
        <f>+Enero!M70+Febrero!M70+'Marzo '!M70+'Abril '!M70+'Mayo '!M70+Junio!M70+Julio!M70+Agosto!M70+Septiembre!M70+'Octubre '!M70+Noviembre!M70+'Diciembre '!M70</f>
        <v>0</v>
      </c>
      <c r="N70" s="356">
        <f>+Enero!N70+Febrero!N70+'Marzo '!N70+'Abril '!N70+'Mayo '!N70+Junio!N70+Julio!N70+Agosto!N70+Septiembre!N70+'Octubre '!N70+Noviembre!N70+'Diciembre '!N70</f>
        <v>0</v>
      </c>
      <c r="O70" s="356">
        <f>+Enero!O70+Febrero!O70+'Marzo '!O70+'Abril '!O70+'Mayo '!O70+Junio!O70+Julio!O70+Agosto!O70+Septiembre!O70+'Octubre '!O70+Noviembre!O70+'Diciembre '!O70</f>
        <v>0</v>
      </c>
      <c r="P70" s="356">
        <f>+Enero!P70+Febrero!P70+'Marzo '!P70+'Abril '!P70+'Mayo '!P70+Junio!P70+Julio!P70+Agosto!P70+Septiembre!P70+'Octubre '!P70+Noviembre!P70+'Diciembre '!P70</f>
        <v>0</v>
      </c>
      <c r="Q70" s="356">
        <f>+Enero!Q70+Febrero!Q70+'Marzo '!Q70+'Abril '!Q70+'Mayo '!Q70+Junio!Q70+Julio!Q70+Agosto!Q70+Septiembre!Q70+'Octubre '!Q70+Noviembre!Q70+'Diciembre '!Q70</f>
        <v>0</v>
      </c>
      <c r="R70" s="356">
        <f>+Enero!R70+Febrero!R70+'Marzo '!R70+'Abril '!R70+'Mayo '!R70+Junio!R70+Julio!R70+Agosto!R70+Septiembre!R70+'Octubre '!R70+Noviembre!R70+'Diciembre '!R70</f>
        <v>0</v>
      </c>
      <c r="S70" s="356">
        <f>+Enero!S70+Febrero!S70+'Marzo '!S70+'Abril '!S70+'Mayo '!S70+Junio!S70+Julio!S70+Agosto!S70+Septiembre!S70+'Octubre '!S70+Noviembre!S70+'Diciembre '!S70</f>
        <v>0</v>
      </c>
      <c r="T70" s="356">
        <f>+Enero!T70+Febrero!T70+'Marzo '!T70+'Abril '!T70+'Mayo '!T70+Junio!T70+Julio!T70+Agosto!T70+Septiembre!T70+'Octubre '!T70+Noviembre!T70+'Diciembre '!T70</f>
        <v>1</v>
      </c>
      <c r="U70" s="356">
        <f>+Enero!U70+Febrero!U70+'Marzo '!U70+'Abril '!U70+'Mayo '!U70+Junio!U70+Julio!U70+Agosto!U70+Septiembre!U70+'Octubre '!U70+Noviembre!U70+'Diciembre '!U70</f>
        <v>0</v>
      </c>
      <c r="V70" s="356">
        <f>+Enero!V70+Febrero!V70+'Marzo '!V70+'Abril '!V70+'Mayo '!V70+Junio!V70+Julio!V70+Agosto!V70+Septiembre!V70+'Octubre '!V70+Noviembre!V70+'Diciembre '!V70</f>
        <v>0</v>
      </c>
      <c r="W70" s="356">
        <f>+Enero!W70+Febrero!W70+'Marzo '!W70+'Abril '!W70+'Mayo '!W70+Junio!W70+Julio!W70+Agosto!W70+Septiembre!W70+'Octubre '!W70+Noviembre!W70+'Diciembre '!W70</f>
        <v>0</v>
      </c>
      <c r="X70" s="356">
        <f>+Enero!X70+Febrero!X70+'Marzo '!X70+'Abril '!X70+'Mayo '!X70+Junio!X70+Julio!X70+Agosto!X70+Septiembre!X70+'Octubre '!X70+Noviembre!X70+'Diciembre '!X70</f>
        <v>0</v>
      </c>
      <c r="Y70" s="356">
        <f>+Enero!Y70+Febrero!Y70+'Marzo '!Y70+'Abril '!Y70+'Mayo '!Y70+Junio!Y70+Julio!Y70+Agosto!Y70+Septiembre!Y70+'Octubre '!Y70+Noviembre!Y70+'Diciembre '!Y70</f>
        <v>0</v>
      </c>
      <c r="Z70" s="356">
        <f>+Enero!Z70+Febrero!Z70+'Marzo '!Z70+'Abril '!Z70+'Mayo '!Z70+Junio!Z70+Julio!Z70+Agosto!Z70+Septiembre!Z70+'Octubre '!Z70+Noviembre!Z70+'Diciembre '!Z70</f>
        <v>1</v>
      </c>
      <c r="AA70" s="356">
        <f>+Enero!AA70+Febrero!AA70+'Marzo '!AA70+'Abril '!AA70+'Mayo '!AA70+Junio!AA70+Julio!AA70+Agosto!AA70+Septiembre!AA70+'Octubre '!AA70+Noviembre!AA70+'Diciembre '!AA70</f>
        <v>1</v>
      </c>
      <c r="AB70" s="356">
        <f>+Enero!AB70+Febrero!AB70+'Marzo '!AB70+'Abril '!AB70+'Mayo '!AB70+Junio!AB70+Julio!AB70+Agosto!AB70+Septiembre!AB70+'Octubre '!AB70+Noviembre!AB70+'Diciembre '!AB70</f>
        <v>0</v>
      </c>
      <c r="AC70" s="356">
        <f>+Enero!AC70+Febrero!AC70+'Marzo '!AC70+'Abril '!AC70+'Mayo '!AC70+Junio!AC70+Julio!AC70+Agosto!AC70+Septiembre!AC70+'Octubre '!AC70+Noviembre!AC70+'Diciembre '!AC70</f>
        <v>0</v>
      </c>
      <c r="AD70" s="356">
        <f>+Enero!AD70+Febrero!AD70+'Marzo '!AD70+'Abril '!AD70+'Mayo '!AD70+Junio!AD70+Julio!AD70+Agosto!AD70+Septiembre!AD70+'Octubre '!AD70+Noviembre!AD70+'Diciembre '!AD70</f>
        <v>1</v>
      </c>
      <c r="AE70" s="356">
        <f>+Enero!AE70+Febrero!AE70+'Marzo '!AE70+'Abril '!AE70+'Mayo '!AE70+Junio!AE70+Julio!AE70+Agosto!AE70+Septiembre!AE70+'Octubre '!AE70+Noviembre!AE70+'Diciembre '!AE70</f>
        <v>1</v>
      </c>
      <c r="AF70" s="356">
        <f>+Enero!AF70+Febrero!AF70+'Marzo '!AF70+'Abril '!AF70+'Mayo '!AF70+Junio!AF70+Julio!AF70+Agosto!AF70+Septiembre!AF70+'Octubre '!AF70+Noviembre!AF70+'Diciembre '!AF70</f>
        <v>0</v>
      </c>
      <c r="AG70" s="356">
        <f>+Enero!AG70+Febrero!AG70+'Marzo '!AG70+'Abril '!AG70+'Mayo '!AG70+Junio!AG70+Julio!AG70+Agosto!AG70+Septiembre!AG70+'Octubre '!AG70+Noviembre!AG70+'Diciembre '!AG70</f>
        <v>0</v>
      </c>
      <c r="AH70" s="356">
        <f>+Enero!AH70+Febrero!AH70+'Marzo '!AH70+'Abril '!AH70+'Mayo '!AH70+Junio!AH70+Julio!AH70+Agosto!AH70+Septiembre!AH70+'Octubre '!AH70+Noviembre!AH70+'Diciembre '!AH70</f>
        <v>0</v>
      </c>
      <c r="AI70" s="356">
        <f>+Enero!AI70+Febrero!AI70+'Marzo '!AI70+'Abril '!AI70+'Mayo '!AI70+Junio!AI70+Julio!AI70+Agosto!AI70+Septiembre!AI70+'Octubre '!AI70+Noviembre!AI70+'Diciembre '!AI70</f>
        <v>0</v>
      </c>
      <c r="AJ70" s="356">
        <f>+Enero!AJ70+Febrero!AJ70+'Marzo '!AJ70+'Abril '!AJ70+'Mayo '!AJ70+Junio!AJ70+Julio!AJ70+Agosto!AJ70+Septiembre!AJ70+'Octubre '!AJ70+Noviembre!AJ70+'Diciembre '!AJ70</f>
        <v>0</v>
      </c>
      <c r="AK70" s="356">
        <f>+Enero!AK70+Febrero!AK70+'Marzo '!AK70+'Abril '!AK70+'Mayo '!AK70+Junio!AK70+Julio!AK70+Agosto!AK70+Septiembre!AK70+'Octubre '!AK70+Noviembre!AK70+'Diciembre '!AK70</f>
        <v>0</v>
      </c>
      <c r="AL70" s="356">
        <f>+Enero!AL70+Febrero!AL70+'Marzo '!AL70+'Abril '!AL70+'Mayo '!AL70+Junio!AL70+Julio!AL70+Agosto!AL70+Septiembre!AL70+'Octubre '!AL70+Noviembre!AL70+'Diciembre '!AL70</f>
        <v>0</v>
      </c>
      <c r="AM70" s="356">
        <f>+Enero!AM70+Febrero!AM70+'Marzo '!AM70+'Abril '!AM70+'Mayo '!AM70+Junio!AM70+Julio!AM70+Agosto!AM70+Septiembre!AM70+'Octubre '!AM70+Noviembre!AM70+'Diciembre '!AM70</f>
        <v>0</v>
      </c>
      <c r="AN70" s="356">
        <f>+Enero!AN70+Febrero!AN70+'Marzo '!AN70+'Abril '!AN70+'Mayo '!AN70+Junio!AN70+Julio!AN70+Agosto!AN70+Septiembre!AN70+'Octubre '!AN70+Noviembre!AN70+'Diciembre '!AN70</f>
        <v>0</v>
      </c>
      <c r="AO70" s="356">
        <f>+Enero!AO70+Febrero!AO70+'Marzo '!AO70+'Abril '!AO70+'Mayo '!AO70+Junio!AO70+Julio!AO70+Agosto!AO70+Septiembre!AO70+'Octubre '!AO70+Noviembre!AO70+'Diciembre '!AO70</f>
        <v>0</v>
      </c>
      <c r="AP70" s="356">
        <f>+Enero!AP70+Febrero!AP70+'Marzo '!AP70+'Abril '!AP70+'Mayo '!AP70+Junio!AP70+Julio!AP70+Agosto!AP70+Septiembre!AP70+'Octubre '!AP70+Noviembre!AP70+'Diciembre '!AP70</f>
        <v>0</v>
      </c>
      <c r="AQ70" s="356">
        <f>+Enero!AQ70+Febrero!AQ70+'Marzo '!AQ70+'Abril '!AQ70+'Mayo '!AQ70+Junio!AQ70+Julio!AQ70+Agosto!AQ70+Septiembre!AQ70+'Octubre '!AQ70+Noviembre!AQ70+'Diciembre '!AQ70</f>
        <v>0</v>
      </c>
      <c r="AR70" s="125" t="s">
        <v>111</v>
      </c>
      <c r="CG70" s="119">
        <v>0</v>
      </c>
      <c r="CH70" s="119">
        <v>0</v>
      </c>
    </row>
    <row r="71" spans="1:86" x14ac:dyDescent="0.25">
      <c r="A71" s="397"/>
      <c r="B71" s="17" t="s">
        <v>26</v>
      </c>
      <c r="C71" s="126">
        <f t="shared" si="0"/>
        <v>387</v>
      </c>
      <c r="D71" s="126">
        <f t="shared" si="4"/>
        <v>179</v>
      </c>
      <c r="E71" s="126">
        <f t="shared" si="4"/>
        <v>208</v>
      </c>
      <c r="F71" s="357">
        <f>+Enero!F71+Febrero!F71+'Marzo '!F71+'Abril '!F71+'Mayo '!F71+Junio!F71+Julio!F71+Agosto!F71+Septiembre!F71+'Octubre '!F71+Noviembre!F71+'Diciembre '!F71</f>
        <v>0</v>
      </c>
      <c r="G71" s="357">
        <f>+Enero!G71+Febrero!G71+'Marzo '!G71+'Abril '!G71+'Mayo '!G71+Junio!G71+Julio!G71+Agosto!G71+Septiembre!G71+'Octubre '!G71+Noviembre!G71+'Diciembre '!G71</f>
        <v>0</v>
      </c>
      <c r="H71" s="357">
        <f>+Enero!H71+Febrero!H71+'Marzo '!H71+'Abril '!H71+'Mayo '!H71+Junio!H71+Julio!H71+Agosto!H71+Septiembre!H71+'Octubre '!H71+Noviembre!H71+'Diciembre '!H71</f>
        <v>0</v>
      </c>
      <c r="I71" s="356">
        <f>+Enero!I71+Febrero!I71+'Marzo '!I71+'Abril '!I71+'Mayo '!I71+Junio!I71+Julio!I71+Agosto!I71+Septiembre!I71+'Octubre '!I71+Noviembre!I71+'Diciembre '!I71</f>
        <v>0</v>
      </c>
      <c r="J71" s="356">
        <f>+Enero!J71+Febrero!J71+'Marzo '!J71+'Abril '!J71+'Mayo '!J71+Junio!J71+Julio!J71+Agosto!J71+Septiembre!J71+'Octubre '!J71+Noviembre!J71+'Diciembre '!J71</f>
        <v>2</v>
      </c>
      <c r="K71" s="356">
        <f>+Enero!K71+Febrero!K71+'Marzo '!K71+'Abril '!K71+'Mayo '!K71+Junio!K71+Julio!K71+Agosto!K71+Septiembre!K71+'Octubre '!K71+Noviembre!K71+'Diciembre '!K71</f>
        <v>2</v>
      </c>
      <c r="L71" s="356">
        <f>+Enero!L71+Febrero!L71+'Marzo '!L71+'Abril '!L71+'Mayo '!L71+Junio!L71+Julio!L71+Agosto!L71+Septiembre!L71+'Octubre '!L71+Noviembre!L71+'Diciembre '!L71</f>
        <v>3</v>
      </c>
      <c r="M71" s="356">
        <f>+Enero!M71+Febrero!M71+'Marzo '!M71+'Abril '!M71+'Mayo '!M71+Junio!M71+Julio!M71+Agosto!M71+Septiembre!M71+'Octubre '!M71+Noviembre!M71+'Diciembre '!M71</f>
        <v>8</v>
      </c>
      <c r="N71" s="356">
        <f>+Enero!N71+Febrero!N71+'Marzo '!N71+'Abril '!N71+'Mayo '!N71+Junio!N71+Julio!N71+Agosto!N71+Septiembre!N71+'Octubre '!N71+Noviembre!N71+'Diciembre '!N71</f>
        <v>17</v>
      </c>
      <c r="O71" s="356">
        <f>+Enero!O71+Febrero!O71+'Marzo '!O71+'Abril '!O71+'Mayo '!O71+Junio!O71+Julio!O71+Agosto!O71+Septiembre!O71+'Octubre '!O71+Noviembre!O71+'Diciembre '!O71</f>
        <v>31</v>
      </c>
      <c r="P71" s="356">
        <f>+Enero!P71+Febrero!P71+'Marzo '!P71+'Abril '!P71+'Mayo '!P71+Junio!P71+Julio!P71+Agosto!P71+Septiembre!P71+'Octubre '!P71+Noviembre!P71+'Diciembre '!P71</f>
        <v>42</v>
      </c>
      <c r="Q71" s="356">
        <f>+Enero!Q71+Febrero!Q71+'Marzo '!Q71+'Abril '!Q71+'Mayo '!Q71+Junio!Q71+Julio!Q71+Agosto!Q71+Septiembre!Q71+'Octubre '!Q71+Noviembre!Q71+'Diciembre '!Q71</f>
        <v>40</v>
      </c>
      <c r="R71" s="356">
        <f>+Enero!R71+Febrero!R71+'Marzo '!R71+'Abril '!R71+'Mayo '!R71+Junio!R71+Julio!R71+Agosto!R71+Septiembre!R71+'Octubre '!R71+Noviembre!R71+'Diciembre '!R71</f>
        <v>30</v>
      </c>
      <c r="S71" s="356">
        <f>+Enero!S71+Febrero!S71+'Marzo '!S71+'Abril '!S71+'Mayo '!S71+Junio!S71+Julio!S71+Agosto!S71+Septiembre!S71+'Octubre '!S71+Noviembre!S71+'Diciembre '!S71</f>
        <v>41</v>
      </c>
      <c r="T71" s="356">
        <f>+Enero!T71+Febrero!T71+'Marzo '!T71+'Abril '!T71+'Mayo '!T71+Junio!T71+Julio!T71+Agosto!T71+Septiembre!T71+'Octubre '!T71+Noviembre!T71+'Diciembre '!T71</f>
        <v>33</v>
      </c>
      <c r="U71" s="356">
        <f>+Enero!U71+Febrero!U71+'Marzo '!U71+'Abril '!U71+'Mayo '!U71+Junio!U71+Julio!U71+Agosto!U71+Septiembre!U71+'Octubre '!U71+Noviembre!U71+'Diciembre '!U71</f>
        <v>38</v>
      </c>
      <c r="V71" s="356">
        <f>+Enero!V71+Febrero!V71+'Marzo '!V71+'Abril '!V71+'Mayo '!V71+Junio!V71+Julio!V71+Agosto!V71+Septiembre!V71+'Octubre '!V71+Noviembre!V71+'Diciembre '!V71</f>
        <v>17</v>
      </c>
      <c r="W71" s="356">
        <f>+Enero!W71+Febrero!W71+'Marzo '!W71+'Abril '!W71+'Mayo '!W71+Junio!W71+Julio!W71+Agosto!W71+Septiembre!W71+'Octubre '!W71+Noviembre!W71+'Diciembre '!W71</f>
        <v>18</v>
      </c>
      <c r="X71" s="356">
        <f>+Enero!X71+Febrero!X71+'Marzo '!X71+'Abril '!X71+'Mayo '!X71+Junio!X71+Julio!X71+Agosto!X71+Septiembre!X71+'Octubre '!X71+Noviembre!X71+'Diciembre '!X71</f>
        <v>13</v>
      </c>
      <c r="Y71" s="356">
        <f>+Enero!Y71+Febrero!Y71+'Marzo '!Y71+'Abril '!Y71+'Mayo '!Y71+Junio!Y71+Julio!Y71+Agosto!Y71+Septiembre!Y71+'Octubre '!Y71+Noviembre!Y71+'Diciembre '!Y71</f>
        <v>15</v>
      </c>
      <c r="Z71" s="356">
        <f>+Enero!Z71+Febrero!Z71+'Marzo '!Z71+'Abril '!Z71+'Mayo '!Z71+Junio!Z71+Julio!Z71+Agosto!Z71+Septiembre!Z71+'Octubre '!Z71+Noviembre!Z71+'Diciembre '!Z71</f>
        <v>15</v>
      </c>
      <c r="AA71" s="356">
        <f>+Enero!AA71+Febrero!AA71+'Marzo '!AA71+'Abril '!AA71+'Mayo '!AA71+Junio!AA71+Julio!AA71+Agosto!AA71+Septiembre!AA71+'Octubre '!AA71+Noviembre!AA71+'Diciembre '!AA71</f>
        <v>8</v>
      </c>
      <c r="AB71" s="356">
        <f>+Enero!AB71+Febrero!AB71+'Marzo '!AB71+'Abril '!AB71+'Mayo '!AB71+Junio!AB71+Julio!AB71+Agosto!AB71+Septiembre!AB71+'Octubre '!AB71+Noviembre!AB71+'Diciembre '!AB71</f>
        <v>4</v>
      </c>
      <c r="AC71" s="356">
        <f>+Enero!AC71+Febrero!AC71+'Marzo '!AC71+'Abril '!AC71+'Mayo '!AC71+Junio!AC71+Julio!AC71+Agosto!AC71+Septiembre!AC71+'Octubre '!AC71+Noviembre!AC71+'Diciembre '!AC71</f>
        <v>1</v>
      </c>
      <c r="AD71" s="356">
        <f>+Enero!AD71+Febrero!AD71+'Marzo '!AD71+'Abril '!AD71+'Mayo '!AD71+Junio!AD71+Julio!AD71+Agosto!AD71+Septiembre!AD71+'Octubre '!AD71+Noviembre!AD71+'Diciembre '!AD71</f>
        <v>1</v>
      </c>
      <c r="AE71" s="356">
        <f>+Enero!AE71+Febrero!AE71+'Marzo '!AE71+'Abril '!AE71+'Mayo '!AE71+Junio!AE71+Julio!AE71+Agosto!AE71+Septiembre!AE71+'Octubre '!AE71+Noviembre!AE71+'Diciembre '!AE71</f>
        <v>4</v>
      </c>
      <c r="AF71" s="356">
        <f>+Enero!AF71+Febrero!AF71+'Marzo '!AF71+'Abril '!AF71+'Mayo '!AF71+Junio!AF71+Julio!AF71+Agosto!AF71+Septiembre!AF71+'Octubre '!AF71+Noviembre!AF71+'Diciembre '!AF71</f>
        <v>2</v>
      </c>
      <c r="AG71" s="356">
        <f>+Enero!AG71+Febrero!AG71+'Marzo '!AG71+'Abril '!AG71+'Mayo '!AG71+Junio!AG71+Julio!AG71+Agosto!AG71+Septiembre!AG71+'Octubre '!AG71+Noviembre!AG71+'Diciembre '!AG71</f>
        <v>1</v>
      </c>
      <c r="AH71" s="356">
        <f>+Enero!AH71+Febrero!AH71+'Marzo '!AH71+'Abril '!AH71+'Mayo '!AH71+Junio!AH71+Julio!AH71+Agosto!AH71+Septiembre!AH71+'Octubre '!AH71+Noviembre!AH71+'Diciembre '!AH71</f>
        <v>0</v>
      </c>
      <c r="AI71" s="356">
        <f>+Enero!AI71+Febrero!AI71+'Marzo '!AI71+'Abril '!AI71+'Mayo '!AI71+Junio!AI71+Julio!AI71+Agosto!AI71+Septiembre!AI71+'Octubre '!AI71+Noviembre!AI71+'Diciembre '!AI71</f>
        <v>1</v>
      </c>
      <c r="AJ71" s="356">
        <f>+Enero!AJ71+Febrero!AJ71+'Marzo '!AJ71+'Abril '!AJ71+'Mayo '!AJ71+Junio!AJ71+Julio!AJ71+Agosto!AJ71+Septiembre!AJ71+'Octubre '!AJ71+Noviembre!AJ71+'Diciembre '!AJ71</f>
        <v>0</v>
      </c>
      <c r="AK71" s="356">
        <f>+Enero!AK71+Febrero!AK71+'Marzo '!AK71+'Abril '!AK71+'Mayo '!AK71+Junio!AK71+Julio!AK71+Agosto!AK71+Septiembre!AK71+'Octubre '!AK71+Noviembre!AK71+'Diciembre '!AK71</f>
        <v>0</v>
      </c>
      <c r="AL71" s="356">
        <f>+Enero!AL71+Febrero!AL71+'Marzo '!AL71+'Abril '!AL71+'Mayo '!AL71+Junio!AL71+Julio!AL71+Agosto!AL71+Septiembre!AL71+'Octubre '!AL71+Noviembre!AL71+'Diciembre '!AL71</f>
        <v>0</v>
      </c>
      <c r="AM71" s="356">
        <f>+Enero!AM71+Febrero!AM71+'Marzo '!AM71+'Abril '!AM71+'Mayo '!AM71+Junio!AM71+Julio!AM71+Agosto!AM71+Septiembre!AM71+'Octubre '!AM71+Noviembre!AM71+'Diciembre '!AM71</f>
        <v>0</v>
      </c>
      <c r="AN71" s="356">
        <f>+Enero!AN71+Febrero!AN71+'Marzo '!AN71+'Abril '!AN71+'Mayo '!AN71+Junio!AN71+Julio!AN71+Agosto!AN71+Septiembre!AN71+'Octubre '!AN71+Noviembre!AN71+'Diciembre '!AN71</f>
        <v>0</v>
      </c>
      <c r="AO71" s="356">
        <f>+Enero!AO71+Febrero!AO71+'Marzo '!AO71+'Abril '!AO71+'Mayo '!AO71+Junio!AO71+Julio!AO71+Agosto!AO71+Septiembre!AO71+'Octubre '!AO71+Noviembre!AO71+'Diciembre '!AO71</f>
        <v>1</v>
      </c>
      <c r="AP71" s="356">
        <f>+Enero!AP71+Febrero!AP71+'Marzo '!AP71+'Abril '!AP71+'Mayo '!AP71+Junio!AP71+Julio!AP71+Agosto!AP71+Septiembre!AP71+'Octubre '!AP71+Noviembre!AP71+'Diciembre '!AP71</f>
        <v>1</v>
      </c>
      <c r="AQ71" s="356">
        <f>+Enero!AQ71+Febrero!AQ71+'Marzo '!AQ71+'Abril '!AQ71+'Mayo '!AQ71+Junio!AQ71+Julio!AQ71+Agosto!AQ71+Septiembre!AQ71+'Octubre '!AQ71+Noviembre!AQ71+'Diciembre '!AQ71</f>
        <v>4</v>
      </c>
      <c r="AR71" s="125" t="s">
        <v>111</v>
      </c>
      <c r="CG71" s="119">
        <v>0</v>
      </c>
      <c r="CH71" s="119">
        <v>0</v>
      </c>
    </row>
    <row r="72" spans="1:86" x14ac:dyDescent="0.25">
      <c r="A72" s="397"/>
      <c r="B72" s="17" t="s">
        <v>28</v>
      </c>
      <c r="C72" s="126">
        <f t="shared" si="0"/>
        <v>49</v>
      </c>
      <c r="D72" s="126">
        <f t="shared" si="4"/>
        <v>26</v>
      </c>
      <c r="E72" s="126">
        <f t="shared" si="4"/>
        <v>23</v>
      </c>
      <c r="F72" s="357">
        <f>+Enero!F72+Febrero!F72+'Marzo '!F72+'Abril '!F72+'Mayo '!F72+Junio!F72+Julio!F72+Agosto!F72+Septiembre!F72+'Octubre '!F72+Noviembre!F72+'Diciembre '!F72</f>
        <v>0</v>
      </c>
      <c r="G72" s="357">
        <f>+Enero!G72+Febrero!G72+'Marzo '!G72+'Abril '!G72+'Mayo '!G72+Junio!G72+Julio!G72+Agosto!G72+Septiembre!G72+'Octubre '!G72+Noviembre!G72+'Diciembre '!G72</f>
        <v>0</v>
      </c>
      <c r="H72" s="357">
        <f>+Enero!H72+Febrero!H72+'Marzo '!H72+'Abril '!H72+'Mayo '!H72+Junio!H72+Julio!H72+Agosto!H72+Septiembre!H72+'Octubre '!H72+Noviembre!H72+'Diciembre '!H72</f>
        <v>0</v>
      </c>
      <c r="I72" s="356">
        <f>+Enero!I72+Febrero!I72+'Marzo '!I72+'Abril '!I72+'Mayo '!I72+Junio!I72+Julio!I72+Agosto!I72+Septiembre!I72+'Octubre '!I72+Noviembre!I72+'Diciembre '!I72</f>
        <v>0</v>
      </c>
      <c r="J72" s="356">
        <f>+Enero!J72+Febrero!J72+'Marzo '!J72+'Abril '!J72+'Mayo '!J72+Junio!J72+Julio!J72+Agosto!J72+Septiembre!J72+'Octubre '!J72+Noviembre!J72+'Diciembre '!J72</f>
        <v>0</v>
      </c>
      <c r="K72" s="356">
        <f>+Enero!K72+Febrero!K72+'Marzo '!K72+'Abril '!K72+'Mayo '!K72+Junio!K72+Julio!K72+Agosto!K72+Septiembre!K72+'Octubre '!K72+Noviembre!K72+'Diciembre '!K72</f>
        <v>0</v>
      </c>
      <c r="L72" s="356">
        <f>+Enero!L72+Febrero!L72+'Marzo '!L72+'Abril '!L72+'Mayo '!L72+Junio!L72+Julio!L72+Agosto!L72+Septiembre!L72+'Octubre '!L72+Noviembre!L72+'Diciembre '!L72</f>
        <v>0</v>
      </c>
      <c r="M72" s="356">
        <f>+Enero!M72+Febrero!M72+'Marzo '!M72+'Abril '!M72+'Mayo '!M72+Junio!M72+Julio!M72+Agosto!M72+Septiembre!M72+'Octubre '!M72+Noviembre!M72+'Diciembre '!M72</f>
        <v>1</v>
      </c>
      <c r="N72" s="356">
        <f>+Enero!N72+Febrero!N72+'Marzo '!N72+'Abril '!N72+'Mayo '!N72+Junio!N72+Julio!N72+Agosto!N72+Septiembre!N72+'Octubre '!N72+Noviembre!N72+'Diciembre '!N72</f>
        <v>2</v>
      </c>
      <c r="O72" s="356">
        <f>+Enero!O72+Febrero!O72+'Marzo '!O72+'Abril '!O72+'Mayo '!O72+Junio!O72+Julio!O72+Agosto!O72+Septiembre!O72+'Octubre '!O72+Noviembre!O72+'Diciembre '!O72</f>
        <v>0</v>
      </c>
      <c r="P72" s="356">
        <f>+Enero!P72+Febrero!P72+'Marzo '!P72+'Abril '!P72+'Mayo '!P72+Junio!P72+Julio!P72+Agosto!P72+Septiembre!P72+'Octubre '!P72+Noviembre!P72+'Diciembre '!P72</f>
        <v>3</v>
      </c>
      <c r="Q72" s="356">
        <f>+Enero!Q72+Febrero!Q72+'Marzo '!Q72+'Abril '!Q72+'Mayo '!Q72+Junio!Q72+Julio!Q72+Agosto!Q72+Septiembre!Q72+'Octubre '!Q72+Noviembre!Q72+'Diciembre '!Q72</f>
        <v>4</v>
      </c>
      <c r="R72" s="356">
        <f>+Enero!R72+Febrero!R72+'Marzo '!R72+'Abril '!R72+'Mayo '!R72+Junio!R72+Julio!R72+Agosto!R72+Septiembre!R72+'Octubre '!R72+Noviembre!R72+'Diciembre '!R72</f>
        <v>2</v>
      </c>
      <c r="S72" s="356">
        <f>+Enero!S72+Febrero!S72+'Marzo '!S72+'Abril '!S72+'Mayo '!S72+Junio!S72+Julio!S72+Agosto!S72+Septiembre!S72+'Octubre '!S72+Noviembre!S72+'Diciembre '!S72</f>
        <v>3</v>
      </c>
      <c r="T72" s="356">
        <f>+Enero!T72+Febrero!T72+'Marzo '!T72+'Abril '!T72+'Mayo '!T72+Junio!T72+Julio!T72+Agosto!T72+Septiembre!T72+'Octubre '!T72+Noviembre!T72+'Diciembre '!T72</f>
        <v>5</v>
      </c>
      <c r="U72" s="356">
        <f>+Enero!U72+Febrero!U72+'Marzo '!U72+'Abril '!U72+'Mayo '!U72+Junio!U72+Julio!U72+Agosto!U72+Septiembre!U72+'Octubre '!U72+Noviembre!U72+'Diciembre '!U72</f>
        <v>4</v>
      </c>
      <c r="V72" s="356">
        <f>+Enero!V72+Febrero!V72+'Marzo '!V72+'Abril '!V72+'Mayo '!V72+Junio!V72+Julio!V72+Agosto!V72+Septiembre!V72+'Octubre '!V72+Noviembre!V72+'Diciembre '!V72</f>
        <v>8</v>
      </c>
      <c r="W72" s="356">
        <f>+Enero!W72+Febrero!W72+'Marzo '!W72+'Abril '!W72+'Mayo '!W72+Junio!W72+Julio!W72+Agosto!W72+Septiembre!W72+'Octubre '!W72+Noviembre!W72+'Diciembre '!W72</f>
        <v>4</v>
      </c>
      <c r="X72" s="356">
        <f>+Enero!X72+Febrero!X72+'Marzo '!X72+'Abril '!X72+'Mayo '!X72+Junio!X72+Julio!X72+Agosto!X72+Septiembre!X72+'Octubre '!X72+Noviembre!X72+'Diciembre '!X72</f>
        <v>3</v>
      </c>
      <c r="Y72" s="356">
        <f>+Enero!Y72+Febrero!Y72+'Marzo '!Y72+'Abril '!Y72+'Mayo '!Y72+Junio!Y72+Julio!Y72+Agosto!Y72+Septiembre!Y72+'Octubre '!Y72+Noviembre!Y72+'Diciembre '!Y72</f>
        <v>5</v>
      </c>
      <c r="Z72" s="356">
        <f>+Enero!Z72+Febrero!Z72+'Marzo '!Z72+'Abril '!Z72+'Mayo '!Z72+Junio!Z72+Julio!Z72+Agosto!Z72+Septiembre!Z72+'Octubre '!Z72+Noviembre!Z72+'Diciembre '!Z72</f>
        <v>0</v>
      </c>
      <c r="AA72" s="356">
        <f>+Enero!AA72+Febrero!AA72+'Marzo '!AA72+'Abril '!AA72+'Mayo '!AA72+Junio!AA72+Julio!AA72+Agosto!AA72+Septiembre!AA72+'Octubre '!AA72+Noviembre!AA72+'Diciembre '!AA72</f>
        <v>0</v>
      </c>
      <c r="AB72" s="356">
        <f>+Enero!AB72+Febrero!AB72+'Marzo '!AB72+'Abril '!AB72+'Mayo '!AB72+Junio!AB72+Julio!AB72+Agosto!AB72+Septiembre!AB72+'Octubre '!AB72+Noviembre!AB72+'Diciembre '!AB72</f>
        <v>1</v>
      </c>
      <c r="AC72" s="356">
        <f>+Enero!AC72+Febrero!AC72+'Marzo '!AC72+'Abril '!AC72+'Mayo '!AC72+Junio!AC72+Julio!AC72+Agosto!AC72+Septiembre!AC72+'Octubre '!AC72+Noviembre!AC72+'Diciembre '!AC72</f>
        <v>0</v>
      </c>
      <c r="AD72" s="356">
        <f>+Enero!AD72+Febrero!AD72+'Marzo '!AD72+'Abril '!AD72+'Mayo '!AD72+Junio!AD72+Julio!AD72+Agosto!AD72+Septiembre!AD72+'Octubre '!AD72+Noviembre!AD72+'Diciembre '!AD72</f>
        <v>1</v>
      </c>
      <c r="AE72" s="356">
        <f>+Enero!AE72+Febrero!AE72+'Marzo '!AE72+'Abril '!AE72+'Mayo '!AE72+Junio!AE72+Julio!AE72+Agosto!AE72+Septiembre!AE72+'Octubre '!AE72+Noviembre!AE72+'Diciembre '!AE72</f>
        <v>2</v>
      </c>
      <c r="AF72" s="356">
        <f>+Enero!AF72+Febrero!AF72+'Marzo '!AF72+'Abril '!AF72+'Mayo '!AF72+Junio!AF72+Julio!AF72+Agosto!AF72+Septiembre!AF72+'Octubre '!AF72+Noviembre!AF72+'Diciembre '!AF72</f>
        <v>0</v>
      </c>
      <c r="AG72" s="356">
        <f>+Enero!AG72+Febrero!AG72+'Marzo '!AG72+'Abril '!AG72+'Mayo '!AG72+Junio!AG72+Julio!AG72+Agosto!AG72+Septiembre!AG72+'Octubre '!AG72+Noviembre!AG72+'Diciembre '!AG72</f>
        <v>0</v>
      </c>
      <c r="AH72" s="356">
        <f>+Enero!AH72+Febrero!AH72+'Marzo '!AH72+'Abril '!AH72+'Mayo '!AH72+Junio!AH72+Julio!AH72+Agosto!AH72+Septiembre!AH72+'Octubre '!AH72+Noviembre!AH72+'Diciembre '!AH72</f>
        <v>1</v>
      </c>
      <c r="AI72" s="356">
        <f>+Enero!AI72+Febrero!AI72+'Marzo '!AI72+'Abril '!AI72+'Mayo '!AI72+Junio!AI72+Julio!AI72+Agosto!AI72+Septiembre!AI72+'Octubre '!AI72+Noviembre!AI72+'Diciembre '!AI72</f>
        <v>0</v>
      </c>
      <c r="AJ72" s="356">
        <f>+Enero!AJ72+Febrero!AJ72+'Marzo '!AJ72+'Abril '!AJ72+'Mayo '!AJ72+Junio!AJ72+Julio!AJ72+Agosto!AJ72+Septiembre!AJ72+'Octubre '!AJ72+Noviembre!AJ72+'Diciembre '!AJ72</f>
        <v>0</v>
      </c>
      <c r="AK72" s="356">
        <f>+Enero!AK72+Febrero!AK72+'Marzo '!AK72+'Abril '!AK72+'Mayo '!AK72+Junio!AK72+Julio!AK72+Agosto!AK72+Septiembre!AK72+'Octubre '!AK72+Noviembre!AK72+'Diciembre '!AK72</f>
        <v>0</v>
      </c>
      <c r="AL72" s="356">
        <f>+Enero!AL72+Febrero!AL72+'Marzo '!AL72+'Abril '!AL72+'Mayo '!AL72+Junio!AL72+Julio!AL72+Agosto!AL72+Septiembre!AL72+'Octubre '!AL72+Noviembre!AL72+'Diciembre '!AL72</f>
        <v>0</v>
      </c>
      <c r="AM72" s="356">
        <f>+Enero!AM72+Febrero!AM72+'Marzo '!AM72+'Abril '!AM72+'Mayo '!AM72+Junio!AM72+Julio!AM72+Agosto!AM72+Septiembre!AM72+'Octubre '!AM72+Noviembre!AM72+'Diciembre '!AM72</f>
        <v>0</v>
      </c>
      <c r="AN72" s="356">
        <f>+Enero!AN72+Febrero!AN72+'Marzo '!AN72+'Abril '!AN72+'Mayo '!AN72+Junio!AN72+Julio!AN72+Agosto!AN72+Septiembre!AN72+'Octubre '!AN72+Noviembre!AN72+'Diciembre '!AN72</f>
        <v>0</v>
      </c>
      <c r="AO72" s="356">
        <f>+Enero!AO72+Febrero!AO72+'Marzo '!AO72+'Abril '!AO72+'Mayo '!AO72+Junio!AO72+Julio!AO72+Agosto!AO72+Septiembre!AO72+'Octubre '!AO72+Noviembre!AO72+'Diciembre '!AO72</f>
        <v>0</v>
      </c>
      <c r="AP72" s="356">
        <f>+Enero!AP72+Febrero!AP72+'Marzo '!AP72+'Abril '!AP72+'Mayo '!AP72+Junio!AP72+Julio!AP72+Agosto!AP72+Septiembre!AP72+'Octubre '!AP72+Noviembre!AP72+'Diciembre '!AP72</f>
        <v>0</v>
      </c>
      <c r="AQ72" s="356">
        <f>+Enero!AQ72+Febrero!AQ72+'Marzo '!AQ72+'Abril '!AQ72+'Mayo '!AQ72+Junio!AQ72+Julio!AQ72+Agosto!AQ72+Septiembre!AQ72+'Octubre '!AQ72+Noviembre!AQ72+'Diciembre '!AQ72</f>
        <v>0</v>
      </c>
      <c r="AR72" s="125" t="s">
        <v>111</v>
      </c>
      <c r="CG72" s="119">
        <v>0</v>
      </c>
      <c r="CH72" s="119">
        <v>0</v>
      </c>
    </row>
    <row r="73" spans="1:86" x14ac:dyDescent="0.25">
      <c r="A73" s="397"/>
      <c r="B73" s="17" t="s">
        <v>29</v>
      </c>
      <c r="C73" s="126">
        <f t="shared" si="0"/>
        <v>0</v>
      </c>
      <c r="D73" s="126">
        <f t="shared" si="4"/>
        <v>0</v>
      </c>
      <c r="E73" s="126">
        <f t="shared" si="4"/>
        <v>0</v>
      </c>
      <c r="F73" s="357">
        <f>+Enero!F73+Febrero!F73+'Marzo '!F73+'Abril '!F73+'Mayo '!F73+Junio!F73+Julio!F73+Agosto!F73+Septiembre!F73+'Octubre '!F73+Noviembre!F73+'Diciembre '!F73</f>
        <v>0</v>
      </c>
      <c r="G73" s="357">
        <f>+Enero!G73+Febrero!G73+'Marzo '!G73+'Abril '!G73+'Mayo '!G73+Junio!G73+Julio!G73+Agosto!G73+Septiembre!G73+'Octubre '!G73+Noviembre!G73+'Diciembre '!G73</f>
        <v>0</v>
      </c>
      <c r="H73" s="357">
        <f>+Enero!H73+Febrero!H73+'Marzo '!H73+'Abril '!H73+'Mayo '!H73+Junio!H73+Julio!H73+Agosto!H73+Septiembre!H73+'Octubre '!H73+Noviembre!H73+'Diciembre '!H73</f>
        <v>0</v>
      </c>
      <c r="I73" s="356">
        <f>+Enero!I73+Febrero!I73+'Marzo '!I73+'Abril '!I73+'Mayo '!I73+Junio!I73+Julio!I73+Agosto!I73+Septiembre!I73+'Octubre '!I73+Noviembre!I73+'Diciembre '!I73</f>
        <v>0</v>
      </c>
      <c r="J73" s="356">
        <f>+Enero!J73+Febrero!J73+'Marzo '!J73+'Abril '!J73+'Mayo '!J73+Junio!J73+Julio!J73+Agosto!J73+Septiembre!J73+'Octubre '!J73+Noviembre!J73+'Diciembre '!J73</f>
        <v>0</v>
      </c>
      <c r="K73" s="356">
        <f>+Enero!K73+Febrero!K73+'Marzo '!K73+'Abril '!K73+'Mayo '!K73+Junio!K73+Julio!K73+Agosto!K73+Septiembre!K73+'Octubre '!K73+Noviembre!K73+'Diciembre '!K73</f>
        <v>0</v>
      </c>
      <c r="L73" s="356">
        <f>+Enero!L73+Febrero!L73+'Marzo '!L73+'Abril '!L73+'Mayo '!L73+Junio!L73+Julio!L73+Agosto!L73+Septiembre!L73+'Octubre '!L73+Noviembre!L73+'Diciembre '!L73</f>
        <v>0</v>
      </c>
      <c r="M73" s="356">
        <f>+Enero!M73+Febrero!M73+'Marzo '!M73+'Abril '!M73+'Mayo '!M73+Junio!M73+Julio!M73+Agosto!M73+Septiembre!M73+'Octubre '!M73+Noviembre!M73+'Diciembre '!M73</f>
        <v>0</v>
      </c>
      <c r="N73" s="356">
        <f>+Enero!N73+Febrero!N73+'Marzo '!N73+'Abril '!N73+'Mayo '!N73+Junio!N73+Julio!N73+Agosto!N73+Septiembre!N73+'Octubre '!N73+Noviembre!N73+'Diciembre '!N73</f>
        <v>0</v>
      </c>
      <c r="O73" s="356">
        <f>+Enero!O73+Febrero!O73+'Marzo '!O73+'Abril '!O73+'Mayo '!O73+Junio!O73+Julio!O73+Agosto!O73+Septiembre!O73+'Octubre '!O73+Noviembre!O73+'Diciembre '!O73</f>
        <v>0</v>
      </c>
      <c r="P73" s="356">
        <f>+Enero!P73+Febrero!P73+'Marzo '!P73+'Abril '!P73+'Mayo '!P73+Junio!P73+Julio!P73+Agosto!P73+Septiembre!P73+'Octubre '!P73+Noviembre!P73+'Diciembre '!P73</f>
        <v>0</v>
      </c>
      <c r="Q73" s="356">
        <f>+Enero!Q73+Febrero!Q73+'Marzo '!Q73+'Abril '!Q73+'Mayo '!Q73+Junio!Q73+Julio!Q73+Agosto!Q73+Septiembre!Q73+'Octubre '!Q73+Noviembre!Q73+'Diciembre '!Q73</f>
        <v>0</v>
      </c>
      <c r="R73" s="356">
        <f>+Enero!R73+Febrero!R73+'Marzo '!R73+'Abril '!R73+'Mayo '!R73+Junio!R73+Julio!R73+Agosto!R73+Septiembre!R73+'Octubre '!R73+Noviembre!R73+'Diciembre '!R73</f>
        <v>0</v>
      </c>
      <c r="S73" s="356">
        <f>+Enero!S73+Febrero!S73+'Marzo '!S73+'Abril '!S73+'Mayo '!S73+Junio!S73+Julio!S73+Agosto!S73+Septiembre!S73+'Octubre '!S73+Noviembre!S73+'Diciembre '!S73</f>
        <v>0</v>
      </c>
      <c r="T73" s="356">
        <f>+Enero!T73+Febrero!T73+'Marzo '!T73+'Abril '!T73+'Mayo '!T73+Junio!T73+Julio!T73+Agosto!T73+Septiembre!T73+'Octubre '!T73+Noviembre!T73+'Diciembre '!T73</f>
        <v>0</v>
      </c>
      <c r="U73" s="356">
        <f>+Enero!U73+Febrero!U73+'Marzo '!U73+'Abril '!U73+'Mayo '!U73+Junio!U73+Julio!U73+Agosto!U73+Septiembre!U73+'Octubre '!U73+Noviembre!U73+'Diciembre '!U73</f>
        <v>0</v>
      </c>
      <c r="V73" s="356">
        <f>+Enero!V73+Febrero!V73+'Marzo '!V73+'Abril '!V73+'Mayo '!V73+Junio!V73+Julio!V73+Agosto!V73+Septiembre!V73+'Octubre '!V73+Noviembre!V73+'Diciembre '!V73</f>
        <v>0</v>
      </c>
      <c r="W73" s="356">
        <f>+Enero!W73+Febrero!W73+'Marzo '!W73+'Abril '!W73+'Mayo '!W73+Junio!W73+Julio!W73+Agosto!W73+Septiembre!W73+'Octubre '!W73+Noviembre!W73+'Diciembre '!W73</f>
        <v>0</v>
      </c>
      <c r="X73" s="356">
        <f>+Enero!X73+Febrero!X73+'Marzo '!X73+'Abril '!X73+'Mayo '!X73+Junio!X73+Julio!X73+Agosto!X73+Septiembre!X73+'Octubre '!X73+Noviembre!X73+'Diciembre '!X73</f>
        <v>0</v>
      </c>
      <c r="Y73" s="356">
        <f>+Enero!Y73+Febrero!Y73+'Marzo '!Y73+'Abril '!Y73+'Mayo '!Y73+Junio!Y73+Julio!Y73+Agosto!Y73+Septiembre!Y73+'Octubre '!Y73+Noviembre!Y73+'Diciembre '!Y73</f>
        <v>0</v>
      </c>
      <c r="Z73" s="356">
        <f>+Enero!Z73+Febrero!Z73+'Marzo '!Z73+'Abril '!Z73+'Mayo '!Z73+Junio!Z73+Julio!Z73+Agosto!Z73+Septiembre!Z73+'Octubre '!Z73+Noviembre!Z73+'Diciembre '!Z73</f>
        <v>0</v>
      </c>
      <c r="AA73" s="356">
        <f>+Enero!AA73+Febrero!AA73+'Marzo '!AA73+'Abril '!AA73+'Mayo '!AA73+Junio!AA73+Julio!AA73+Agosto!AA73+Septiembre!AA73+'Octubre '!AA73+Noviembre!AA73+'Diciembre '!AA73</f>
        <v>0</v>
      </c>
      <c r="AB73" s="356">
        <f>+Enero!AB73+Febrero!AB73+'Marzo '!AB73+'Abril '!AB73+'Mayo '!AB73+Junio!AB73+Julio!AB73+Agosto!AB73+Septiembre!AB73+'Octubre '!AB73+Noviembre!AB73+'Diciembre '!AB73</f>
        <v>0</v>
      </c>
      <c r="AC73" s="356">
        <f>+Enero!AC73+Febrero!AC73+'Marzo '!AC73+'Abril '!AC73+'Mayo '!AC73+Junio!AC73+Julio!AC73+Agosto!AC73+Septiembre!AC73+'Octubre '!AC73+Noviembre!AC73+'Diciembre '!AC73</f>
        <v>0</v>
      </c>
      <c r="AD73" s="356">
        <f>+Enero!AD73+Febrero!AD73+'Marzo '!AD73+'Abril '!AD73+'Mayo '!AD73+Junio!AD73+Julio!AD73+Agosto!AD73+Septiembre!AD73+'Octubre '!AD73+Noviembre!AD73+'Diciembre '!AD73</f>
        <v>0</v>
      </c>
      <c r="AE73" s="356">
        <f>+Enero!AE73+Febrero!AE73+'Marzo '!AE73+'Abril '!AE73+'Mayo '!AE73+Junio!AE73+Julio!AE73+Agosto!AE73+Septiembre!AE73+'Octubre '!AE73+Noviembre!AE73+'Diciembre '!AE73</f>
        <v>0</v>
      </c>
      <c r="AF73" s="356">
        <f>+Enero!AF73+Febrero!AF73+'Marzo '!AF73+'Abril '!AF73+'Mayo '!AF73+Junio!AF73+Julio!AF73+Agosto!AF73+Septiembre!AF73+'Octubre '!AF73+Noviembre!AF73+'Diciembre '!AF73</f>
        <v>0</v>
      </c>
      <c r="AG73" s="356">
        <f>+Enero!AG73+Febrero!AG73+'Marzo '!AG73+'Abril '!AG73+'Mayo '!AG73+Junio!AG73+Julio!AG73+Agosto!AG73+Septiembre!AG73+'Octubre '!AG73+Noviembre!AG73+'Diciembre '!AG73</f>
        <v>0</v>
      </c>
      <c r="AH73" s="356">
        <f>+Enero!AH73+Febrero!AH73+'Marzo '!AH73+'Abril '!AH73+'Mayo '!AH73+Junio!AH73+Julio!AH73+Agosto!AH73+Septiembre!AH73+'Octubre '!AH73+Noviembre!AH73+'Diciembre '!AH73</f>
        <v>0</v>
      </c>
      <c r="AI73" s="356">
        <f>+Enero!AI73+Febrero!AI73+'Marzo '!AI73+'Abril '!AI73+'Mayo '!AI73+Junio!AI73+Julio!AI73+Agosto!AI73+Septiembre!AI73+'Octubre '!AI73+Noviembre!AI73+'Diciembre '!AI73</f>
        <v>0</v>
      </c>
      <c r="AJ73" s="356">
        <f>+Enero!AJ73+Febrero!AJ73+'Marzo '!AJ73+'Abril '!AJ73+'Mayo '!AJ73+Junio!AJ73+Julio!AJ73+Agosto!AJ73+Septiembre!AJ73+'Octubre '!AJ73+Noviembre!AJ73+'Diciembre '!AJ73</f>
        <v>0</v>
      </c>
      <c r="AK73" s="356">
        <f>+Enero!AK73+Febrero!AK73+'Marzo '!AK73+'Abril '!AK73+'Mayo '!AK73+Junio!AK73+Julio!AK73+Agosto!AK73+Septiembre!AK73+'Octubre '!AK73+Noviembre!AK73+'Diciembre '!AK73</f>
        <v>0</v>
      </c>
      <c r="AL73" s="356">
        <f>+Enero!AL73+Febrero!AL73+'Marzo '!AL73+'Abril '!AL73+'Mayo '!AL73+Junio!AL73+Julio!AL73+Agosto!AL73+Septiembre!AL73+'Octubre '!AL73+Noviembre!AL73+'Diciembre '!AL73</f>
        <v>0</v>
      </c>
      <c r="AM73" s="356">
        <f>+Enero!AM73+Febrero!AM73+'Marzo '!AM73+'Abril '!AM73+'Mayo '!AM73+Junio!AM73+Julio!AM73+Agosto!AM73+Septiembre!AM73+'Octubre '!AM73+Noviembre!AM73+'Diciembre '!AM73</f>
        <v>0</v>
      </c>
      <c r="AN73" s="356">
        <f>+Enero!AN73+Febrero!AN73+'Marzo '!AN73+'Abril '!AN73+'Mayo '!AN73+Junio!AN73+Julio!AN73+Agosto!AN73+Septiembre!AN73+'Octubre '!AN73+Noviembre!AN73+'Diciembre '!AN73</f>
        <v>0</v>
      </c>
      <c r="AO73" s="356">
        <f>+Enero!AO73+Febrero!AO73+'Marzo '!AO73+'Abril '!AO73+'Mayo '!AO73+Junio!AO73+Julio!AO73+Agosto!AO73+Septiembre!AO73+'Octubre '!AO73+Noviembre!AO73+'Diciembre '!AO73</f>
        <v>0</v>
      </c>
      <c r="AP73" s="356">
        <f>+Enero!AP73+Febrero!AP73+'Marzo '!AP73+'Abril '!AP73+'Mayo '!AP73+Junio!AP73+Julio!AP73+Agosto!AP73+Septiembre!AP73+'Octubre '!AP73+Noviembre!AP73+'Diciembre '!AP73</f>
        <v>0</v>
      </c>
      <c r="AQ73" s="356">
        <f>+Enero!AQ73+Febrero!AQ73+'Marzo '!AQ73+'Abril '!AQ73+'Mayo '!AQ73+Junio!AQ73+Julio!AQ73+Agosto!AQ73+Septiembre!AQ73+'Octubre '!AQ73+Noviembre!AQ73+'Diciembre '!AQ73</f>
        <v>0</v>
      </c>
      <c r="AR73" s="125" t="s">
        <v>111</v>
      </c>
      <c r="CG73" s="119">
        <v>0</v>
      </c>
      <c r="CH73" s="119">
        <v>0</v>
      </c>
    </row>
    <row r="74" spans="1:86" x14ac:dyDescent="0.25">
      <c r="A74" s="397"/>
      <c r="B74" s="149" t="s">
        <v>112</v>
      </c>
      <c r="C74" s="133">
        <f t="shared" si="0"/>
        <v>0</v>
      </c>
      <c r="D74" s="132">
        <f t="shared" si="4"/>
        <v>0</v>
      </c>
      <c r="E74" s="134">
        <f t="shared" si="4"/>
        <v>0</v>
      </c>
      <c r="F74" s="357">
        <f>+Enero!F74+Febrero!F74+'Marzo '!F74+'Abril '!F74+'Mayo '!F74+Junio!F74+Julio!F74+Agosto!F74+Septiembre!F74+'Octubre '!F74+Noviembre!F74+'Diciembre '!F74</f>
        <v>0</v>
      </c>
      <c r="G74" s="357">
        <f>+Enero!G74+Febrero!G74+'Marzo '!G74+'Abril '!G74+'Mayo '!G74+Junio!G74+Julio!G74+Agosto!G74+Septiembre!G74+'Octubre '!G74+Noviembre!G74+'Diciembre '!G74</f>
        <v>0</v>
      </c>
      <c r="H74" s="357">
        <f>+Enero!H74+Febrero!H74+'Marzo '!H74+'Abril '!H74+'Mayo '!H74+Junio!H74+Julio!H74+Agosto!H74+Septiembre!H74+'Octubre '!H74+Noviembre!H74+'Diciembre '!H74</f>
        <v>0</v>
      </c>
      <c r="I74" s="356">
        <f>+Enero!I74+Febrero!I74+'Marzo '!I74+'Abril '!I74+'Mayo '!I74+Junio!I74+Julio!I74+Agosto!I74+Septiembre!I74+'Octubre '!I74+Noviembre!I74+'Diciembre '!I74</f>
        <v>0</v>
      </c>
      <c r="J74" s="356">
        <f>+Enero!J74+Febrero!J74+'Marzo '!J74+'Abril '!J74+'Mayo '!J74+Junio!J74+Julio!J74+Agosto!J74+Septiembre!J74+'Octubre '!J74+Noviembre!J74+'Diciembre '!J74</f>
        <v>0</v>
      </c>
      <c r="K74" s="356">
        <f>+Enero!K74+Febrero!K74+'Marzo '!K74+'Abril '!K74+'Mayo '!K74+Junio!K74+Julio!K74+Agosto!K74+Septiembre!K74+'Octubre '!K74+Noviembre!K74+'Diciembre '!K74</f>
        <v>0</v>
      </c>
      <c r="L74" s="356">
        <f>+Enero!L74+Febrero!L74+'Marzo '!L74+'Abril '!L74+'Mayo '!L74+Junio!L74+Julio!L74+Agosto!L74+Septiembre!L74+'Octubre '!L74+Noviembre!L74+'Diciembre '!L74</f>
        <v>0</v>
      </c>
      <c r="M74" s="356">
        <f>+Enero!M74+Febrero!M74+'Marzo '!M74+'Abril '!M74+'Mayo '!M74+Junio!M74+Julio!M74+Agosto!M74+Septiembre!M74+'Octubre '!M74+Noviembre!M74+'Diciembre '!M74</f>
        <v>0</v>
      </c>
      <c r="N74" s="356">
        <f>+Enero!N74+Febrero!N74+'Marzo '!N74+'Abril '!N74+'Mayo '!N74+Junio!N74+Julio!N74+Agosto!N74+Septiembre!N74+'Octubre '!N74+Noviembre!N74+'Diciembre '!N74</f>
        <v>0</v>
      </c>
      <c r="O74" s="356">
        <f>+Enero!O74+Febrero!O74+'Marzo '!O74+'Abril '!O74+'Mayo '!O74+Junio!O74+Julio!O74+Agosto!O74+Septiembre!O74+'Octubre '!O74+Noviembre!O74+'Diciembre '!O74</f>
        <v>0</v>
      </c>
      <c r="P74" s="356">
        <f>+Enero!P74+Febrero!P74+'Marzo '!P74+'Abril '!P74+'Mayo '!P74+Junio!P74+Julio!P74+Agosto!P74+Septiembre!P74+'Octubre '!P74+Noviembre!P74+'Diciembre '!P74</f>
        <v>0</v>
      </c>
      <c r="Q74" s="356">
        <f>+Enero!Q74+Febrero!Q74+'Marzo '!Q74+'Abril '!Q74+'Mayo '!Q74+Junio!Q74+Julio!Q74+Agosto!Q74+Septiembre!Q74+'Octubre '!Q74+Noviembre!Q74+'Diciembre '!Q74</f>
        <v>0</v>
      </c>
      <c r="R74" s="356">
        <f>+Enero!R74+Febrero!R74+'Marzo '!R74+'Abril '!R74+'Mayo '!R74+Junio!R74+Julio!R74+Agosto!R74+Septiembre!R74+'Octubre '!R74+Noviembre!R74+'Diciembre '!R74</f>
        <v>0</v>
      </c>
      <c r="S74" s="356">
        <f>+Enero!S74+Febrero!S74+'Marzo '!S74+'Abril '!S74+'Mayo '!S74+Junio!S74+Julio!S74+Agosto!S74+Septiembre!S74+'Octubre '!S74+Noviembre!S74+'Diciembre '!S74</f>
        <v>0</v>
      </c>
      <c r="T74" s="356">
        <f>+Enero!T74+Febrero!T74+'Marzo '!T74+'Abril '!T74+'Mayo '!T74+Junio!T74+Julio!T74+Agosto!T74+Septiembre!T74+'Octubre '!T74+Noviembre!T74+'Diciembre '!T74</f>
        <v>0</v>
      </c>
      <c r="U74" s="356">
        <f>+Enero!U74+Febrero!U74+'Marzo '!U74+'Abril '!U74+'Mayo '!U74+Junio!U74+Julio!U74+Agosto!U74+Septiembre!U74+'Octubre '!U74+Noviembre!U74+'Diciembre '!U74</f>
        <v>0</v>
      </c>
      <c r="V74" s="356">
        <f>+Enero!V74+Febrero!V74+'Marzo '!V74+'Abril '!V74+'Mayo '!V74+Junio!V74+Julio!V74+Agosto!V74+Septiembre!V74+'Octubre '!V74+Noviembre!V74+'Diciembre '!V74</f>
        <v>0</v>
      </c>
      <c r="W74" s="356">
        <f>+Enero!W74+Febrero!W74+'Marzo '!W74+'Abril '!W74+'Mayo '!W74+Junio!W74+Julio!W74+Agosto!W74+Septiembre!W74+'Octubre '!W74+Noviembre!W74+'Diciembre '!W74</f>
        <v>0</v>
      </c>
      <c r="X74" s="356">
        <f>+Enero!X74+Febrero!X74+'Marzo '!X74+'Abril '!X74+'Mayo '!X74+Junio!X74+Julio!X74+Agosto!X74+Septiembre!X74+'Octubre '!X74+Noviembre!X74+'Diciembre '!X74</f>
        <v>0</v>
      </c>
      <c r="Y74" s="356">
        <f>+Enero!Y74+Febrero!Y74+'Marzo '!Y74+'Abril '!Y74+'Mayo '!Y74+Junio!Y74+Julio!Y74+Agosto!Y74+Septiembre!Y74+'Octubre '!Y74+Noviembre!Y74+'Diciembre '!Y74</f>
        <v>0</v>
      </c>
      <c r="Z74" s="356">
        <f>+Enero!Z74+Febrero!Z74+'Marzo '!Z74+'Abril '!Z74+'Mayo '!Z74+Junio!Z74+Julio!Z74+Agosto!Z74+Septiembre!Z74+'Octubre '!Z74+Noviembre!Z74+'Diciembre '!Z74</f>
        <v>0</v>
      </c>
      <c r="AA74" s="356">
        <f>+Enero!AA74+Febrero!AA74+'Marzo '!AA74+'Abril '!AA74+'Mayo '!AA74+Junio!AA74+Julio!AA74+Agosto!AA74+Septiembre!AA74+'Octubre '!AA74+Noviembre!AA74+'Diciembre '!AA74</f>
        <v>0</v>
      </c>
      <c r="AB74" s="356">
        <f>+Enero!AB74+Febrero!AB74+'Marzo '!AB74+'Abril '!AB74+'Mayo '!AB74+Junio!AB74+Julio!AB74+Agosto!AB74+Septiembre!AB74+'Octubre '!AB74+Noviembre!AB74+'Diciembre '!AB74</f>
        <v>0</v>
      </c>
      <c r="AC74" s="356">
        <f>+Enero!AC74+Febrero!AC74+'Marzo '!AC74+'Abril '!AC74+'Mayo '!AC74+Junio!AC74+Julio!AC74+Agosto!AC74+Septiembre!AC74+'Octubre '!AC74+Noviembre!AC74+'Diciembre '!AC74</f>
        <v>0</v>
      </c>
      <c r="AD74" s="356">
        <f>+Enero!AD74+Febrero!AD74+'Marzo '!AD74+'Abril '!AD74+'Mayo '!AD74+Junio!AD74+Julio!AD74+Agosto!AD74+Septiembre!AD74+'Octubre '!AD74+Noviembre!AD74+'Diciembre '!AD74</f>
        <v>0</v>
      </c>
      <c r="AE74" s="356">
        <f>+Enero!AE74+Febrero!AE74+'Marzo '!AE74+'Abril '!AE74+'Mayo '!AE74+Junio!AE74+Julio!AE74+Agosto!AE74+Septiembre!AE74+'Octubre '!AE74+Noviembre!AE74+'Diciembre '!AE74</f>
        <v>0</v>
      </c>
      <c r="AF74" s="356">
        <f>+Enero!AF74+Febrero!AF74+'Marzo '!AF74+'Abril '!AF74+'Mayo '!AF74+Junio!AF74+Julio!AF74+Agosto!AF74+Septiembre!AF74+'Octubre '!AF74+Noviembre!AF74+'Diciembre '!AF74</f>
        <v>0</v>
      </c>
      <c r="AG74" s="356">
        <f>+Enero!AG74+Febrero!AG74+'Marzo '!AG74+'Abril '!AG74+'Mayo '!AG74+Junio!AG74+Julio!AG74+Agosto!AG74+Septiembre!AG74+'Octubre '!AG74+Noviembre!AG74+'Diciembre '!AG74</f>
        <v>0</v>
      </c>
      <c r="AH74" s="356">
        <f>+Enero!AH74+Febrero!AH74+'Marzo '!AH74+'Abril '!AH74+'Mayo '!AH74+Junio!AH74+Julio!AH74+Agosto!AH74+Septiembre!AH74+'Octubre '!AH74+Noviembre!AH74+'Diciembre '!AH74</f>
        <v>0</v>
      </c>
      <c r="AI74" s="356">
        <f>+Enero!AI74+Febrero!AI74+'Marzo '!AI74+'Abril '!AI74+'Mayo '!AI74+Junio!AI74+Julio!AI74+Agosto!AI74+Septiembre!AI74+'Octubre '!AI74+Noviembre!AI74+'Diciembre '!AI74</f>
        <v>0</v>
      </c>
      <c r="AJ74" s="356">
        <f>+Enero!AJ74+Febrero!AJ74+'Marzo '!AJ74+'Abril '!AJ74+'Mayo '!AJ74+Junio!AJ74+Julio!AJ74+Agosto!AJ74+Septiembre!AJ74+'Octubre '!AJ74+Noviembre!AJ74+'Diciembre '!AJ74</f>
        <v>0</v>
      </c>
      <c r="AK74" s="356">
        <f>+Enero!AK74+Febrero!AK74+'Marzo '!AK74+'Abril '!AK74+'Mayo '!AK74+Junio!AK74+Julio!AK74+Agosto!AK74+Septiembre!AK74+'Octubre '!AK74+Noviembre!AK74+'Diciembre '!AK74</f>
        <v>0</v>
      </c>
      <c r="AL74" s="356">
        <f>+Enero!AL74+Febrero!AL74+'Marzo '!AL74+'Abril '!AL74+'Mayo '!AL74+Junio!AL74+Julio!AL74+Agosto!AL74+Septiembre!AL74+'Octubre '!AL74+Noviembre!AL74+'Diciembre '!AL74</f>
        <v>0</v>
      </c>
      <c r="AM74" s="356">
        <f>+Enero!AM74+Febrero!AM74+'Marzo '!AM74+'Abril '!AM74+'Mayo '!AM74+Junio!AM74+Julio!AM74+Agosto!AM74+Septiembre!AM74+'Octubre '!AM74+Noviembre!AM74+'Diciembre '!AM74</f>
        <v>0</v>
      </c>
      <c r="AN74" s="356">
        <f>+Enero!AN74+Febrero!AN74+'Marzo '!AN74+'Abril '!AN74+'Mayo '!AN74+Junio!AN74+Julio!AN74+Agosto!AN74+Septiembre!AN74+'Octubre '!AN74+Noviembre!AN74+'Diciembre '!AN74</f>
        <v>0</v>
      </c>
      <c r="AO74" s="356">
        <f>+Enero!AO74+Febrero!AO74+'Marzo '!AO74+'Abril '!AO74+'Mayo '!AO74+Junio!AO74+Julio!AO74+Agosto!AO74+Septiembre!AO74+'Octubre '!AO74+Noviembre!AO74+'Diciembre '!AO74</f>
        <v>0</v>
      </c>
      <c r="AP74" s="356">
        <f>+Enero!AP74+Febrero!AP74+'Marzo '!AP74+'Abril '!AP74+'Mayo '!AP74+Junio!AP74+Julio!AP74+Agosto!AP74+Septiembre!AP74+'Octubre '!AP74+Noviembre!AP74+'Diciembre '!AP74</f>
        <v>0</v>
      </c>
      <c r="AQ74" s="356">
        <f>+Enero!AQ74+Febrero!AQ74+'Marzo '!AQ74+'Abril '!AQ74+'Mayo '!AQ74+Junio!AQ74+Julio!AQ74+Agosto!AQ74+Septiembre!AQ74+'Octubre '!AQ74+Noviembre!AQ74+'Diciembre '!AQ74</f>
        <v>0</v>
      </c>
      <c r="AR74" s="125" t="s">
        <v>111</v>
      </c>
      <c r="CG74" s="119">
        <v>0</v>
      </c>
      <c r="CH74" s="119">
        <v>0</v>
      </c>
    </row>
    <row r="75" spans="1:86" x14ac:dyDescent="0.25">
      <c r="A75" s="398"/>
      <c r="B75" s="33" t="s">
        <v>32</v>
      </c>
      <c r="C75" s="136">
        <f t="shared" si="0"/>
        <v>0</v>
      </c>
      <c r="D75" s="136">
        <f t="shared" ref="D75:E95" si="5">SUM(F75+H75+J75+L75+N75+P75+R75+T75+V75+X75+Z75+AB75+AD75+AF75+AH75+AJ75+AL75)</f>
        <v>0</v>
      </c>
      <c r="E75" s="136">
        <f t="shared" si="5"/>
        <v>0</v>
      </c>
      <c r="F75" s="357">
        <f>+Enero!F75+Febrero!F75+'Marzo '!F75+'Abril '!F75+'Mayo '!F75+Junio!F75+Julio!F75+Agosto!F75+Septiembre!F75+'Octubre '!F75+Noviembre!F75+'Diciembre '!F75</f>
        <v>0</v>
      </c>
      <c r="G75" s="357">
        <f>+Enero!G75+Febrero!G75+'Marzo '!G75+'Abril '!G75+'Mayo '!G75+Junio!G75+Julio!G75+Agosto!G75+Septiembre!G75+'Octubre '!G75+Noviembre!G75+'Diciembre '!G75</f>
        <v>0</v>
      </c>
      <c r="H75" s="357">
        <f>+Enero!H75+Febrero!H75+'Marzo '!H75+'Abril '!H75+'Mayo '!H75+Junio!H75+Julio!H75+Agosto!H75+Septiembre!H75+'Octubre '!H75+Noviembre!H75+'Diciembre '!H75</f>
        <v>0</v>
      </c>
      <c r="I75" s="356">
        <f>+Enero!I75+Febrero!I75+'Marzo '!I75+'Abril '!I75+'Mayo '!I75+Junio!I75+Julio!I75+Agosto!I75+Septiembre!I75+'Octubre '!I75+Noviembre!I75+'Diciembre '!I75</f>
        <v>0</v>
      </c>
      <c r="J75" s="356">
        <f>+Enero!J75+Febrero!J75+'Marzo '!J75+'Abril '!J75+'Mayo '!J75+Junio!J75+Julio!J75+Agosto!J75+Septiembre!J75+'Octubre '!J75+Noviembre!J75+'Diciembre '!J75</f>
        <v>0</v>
      </c>
      <c r="K75" s="356">
        <f>+Enero!K75+Febrero!K75+'Marzo '!K75+'Abril '!K75+'Mayo '!K75+Junio!K75+Julio!K75+Agosto!K75+Septiembre!K75+'Octubre '!K75+Noviembre!K75+'Diciembre '!K75</f>
        <v>0</v>
      </c>
      <c r="L75" s="356">
        <f>+Enero!L75+Febrero!L75+'Marzo '!L75+'Abril '!L75+'Mayo '!L75+Junio!L75+Julio!L75+Agosto!L75+Septiembre!L75+'Octubre '!L75+Noviembre!L75+'Diciembre '!L75</f>
        <v>0</v>
      </c>
      <c r="M75" s="356">
        <f>+Enero!M75+Febrero!M75+'Marzo '!M75+'Abril '!M75+'Mayo '!M75+Junio!M75+Julio!M75+Agosto!M75+Septiembre!M75+'Octubre '!M75+Noviembre!M75+'Diciembre '!M75</f>
        <v>0</v>
      </c>
      <c r="N75" s="356">
        <f>+Enero!N75+Febrero!N75+'Marzo '!N75+'Abril '!N75+'Mayo '!N75+Junio!N75+Julio!N75+Agosto!N75+Septiembre!N75+'Octubre '!N75+Noviembre!N75+'Diciembre '!N75</f>
        <v>0</v>
      </c>
      <c r="O75" s="356">
        <f>+Enero!O75+Febrero!O75+'Marzo '!O75+'Abril '!O75+'Mayo '!O75+Junio!O75+Julio!O75+Agosto!O75+Septiembre!O75+'Octubre '!O75+Noviembre!O75+'Diciembre '!O75</f>
        <v>0</v>
      </c>
      <c r="P75" s="356">
        <f>+Enero!P75+Febrero!P75+'Marzo '!P75+'Abril '!P75+'Mayo '!P75+Junio!P75+Julio!P75+Agosto!P75+Septiembre!P75+'Octubre '!P75+Noviembre!P75+'Diciembre '!P75</f>
        <v>0</v>
      </c>
      <c r="Q75" s="356">
        <f>+Enero!Q75+Febrero!Q75+'Marzo '!Q75+'Abril '!Q75+'Mayo '!Q75+Junio!Q75+Julio!Q75+Agosto!Q75+Septiembre!Q75+'Octubre '!Q75+Noviembre!Q75+'Diciembre '!Q75</f>
        <v>0</v>
      </c>
      <c r="R75" s="356">
        <f>+Enero!R75+Febrero!R75+'Marzo '!R75+'Abril '!R75+'Mayo '!R75+Junio!R75+Julio!R75+Agosto!R75+Septiembre!R75+'Octubre '!R75+Noviembre!R75+'Diciembre '!R75</f>
        <v>0</v>
      </c>
      <c r="S75" s="356">
        <f>+Enero!S75+Febrero!S75+'Marzo '!S75+'Abril '!S75+'Mayo '!S75+Junio!S75+Julio!S75+Agosto!S75+Septiembre!S75+'Octubre '!S75+Noviembre!S75+'Diciembre '!S75</f>
        <v>0</v>
      </c>
      <c r="T75" s="356">
        <f>+Enero!T75+Febrero!T75+'Marzo '!T75+'Abril '!T75+'Mayo '!T75+Junio!T75+Julio!T75+Agosto!T75+Septiembre!T75+'Octubre '!T75+Noviembre!T75+'Diciembre '!T75</f>
        <v>0</v>
      </c>
      <c r="U75" s="356">
        <f>+Enero!U75+Febrero!U75+'Marzo '!U75+'Abril '!U75+'Mayo '!U75+Junio!U75+Julio!U75+Agosto!U75+Septiembre!U75+'Octubre '!U75+Noviembre!U75+'Diciembre '!U75</f>
        <v>0</v>
      </c>
      <c r="V75" s="356">
        <f>+Enero!V75+Febrero!V75+'Marzo '!V75+'Abril '!V75+'Mayo '!V75+Junio!V75+Julio!V75+Agosto!V75+Septiembre!V75+'Octubre '!V75+Noviembre!V75+'Diciembre '!V75</f>
        <v>0</v>
      </c>
      <c r="W75" s="356">
        <f>+Enero!W75+Febrero!W75+'Marzo '!W75+'Abril '!W75+'Mayo '!W75+Junio!W75+Julio!W75+Agosto!W75+Septiembre!W75+'Octubre '!W75+Noviembre!W75+'Diciembre '!W75</f>
        <v>0</v>
      </c>
      <c r="X75" s="356">
        <f>+Enero!X75+Febrero!X75+'Marzo '!X75+'Abril '!X75+'Mayo '!X75+Junio!X75+Julio!X75+Agosto!X75+Septiembre!X75+'Octubre '!X75+Noviembre!X75+'Diciembre '!X75</f>
        <v>0</v>
      </c>
      <c r="Y75" s="356">
        <f>+Enero!Y75+Febrero!Y75+'Marzo '!Y75+'Abril '!Y75+'Mayo '!Y75+Junio!Y75+Julio!Y75+Agosto!Y75+Septiembre!Y75+'Octubre '!Y75+Noviembre!Y75+'Diciembre '!Y75</f>
        <v>0</v>
      </c>
      <c r="Z75" s="356">
        <f>+Enero!Z75+Febrero!Z75+'Marzo '!Z75+'Abril '!Z75+'Mayo '!Z75+Junio!Z75+Julio!Z75+Agosto!Z75+Septiembre!Z75+'Octubre '!Z75+Noviembre!Z75+'Diciembre '!Z75</f>
        <v>0</v>
      </c>
      <c r="AA75" s="356">
        <f>+Enero!AA75+Febrero!AA75+'Marzo '!AA75+'Abril '!AA75+'Mayo '!AA75+Junio!AA75+Julio!AA75+Agosto!AA75+Septiembre!AA75+'Octubre '!AA75+Noviembre!AA75+'Diciembre '!AA75</f>
        <v>0</v>
      </c>
      <c r="AB75" s="356">
        <f>+Enero!AB75+Febrero!AB75+'Marzo '!AB75+'Abril '!AB75+'Mayo '!AB75+Junio!AB75+Julio!AB75+Agosto!AB75+Septiembre!AB75+'Octubre '!AB75+Noviembre!AB75+'Diciembre '!AB75</f>
        <v>0</v>
      </c>
      <c r="AC75" s="356">
        <f>+Enero!AC75+Febrero!AC75+'Marzo '!AC75+'Abril '!AC75+'Mayo '!AC75+Junio!AC75+Julio!AC75+Agosto!AC75+Septiembre!AC75+'Octubre '!AC75+Noviembre!AC75+'Diciembre '!AC75</f>
        <v>0</v>
      </c>
      <c r="AD75" s="356">
        <f>+Enero!AD75+Febrero!AD75+'Marzo '!AD75+'Abril '!AD75+'Mayo '!AD75+Junio!AD75+Julio!AD75+Agosto!AD75+Septiembre!AD75+'Octubre '!AD75+Noviembre!AD75+'Diciembre '!AD75</f>
        <v>0</v>
      </c>
      <c r="AE75" s="356">
        <f>+Enero!AE75+Febrero!AE75+'Marzo '!AE75+'Abril '!AE75+'Mayo '!AE75+Junio!AE75+Julio!AE75+Agosto!AE75+Septiembre!AE75+'Octubre '!AE75+Noviembre!AE75+'Diciembre '!AE75</f>
        <v>0</v>
      </c>
      <c r="AF75" s="356">
        <f>+Enero!AF75+Febrero!AF75+'Marzo '!AF75+'Abril '!AF75+'Mayo '!AF75+Junio!AF75+Julio!AF75+Agosto!AF75+Septiembre!AF75+'Octubre '!AF75+Noviembre!AF75+'Diciembre '!AF75</f>
        <v>0</v>
      </c>
      <c r="AG75" s="356">
        <f>+Enero!AG75+Febrero!AG75+'Marzo '!AG75+'Abril '!AG75+'Mayo '!AG75+Junio!AG75+Julio!AG75+Agosto!AG75+Septiembre!AG75+'Octubre '!AG75+Noviembre!AG75+'Diciembre '!AG75</f>
        <v>0</v>
      </c>
      <c r="AH75" s="356">
        <f>+Enero!AH75+Febrero!AH75+'Marzo '!AH75+'Abril '!AH75+'Mayo '!AH75+Junio!AH75+Julio!AH75+Agosto!AH75+Septiembre!AH75+'Octubre '!AH75+Noviembre!AH75+'Diciembre '!AH75</f>
        <v>0</v>
      </c>
      <c r="AI75" s="356">
        <f>+Enero!AI75+Febrero!AI75+'Marzo '!AI75+'Abril '!AI75+'Mayo '!AI75+Junio!AI75+Julio!AI75+Agosto!AI75+Septiembre!AI75+'Octubre '!AI75+Noviembre!AI75+'Diciembre '!AI75</f>
        <v>0</v>
      </c>
      <c r="AJ75" s="356">
        <f>+Enero!AJ75+Febrero!AJ75+'Marzo '!AJ75+'Abril '!AJ75+'Mayo '!AJ75+Junio!AJ75+Julio!AJ75+Agosto!AJ75+Septiembre!AJ75+'Octubre '!AJ75+Noviembre!AJ75+'Diciembre '!AJ75</f>
        <v>0</v>
      </c>
      <c r="AK75" s="356">
        <f>+Enero!AK75+Febrero!AK75+'Marzo '!AK75+'Abril '!AK75+'Mayo '!AK75+Junio!AK75+Julio!AK75+Agosto!AK75+Septiembre!AK75+'Octubre '!AK75+Noviembre!AK75+'Diciembre '!AK75</f>
        <v>0</v>
      </c>
      <c r="AL75" s="356">
        <f>+Enero!AL75+Febrero!AL75+'Marzo '!AL75+'Abril '!AL75+'Mayo '!AL75+Junio!AL75+Julio!AL75+Agosto!AL75+Septiembre!AL75+'Octubre '!AL75+Noviembre!AL75+'Diciembre '!AL75</f>
        <v>0</v>
      </c>
      <c r="AM75" s="356">
        <f>+Enero!AM75+Febrero!AM75+'Marzo '!AM75+'Abril '!AM75+'Mayo '!AM75+Junio!AM75+Julio!AM75+Agosto!AM75+Septiembre!AM75+'Octubre '!AM75+Noviembre!AM75+'Diciembre '!AM75</f>
        <v>0</v>
      </c>
      <c r="AN75" s="356">
        <f>+Enero!AN75+Febrero!AN75+'Marzo '!AN75+'Abril '!AN75+'Mayo '!AN75+Junio!AN75+Julio!AN75+Agosto!AN75+Septiembre!AN75+'Octubre '!AN75+Noviembre!AN75+'Diciembre '!AN75</f>
        <v>0</v>
      </c>
      <c r="AO75" s="356">
        <f>+Enero!AO75+Febrero!AO75+'Marzo '!AO75+'Abril '!AO75+'Mayo '!AO75+Junio!AO75+Julio!AO75+Agosto!AO75+Septiembre!AO75+'Octubre '!AO75+Noviembre!AO75+'Diciembre '!AO75</f>
        <v>0</v>
      </c>
      <c r="AP75" s="356">
        <f>+Enero!AP75+Febrero!AP75+'Marzo '!AP75+'Abril '!AP75+'Mayo '!AP75+Junio!AP75+Julio!AP75+Agosto!AP75+Septiembre!AP75+'Octubre '!AP75+Noviembre!AP75+'Diciembre '!AP75</f>
        <v>0</v>
      </c>
      <c r="AQ75" s="356">
        <f>+Enero!AQ75+Febrero!AQ75+'Marzo '!AQ75+'Abril '!AQ75+'Mayo '!AQ75+Junio!AQ75+Julio!AQ75+Agosto!AQ75+Septiembre!AQ75+'Octubre '!AQ75+Noviembre!AQ75+'Diciembre '!AQ75</f>
        <v>0</v>
      </c>
      <c r="AR75" s="125" t="s">
        <v>111</v>
      </c>
      <c r="CG75" s="119">
        <v>0</v>
      </c>
      <c r="CH75" s="119">
        <v>0</v>
      </c>
    </row>
    <row r="76" spans="1:86" x14ac:dyDescent="0.25">
      <c r="A76" s="396" t="s">
        <v>40</v>
      </c>
      <c r="B76" s="10" t="s">
        <v>41</v>
      </c>
      <c r="C76" s="122">
        <f t="shared" si="0"/>
        <v>0</v>
      </c>
      <c r="D76" s="122">
        <f t="shared" si="5"/>
        <v>0</v>
      </c>
      <c r="E76" s="122">
        <f t="shared" si="5"/>
        <v>0</v>
      </c>
      <c r="F76" s="357">
        <f>+Enero!F76+Febrero!F76+'Marzo '!F76+'Abril '!F76+'Mayo '!F76+Junio!F76+Julio!F76+Agosto!F76+Septiembre!F76+'Octubre '!F76+Noviembre!F76+'Diciembre '!F76</f>
        <v>0</v>
      </c>
      <c r="G76" s="357">
        <f>+Enero!G76+Febrero!G76+'Marzo '!G76+'Abril '!G76+'Mayo '!G76+Junio!G76+Julio!G76+Agosto!G76+Septiembre!G76+'Octubre '!G76+Noviembre!G76+'Diciembre '!G76</f>
        <v>0</v>
      </c>
      <c r="H76" s="357">
        <f>+Enero!H76+Febrero!H76+'Marzo '!H76+'Abril '!H76+'Mayo '!H76+Junio!H76+Julio!H76+Agosto!H76+Septiembre!H76+'Octubre '!H76+Noviembre!H76+'Diciembre '!H76</f>
        <v>0</v>
      </c>
      <c r="I76" s="356">
        <f>+Enero!I76+Febrero!I76+'Marzo '!I76+'Abril '!I76+'Mayo '!I76+Junio!I76+Julio!I76+Agosto!I76+Septiembre!I76+'Octubre '!I76+Noviembre!I76+'Diciembre '!I76</f>
        <v>0</v>
      </c>
      <c r="J76" s="356">
        <f>+Enero!J76+Febrero!J76+'Marzo '!J76+'Abril '!J76+'Mayo '!J76+Junio!J76+Julio!J76+Agosto!J76+Septiembre!J76+'Octubre '!J76+Noviembre!J76+'Diciembre '!J76</f>
        <v>0</v>
      </c>
      <c r="K76" s="356">
        <f>+Enero!K76+Febrero!K76+'Marzo '!K76+'Abril '!K76+'Mayo '!K76+Junio!K76+Julio!K76+Agosto!K76+Septiembre!K76+'Octubre '!K76+Noviembre!K76+'Diciembre '!K76</f>
        <v>0</v>
      </c>
      <c r="L76" s="356">
        <f>+Enero!L76+Febrero!L76+'Marzo '!L76+'Abril '!L76+'Mayo '!L76+Junio!L76+Julio!L76+Agosto!L76+Septiembre!L76+'Octubre '!L76+Noviembre!L76+'Diciembre '!L76</f>
        <v>0</v>
      </c>
      <c r="M76" s="356">
        <f>+Enero!M76+Febrero!M76+'Marzo '!M76+'Abril '!M76+'Mayo '!M76+Junio!M76+Julio!M76+Agosto!M76+Septiembre!M76+'Octubre '!M76+Noviembre!M76+'Diciembre '!M76</f>
        <v>0</v>
      </c>
      <c r="N76" s="356">
        <f>+Enero!N76+Febrero!N76+'Marzo '!N76+'Abril '!N76+'Mayo '!N76+Junio!N76+Julio!N76+Agosto!N76+Septiembre!N76+'Octubre '!N76+Noviembre!N76+'Diciembre '!N76</f>
        <v>0</v>
      </c>
      <c r="O76" s="356">
        <f>+Enero!O76+Febrero!O76+'Marzo '!O76+'Abril '!O76+'Mayo '!O76+Junio!O76+Julio!O76+Agosto!O76+Septiembre!O76+'Octubre '!O76+Noviembre!O76+'Diciembre '!O76</f>
        <v>0</v>
      </c>
      <c r="P76" s="356">
        <f>+Enero!P76+Febrero!P76+'Marzo '!P76+'Abril '!P76+'Mayo '!P76+Junio!P76+Julio!P76+Agosto!P76+Septiembre!P76+'Octubre '!P76+Noviembre!P76+'Diciembre '!P76</f>
        <v>0</v>
      </c>
      <c r="Q76" s="356">
        <f>+Enero!Q76+Febrero!Q76+'Marzo '!Q76+'Abril '!Q76+'Mayo '!Q76+Junio!Q76+Julio!Q76+Agosto!Q76+Septiembre!Q76+'Octubre '!Q76+Noviembre!Q76+'Diciembre '!Q76</f>
        <v>0</v>
      </c>
      <c r="R76" s="356">
        <f>+Enero!R76+Febrero!R76+'Marzo '!R76+'Abril '!R76+'Mayo '!R76+Junio!R76+Julio!R76+Agosto!R76+Septiembre!R76+'Octubre '!R76+Noviembre!R76+'Diciembre '!R76</f>
        <v>0</v>
      </c>
      <c r="S76" s="356">
        <f>+Enero!S76+Febrero!S76+'Marzo '!S76+'Abril '!S76+'Mayo '!S76+Junio!S76+Julio!S76+Agosto!S76+Septiembre!S76+'Octubre '!S76+Noviembre!S76+'Diciembre '!S76</f>
        <v>0</v>
      </c>
      <c r="T76" s="356">
        <f>+Enero!T76+Febrero!T76+'Marzo '!T76+'Abril '!T76+'Mayo '!T76+Junio!T76+Julio!T76+Agosto!T76+Septiembre!T76+'Octubre '!T76+Noviembre!T76+'Diciembre '!T76</f>
        <v>0</v>
      </c>
      <c r="U76" s="356">
        <f>+Enero!U76+Febrero!U76+'Marzo '!U76+'Abril '!U76+'Mayo '!U76+Junio!U76+Julio!U76+Agosto!U76+Septiembre!U76+'Octubre '!U76+Noviembre!U76+'Diciembre '!U76</f>
        <v>0</v>
      </c>
      <c r="V76" s="356">
        <f>+Enero!V76+Febrero!V76+'Marzo '!V76+'Abril '!V76+'Mayo '!V76+Junio!V76+Julio!V76+Agosto!V76+Septiembre!V76+'Octubre '!V76+Noviembre!V76+'Diciembre '!V76</f>
        <v>0</v>
      </c>
      <c r="W76" s="356">
        <f>+Enero!W76+Febrero!W76+'Marzo '!W76+'Abril '!W76+'Mayo '!W76+Junio!W76+Julio!W76+Agosto!W76+Septiembre!W76+'Octubre '!W76+Noviembre!W76+'Diciembre '!W76</f>
        <v>0</v>
      </c>
      <c r="X76" s="356">
        <f>+Enero!X76+Febrero!X76+'Marzo '!X76+'Abril '!X76+'Mayo '!X76+Junio!X76+Julio!X76+Agosto!X76+Septiembre!X76+'Octubre '!X76+Noviembre!X76+'Diciembre '!X76</f>
        <v>0</v>
      </c>
      <c r="Y76" s="356">
        <f>+Enero!Y76+Febrero!Y76+'Marzo '!Y76+'Abril '!Y76+'Mayo '!Y76+Junio!Y76+Julio!Y76+Agosto!Y76+Septiembre!Y76+'Octubre '!Y76+Noviembre!Y76+'Diciembre '!Y76</f>
        <v>0</v>
      </c>
      <c r="Z76" s="356">
        <f>+Enero!Z76+Febrero!Z76+'Marzo '!Z76+'Abril '!Z76+'Mayo '!Z76+Junio!Z76+Julio!Z76+Agosto!Z76+Septiembre!Z76+'Octubre '!Z76+Noviembre!Z76+'Diciembre '!Z76</f>
        <v>0</v>
      </c>
      <c r="AA76" s="356">
        <f>+Enero!AA76+Febrero!AA76+'Marzo '!AA76+'Abril '!AA76+'Mayo '!AA76+Junio!AA76+Julio!AA76+Agosto!AA76+Septiembre!AA76+'Octubre '!AA76+Noviembre!AA76+'Diciembre '!AA76</f>
        <v>0</v>
      </c>
      <c r="AB76" s="356">
        <f>+Enero!AB76+Febrero!AB76+'Marzo '!AB76+'Abril '!AB76+'Mayo '!AB76+Junio!AB76+Julio!AB76+Agosto!AB76+Septiembre!AB76+'Octubre '!AB76+Noviembre!AB76+'Diciembre '!AB76</f>
        <v>0</v>
      </c>
      <c r="AC76" s="356">
        <f>+Enero!AC76+Febrero!AC76+'Marzo '!AC76+'Abril '!AC76+'Mayo '!AC76+Junio!AC76+Julio!AC76+Agosto!AC76+Septiembre!AC76+'Octubre '!AC76+Noviembre!AC76+'Diciembre '!AC76</f>
        <v>0</v>
      </c>
      <c r="AD76" s="356">
        <f>+Enero!AD76+Febrero!AD76+'Marzo '!AD76+'Abril '!AD76+'Mayo '!AD76+Junio!AD76+Julio!AD76+Agosto!AD76+Septiembre!AD76+'Octubre '!AD76+Noviembre!AD76+'Diciembre '!AD76</f>
        <v>0</v>
      </c>
      <c r="AE76" s="356">
        <f>+Enero!AE76+Febrero!AE76+'Marzo '!AE76+'Abril '!AE76+'Mayo '!AE76+Junio!AE76+Julio!AE76+Agosto!AE76+Septiembre!AE76+'Octubre '!AE76+Noviembre!AE76+'Diciembre '!AE76</f>
        <v>0</v>
      </c>
      <c r="AF76" s="357">
        <f>+Enero!AF76+Febrero!AF76+'Marzo '!AF76+'Abril '!AF76+'Mayo '!AF76+Junio!AF76+Julio!AF76+Agosto!AF76+Septiembre!AF76+'Octubre '!AF76+Noviembre!AF76+'Diciembre '!AF76</f>
        <v>0</v>
      </c>
      <c r="AG76" s="357">
        <f>+Enero!AG76+Febrero!AG76+'Marzo '!AG76+'Abril '!AG76+'Mayo '!AG76+Junio!AG76+Julio!AG76+Agosto!AG76+Septiembre!AG76+'Octubre '!AG76+Noviembre!AG76+'Diciembre '!AG76</f>
        <v>0</v>
      </c>
      <c r="AH76" s="357">
        <f>+Enero!AH76+Febrero!AH76+'Marzo '!AH76+'Abril '!AH76+'Mayo '!AH76+Junio!AH76+Julio!AH76+Agosto!AH76+Septiembre!AH76+'Octubre '!AH76+Noviembre!AH76+'Diciembre '!AH76</f>
        <v>0</v>
      </c>
      <c r="AI76" s="357">
        <f>+Enero!AI76+Febrero!AI76+'Marzo '!AI76+'Abril '!AI76+'Mayo '!AI76+Junio!AI76+Julio!AI76+Agosto!AI76+Septiembre!AI76+'Octubre '!AI76+Noviembre!AI76+'Diciembre '!AI76</f>
        <v>0</v>
      </c>
      <c r="AJ76" s="357">
        <f>+Enero!AJ76+Febrero!AJ76+'Marzo '!AJ76+'Abril '!AJ76+'Mayo '!AJ76+Junio!AJ76+Julio!AJ76+Agosto!AJ76+Septiembre!AJ76+'Octubre '!AJ76+Noviembre!AJ76+'Diciembre '!AJ76</f>
        <v>0</v>
      </c>
      <c r="AK76" s="357">
        <f>+Enero!AK76+Febrero!AK76+'Marzo '!AK76+'Abril '!AK76+'Mayo '!AK76+Junio!AK76+Julio!AK76+Agosto!AK76+Septiembre!AK76+'Octubre '!AK76+Noviembre!AK76+'Diciembre '!AK76</f>
        <v>0</v>
      </c>
      <c r="AL76" s="357">
        <f>+Enero!AL76+Febrero!AL76+'Marzo '!AL76+'Abril '!AL76+'Mayo '!AL76+Junio!AL76+Julio!AL76+Agosto!AL76+Septiembre!AL76+'Octubre '!AL76+Noviembre!AL76+'Diciembre '!AL76</f>
        <v>0</v>
      </c>
      <c r="AM76" s="357">
        <f>+Enero!AM76+Febrero!AM76+'Marzo '!AM76+'Abril '!AM76+'Mayo '!AM76+Junio!AM76+Julio!AM76+Agosto!AM76+Septiembre!AM76+'Octubre '!AM76+Noviembre!AM76+'Diciembre '!AM76</f>
        <v>0</v>
      </c>
      <c r="AN76" s="356">
        <f>+Enero!AN76+Febrero!AN76+'Marzo '!AN76+'Abril '!AN76+'Mayo '!AN76+Junio!AN76+Julio!AN76+Agosto!AN76+Septiembre!AN76+'Octubre '!AN76+Noviembre!AN76+'Diciembre '!AN76</f>
        <v>0</v>
      </c>
      <c r="AO76" s="356">
        <f>+Enero!AO76+Febrero!AO76+'Marzo '!AO76+'Abril '!AO76+'Mayo '!AO76+Junio!AO76+Julio!AO76+Agosto!AO76+Septiembre!AO76+'Octubre '!AO76+Noviembre!AO76+'Diciembre '!AO76</f>
        <v>0</v>
      </c>
      <c r="AP76" s="356">
        <f>+Enero!AP76+Febrero!AP76+'Marzo '!AP76+'Abril '!AP76+'Mayo '!AP76+Junio!AP76+Julio!AP76+Agosto!AP76+Septiembre!AP76+'Octubre '!AP76+Noviembre!AP76+'Diciembre '!AP76</f>
        <v>0</v>
      </c>
      <c r="AQ76" s="356">
        <f>+Enero!AQ76+Febrero!AQ76+'Marzo '!AQ76+'Abril '!AQ76+'Mayo '!AQ76+Junio!AQ76+Julio!AQ76+Agosto!AQ76+Septiembre!AQ76+'Octubre '!AQ76+Noviembre!AQ76+'Diciembre '!AQ76</f>
        <v>0</v>
      </c>
      <c r="AR76" s="125" t="s">
        <v>111</v>
      </c>
      <c r="CG76" s="119">
        <v>0</v>
      </c>
      <c r="CH76" s="119">
        <v>0</v>
      </c>
    </row>
    <row r="77" spans="1:86" x14ac:dyDescent="0.25">
      <c r="A77" s="397"/>
      <c r="B77" s="54" t="s">
        <v>42</v>
      </c>
      <c r="C77" s="134">
        <f t="shared" si="0"/>
        <v>66</v>
      </c>
      <c r="D77" s="134">
        <f t="shared" si="5"/>
        <v>1</v>
      </c>
      <c r="E77" s="134">
        <f t="shared" si="5"/>
        <v>65</v>
      </c>
      <c r="F77" s="357">
        <f>+Enero!F77+Febrero!F77+'Marzo '!F77+'Abril '!F77+'Mayo '!F77+Junio!F77+Julio!F77+Agosto!F77+Septiembre!F77+'Octubre '!F77+Noviembre!F77+'Diciembre '!F77</f>
        <v>0</v>
      </c>
      <c r="G77" s="357">
        <f>+Enero!G77+Febrero!G77+'Marzo '!G77+'Abril '!G77+'Mayo '!G77+Junio!G77+Julio!G77+Agosto!G77+Septiembre!G77+'Octubre '!G77+Noviembre!G77+'Diciembre '!G77</f>
        <v>0</v>
      </c>
      <c r="H77" s="357">
        <f>+Enero!H77+Febrero!H77+'Marzo '!H77+'Abril '!H77+'Mayo '!H77+Junio!H77+Julio!H77+Agosto!H77+Septiembre!H77+'Octubre '!H77+Noviembre!H77+'Diciembre '!H77</f>
        <v>0</v>
      </c>
      <c r="I77" s="356">
        <f>+Enero!I77+Febrero!I77+'Marzo '!I77+'Abril '!I77+'Mayo '!I77+Junio!I77+Julio!I77+Agosto!I77+Septiembre!I77+'Octubre '!I77+Noviembre!I77+'Diciembre '!I77</f>
        <v>0</v>
      </c>
      <c r="J77" s="356">
        <f>+Enero!J77+Febrero!J77+'Marzo '!J77+'Abril '!J77+'Mayo '!J77+Junio!J77+Julio!J77+Agosto!J77+Septiembre!J77+'Octubre '!J77+Noviembre!J77+'Diciembre '!J77</f>
        <v>0</v>
      </c>
      <c r="K77" s="356">
        <f>+Enero!K77+Febrero!K77+'Marzo '!K77+'Abril '!K77+'Mayo '!K77+Junio!K77+Julio!K77+Agosto!K77+Septiembre!K77+'Octubre '!K77+Noviembre!K77+'Diciembre '!K77</f>
        <v>1</v>
      </c>
      <c r="L77" s="356">
        <f>+Enero!L77+Febrero!L77+'Marzo '!L77+'Abril '!L77+'Mayo '!L77+Junio!L77+Julio!L77+Agosto!L77+Septiembre!L77+'Octubre '!L77+Noviembre!L77+'Diciembre '!L77</f>
        <v>0</v>
      </c>
      <c r="M77" s="356">
        <f>+Enero!M77+Febrero!M77+'Marzo '!M77+'Abril '!M77+'Mayo '!M77+Junio!M77+Julio!M77+Agosto!M77+Septiembre!M77+'Octubre '!M77+Noviembre!M77+'Diciembre '!M77</f>
        <v>10</v>
      </c>
      <c r="N77" s="356">
        <f>+Enero!N77+Febrero!N77+'Marzo '!N77+'Abril '!N77+'Mayo '!N77+Junio!N77+Julio!N77+Agosto!N77+Septiembre!N77+'Octubre '!N77+Noviembre!N77+'Diciembre '!N77</f>
        <v>0</v>
      </c>
      <c r="O77" s="356">
        <f>+Enero!O77+Febrero!O77+'Marzo '!O77+'Abril '!O77+'Mayo '!O77+Junio!O77+Julio!O77+Agosto!O77+Septiembre!O77+'Octubre '!O77+Noviembre!O77+'Diciembre '!O77</f>
        <v>13</v>
      </c>
      <c r="P77" s="356">
        <f>+Enero!P77+Febrero!P77+'Marzo '!P77+'Abril '!P77+'Mayo '!P77+Junio!P77+Julio!P77+Agosto!P77+Septiembre!P77+'Octubre '!P77+Noviembre!P77+'Diciembre '!P77</f>
        <v>0</v>
      </c>
      <c r="Q77" s="356">
        <f>+Enero!Q77+Febrero!Q77+'Marzo '!Q77+'Abril '!Q77+'Mayo '!Q77+Junio!Q77+Julio!Q77+Agosto!Q77+Septiembre!Q77+'Octubre '!Q77+Noviembre!Q77+'Diciembre '!Q77</f>
        <v>17</v>
      </c>
      <c r="R77" s="356">
        <f>+Enero!R77+Febrero!R77+'Marzo '!R77+'Abril '!R77+'Mayo '!R77+Junio!R77+Julio!R77+Agosto!R77+Septiembre!R77+'Octubre '!R77+Noviembre!R77+'Diciembre '!R77</f>
        <v>0</v>
      </c>
      <c r="S77" s="356">
        <f>+Enero!S77+Febrero!S77+'Marzo '!S77+'Abril '!S77+'Mayo '!S77+Junio!S77+Julio!S77+Agosto!S77+Septiembre!S77+'Octubre '!S77+Noviembre!S77+'Diciembre '!S77</f>
        <v>13</v>
      </c>
      <c r="T77" s="356">
        <f>+Enero!T77+Febrero!T77+'Marzo '!T77+'Abril '!T77+'Mayo '!T77+Junio!T77+Julio!T77+Agosto!T77+Septiembre!T77+'Octubre '!T77+Noviembre!T77+'Diciembre '!T77</f>
        <v>0</v>
      </c>
      <c r="U77" s="356">
        <f>+Enero!U77+Febrero!U77+'Marzo '!U77+'Abril '!U77+'Mayo '!U77+Junio!U77+Julio!U77+Agosto!U77+Septiembre!U77+'Octubre '!U77+Noviembre!U77+'Diciembre '!U77</f>
        <v>5</v>
      </c>
      <c r="V77" s="356">
        <f>+Enero!V77+Febrero!V77+'Marzo '!V77+'Abril '!V77+'Mayo '!V77+Junio!V77+Julio!V77+Agosto!V77+Septiembre!V77+'Octubre '!V77+Noviembre!V77+'Diciembre '!V77</f>
        <v>1</v>
      </c>
      <c r="W77" s="356">
        <f>+Enero!W77+Febrero!W77+'Marzo '!W77+'Abril '!W77+'Mayo '!W77+Junio!W77+Julio!W77+Agosto!W77+Septiembre!W77+'Octubre '!W77+Noviembre!W77+'Diciembre '!W77</f>
        <v>6</v>
      </c>
      <c r="X77" s="356">
        <f>+Enero!X77+Febrero!X77+'Marzo '!X77+'Abril '!X77+'Mayo '!X77+Junio!X77+Julio!X77+Agosto!X77+Septiembre!X77+'Octubre '!X77+Noviembre!X77+'Diciembre '!X77</f>
        <v>0</v>
      </c>
      <c r="Y77" s="356">
        <f>+Enero!Y77+Febrero!Y77+'Marzo '!Y77+'Abril '!Y77+'Mayo '!Y77+Junio!Y77+Julio!Y77+Agosto!Y77+Septiembre!Y77+'Octubre '!Y77+Noviembre!Y77+'Diciembre '!Y77</f>
        <v>0</v>
      </c>
      <c r="Z77" s="356">
        <f>+Enero!Z77+Febrero!Z77+'Marzo '!Z77+'Abril '!Z77+'Mayo '!Z77+Junio!Z77+Julio!Z77+Agosto!Z77+Septiembre!Z77+'Octubre '!Z77+Noviembre!Z77+'Diciembre '!Z77</f>
        <v>0</v>
      </c>
      <c r="AA77" s="356">
        <f>+Enero!AA77+Febrero!AA77+'Marzo '!AA77+'Abril '!AA77+'Mayo '!AA77+Junio!AA77+Julio!AA77+Agosto!AA77+Septiembre!AA77+'Octubre '!AA77+Noviembre!AA77+'Diciembre '!AA77</f>
        <v>0</v>
      </c>
      <c r="AB77" s="356">
        <f>+Enero!AB77+Febrero!AB77+'Marzo '!AB77+'Abril '!AB77+'Mayo '!AB77+Junio!AB77+Julio!AB77+Agosto!AB77+Septiembre!AB77+'Octubre '!AB77+Noviembre!AB77+'Diciembre '!AB77</f>
        <v>0</v>
      </c>
      <c r="AC77" s="356">
        <f>+Enero!AC77+Febrero!AC77+'Marzo '!AC77+'Abril '!AC77+'Mayo '!AC77+Junio!AC77+Julio!AC77+Agosto!AC77+Septiembre!AC77+'Octubre '!AC77+Noviembre!AC77+'Diciembre '!AC77</f>
        <v>0</v>
      </c>
      <c r="AD77" s="356">
        <f>+Enero!AD77+Febrero!AD77+'Marzo '!AD77+'Abril '!AD77+'Mayo '!AD77+Junio!AD77+Julio!AD77+Agosto!AD77+Septiembre!AD77+'Octubre '!AD77+Noviembre!AD77+'Diciembre '!AD77</f>
        <v>0</v>
      </c>
      <c r="AE77" s="356">
        <f>+Enero!AE77+Febrero!AE77+'Marzo '!AE77+'Abril '!AE77+'Mayo '!AE77+Junio!AE77+Julio!AE77+Agosto!AE77+Septiembre!AE77+'Octubre '!AE77+Noviembre!AE77+'Diciembre '!AE77</f>
        <v>0</v>
      </c>
      <c r="AF77" s="357">
        <f>+Enero!AF77+Febrero!AF77+'Marzo '!AF77+'Abril '!AF77+'Mayo '!AF77+Junio!AF77+Julio!AF77+Agosto!AF77+Septiembre!AF77+'Octubre '!AF77+Noviembre!AF77+'Diciembre '!AF77</f>
        <v>0</v>
      </c>
      <c r="AG77" s="357">
        <f>+Enero!AG77+Febrero!AG77+'Marzo '!AG77+'Abril '!AG77+'Mayo '!AG77+Junio!AG77+Julio!AG77+Agosto!AG77+Septiembre!AG77+'Octubre '!AG77+Noviembre!AG77+'Diciembre '!AG77</f>
        <v>0</v>
      </c>
      <c r="AH77" s="357">
        <f>+Enero!AH77+Febrero!AH77+'Marzo '!AH77+'Abril '!AH77+'Mayo '!AH77+Junio!AH77+Julio!AH77+Agosto!AH77+Septiembre!AH77+'Octubre '!AH77+Noviembre!AH77+'Diciembre '!AH77</f>
        <v>0</v>
      </c>
      <c r="AI77" s="357">
        <f>+Enero!AI77+Febrero!AI77+'Marzo '!AI77+'Abril '!AI77+'Mayo '!AI77+Junio!AI77+Julio!AI77+Agosto!AI77+Septiembre!AI77+'Octubre '!AI77+Noviembre!AI77+'Diciembre '!AI77</f>
        <v>0</v>
      </c>
      <c r="AJ77" s="357">
        <f>+Enero!AJ77+Febrero!AJ77+'Marzo '!AJ77+'Abril '!AJ77+'Mayo '!AJ77+Junio!AJ77+Julio!AJ77+Agosto!AJ77+Septiembre!AJ77+'Octubre '!AJ77+Noviembre!AJ77+'Diciembre '!AJ77</f>
        <v>0</v>
      </c>
      <c r="AK77" s="357">
        <f>+Enero!AK77+Febrero!AK77+'Marzo '!AK77+'Abril '!AK77+'Mayo '!AK77+Junio!AK77+Julio!AK77+Agosto!AK77+Septiembre!AK77+'Octubre '!AK77+Noviembre!AK77+'Diciembre '!AK77</f>
        <v>0</v>
      </c>
      <c r="AL77" s="357">
        <f>+Enero!AL77+Febrero!AL77+'Marzo '!AL77+'Abril '!AL77+'Mayo '!AL77+Junio!AL77+Julio!AL77+Agosto!AL77+Septiembre!AL77+'Octubre '!AL77+Noviembre!AL77+'Diciembre '!AL77</f>
        <v>0</v>
      </c>
      <c r="AM77" s="357">
        <f>+Enero!AM77+Febrero!AM77+'Marzo '!AM77+'Abril '!AM77+'Mayo '!AM77+Junio!AM77+Julio!AM77+Agosto!AM77+Septiembre!AM77+'Octubre '!AM77+Noviembre!AM77+'Diciembre '!AM77</f>
        <v>0</v>
      </c>
      <c r="AN77" s="356">
        <f>+Enero!AN77+Febrero!AN77+'Marzo '!AN77+'Abril '!AN77+'Mayo '!AN77+Junio!AN77+Julio!AN77+Agosto!AN77+Septiembre!AN77+'Octubre '!AN77+Noviembre!AN77+'Diciembre '!AN77</f>
        <v>0</v>
      </c>
      <c r="AO77" s="356">
        <f>+Enero!AO77+Febrero!AO77+'Marzo '!AO77+'Abril '!AO77+'Mayo '!AO77+Junio!AO77+Julio!AO77+Agosto!AO77+Septiembre!AO77+'Octubre '!AO77+Noviembre!AO77+'Diciembre '!AO77</f>
        <v>0</v>
      </c>
      <c r="AP77" s="356">
        <f>+Enero!AP77+Febrero!AP77+'Marzo '!AP77+'Abril '!AP77+'Mayo '!AP77+Junio!AP77+Julio!AP77+Agosto!AP77+Septiembre!AP77+'Octubre '!AP77+Noviembre!AP77+'Diciembre '!AP77</f>
        <v>0</v>
      </c>
      <c r="AQ77" s="356">
        <f>+Enero!AQ77+Febrero!AQ77+'Marzo '!AQ77+'Abril '!AQ77+'Mayo '!AQ77+Junio!AQ77+Julio!AQ77+Agosto!AQ77+Septiembre!AQ77+'Octubre '!AQ77+Noviembre!AQ77+'Diciembre '!AQ77</f>
        <v>0</v>
      </c>
      <c r="AR77" s="125" t="s">
        <v>111</v>
      </c>
      <c r="CG77" s="119">
        <v>0</v>
      </c>
      <c r="CH77" s="119">
        <v>0</v>
      </c>
    </row>
    <row r="78" spans="1:86" x14ac:dyDescent="0.25">
      <c r="A78" s="397"/>
      <c r="B78" s="54" t="s">
        <v>43</v>
      </c>
      <c r="C78" s="134">
        <f t="shared" ref="C78:C95" si="6">SUM(D78+E78)</f>
        <v>0</v>
      </c>
      <c r="D78" s="134">
        <f t="shared" si="5"/>
        <v>0</v>
      </c>
      <c r="E78" s="134">
        <f t="shared" si="5"/>
        <v>0</v>
      </c>
      <c r="F78" s="357">
        <f>+Enero!F78+Febrero!F78+'Marzo '!F78+'Abril '!F78+'Mayo '!F78+Junio!F78+Julio!F78+Agosto!F78+Septiembre!F78+'Octubre '!F78+Noviembre!F78+'Diciembre '!F78</f>
        <v>0</v>
      </c>
      <c r="G78" s="357">
        <f>+Enero!G78+Febrero!G78+'Marzo '!G78+'Abril '!G78+'Mayo '!G78+Junio!G78+Julio!G78+Agosto!G78+Septiembre!G78+'Octubre '!G78+Noviembre!G78+'Diciembre '!G78</f>
        <v>0</v>
      </c>
      <c r="H78" s="357">
        <f>+Enero!H78+Febrero!H78+'Marzo '!H78+'Abril '!H78+'Mayo '!H78+Junio!H78+Julio!H78+Agosto!H78+Septiembre!H78+'Octubre '!H78+Noviembre!H78+'Diciembre '!H78</f>
        <v>0</v>
      </c>
      <c r="I78" s="356">
        <f>+Enero!I78+Febrero!I78+'Marzo '!I78+'Abril '!I78+'Mayo '!I78+Junio!I78+Julio!I78+Agosto!I78+Septiembre!I78+'Octubre '!I78+Noviembre!I78+'Diciembre '!I78</f>
        <v>0</v>
      </c>
      <c r="J78" s="356">
        <f>+Enero!J78+Febrero!J78+'Marzo '!J78+'Abril '!J78+'Mayo '!J78+Junio!J78+Julio!J78+Agosto!J78+Septiembre!J78+'Octubre '!J78+Noviembre!J78+'Diciembre '!J78</f>
        <v>0</v>
      </c>
      <c r="K78" s="356">
        <f>+Enero!K78+Febrero!K78+'Marzo '!K78+'Abril '!K78+'Mayo '!K78+Junio!K78+Julio!K78+Agosto!K78+Septiembre!K78+'Octubre '!K78+Noviembre!K78+'Diciembre '!K78</f>
        <v>0</v>
      </c>
      <c r="L78" s="356">
        <f>+Enero!L78+Febrero!L78+'Marzo '!L78+'Abril '!L78+'Mayo '!L78+Junio!L78+Julio!L78+Agosto!L78+Septiembre!L78+'Octubre '!L78+Noviembre!L78+'Diciembre '!L78</f>
        <v>0</v>
      </c>
      <c r="M78" s="356">
        <f>+Enero!M78+Febrero!M78+'Marzo '!M78+'Abril '!M78+'Mayo '!M78+Junio!M78+Julio!M78+Agosto!M78+Septiembre!M78+'Octubre '!M78+Noviembre!M78+'Diciembre '!M78</f>
        <v>0</v>
      </c>
      <c r="N78" s="356">
        <f>+Enero!N78+Febrero!N78+'Marzo '!N78+'Abril '!N78+'Mayo '!N78+Junio!N78+Julio!N78+Agosto!N78+Septiembre!N78+'Octubre '!N78+Noviembre!N78+'Diciembre '!N78</f>
        <v>0</v>
      </c>
      <c r="O78" s="356">
        <f>+Enero!O78+Febrero!O78+'Marzo '!O78+'Abril '!O78+'Mayo '!O78+Junio!O78+Julio!O78+Agosto!O78+Septiembre!O78+'Octubre '!O78+Noviembre!O78+'Diciembre '!O78</f>
        <v>0</v>
      </c>
      <c r="P78" s="356">
        <f>+Enero!P78+Febrero!P78+'Marzo '!P78+'Abril '!P78+'Mayo '!P78+Junio!P78+Julio!P78+Agosto!P78+Septiembre!P78+'Octubre '!P78+Noviembre!P78+'Diciembre '!P78</f>
        <v>0</v>
      </c>
      <c r="Q78" s="356">
        <f>+Enero!Q78+Febrero!Q78+'Marzo '!Q78+'Abril '!Q78+'Mayo '!Q78+Junio!Q78+Julio!Q78+Agosto!Q78+Septiembre!Q78+'Octubre '!Q78+Noviembre!Q78+'Diciembre '!Q78</f>
        <v>0</v>
      </c>
      <c r="R78" s="356">
        <f>+Enero!R78+Febrero!R78+'Marzo '!R78+'Abril '!R78+'Mayo '!R78+Junio!R78+Julio!R78+Agosto!R78+Septiembre!R78+'Octubre '!R78+Noviembre!R78+'Diciembre '!R78</f>
        <v>0</v>
      </c>
      <c r="S78" s="356">
        <f>+Enero!S78+Febrero!S78+'Marzo '!S78+'Abril '!S78+'Mayo '!S78+Junio!S78+Julio!S78+Agosto!S78+Septiembre!S78+'Octubre '!S78+Noviembre!S78+'Diciembre '!S78</f>
        <v>0</v>
      </c>
      <c r="T78" s="356">
        <f>+Enero!T78+Febrero!T78+'Marzo '!T78+'Abril '!T78+'Mayo '!T78+Junio!T78+Julio!T78+Agosto!T78+Septiembre!T78+'Octubre '!T78+Noviembre!T78+'Diciembre '!T78</f>
        <v>0</v>
      </c>
      <c r="U78" s="356">
        <f>+Enero!U78+Febrero!U78+'Marzo '!U78+'Abril '!U78+'Mayo '!U78+Junio!U78+Julio!U78+Agosto!U78+Septiembre!U78+'Octubre '!U78+Noviembre!U78+'Diciembre '!U78</f>
        <v>0</v>
      </c>
      <c r="V78" s="356">
        <f>+Enero!V78+Febrero!V78+'Marzo '!V78+'Abril '!V78+'Mayo '!V78+Junio!V78+Julio!V78+Agosto!V78+Septiembre!V78+'Octubre '!V78+Noviembre!V78+'Diciembre '!V78</f>
        <v>0</v>
      </c>
      <c r="W78" s="356">
        <f>+Enero!W78+Febrero!W78+'Marzo '!W78+'Abril '!W78+'Mayo '!W78+Junio!W78+Julio!W78+Agosto!W78+Septiembre!W78+'Octubre '!W78+Noviembre!W78+'Diciembre '!W78</f>
        <v>0</v>
      </c>
      <c r="X78" s="356">
        <f>+Enero!X78+Febrero!X78+'Marzo '!X78+'Abril '!X78+'Mayo '!X78+Junio!X78+Julio!X78+Agosto!X78+Septiembre!X78+'Octubre '!X78+Noviembre!X78+'Diciembre '!X78</f>
        <v>0</v>
      </c>
      <c r="Y78" s="356">
        <f>+Enero!Y78+Febrero!Y78+'Marzo '!Y78+'Abril '!Y78+'Mayo '!Y78+Junio!Y78+Julio!Y78+Agosto!Y78+Septiembre!Y78+'Octubre '!Y78+Noviembre!Y78+'Diciembre '!Y78</f>
        <v>0</v>
      </c>
      <c r="Z78" s="356">
        <f>+Enero!Z78+Febrero!Z78+'Marzo '!Z78+'Abril '!Z78+'Mayo '!Z78+Junio!Z78+Julio!Z78+Agosto!Z78+Septiembre!Z78+'Octubre '!Z78+Noviembre!Z78+'Diciembre '!Z78</f>
        <v>0</v>
      </c>
      <c r="AA78" s="356">
        <f>+Enero!AA78+Febrero!AA78+'Marzo '!AA78+'Abril '!AA78+'Mayo '!AA78+Junio!AA78+Julio!AA78+Agosto!AA78+Septiembre!AA78+'Octubre '!AA78+Noviembre!AA78+'Diciembre '!AA78</f>
        <v>0</v>
      </c>
      <c r="AB78" s="356">
        <f>+Enero!AB78+Febrero!AB78+'Marzo '!AB78+'Abril '!AB78+'Mayo '!AB78+Junio!AB78+Julio!AB78+Agosto!AB78+Septiembre!AB78+'Octubre '!AB78+Noviembre!AB78+'Diciembre '!AB78</f>
        <v>0</v>
      </c>
      <c r="AC78" s="356">
        <f>+Enero!AC78+Febrero!AC78+'Marzo '!AC78+'Abril '!AC78+'Mayo '!AC78+Junio!AC78+Julio!AC78+Agosto!AC78+Septiembre!AC78+'Octubre '!AC78+Noviembre!AC78+'Diciembre '!AC78</f>
        <v>0</v>
      </c>
      <c r="AD78" s="356">
        <f>+Enero!AD78+Febrero!AD78+'Marzo '!AD78+'Abril '!AD78+'Mayo '!AD78+Junio!AD78+Julio!AD78+Agosto!AD78+Septiembre!AD78+'Octubre '!AD78+Noviembre!AD78+'Diciembre '!AD78</f>
        <v>0</v>
      </c>
      <c r="AE78" s="356">
        <f>+Enero!AE78+Febrero!AE78+'Marzo '!AE78+'Abril '!AE78+'Mayo '!AE78+Junio!AE78+Julio!AE78+Agosto!AE78+Septiembre!AE78+'Octubre '!AE78+Noviembre!AE78+'Diciembre '!AE78</f>
        <v>0</v>
      </c>
      <c r="AF78" s="357">
        <f>+Enero!AF78+Febrero!AF78+'Marzo '!AF78+'Abril '!AF78+'Mayo '!AF78+Junio!AF78+Julio!AF78+Agosto!AF78+Septiembre!AF78+'Octubre '!AF78+Noviembre!AF78+'Diciembre '!AF78</f>
        <v>0</v>
      </c>
      <c r="AG78" s="357">
        <f>+Enero!AG78+Febrero!AG78+'Marzo '!AG78+'Abril '!AG78+'Mayo '!AG78+Junio!AG78+Julio!AG78+Agosto!AG78+Septiembre!AG78+'Octubre '!AG78+Noviembre!AG78+'Diciembre '!AG78</f>
        <v>0</v>
      </c>
      <c r="AH78" s="357">
        <f>+Enero!AH78+Febrero!AH78+'Marzo '!AH78+'Abril '!AH78+'Mayo '!AH78+Junio!AH78+Julio!AH78+Agosto!AH78+Septiembre!AH78+'Octubre '!AH78+Noviembre!AH78+'Diciembre '!AH78</f>
        <v>0</v>
      </c>
      <c r="AI78" s="357">
        <f>+Enero!AI78+Febrero!AI78+'Marzo '!AI78+'Abril '!AI78+'Mayo '!AI78+Junio!AI78+Julio!AI78+Agosto!AI78+Septiembre!AI78+'Octubre '!AI78+Noviembre!AI78+'Diciembre '!AI78</f>
        <v>0</v>
      </c>
      <c r="AJ78" s="357">
        <f>+Enero!AJ78+Febrero!AJ78+'Marzo '!AJ78+'Abril '!AJ78+'Mayo '!AJ78+Junio!AJ78+Julio!AJ78+Agosto!AJ78+Septiembre!AJ78+'Octubre '!AJ78+Noviembre!AJ78+'Diciembre '!AJ78</f>
        <v>0</v>
      </c>
      <c r="AK78" s="357">
        <f>+Enero!AK78+Febrero!AK78+'Marzo '!AK78+'Abril '!AK78+'Mayo '!AK78+Junio!AK78+Julio!AK78+Agosto!AK78+Septiembre!AK78+'Octubre '!AK78+Noviembre!AK78+'Diciembre '!AK78</f>
        <v>0</v>
      </c>
      <c r="AL78" s="357">
        <f>+Enero!AL78+Febrero!AL78+'Marzo '!AL78+'Abril '!AL78+'Mayo '!AL78+Junio!AL78+Julio!AL78+Agosto!AL78+Septiembre!AL78+'Octubre '!AL78+Noviembre!AL78+'Diciembre '!AL78</f>
        <v>0</v>
      </c>
      <c r="AM78" s="357">
        <f>+Enero!AM78+Febrero!AM78+'Marzo '!AM78+'Abril '!AM78+'Mayo '!AM78+Junio!AM78+Julio!AM78+Agosto!AM78+Septiembre!AM78+'Octubre '!AM78+Noviembre!AM78+'Diciembre '!AM78</f>
        <v>0</v>
      </c>
      <c r="AN78" s="356">
        <f>+Enero!AN78+Febrero!AN78+'Marzo '!AN78+'Abril '!AN78+'Mayo '!AN78+Junio!AN78+Julio!AN78+Agosto!AN78+Septiembre!AN78+'Octubre '!AN78+Noviembre!AN78+'Diciembre '!AN78</f>
        <v>0</v>
      </c>
      <c r="AO78" s="356">
        <f>+Enero!AO78+Febrero!AO78+'Marzo '!AO78+'Abril '!AO78+'Mayo '!AO78+Junio!AO78+Julio!AO78+Agosto!AO78+Septiembre!AO78+'Octubre '!AO78+Noviembre!AO78+'Diciembre '!AO78</f>
        <v>0</v>
      </c>
      <c r="AP78" s="356">
        <f>+Enero!AP78+Febrero!AP78+'Marzo '!AP78+'Abril '!AP78+'Mayo '!AP78+Junio!AP78+Julio!AP78+Agosto!AP78+Septiembre!AP78+'Octubre '!AP78+Noviembre!AP78+'Diciembre '!AP78</f>
        <v>0</v>
      </c>
      <c r="AQ78" s="356">
        <f>+Enero!AQ78+Febrero!AQ78+'Marzo '!AQ78+'Abril '!AQ78+'Mayo '!AQ78+Junio!AQ78+Julio!AQ78+Agosto!AQ78+Septiembre!AQ78+'Octubre '!AQ78+Noviembre!AQ78+'Diciembre '!AQ78</f>
        <v>0</v>
      </c>
      <c r="AR78" s="125" t="s">
        <v>111</v>
      </c>
      <c r="CG78" s="119">
        <v>0</v>
      </c>
      <c r="CH78" s="119">
        <v>0</v>
      </c>
    </row>
    <row r="79" spans="1:86" x14ac:dyDescent="0.25">
      <c r="A79" s="397"/>
      <c r="B79" s="54" t="s">
        <v>44</v>
      </c>
      <c r="C79" s="126">
        <f t="shared" si="6"/>
        <v>59</v>
      </c>
      <c r="D79" s="157">
        <f t="shared" si="5"/>
        <v>0</v>
      </c>
      <c r="E79" s="134">
        <f t="shared" si="5"/>
        <v>59</v>
      </c>
      <c r="F79" s="357">
        <f>+Enero!F79+Febrero!F79+'Marzo '!F79+'Abril '!F79+'Mayo '!F79+Junio!F79+Julio!F79+Agosto!F79+Septiembre!F79+'Octubre '!F79+Noviembre!F79+'Diciembre '!F79</f>
        <v>0</v>
      </c>
      <c r="G79" s="357">
        <f>+Enero!G79+Febrero!G79+'Marzo '!G79+'Abril '!G79+'Mayo '!G79+Junio!G79+Julio!G79+Agosto!G79+Septiembre!G79+'Octubre '!G79+Noviembre!G79+'Diciembre '!G79</f>
        <v>0</v>
      </c>
      <c r="H79" s="357">
        <f>+Enero!H79+Febrero!H79+'Marzo '!H79+'Abril '!H79+'Mayo '!H79+Junio!H79+Julio!H79+Agosto!H79+Septiembre!H79+'Octubre '!H79+Noviembre!H79+'Diciembre '!H79</f>
        <v>0</v>
      </c>
      <c r="I79" s="356">
        <f>+Enero!I79+Febrero!I79+'Marzo '!I79+'Abril '!I79+'Mayo '!I79+Junio!I79+Julio!I79+Agosto!I79+Septiembre!I79+'Octubre '!I79+Noviembre!I79+'Diciembre '!I79</f>
        <v>0</v>
      </c>
      <c r="J79" s="356">
        <f>+Enero!J79+Febrero!J79+'Marzo '!J79+'Abril '!J79+'Mayo '!J79+Junio!J79+Julio!J79+Agosto!J79+Septiembre!J79+'Octubre '!J79+Noviembre!J79+'Diciembre '!J79</f>
        <v>0</v>
      </c>
      <c r="K79" s="356">
        <f>+Enero!K79+Febrero!K79+'Marzo '!K79+'Abril '!K79+'Mayo '!K79+Junio!K79+Julio!K79+Agosto!K79+Septiembre!K79+'Octubre '!K79+Noviembre!K79+'Diciembre '!K79</f>
        <v>1</v>
      </c>
      <c r="L79" s="356">
        <f>+Enero!L79+Febrero!L79+'Marzo '!L79+'Abril '!L79+'Mayo '!L79+Junio!L79+Julio!L79+Agosto!L79+Septiembre!L79+'Octubre '!L79+Noviembre!L79+'Diciembre '!L79</f>
        <v>0</v>
      </c>
      <c r="M79" s="356">
        <f>+Enero!M79+Febrero!M79+'Marzo '!M79+'Abril '!M79+'Mayo '!M79+Junio!M79+Julio!M79+Agosto!M79+Septiembre!M79+'Octubre '!M79+Noviembre!M79+'Diciembre '!M79</f>
        <v>9</v>
      </c>
      <c r="N79" s="356">
        <f>+Enero!N79+Febrero!N79+'Marzo '!N79+'Abril '!N79+'Mayo '!N79+Junio!N79+Julio!N79+Agosto!N79+Septiembre!N79+'Octubre '!N79+Noviembre!N79+'Diciembre '!N79</f>
        <v>0</v>
      </c>
      <c r="O79" s="356">
        <f>+Enero!O79+Febrero!O79+'Marzo '!O79+'Abril '!O79+'Mayo '!O79+Junio!O79+Julio!O79+Agosto!O79+Septiembre!O79+'Octubre '!O79+Noviembre!O79+'Diciembre '!O79</f>
        <v>13</v>
      </c>
      <c r="P79" s="356">
        <f>+Enero!P79+Febrero!P79+'Marzo '!P79+'Abril '!P79+'Mayo '!P79+Junio!P79+Julio!P79+Agosto!P79+Septiembre!P79+'Octubre '!P79+Noviembre!P79+'Diciembre '!P79</f>
        <v>0</v>
      </c>
      <c r="Q79" s="356">
        <f>+Enero!Q79+Febrero!Q79+'Marzo '!Q79+'Abril '!Q79+'Mayo '!Q79+Junio!Q79+Julio!Q79+Agosto!Q79+Septiembre!Q79+'Octubre '!Q79+Noviembre!Q79+'Diciembre '!Q79</f>
        <v>14</v>
      </c>
      <c r="R79" s="356">
        <f>+Enero!R79+Febrero!R79+'Marzo '!R79+'Abril '!R79+'Mayo '!R79+Junio!R79+Julio!R79+Agosto!R79+Septiembre!R79+'Octubre '!R79+Noviembre!R79+'Diciembre '!R79</f>
        <v>0</v>
      </c>
      <c r="S79" s="356">
        <f>+Enero!S79+Febrero!S79+'Marzo '!S79+'Abril '!S79+'Mayo '!S79+Junio!S79+Julio!S79+Agosto!S79+Septiembre!S79+'Octubre '!S79+Noviembre!S79+'Diciembre '!S79</f>
        <v>11</v>
      </c>
      <c r="T79" s="356">
        <f>+Enero!T79+Febrero!T79+'Marzo '!T79+'Abril '!T79+'Mayo '!T79+Junio!T79+Julio!T79+Agosto!T79+Septiembre!T79+'Octubre '!T79+Noviembre!T79+'Diciembre '!T79</f>
        <v>0</v>
      </c>
      <c r="U79" s="356">
        <f>+Enero!U79+Febrero!U79+'Marzo '!U79+'Abril '!U79+'Mayo '!U79+Junio!U79+Julio!U79+Agosto!U79+Septiembre!U79+'Octubre '!U79+Noviembre!U79+'Diciembre '!U79</f>
        <v>5</v>
      </c>
      <c r="V79" s="356">
        <f>+Enero!V79+Febrero!V79+'Marzo '!V79+'Abril '!V79+'Mayo '!V79+Junio!V79+Julio!V79+Agosto!V79+Septiembre!V79+'Octubre '!V79+Noviembre!V79+'Diciembre '!V79</f>
        <v>0</v>
      </c>
      <c r="W79" s="356">
        <f>+Enero!W79+Febrero!W79+'Marzo '!W79+'Abril '!W79+'Mayo '!W79+Junio!W79+Julio!W79+Agosto!W79+Septiembre!W79+'Octubre '!W79+Noviembre!W79+'Diciembre '!W79</f>
        <v>6</v>
      </c>
      <c r="X79" s="356">
        <f>+Enero!X79+Febrero!X79+'Marzo '!X79+'Abril '!X79+'Mayo '!X79+Junio!X79+Julio!X79+Agosto!X79+Septiembre!X79+'Octubre '!X79+Noviembre!X79+'Diciembre '!X79</f>
        <v>0</v>
      </c>
      <c r="Y79" s="356">
        <f>+Enero!Y79+Febrero!Y79+'Marzo '!Y79+'Abril '!Y79+'Mayo '!Y79+Junio!Y79+Julio!Y79+Agosto!Y79+Septiembre!Y79+'Octubre '!Y79+Noviembre!Y79+'Diciembre '!Y79</f>
        <v>0</v>
      </c>
      <c r="Z79" s="356">
        <f>+Enero!Z79+Febrero!Z79+'Marzo '!Z79+'Abril '!Z79+'Mayo '!Z79+Junio!Z79+Julio!Z79+Agosto!Z79+Septiembre!Z79+'Octubre '!Z79+Noviembre!Z79+'Diciembre '!Z79</f>
        <v>0</v>
      </c>
      <c r="AA79" s="356">
        <f>+Enero!AA79+Febrero!AA79+'Marzo '!AA79+'Abril '!AA79+'Mayo '!AA79+Junio!AA79+Julio!AA79+Agosto!AA79+Septiembre!AA79+'Octubre '!AA79+Noviembre!AA79+'Diciembre '!AA79</f>
        <v>0</v>
      </c>
      <c r="AB79" s="356">
        <f>+Enero!AB79+Febrero!AB79+'Marzo '!AB79+'Abril '!AB79+'Mayo '!AB79+Junio!AB79+Julio!AB79+Agosto!AB79+Septiembre!AB79+'Octubre '!AB79+Noviembre!AB79+'Diciembre '!AB79</f>
        <v>0</v>
      </c>
      <c r="AC79" s="356">
        <f>+Enero!AC79+Febrero!AC79+'Marzo '!AC79+'Abril '!AC79+'Mayo '!AC79+Junio!AC79+Julio!AC79+Agosto!AC79+Septiembre!AC79+'Octubre '!AC79+Noviembre!AC79+'Diciembre '!AC79</f>
        <v>0</v>
      </c>
      <c r="AD79" s="356">
        <f>+Enero!AD79+Febrero!AD79+'Marzo '!AD79+'Abril '!AD79+'Mayo '!AD79+Junio!AD79+Julio!AD79+Agosto!AD79+Septiembre!AD79+'Octubre '!AD79+Noviembre!AD79+'Diciembre '!AD79</f>
        <v>0</v>
      </c>
      <c r="AE79" s="356">
        <f>+Enero!AE79+Febrero!AE79+'Marzo '!AE79+'Abril '!AE79+'Mayo '!AE79+Junio!AE79+Julio!AE79+Agosto!AE79+Septiembre!AE79+'Octubre '!AE79+Noviembre!AE79+'Diciembre '!AE79</f>
        <v>0</v>
      </c>
      <c r="AF79" s="357">
        <f>+Enero!AF79+Febrero!AF79+'Marzo '!AF79+'Abril '!AF79+'Mayo '!AF79+Junio!AF79+Julio!AF79+Agosto!AF79+Septiembre!AF79+'Octubre '!AF79+Noviembre!AF79+'Diciembre '!AF79</f>
        <v>0</v>
      </c>
      <c r="AG79" s="357">
        <f>+Enero!AG79+Febrero!AG79+'Marzo '!AG79+'Abril '!AG79+'Mayo '!AG79+Junio!AG79+Julio!AG79+Agosto!AG79+Septiembre!AG79+'Octubre '!AG79+Noviembre!AG79+'Diciembre '!AG79</f>
        <v>0</v>
      </c>
      <c r="AH79" s="357">
        <f>+Enero!AH79+Febrero!AH79+'Marzo '!AH79+'Abril '!AH79+'Mayo '!AH79+Junio!AH79+Julio!AH79+Agosto!AH79+Septiembre!AH79+'Octubre '!AH79+Noviembre!AH79+'Diciembre '!AH79</f>
        <v>0</v>
      </c>
      <c r="AI79" s="357">
        <f>+Enero!AI79+Febrero!AI79+'Marzo '!AI79+'Abril '!AI79+'Mayo '!AI79+Junio!AI79+Julio!AI79+Agosto!AI79+Septiembre!AI79+'Octubre '!AI79+Noviembre!AI79+'Diciembre '!AI79</f>
        <v>0</v>
      </c>
      <c r="AJ79" s="357">
        <f>+Enero!AJ79+Febrero!AJ79+'Marzo '!AJ79+'Abril '!AJ79+'Mayo '!AJ79+Junio!AJ79+Julio!AJ79+Agosto!AJ79+Septiembre!AJ79+'Octubre '!AJ79+Noviembre!AJ79+'Diciembre '!AJ79</f>
        <v>0</v>
      </c>
      <c r="AK79" s="357">
        <f>+Enero!AK79+Febrero!AK79+'Marzo '!AK79+'Abril '!AK79+'Mayo '!AK79+Junio!AK79+Julio!AK79+Agosto!AK79+Septiembre!AK79+'Octubre '!AK79+Noviembre!AK79+'Diciembre '!AK79</f>
        <v>0</v>
      </c>
      <c r="AL79" s="357">
        <f>+Enero!AL79+Febrero!AL79+'Marzo '!AL79+'Abril '!AL79+'Mayo '!AL79+Junio!AL79+Julio!AL79+Agosto!AL79+Septiembre!AL79+'Octubre '!AL79+Noviembre!AL79+'Diciembre '!AL79</f>
        <v>0</v>
      </c>
      <c r="AM79" s="357">
        <f>+Enero!AM79+Febrero!AM79+'Marzo '!AM79+'Abril '!AM79+'Mayo '!AM79+Junio!AM79+Julio!AM79+Agosto!AM79+Septiembre!AM79+'Octubre '!AM79+Noviembre!AM79+'Diciembre '!AM79</f>
        <v>0</v>
      </c>
      <c r="AN79" s="356">
        <f>+Enero!AN79+Febrero!AN79+'Marzo '!AN79+'Abril '!AN79+'Mayo '!AN79+Junio!AN79+Julio!AN79+Agosto!AN79+Septiembre!AN79+'Octubre '!AN79+Noviembre!AN79+'Diciembre '!AN79</f>
        <v>0</v>
      </c>
      <c r="AO79" s="356">
        <f>+Enero!AO79+Febrero!AO79+'Marzo '!AO79+'Abril '!AO79+'Mayo '!AO79+Junio!AO79+Julio!AO79+Agosto!AO79+Septiembre!AO79+'Octubre '!AO79+Noviembre!AO79+'Diciembre '!AO79</f>
        <v>0</v>
      </c>
      <c r="AP79" s="356">
        <f>+Enero!AP79+Febrero!AP79+'Marzo '!AP79+'Abril '!AP79+'Mayo '!AP79+Junio!AP79+Julio!AP79+Agosto!AP79+Septiembre!AP79+'Octubre '!AP79+Noviembre!AP79+'Diciembre '!AP79</f>
        <v>0</v>
      </c>
      <c r="AQ79" s="356">
        <f>+Enero!AQ79+Febrero!AQ79+'Marzo '!AQ79+'Abril '!AQ79+'Mayo '!AQ79+Junio!AQ79+Julio!AQ79+Agosto!AQ79+Septiembre!AQ79+'Octubre '!AQ79+Noviembre!AQ79+'Diciembre '!AQ79</f>
        <v>0</v>
      </c>
      <c r="AR79" s="125" t="s">
        <v>111</v>
      </c>
      <c r="CG79" s="119">
        <v>0</v>
      </c>
      <c r="CH79" s="119">
        <v>0</v>
      </c>
    </row>
    <row r="80" spans="1:86" x14ac:dyDescent="0.25">
      <c r="A80" s="397"/>
      <c r="B80" s="131" t="s">
        <v>112</v>
      </c>
      <c r="C80" s="158">
        <f t="shared" si="6"/>
        <v>0</v>
      </c>
      <c r="D80" s="159">
        <f t="shared" si="5"/>
        <v>0</v>
      </c>
      <c r="E80" s="136">
        <f t="shared" si="5"/>
        <v>0</v>
      </c>
      <c r="F80" s="357">
        <f>+Enero!F80+Febrero!F80+'Marzo '!F80+'Abril '!F80+'Mayo '!F80+Junio!F80+Julio!F80+Agosto!F80+Septiembre!F80+'Octubre '!F80+Noviembre!F80+'Diciembre '!F80</f>
        <v>0</v>
      </c>
      <c r="G80" s="357">
        <f>+Enero!G80+Febrero!G80+'Marzo '!G80+'Abril '!G80+'Mayo '!G80+Junio!G80+Julio!G80+Agosto!G80+Septiembre!G80+'Octubre '!G80+Noviembre!G80+'Diciembre '!G80</f>
        <v>0</v>
      </c>
      <c r="H80" s="357">
        <f>+Enero!H80+Febrero!H80+'Marzo '!H80+'Abril '!H80+'Mayo '!H80+Junio!H80+Julio!H80+Agosto!H80+Septiembre!H80+'Octubre '!H80+Noviembre!H80+'Diciembre '!H80</f>
        <v>0</v>
      </c>
      <c r="I80" s="356">
        <f>+Enero!I80+Febrero!I80+'Marzo '!I80+'Abril '!I80+'Mayo '!I80+Junio!I80+Julio!I80+Agosto!I80+Septiembre!I80+'Octubre '!I80+Noviembre!I80+'Diciembre '!I80</f>
        <v>0</v>
      </c>
      <c r="J80" s="356">
        <f>+Enero!J80+Febrero!J80+'Marzo '!J80+'Abril '!J80+'Mayo '!J80+Junio!J80+Julio!J80+Agosto!J80+Septiembre!J80+'Octubre '!J80+Noviembre!J80+'Diciembre '!J80</f>
        <v>0</v>
      </c>
      <c r="K80" s="356">
        <f>+Enero!K80+Febrero!K80+'Marzo '!K80+'Abril '!K80+'Mayo '!K80+Junio!K80+Julio!K80+Agosto!K80+Septiembre!K80+'Octubre '!K80+Noviembre!K80+'Diciembre '!K80</f>
        <v>0</v>
      </c>
      <c r="L80" s="356">
        <f>+Enero!L80+Febrero!L80+'Marzo '!L80+'Abril '!L80+'Mayo '!L80+Junio!L80+Julio!L80+Agosto!L80+Septiembre!L80+'Octubre '!L80+Noviembre!L80+'Diciembre '!L80</f>
        <v>0</v>
      </c>
      <c r="M80" s="356">
        <f>+Enero!M80+Febrero!M80+'Marzo '!M80+'Abril '!M80+'Mayo '!M80+Junio!M80+Julio!M80+Agosto!M80+Septiembre!M80+'Octubre '!M80+Noviembre!M80+'Diciembre '!M80</f>
        <v>0</v>
      </c>
      <c r="N80" s="356">
        <f>+Enero!N80+Febrero!N80+'Marzo '!N80+'Abril '!N80+'Mayo '!N80+Junio!N80+Julio!N80+Agosto!N80+Septiembre!N80+'Octubre '!N80+Noviembre!N80+'Diciembre '!N80</f>
        <v>0</v>
      </c>
      <c r="O80" s="356">
        <f>+Enero!O80+Febrero!O80+'Marzo '!O80+'Abril '!O80+'Mayo '!O80+Junio!O80+Julio!O80+Agosto!O80+Septiembre!O80+'Octubre '!O80+Noviembre!O80+'Diciembre '!O80</f>
        <v>0</v>
      </c>
      <c r="P80" s="356">
        <f>+Enero!P80+Febrero!P80+'Marzo '!P80+'Abril '!P80+'Mayo '!P80+Junio!P80+Julio!P80+Agosto!P80+Septiembre!P80+'Octubre '!P80+Noviembre!P80+'Diciembre '!P80</f>
        <v>0</v>
      </c>
      <c r="Q80" s="356">
        <f>+Enero!Q80+Febrero!Q80+'Marzo '!Q80+'Abril '!Q80+'Mayo '!Q80+Junio!Q80+Julio!Q80+Agosto!Q80+Septiembre!Q80+'Octubre '!Q80+Noviembre!Q80+'Diciembre '!Q80</f>
        <v>0</v>
      </c>
      <c r="R80" s="356">
        <f>+Enero!R80+Febrero!R80+'Marzo '!R80+'Abril '!R80+'Mayo '!R80+Junio!R80+Julio!R80+Agosto!R80+Septiembre!R80+'Octubre '!R80+Noviembre!R80+'Diciembre '!R80</f>
        <v>0</v>
      </c>
      <c r="S80" s="356">
        <f>+Enero!S80+Febrero!S80+'Marzo '!S80+'Abril '!S80+'Mayo '!S80+Junio!S80+Julio!S80+Agosto!S80+Septiembre!S80+'Octubre '!S80+Noviembre!S80+'Diciembre '!S80</f>
        <v>0</v>
      </c>
      <c r="T80" s="356">
        <f>+Enero!T80+Febrero!T80+'Marzo '!T80+'Abril '!T80+'Mayo '!T80+Junio!T80+Julio!T80+Agosto!T80+Septiembre!T80+'Octubre '!T80+Noviembre!T80+'Diciembre '!T80</f>
        <v>0</v>
      </c>
      <c r="U80" s="356">
        <f>+Enero!U80+Febrero!U80+'Marzo '!U80+'Abril '!U80+'Mayo '!U80+Junio!U80+Julio!U80+Agosto!U80+Septiembre!U80+'Octubre '!U80+Noviembre!U80+'Diciembre '!U80</f>
        <v>0</v>
      </c>
      <c r="V80" s="356">
        <f>+Enero!V80+Febrero!V80+'Marzo '!V80+'Abril '!V80+'Mayo '!V80+Junio!V80+Julio!V80+Agosto!V80+Septiembre!V80+'Octubre '!V80+Noviembre!V80+'Diciembre '!V80</f>
        <v>0</v>
      </c>
      <c r="W80" s="356">
        <f>+Enero!W80+Febrero!W80+'Marzo '!W80+'Abril '!W80+'Mayo '!W80+Junio!W80+Julio!W80+Agosto!W80+Septiembre!W80+'Octubre '!W80+Noviembre!W80+'Diciembre '!W80</f>
        <v>0</v>
      </c>
      <c r="X80" s="356">
        <f>+Enero!X80+Febrero!X80+'Marzo '!X80+'Abril '!X80+'Mayo '!X80+Junio!X80+Julio!X80+Agosto!X80+Septiembre!X80+'Octubre '!X80+Noviembre!X80+'Diciembre '!X80</f>
        <v>0</v>
      </c>
      <c r="Y80" s="356">
        <f>+Enero!Y80+Febrero!Y80+'Marzo '!Y80+'Abril '!Y80+'Mayo '!Y80+Junio!Y80+Julio!Y80+Agosto!Y80+Septiembre!Y80+'Octubre '!Y80+Noviembre!Y80+'Diciembre '!Y80</f>
        <v>0</v>
      </c>
      <c r="Z80" s="356">
        <f>+Enero!Z80+Febrero!Z80+'Marzo '!Z80+'Abril '!Z80+'Mayo '!Z80+Junio!Z80+Julio!Z80+Agosto!Z80+Septiembre!Z80+'Octubre '!Z80+Noviembre!Z80+'Diciembre '!Z80</f>
        <v>0</v>
      </c>
      <c r="AA80" s="356">
        <f>+Enero!AA80+Febrero!AA80+'Marzo '!AA80+'Abril '!AA80+'Mayo '!AA80+Junio!AA80+Julio!AA80+Agosto!AA80+Septiembre!AA80+'Octubre '!AA80+Noviembre!AA80+'Diciembre '!AA80</f>
        <v>0</v>
      </c>
      <c r="AB80" s="356">
        <f>+Enero!AB80+Febrero!AB80+'Marzo '!AB80+'Abril '!AB80+'Mayo '!AB80+Junio!AB80+Julio!AB80+Agosto!AB80+Septiembre!AB80+'Octubre '!AB80+Noviembre!AB80+'Diciembre '!AB80</f>
        <v>0</v>
      </c>
      <c r="AC80" s="356">
        <f>+Enero!AC80+Febrero!AC80+'Marzo '!AC80+'Abril '!AC80+'Mayo '!AC80+Junio!AC80+Julio!AC80+Agosto!AC80+Septiembre!AC80+'Octubre '!AC80+Noviembre!AC80+'Diciembre '!AC80</f>
        <v>0</v>
      </c>
      <c r="AD80" s="356">
        <f>+Enero!AD80+Febrero!AD80+'Marzo '!AD80+'Abril '!AD80+'Mayo '!AD80+Junio!AD80+Julio!AD80+Agosto!AD80+Septiembre!AD80+'Octubre '!AD80+Noviembre!AD80+'Diciembre '!AD80</f>
        <v>0</v>
      </c>
      <c r="AE80" s="356">
        <f>+Enero!AE80+Febrero!AE80+'Marzo '!AE80+'Abril '!AE80+'Mayo '!AE80+Junio!AE80+Julio!AE80+Agosto!AE80+Septiembre!AE80+'Octubre '!AE80+Noviembre!AE80+'Diciembre '!AE80</f>
        <v>0</v>
      </c>
      <c r="AF80" s="357">
        <f>+Enero!AF80+Febrero!AF80+'Marzo '!AF80+'Abril '!AF80+'Mayo '!AF80+Junio!AF80+Julio!AF80+Agosto!AF80+Septiembre!AF80+'Octubre '!AF80+Noviembre!AF80+'Diciembre '!AF80</f>
        <v>0</v>
      </c>
      <c r="AG80" s="357">
        <f>+Enero!AG80+Febrero!AG80+'Marzo '!AG80+'Abril '!AG80+'Mayo '!AG80+Junio!AG80+Julio!AG80+Agosto!AG80+Septiembre!AG80+'Octubre '!AG80+Noviembre!AG80+'Diciembre '!AG80</f>
        <v>0</v>
      </c>
      <c r="AH80" s="357">
        <f>+Enero!AH80+Febrero!AH80+'Marzo '!AH80+'Abril '!AH80+'Mayo '!AH80+Junio!AH80+Julio!AH80+Agosto!AH80+Septiembre!AH80+'Octubre '!AH80+Noviembre!AH80+'Diciembre '!AH80</f>
        <v>0</v>
      </c>
      <c r="AI80" s="357">
        <f>+Enero!AI80+Febrero!AI80+'Marzo '!AI80+'Abril '!AI80+'Mayo '!AI80+Junio!AI80+Julio!AI80+Agosto!AI80+Septiembre!AI80+'Octubre '!AI80+Noviembre!AI80+'Diciembre '!AI80</f>
        <v>0</v>
      </c>
      <c r="AJ80" s="357">
        <f>+Enero!AJ80+Febrero!AJ80+'Marzo '!AJ80+'Abril '!AJ80+'Mayo '!AJ80+Junio!AJ80+Julio!AJ80+Agosto!AJ80+Septiembre!AJ80+'Octubre '!AJ80+Noviembre!AJ80+'Diciembre '!AJ80</f>
        <v>0</v>
      </c>
      <c r="AK80" s="357">
        <f>+Enero!AK80+Febrero!AK80+'Marzo '!AK80+'Abril '!AK80+'Mayo '!AK80+Junio!AK80+Julio!AK80+Agosto!AK80+Septiembre!AK80+'Octubre '!AK80+Noviembre!AK80+'Diciembre '!AK80</f>
        <v>0</v>
      </c>
      <c r="AL80" s="357">
        <f>+Enero!AL80+Febrero!AL80+'Marzo '!AL80+'Abril '!AL80+'Mayo '!AL80+Junio!AL80+Julio!AL80+Agosto!AL80+Septiembre!AL80+'Octubre '!AL80+Noviembre!AL80+'Diciembre '!AL80</f>
        <v>0</v>
      </c>
      <c r="AM80" s="357">
        <f>+Enero!AM80+Febrero!AM80+'Marzo '!AM80+'Abril '!AM80+'Mayo '!AM80+Junio!AM80+Julio!AM80+Agosto!AM80+Septiembre!AM80+'Octubre '!AM80+Noviembre!AM80+'Diciembre '!AM80</f>
        <v>0</v>
      </c>
      <c r="AN80" s="356">
        <f>+Enero!AN80+Febrero!AN80+'Marzo '!AN80+'Abril '!AN80+'Mayo '!AN80+Junio!AN80+Julio!AN80+Agosto!AN80+Septiembre!AN80+'Octubre '!AN80+Noviembre!AN80+'Diciembre '!AN80</f>
        <v>0</v>
      </c>
      <c r="AO80" s="356">
        <f>+Enero!AO80+Febrero!AO80+'Marzo '!AO80+'Abril '!AO80+'Mayo '!AO80+Junio!AO80+Julio!AO80+Agosto!AO80+Septiembre!AO80+'Octubre '!AO80+Noviembre!AO80+'Diciembre '!AO80</f>
        <v>0</v>
      </c>
      <c r="AP80" s="356">
        <f>+Enero!AP80+Febrero!AP80+'Marzo '!AP80+'Abril '!AP80+'Mayo '!AP80+Junio!AP80+Julio!AP80+Agosto!AP80+Septiembre!AP80+'Octubre '!AP80+Noviembre!AP80+'Diciembre '!AP80</f>
        <v>0</v>
      </c>
      <c r="AQ80" s="356">
        <f>+Enero!AQ80+Febrero!AQ80+'Marzo '!AQ80+'Abril '!AQ80+'Mayo '!AQ80+Junio!AQ80+Julio!AQ80+Agosto!AQ80+Septiembre!AQ80+'Octubre '!AQ80+Noviembre!AQ80+'Diciembre '!AQ80</f>
        <v>0</v>
      </c>
      <c r="AR80" s="125" t="s">
        <v>111</v>
      </c>
      <c r="CG80" s="119">
        <v>0</v>
      </c>
      <c r="CH80" s="119">
        <v>0</v>
      </c>
    </row>
    <row r="81" spans="1:86" x14ac:dyDescent="0.25">
      <c r="A81" s="399" t="s">
        <v>113</v>
      </c>
      <c r="B81" s="10" t="s">
        <v>24</v>
      </c>
      <c r="C81" s="122">
        <f t="shared" si="6"/>
        <v>0</v>
      </c>
      <c r="D81" s="122">
        <f t="shared" si="5"/>
        <v>0</v>
      </c>
      <c r="E81" s="122">
        <f t="shared" si="5"/>
        <v>0</v>
      </c>
      <c r="F81" s="357">
        <f>+Enero!F81+Febrero!F81+'Marzo '!F81+'Abril '!F81+'Mayo '!F81+Junio!F81+Julio!F81+Agosto!F81+Septiembre!F81+'Octubre '!F81+Noviembre!F81+'Diciembre '!F81</f>
        <v>0</v>
      </c>
      <c r="G81" s="357">
        <f>+Enero!G81+Febrero!G81+'Marzo '!G81+'Abril '!G81+'Mayo '!G81+Junio!G81+Julio!G81+Agosto!G81+Septiembre!G81+'Octubre '!G81+Noviembre!G81+'Diciembre '!G81</f>
        <v>0</v>
      </c>
      <c r="H81" s="357">
        <f>+Enero!H81+Febrero!H81+'Marzo '!H81+'Abril '!H81+'Mayo '!H81+Junio!H81+Julio!H81+Agosto!H81+Septiembre!H81+'Octubre '!H81+Noviembre!H81+'Diciembre '!H81</f>
        <v>0</v>
      </c>
      <c r="I81" s="356">
        <f>+Enero!I81+Febrero!I81+'Marzo '!I81+'Abril '!I81+'Mayo '!I81+Junio!I81+Julio!I81+Agosto!I81+Septiembre!I81+'Octubre '!I81+Noviembre!I81+'Diciembre '!I81</f>
        <v>0</v>
      </c>
      <c r="J81" s="356">
        <f>+Enero!J81+Febrero!J81+'Marzo '!J81+'Abril '!J81+'Mayo '!J81+Junio!J81+Julio!J81+Agosto!J81+Septiembre!J81+'Octubre '!J81+Noviembre!J81+'Diciembre '!J81</f>
        <v>0</v>
      </c>
      <c r="K81" s="356">
        <f>+Enero!K81+Febrero!K81+'Marzo '!K81+'Abril '!K81+'Mayo '!K81+Junio!K81+Julio!K81+Agosto!K81+Septiembre!K81+'Octubre '!K81+Noviembre!K81+'Diciembre '!K81</f>
        <v>0</v>
      </c>
      <c r="L81" s="356">
        <f>+Enero!L81+Febrero!L81+'Marzo '!L81+'Abril '!L81+'Mayo '!L81+Junio!L81+Julio!L81+Agosto!L81+Septiembre!L81+'Octubre '!L81+Noviembre!L81+'Diciembre '!L81</f>
        <v>0</v>
      </c>
      <c r="M81" s="356">
        <f>+Enero!M81+Febrero!M81+'Marzo '!M81+'Abril '!M81+'Mayo '!M81+Junio!M81+Julio!M81+Agosto!M81+Septiembre!M81+'Octubre '!M81+Noviembre!M81+'Diciembre '!M81</f>
        <v>0</v>
      </c>
      <c r="N81" s="356">
        <f>+Enero!N81+Febrero!N81+'Marzo '!N81+'Abril '!N81+'Mayo '!N81+Junio!N81+Julio!N81+Agosto!N81+Septiembre!N81+'Octubre '!N81+Noviembre!N81+'Diciembre '!N81</f>
        <v>0</v>
      </c>
      <c r="O81" s="356">
        <f>+Enero!O81+Febrero!O81+'Marzo '!O81+'Abril '!O81+'Mayo '!O81+Junio!O81+Julio!O81+Agosto!O81+Septiembre!O81+'Octubre '!O81+Noviembre!O81+'Diciembre '!O81</f>
        <v>0</v>
      </c>
      <c r="P81" s="356">
        <f>+Enero!P81+Febrero!P81+'Marzo '!P81+'Abril '!P81+'Mayo '!P81+Junio!P81+Julio!P81+Agosto!P81+Septiembre!P81+'Octubre '!P81+Noviembre!P81+'Diciembre '!P81</f>
        <v>0</v>
      </c>
      <c r="Q81" s="356">
        <f>+Enero!Q81+Febrero!Q81+'Marzo '!Q81+'Abril '!Q81+'Mayo '!Q81+Junio!Q81+Julio!Q81+Agosto!Q81+Septiembre!Q81+'Octubre '!Q81+Noviembre!Q81+'Diciembre '!Q81</f>
        <v>0</v>
      </c>
      <c r="R81" s="356">
        <f>+Enero!R81+Febrero!R81+'Marzo '!R81+'Abril '!R81+'Mayo '!R81+Junio!R81+Julio!R81+Agosto!R81+Septiembre!R81+'Octubre '!R81+Noviembre!R81+'Diciembre '!R81</f>
        <v>0</v>
      </c>
      <c r="S81" s="356">
        <f>+Enero!S81+Febrero!S81+'Marzo '!S81+'Abril '!S81+'Mayo '!S81+Junio!S81+Julio!S81+Agosto!S81+Septiembre!S81+'Octubre '!S81+Noviembre!S81+'Diciembre '!S81</f>
        <v>0</v>
      </c>
      <c r="T81" s="356">
        <f>+Enero!T81+Febrero!T81+'Marzo '!T81+'Abril '!T81+'Mayo '!T81+Junio!T81+Julio!T81+Agosto!T81+Septiembre!T81+'Octubre '!T81+Noviembre!T81+'Diciembre '!T81</f>
        <v>0</v>
      </c>
      <c r="U81" s="356">
        <f>+Enero!U81+Febrero!U81+'Marzo '!U81+'Abril '!U81+'Mayo '!U81+Junio!U81+Julio!U81+Agosto!U81+Septiembre!U81+'Octubre '!U81+Noviembre!U81+'Diciembre '!U81</f>
        <v>0</v>
      </c>
      <c r="V81" s="356">
        <f>+Enero!V81+Febrero!V81+'Marzo '!V81+'Abril '!V81+'Mayo '!V81+Junio!V81+Julio!V81+Agosto!V81+Septiembre!V81+'Octubre '!V81+Noviembre!V81+'Diciembre '!V81</f>
        <v>0</v>
      </c>
      <c r="W81" s="356">
        <f>+Enero!W81+Febrero!W81+'Marzo '!W81+'Abril '!W81+'Mayo '!W81+Junio!W81+Julio!W81+Agosto!W81+Septiembre!W81+'Octubre '!W81+Noviembre!W81+'Diciembre '!W81</f>
        <v>0</v>
      </c>
      <c r="X81" s="356">
        <f>+Enero!X81+Febrero!X81+'Marzo '!X81+'Abril '!X81+'Mayo '!X81+Junio!X81+Julio!X81+Agosto!X81+Septiembre!X81+'Octubre '!X81+Noviembre!X81+'Diciembre '!X81</f>
        <v>0</v>
      </c>
      <c r="Y81" s="356">
        <f>+Enero!Y81+Febrero!Y81+'Marzo '!Y81+'Abril '!Y81+'Mayo '!Y81+Junio!Y81+Julio!Y81+Agosto!Y81+Septiembre!Y81+'Octubre '!Y81+Noviembre!Y81+'Diciembre '!Y81</f>
        <v>0</v>
      </c>
      <c r="Z81" s="356">
        <f>+Enero!Z81+Febrero!Z81+'Marzo '!Z81+'Abril '!Z81+'Mayo '!Z81+Junio!Z81+Julio!Z81+Agosto!Z81+Septiembre!Z81+'Octubre '!Z81+Noviembre!Z81+'Diciembre '!Z81</f>
        <v>0</v>
      </c>
      <c r="AA81" s="356">
        <f>+Enero!AA81+Febrero!AA81+'Marzo '!AA81+'Abril '!AA81+'Mayo '!AA81+Junio!AA81+Julio!AA81+Agosto!AA81+Septiembre!AA81+'Octubre '!AA81+Noviembre!AA81+'Diciembre '!AA81</f>
        <v>0</v>
      </c>
      <c r="AB81" s="356">
        <f>+Enero!AB81+Febrero!AB81+'Marzo '!AB81+'Abril '!AB81+'Mayo '!AB81+Junio!AB81+Julio!AB81+Agosto!AB81+Septiembre!AB81+'Octubre '!AB81+Noviembre!AB81+'Diciembre '!AB81</f>
        <v>0</v>
      </c>
      <c r="AC81" s="356">
        <f>+Enero!AC81+Febrero!AC81+'Marzo '!AC81+'Abril '!AC81+'Mayo '!AC81+Junio!AC81+Julio!AC81+Agosto!AC81+Septiembre!AC81+'Octubre '!AC81+Noviembre!AC81+'Diciembre '!AC81</f>
        <v>0</v>
      </c>
      <c r="AD81" s="356">
        <f>+Enero!AD81+Febrero!AD81+'Marzo '!AD81+'Abril '!AD81+'Mayo '!AD81+Junio!AD81+Julio!AD81+Agosto!AD81+Septiembre!AD81+'Octubre '!AD81+Noviembre!AD81+'Diciembre '!AD81</f>
        <v>0</v>
      </c>
      <c r="AE81" s="356">
        <f>+Enero!AE81+Febrero!AE81+'Marzo '!AE81+'Abril '!AE81+'Mayo '!AE81+Junio!AE81+Julio!AE81+Agosto!AE81+Septiembre!AE81+'Octubre '!AE81+Noviembre!AE81+'Diciembre '!AE81</f>
        <v>0</v>
      </c>
      <c r="AF81" s="356">
        <f>+Enero!AF81+Febrero!AF81+'Marzo '!AF81+'Abril '!AF81+'Mayo '!AF81+Junio!AF81+Julio!AF81+Agosto!AF81+Septiembre!AF81+'Octubre '!AF81+Noviembre!AF81+'Diciembre '!AF81</f>
        <v>0</v>
      </c>
      <c r="AG81" s="356">
        <f>+Enero!AG81+Febrero!AG81+'Marzo '!AG81+'Abril '!AG81+'Mayo '!AG81+Junio!AG81+Julio!AG81+Agosto!AG81+Septiembre!AG81+'Octubre '!AG81+Noviembre!AG81+'Diciembre '!AG81</f>
        <v>0</v>
      </c>
      <c r="AH81" s="356">
        <f>+Enero!AH81+Febrero!AH81+'Marzo '!AH81+'Abril '!AH81+'Mayo '!AH81+Junio!AH81+Julio!AH81+Agosto!AH81+Septiembre!AH81+'Octubre '!AH81+Noviembre!AH81+'Diciembre '!AH81</f>
        <v>0</v>
      </c>
      <c r="AI81" s="356">
        <f>+Enero!AI81+Febrero!AI81+'Marzo '!AI81+'Abril '!AI81+'Mayo '!AI81+Junio!AI81+Julio!AI81+Agosto!AI81+Septiembre!AI81+'Octubre '!AI81+Noviembre!AI81+'Diciembre '!AI81</f>
        <v>0</v>
      </c>
      <c r="AJ81" s="356">
        <f>+Enero!AJ81+Febrero!AJ81+'Marzo '!AJ81+'Abril '!AJ81+'Mayo '!AJ81+Junio!AJ81+Julio!AJ81+Agosto!AJ81+Septiembre!AJ81+'Octubre '!AJ81+Noviembre!AJ81+'Diciembre '!AJ81</f>
        <v>0</v>
      </c>
      <c r="AK81" s="356">
        <f>+Enero!AK81+Febrero!AK81+'Marzo '!AK81+'Abril '!AK81+'Mayo '!AK81+Junio!AK81+Julio!AK81+Agosto!AK81+Septiembre!AK81+'Octubre '!AK81+Noviembre!AK81+'Diciembre '!AK81</f>
        <v>0</v>
      </c>
      <c r="AL81" s="356">
        <f>+Enero!AL81+Febrero!AL81+'Marzo '!AL81+'Abril '!AL81+'Mayo '!AL81+Junio!AL81+Julio!AL81+Agosto!AL81+Septiembre!AL81+'Octubre '!AL81+Noviembre!AL81+'Diciembre '!AL81</f>
        <v>0</v>
      </c>
      <c r="AM81" s="356">
        <f>+Enero!AM81+Febrero!AM81+'Marzo '!AM81+'Abril '!AM81+'Mayo '!AM81+Junio!AM81+Julio!AM81+Agosto!AM81+Septiembre!AM81+'Octubre '!AM81+Noviembre!AM81+'Diciembre '!AM81</f>
        <v>0</v>
      </c>
      <c r="AN81" s="356">
        <f>+Enero!AN81+Febrero!AN81+'Marzo '!AN81+'Abril '!AN81+'Mayo '!AN81+Junio!AN81+Julio!AN81+Agosto!AN81+Septiembre!AN81+'Octubre '!AN81+Noviembre!AN81+'Diciembre '!AN81</f>
        <v>0</v>
      </c>
      <c r="AO81" s="356">
        <f>+Enero!AO81+Febrero!AO81+'Marzo '!AO81+'Abril '!AO81+'Mayo '!AO81+Junio!AO81+Julio!AO81+Agosto!AO81+Septiembre!AO81+'Octubre '!AO81+Noviembre!AO81+'Diciembre '!AO81</f>
        <v>0</v>
      </c>
      <c r="AP81" s="356">
        <f>+Enero!AP81+Febrero!AP81+'Marzo '!AP81+'Abril '!AP81+'Mayo '!AP81+Junio!AP81+Julio!AP81+Agosto!AP81+Septiembre!AP81+'Octubre '!AP81+Noviembre!AP81+'Diciembre '!AP81</f>
        <v>0</v>
      </c>
      <c r="AQ81" s="356">
        <f>+Enero!AQ81+Febrero!AQ81+'Marzo '!AQ81+'Abril '!AQ81+'Mayo '!AQ81+Junio!AQ81+Julio!AQ81+Agosto!AQ81+Septiembre!AQ81+'Octubre '!AQ81+Noviembre!AQ81+'Diciembre '!AQ81</f>
        <v>0</v>
      </c>
      <c r="AR81" s="125" t="s">
        <v>111</v>
      </c>
      <c r="CG81" s="119">
        <v>0</v>
      </c>
      <c r="CH81" s="119">
        <v>0</v>
      </c>
    </row>
    <row r="82" spans="1:86" x14ac:dyDescent="0.25">
      <c r="A82" s="400"/>
      <c r="B82" s="17" t="s">
        <v>25</v>
      </c>
      <c r="C82" s="126">
        <f t="shared" si="6"/>
        <v>0</v>
      </c>
      <c r="D82" s="126">
        <f t="shared" si="5"/>
        <v>0</v>
      </c>
      <c r="E82" s="126">
        <f t="shared" si="5"/>
        <v>0</v>
      </c>
      <c r="F82" s="357">
        <f>+Enero!F82+Febrero!F82+'Marzo '!F82+'Abril '!F82+'Mayo '!F82+Junio!F82+Julio!F82+Agosto!F82+Septiembre!F82+'Octubre '!F82+Noviembre!F82+'Diciembre '!F82</f>
        <v>0</v>
      </c>
      <c r="G82" s="357">
        <f>+Enero!G82+Febrero!G82+'Marzo '!G82+'Abril '!G82+'Mayo '!G82+Junio!G82+Julio!G82+Agosto!G82+Septiembre!G82+'Octubre '!G82+Noviembre!G82+'Diciembre '!G82</f>
        <v>0</v>
      </c>
      <c r="H82" s="357">
        <f>+Enero!H82+Febrero!H82+'Marzo '!H82+'Abril '!H82+'Mayo '!H82+Junio!H82+Julio!H82+Agosto!H82+Septiembre!H82+'Octubre '!H82+Noviembre!H82+'Diciembre '!H82</f>
        <v>0</v>
      </c>
      <c r="I82" s="356">
        <f>+Enero!I82+Febrero!I82+'Marzo '!I82+'Abril '!I82+'Mayo '!I82+Junio!I82+Julio!I82+Agosto!I82+Septiembre!I82+'Octubre '!I82+Noviembre!I82+'Diciembre '!I82</f>
        <v>0</v>
      </c>
      <c r="J82" s="356">
        <f>+Enero!J82+Febrero!J82+'Marzo '!J82+'Abril '!J82+'Mayo '!J82+Junio!J82+Julio!J82+Agosto!J82+Septiembre!J82+'Octubre '!J82+Noviembre!J82+'Diciembre '!J82</f>
        <v>0</v>
      </c>
      <c r="K82" s="356">
        <f>+Enero!K82+Febrero!K82+'Marzo '!K82+'Abril '!K82+'Mayo '!K82+Junio!K82+Julio!K82+Agosto!K82+Septiembre!K82+'Octubre '!K82+Noviembre!K82+'Diciembre '!K82</f>
        <v>0</v>
      </c>
      <c r="L82" s="356">
        <f>+Enero!L82+Febrero!L82+'Marzo '!L82+'Abril '!L82+'Mayo '!L82+Junio!L82+Julio!L82+Agosto!L82+Septiembre!L82+'Octubre '!L82+Noviembre!L82+'Diciembre '!L82</f>
        <v>0</v>
      </c>
      <c r="M82" s="356">
        <f>+Enero!M82+Febrero!M82+'Marzo '!M82+'Abril '!M82+'Mayo '!M82+Junio!M82+Julio!M82+Agosto!M82+Septiembre!M82+'Octubre '!M82+Noviembre!M82+'Diciembre '!M82</f>
        <v>0</v>
      </c>
      <c r="N82" s="356">
        <f>+Enero!N82+Febrero!N82+'Marzo '!N82+'Abril '!N82+'Mayo '!N82+Junio!N82+Julio!N82+Agosto!N82+Septiembre!N82+'Octubre '!N82+Noviembre!N82+'Diciembre '!N82</f>
        <v>0</v>
      </c>
      <c r="O82" s="356">
        <f>+Enero!O82+Febrero!O82+'Marzo '!O82+'Abril '!O82+'Mayo '!O82+Junio!O82+Julio!O82+Agosto!O82+Septiembre!O82+'Octubre '!O82+Noviembre!O82+'Diciembre '!O82</f>
        <v>0</v>
      </c>
      <c r="P82" s="356">
        <f>+Enero!P82+Febrero!P82+'Marzo '!P82+'Abril '!P82+'Mayo '!P82+Junio!P82+Julio!P82+Agosto!P82+Septiembre!P82+'Octubre '!P82+Noviembre!P82+'Diciembre '!P82</f>
        <v>0</v>
      </c>
      <c r="Q82" s="356">
        <f>+Enero!Q82+Febrero!Q82+'Marzo '!Q82+'Abril '!Q82+'Mayo '!Q82+Junio!Q82+Julio!Q82+Agosto!Q82+Septiembre!Q82+'Octubre '!Q82+Noviembre!Q82+'Diciembre '!Q82</f>
        <v>0</v>
      </c>
      <c r="R82" s="356">
        <f>+Enero!R82+Febrero!R82+'Marzo '!R82+'Abril '!R82+'Mayo '!R82+Junio!R82+Julio!R82+Agosto!R82+Septiembre!R82+'Octubre '!R82+Noviembre!R82+'Diciembre '!R82</f>
        <v>0</v>
      </c>
      <c r="S82" s="356">
        <f>+Enero!S82+Febrero!S82+'Marzo '!S82+'Abril '!S82+'Mayo '!S82+Junio!S82+Julio!S82+Agosto!S82+Septiembre!S82+'Octubre '!S82+Noviembre!S82+'Diciembre '!S82</f>
        <v>0</v>
      </c>
      <c r="T82" s="356">
        <f>+Enero!T82+Febrero!T82+'Marzo '!T82+'Abril '!T82+'Mayo '!T82+Junio!T82+Julio!T82+Agosto!T82+Septiembre!T82+'Octubre '!T82+Noviembre!T82+'Diciembre '!T82</f>
        <v>0</v>
      </c>
      <c r="U82" s="356">
        <f>+Enero!U82+Febrero!U82+'Marzo '!U82+'Abril '!U82+'Mayo '!U82+Junio!U82+Julio!U82+Agosto!U82+Septiembre!U82+'Octubre '!U82+Noviembre!U82+'Diciembre '!U82</f>
        <v>0</v>
      </c>
      <c r="V82" s="356">
        <f>+Enero!V82+Febrero!V82+'Marzo '!V82+'Abril '!V82+'Mayo '!V82+Junio!V82+Julio!V82+Agosto!V82+Septiembre!V82+'Octubre '!V82+Noviembre!V82+'Diciembre '!V82</f>
        <v>0</v>
      </c>
      <c r="W82" s="356">
        <f>+Enero!W82+Febrero!W82+'Marzo '!W82+'Abril '!W82+'Mayo '!W82+Junio!W82+Julio!W82+Agosto!W82+Septiembre!W82+'Octubre '!W82+Noviembre!W82+'Diciembre '!W82</f>
        <v>0</v>
      </c>
      <c r="X82" s="356">
        <f>+Enero!X82+Febrero!X82+'Marzo '!X82+'Abril '!X82+'Mayo '!X82+Junio!X82+Julio!X82+Agosto!X82+Septiembre!X82+'Octubre '!X82+Noviembre!X82+'Diciembre '!X82</f>
        <v>0</v>
      </c>
      <c r="Y82" s="356">
        <f>+Enero!Y82+Febrero!Y82+'Marzo '!Y82+'Abril '!Y82+'Mayo '!Y82+Junio!Y82+Julio!Y82+Agosto!Y82+Septiembre!Y82+'Octubre '!Y82+Noviembre!Y82+'Diciembre '!Y82</f>
        <v>0</v>
      </c>
      <c r="Z82" s="356">
        <f>+Enero!Z82+Febrero!Z82+'Marzo '!Z82+'Abril '!Z82+'Mayo '!Z82+Junio!Z82+Julio!Z82+Agosto!Z82+Septiembre!Z82+'Octubre '!Z82+Noviembre!Z82+'Diciembre '!Z82</f>
        <v>0</v>
      </c>
      <c r="AA82" s="356">
        <f>+Enero!AA82+Febrero!AA82+'Marzo '!AA82+'Abril '!AA82+'Mayo '!AA82+Junio!AA82+Julio!AA82+Agosto!AA82+Septiembre!AA82+'Octubre '!AA82+Noviembre!AA82+'Diciembre '!AA82</f>
        <v>0</v>
      </c>
      <c r="AB82" s="356">
        <f>+Enero!AB82+Febrero!AB82+'Marzo '!AB82+'Abril '!AB82+'Mayo '!AB82+Junio!AB82+Julio!AB82+Agosto!AB82+Septiembre!AB82+'Octubre '!AB82+Noviembre!AB82+'Diciembre '!AB82</f>
        <v>0</v>
      </c>
      <c r="AC82" s="356">
        <f>+Enero!AC82+Febrero!AC82+'Marzo '!AC82+'Abril '!AC82+'Mayo '!AC82+Junio!AC82+Julio!AC82+Agosto!AC82+Septiembre!AC82+'Octubre '!AC82+Noviembre!AC82+'Diciembre '!AC82</f>
        <v>0</v>
      </c>
      <c r="AD82" s="356">
        <f>+Enero!AD82+Febrero!AD82+'Marzo '!AD82+'Abril '!AD82+'Mayo '!AD82+Junio!AD82+Julio!AD82+Agosto!AD82+Septiembre!AD82+'Octubre '!AD82+Noviembre!AD82+'Diciembre '!AD82</f>
        <v>0</v>
      </c>
      <c r="AE82" s="356">
        <f>+Enero!AE82+Febrero!AE82+'Marzo '!AE82+'Abril '!AE82+'Mayo '!AE82+Junio!AE82+Julio!AE82+Agosto!AE82+Septiembre!AE82+'Octubre '!AE82+Noviembre!AE82+'Diciembre '!AE82</f>
        <v>0</v>
      </c>
      <c r="AF82" s="356">
        <f>+Enero!AF82+Febrero!AF82+'Marzo '!AF82+'Abril '!AF82+'Mayo '!AF82+Junio!AF82+Julio!AF82+Agosto!AF82+Septiembre!AF82+'Octubre '!AF82+Noviembre!AF82+'Diciembre '!AF82</f>
        <v>0</v>
      </c>
      <c r="AG82" s="356">
        <f>+Enero!AG82+Febrero!AG82+'Marzo '!AG82+'Abril '!AG82+'Mayo '!AG82+Junio!AG82+Julio!AG82+Agosto!AG82+Septiembre!AG82+'Octubre '!AG82+Noviembre!AG82+'Diciembre '!AG82</f>
        <v>0</v>
      </c>
      <c r="AH82" s="356">
        <f>+Enero!AH82+Febrero!AH82+'Marzo '!AH82+'Abril '!AH82+'Mayo '!AH82+Junio!AH82+Julio!AH82+Agosto!AH82+Septiembre!AH82+'Octubre '!AH82+Noviembre!AH82+'Diciembre '!AH82</f>
        <v>0</v>
      </c>
      <c r="AI82" s="356">
        <f>+Enero!AI82+Febrero!AI82+'Marzo '!AI82+'Abril '!AI82+'Mayo '!AI82+Junio!AI82+Julio!AI82+Agosto!AI82+Septiembre!AI82+'Octubre '!AI82+Noviembre!AI82+'Diciembre '!AI82</f>
        <v>0</v>
      </c>
      <c r="AJ82" s="356">
        <f>+Enero!AJ82+Febrero!AJ82+'Marzo '!AJ82+'Abril '!AJ82+'Mayo '!AJ82+Junio!AJ82+Julio!AJ82+Agosto!AJ82+Septiembre!AJ82+'Octubre '!AJ82+Noviembre!AJ82+'Diciembre '!AJ82</f>
        <v>0</v>
      </c>
      <c r="AK82" s="356">
        <f>+Enero!AK82+Febrero!AK82+'Marzo '!AK82+'Abril '!AK82+'Mayo '!AK82+Junio!AK82+Julio!AK82+Agosto!AK82+Septiembre!AK82+'Octubre '!AK82+Noviembre!AK82+'Diciembre '!AK82</f>
        <v>0</v>
      </c>
      <c r="AL82" s="356">
        <f>+Enero!AL82+Febrero!AL82+'Marzo '!AL82+'Abril '!AL82+'Mayo '!AL82+Junio!AL82+Julio!AL82+Agosto!AL82+Septiembre!AL82+'Octubre '!AL82+Noviembre!AL82+'Diciembre '!AL82</f>
        <v>0</v>
      </c>
      <c r="AM82" s="356">
        <f>+Enero!AM82+Febrero!AM82+'Marzo '!AM82+'Abril '!AM82+'Mayo '!AM82+Junio!AM82+Julio!AM82+Agosto!AM82+Septiembre!AM82+'Octubre '!AM82+Noviembre!AM82+'Diciembre '!AM82</f>
        <v>0</v>
      </c>
      <c r="AN82" s="356">
        <f>+Enero!AN82+Febrero!AN82+'Marzo '!AN82+'Abril '!AN82+'Mayo '!AN82+Junio!AN82+Julio!AN82+Agosto!AN82+Septiembre!AN82+'Octubre '!AN82+Noviembre!AN82+'Diciembre '!AN82</f>
        <v>0</v>
      </c>
      <c r="AO82" s="356">
        <f>+Enero!AO82+Febrero!AO82+'Marzo '!AO82+'Abril '!AO82+'Mayo '!AO82+Junio!AO82+Julio!AO82+Agosto!AO82+Septiembre!AO82+'Octubre '!AO82+Noviembre!AO82+'Diciembre '!AO82</f>
        <v>0</v>
      </c>
      <c r="AP82" s="356">
        <f>+Enero!AP82+Febrero!AP82+'Marzo '!AP82+'Abril '!AP82+'Mayo '!AP82+Junio!AP82+Julio!AP82+Agosto!AP82+Septiembre!AP82+'Octubre '!AP82+Noviembre!AP82+'Diciembre '!AP82</f>
        <v>0</v>
      </c>
      <c r="AQ82" s="356">
        <f>+Enero!AQ82+Febrero!AQ82+'Marzo '!AQ82+'Abril '!AQ82+'Mayo '!AQ82+Junio!AQ82+Julio!AQ82+Agosto!AQ82+Septiembre!AQ82+'Octubre '!AQ82+Noviembre!AQ82+'Diciembre '!AQ82</f>
        <v>0</v>
      </c>
      <c r="AR82" s="125" t="s">
        <v>111</v>
      </c>
      <c r="CG82" s="119">
        <v>0</v>
      </c>
      <c r="CH82" s="119">
        <v>0</v>
      </c>
    </row>
    <row r="83" spans="1:86" x14ac:dyDescent="0.25">
      <c r="A83" s="400"/>
      <c r="B83" s="17" t="s">
        <v>26</v>
      </c>
      <c r="C83" s="126">
        <f t="shared" si="6"/>
        <v>0</v>
      </c>
      <c r="D83" s="126">
        <f t="shared" si="5"/>
        <v>0</v>
      </c>
      <c r="E83" s="126">
        <f t="shared" si="5"/>
        <v>0</v>
      </c>
      <c r="F83" s="357">
        <f>+Enero!F83+Febrero!F83+'Marzo '!F83+'Abril '!F83+'Mayo '!F83+Junio!F83+Julio!F83+Agosto!F83+Septiembre!F83+'Octubre '!F83+Noviembre!F83+'Diciembre '!F83</f>
        <v>0</v>
      </c>
      <c r="G83" s="357">
        <f>+Enero!G83+Febrero!G83+'Marzo '!G83+'Abril '!G83+'Mayo '!G83+Junio!G83+Julio!G83+Agosto!G83+Septiembre!G83+'Octubre '!G83+Noviembre!G83+'Diciembre '!G83</f>
        <v>0</v>
      </c>
      <c r="H83" s="357">
        <f>+Enero!H83+Febrero!H83+'Marzo '!H83+'Abril '!H83+'Mayo '!H83+Junio!H83+Julio!H83+Agosto!H83+Septiembre!H83+'Octubre '!H83+Noviembre!H83+'Diciembre '!H83</f>
        <v>0</v>
      </c>
      <c r="I83" s="356">
        <f>+Enero!I83+Febrero!I83+'Marzo '!I83+'Abril '!I83+'Mayo '!I83+Junio!I83+Julio!I83+Agosto!I83+Septiembre!I83+'Octubre '!I83+Noviembre!I83+'Diciembre '!I83</f>
        <v>0</v>
      </c>
      <c r="J83" s="356">
        <f>+Enero!J83+Febrero!J83+'Marzo '!J83+'Abril '!J83+'Mayo '!J83+Junio!J83+Julio!J83+Agosto!J83+Septiembre!J83+'Octubre '!J83+Noviembre!J83+'Diciembre '!J83</f>
        <v>0</v>
      </c>
      <c r="K83" s="356">
        <f>+Enero!K83+Febrero!K83+'Marzo '!K83+'Abril '!K83+'Mayo '!K83+Junio!K83+Julio!K83+Agosto!K83+Septiembre!K83+'Octubre '!K83+Noviembre!K83+'Diciembre '!K83</f>
        <v>0</v>
      </c>
      <c r="L83" s="356">
        <f>+Enero!L83+Febrero!L83+'Marzo '!L83+'Abril '!L83+'Mayo '!L83+Junio!L83+Julio!L83+Agosto!L83+Septiembre!L83+'Octubre '!L83+Noviembre!L83+'Diciembre '!L83</f>
        <v>0</v>
      </c>
      <c r="M83" s="356">
        <f>+Enero!M83+Febrero!M83+'Marzo '!M83+'Abril '!M83+'Mayo '!M83+Junio!M83+Julio!M83+Agosto!M83+Septiembre!M83+'Octubre '!M83+Noviembre!M83+'Diciembre '!M83</f>
        <v>0</v>
      </c>
      <c r="N83" s="356">
        <f>+Enero!N83+Febrero!N83+'Marzo '!N83+'Abril '!N83+'Mayo '!N83+Junio!N83+Julio!N83+Agosto!N83+Septiembre!N83+'Octubre '!N83+Noviembre!N83+'Diciembre '!N83</f>
        <v>0</v>
      </c>
      <c r="O83" s="356">
        <f>+Enero!O83+Febrero!O83+'Marzo '!O83+'Abril '!O83+'Mayo '!O83+Junio!O83+Julio!O83+Agosto!O83+Septiembre!O83+'Octubre '!O83+Noviembre!O83+'Diciembre '!O83</f>
        <v>0</v>
      </c>
      <c r="P83" s="356">
        <f>+Enero!P83+Febrero!P83+'Marzo '!P83+'Abril '!P83+'Mayo '!P83+Junio!P83+Julio!P83+Agosto!P83+Septiembre!P83+'Octubre '!P83+Noviembre!P83+'Diciembre '!P83</f>
        <v>0</v>
      </c>
      <c r="Q83" s="356">
        <f>+Enero!Q83+Febrero!Q83+'Marzo '!Q83+'Abril '!Q83+'Mayo '!Q83+Junio!Q83+Julio!Q83+Agosto!Q83+Septiembre!Q83+'Octubre '!Q83+Noviembre!Q83+'Diciembre '!Q83</f>
        <v>0</v>
      </c>
      <c r="R83" s="356">
        <f>+Enero!R83+Febrero!R83+'Marzo '!R83+'Abril '!R83+'Mayo '!R83+Junio!R83+Julio!R83+Agosto!R83+Septiembre!R83+'Octubre '!R83+Noviembre!R83+'Diciembre '!R83</f>
        <v>0</v>
      </c>
      <c r="S83" s="356">
        <f>+Enero!S83+Febrero!S83+'Marzo '!S83+'Abril '!S83+'Mayo '!S83+Junio!S83+Julio!S83+Agosto!S83+Septiembre!S83+'Octubre '!S83+Noviembre!S83+'Diciembre '!S83</f>
        <v>0</v>
      </c>
      <c r="T83" s="356">
        <f>+Enero!T83+Febrero!T83+'Marzo '!T83+'Abril '!T83+'Mayo '!T83+Junio!T83+Julio!T83+Agosto!T83+Septiembre!T83+'Octubre '!T83+Noviembre!T83+'Diciembre '!T83</f>
        <v>0</v>
      </c>
      <c r="U83" s="356">
        <f>+Enero!U83+Febrero!U83+'Marzo '!U83+'Abril '!U83+'Mayo '!U83+Junio!U83+Julio!U83+Agosto!U83+Septiembre!U83+'Octubre '!U83+Noviembre!U83+'Diciembre '!U83</f>
        <v>0</v>
      </c>
      <c r="V83" s="356">
        <f>+Enero!V83+Febrero!V83+'Marzo '!V83+'Abril '!V83+'Mayo '!V83+Junio!V83+Julio!V83+Agosto!V83+Septiembre!V83+'Octubre '!V83+Noviembre!V83+'Diciembre '!V83</f>
        <v>0</v>
      </c>
      <c r="W83" s="356">
        <f>+Enero!W83+Febrero!W83+'Marzo '!W83+'Abril '!W83+'Mayo '!W83+Junio!W83+Julio!W83+Agosto!W83+Septiembre!W83+'Octubre '!W83+Noviembre!W83+'Diciembre '!W83</f>
        <v>0</v>
      </c>
      <c r="X83" s="356">
        <f>+Enero!X83+Febrero!X83+'Marzo '!X83+'Abril '!X83+'Mayo '!X83+Junio!X83+Julio!X83+Agosto!X83+Septiembre!X83+'Octubre '!X83+Noviembre!X83+'Diciembre '!X83</f>
        <v>0</v>
      </c>
      <c r="Y83" s="356">
        <f>+Enero!Y83+Febrero!Y83+'Marzo '!Y83+'Abril '!Y83+'Mayo '!Y83+Junio!Y83+Julio!Y83+Agosto!Y83+Septiembre!Y83+'Octubre '!Y83+Noviembre!Y83+'Diciembre '!Y83</f>
        <v>0</v>
      </c>
      <c r="Z83" s="356">
        <f>+Enero!Z83+Febrero!Z83+'Marzo '!Z83+'Abril '!Z83+'Mayo '!Z83+Junio!Z83+Julio!Z83+Agosto!Z83+Septiembre!Z83+'Octubre '!Z83+Noviembre!Z83+'Diciembre '!Z83</f>
        <v>0</v>
      </c>
      <c r="AA83" s="356">
        <f>+Enero!AA83+Febrero!AA83+'Marzo '!AA83+'Abril '!AA83+'Mayo '!AA83+Junio!AA83+Julio!AA83+Agosto!AA83+Septiembre!AA83+'Octubre '!AA83+Noviembre!AA83+'Diciembre '!AA83</f>
        <v>0</v>
      </c>
      <c r="AB83" s="356">
        <f>+Enero!AB83+Febrero!AB83+'Marzo '!AB83+'Abril '!AB83+'Mayo '!AB83+Junio!AB83+Julio!AB83+Agosto!AB83+Septiembre!AB83+'Octubre '!AB83+Noviembre!AB83+'Diciembre '!AB83</f>
        <v>0</v>
      </c>
      <c r="AC83" s="356">
        <f>+Enero!AC83+Febrero!AC83+'Marzo '!AC83+'Abril '!AC83+'Mayo '!AC83+Junio!AC83+Julio!AC83+Agosto!AC83+Septiembre!AC83+'Octubre '!AC83+Noviembre!AC83+'Diciembre '!AC83</f>
        <v>0</v>
      </c>
      <c r="AD83" s="356">
        <f>+Enero!AD83+Febrero!AD83+'Marzo '!AD83+'Abril '!AD83+'Mayo '!AD83+Junio!AD83+Julio!AD83+Agosto!AD83+Septiembre!AD83+'Octubre '!AD83+Noviembre!AD83+'Diciembre '!AD83</f>
        <v>0</v>
      </c>
      <c r="AE83" s="356">
        <f>+Enero!AE83+Febrero!AE83+'Marzo '!AE83+'Abril '!AE83+'Mayo '!AE83+Junio!AE83+Julio!AE83+Agosto!AE83+Septiembre!AE83+'Octubre '!AE83+Noviembre!AE83+'Diciembre '!AE83</f>
        <v>0</v>
      </c>
      <c r="AF83" s="356">
        <f>+Enero!AF83+Febrero!AF83+'Marzo '!AF83+'Abril '!AF83+'Mayo '!AF83+Junio!AF83+Julio!AF83+Agosto!AF83+Septiembre!AF83+'Octubre '!AF83+Noviembre!AF83+'Diciembre '!AF83</f>
        <v>0</v>
      </c>
      <c r="AG83" s="356">
        <f>+Enero!AG83+Febrero!AG83+'Marzo '!AG83+'Abril '!AG83+'Mayo '!AG83+Junio!AG83+Julio!AG83+Agosto!AG83+Septiembre!AG83+'Octubre '!AG83+Noviembre!AG83+'Diciembre '!AG83</f>
        <v>0</v>
      </c>
      <c r="AH83" s="356">
        <f>+Enero!AH83+Febrero!AH83+'Marzo '!AH83+'Abril '!AH83+'Mayo '!AH83+Junio!AH83+Julio!AH83+Agosto!AH83+Septiembre!AH83+'Octubre '!AH83+Noviembre!AH83+'Diciembre '!AH83</f>
        <v>0</v>
      </c>
      <c r="AI83" s="356">
        <f>+Enero!AI83+Febrero!AI83+'Marzo '!AI83+'Abril '!AI83+'Mayo '!AI83+Junio!AI83+Julio!AI83+Agosto!AI83+Septiembre!AI83+'Octubre '!AI83+Noviembre!AI83+'Diciembre '!AI83</f>
        <v>0</v>
      </c>
      <c r="AJ83" s="356">
        <f>+Enero!AJ83+Febrero!AJ83+'Marzo '!AJ83+'Abril '!AJ83+'Mayo '!AJ83+Junio!AJ83+Julio!AJ83+Agosto!AJ83+Septiembre!AJ83+'Octubre '!AJ83+Noviembre!AJ83+'Diciembre '!AJ83</f>
        <v>0</v>
      </c>
      <c r="AK83" s="356">
        <f>+Enero!AK83+Febrero!AK83+'Marzo '!AK83+'Abril '!AK83+'Mayo '!AK83+Junio!AK83+Julio!AK83+Agosto!AK83+Septiembre!AK83+'Octubre '!AK83+Noviembre!AK83+'Diciembre '!AK83</f>
        <v>0</v>
      </c>
      <c r="AL83" s="356">
        <f>+Enero!AL83+Febrero!AL83+'Marzo '!AL83+'Abril '!AL83+'Mayo '!AL83+Junio!AL83+Julio!AL83+Agosto!AL83+Septiembre!AL83+'Octubre '!AL83+Noviembre!AL83+'Diciembre '!AL83</f>
        <v>0</v>
      </c>
      <c r="AM83" s="356">
        <f>+Enero!AM83+Febrero!AM83+'Marzo '!AM83+'Abril '!AM83+'Mayo '!AM83+Junio!AM83+Julio!AM83+Agosto!AM83+Septiembre!AM83+'Octubre '!AM83+Noviembre!AM83+'Diciembre '!AM83</f>
        <v>0</v>
      </c>
      <c r="AN83" s="356">
        <f>+Enero!AN83+Febrero!AN83+'Marzo '!AN83+'Abril '!AN83+'Mayo '!AN83+Junio!AN83+Julio!AN83+Agosto!AN83+Septiembre!AN83+'Octubre '!AN83+Noviembre!AN83+'Diciembre '!AN83</f>
        <v>0</v>
      </c>
      <c r="AO83" s="356">
        <f>+Enero!AO83+Febrero!AO83+'Marzo '!AO83+'Abril '!AO83+'Mayo '!AO83+Junio!AO83+Julio!AO83+Agosto!AO83+Septiembre!AO83+'Octubre '!AO83+Noviembre!AO83+'Diciembre '!AO83</f>
        <v>0</v>
      </c>
      <c r="AP83" s="356">
        <f>+Enero!AP83+Febrero!AP83+'Marzo '!AP83+'Abril '!AP83+'Mayo '!AP83+Junio!AP83+Julio!AP83+Agosto!AP83+Septiembre!AP83+'Octubre '!AP83+Noviembre!AP83+'Diciembre '!AP83</f>
        <v>0</v>
      </c>
      <c r="AQ83" s="356">
        <f>+Enero!AQ83+Febrero!AQ83+'Marzo '!AQ83+'Abril '!AQ83+'Mayo '!AQ83+Junio!AQ83+Julio!AQ83+Agosto!AQ83+Septiembre!AQ83+'Octubre '!AQ83+Noviembre!AQ83+'Diciembre '!AQ83</f>
        <v>0</v>
      </c>
      <c r="AR83" s="125" t="s">
        <v>111</v>
      </c>
      <c r="CG83" s="119">
        <v>0</v>
      </c>
      <c r="CH83" s="119">
        <v>0</v>
      </c>
    </row>
    <row r="84" spans="1:86" x14ac:dyDescent="0.25">
      <c r="A84" s="400"/>
      <c r="B84" s="17" t="s">
        <v>28</v>
      </c>
      <c r="C84" s="126">
        <f t="shared" si="6"/>
        <v>0</v>
      </c>
      <c r="D84" s="126">
        <f t="shared" si="5"/>
        <v>0</v>
      </c>
      <c r="E84" s="126">
        <f t="shared" si="5"/>
        <v>0</v>
      </c>
      <c r="F84" s="357">
        <f>+Enero!F84+Febrero!F84+'Marzo '!F84+'Abril '!F84+'Mayo '!F84+Junio!F84+Julio!F84+Agosto!F84+Septiembre!F84+'Octubre '!F84+Noviembre!F84+'Diciembre '!F84</f>
        <v>0</v>
      </c>
      <c r="G84" s="357">
        <f>+Enero!G84+Febrero!G84+'Marzo '!G84+'Abril '!G84+'Mayo '!G84+Junio!G84+Julio!G84+Agosto!G84+Septiembre!G84+'Octubre '!G84+Noviembre!G84+'Diciembre '!G84</f>
        <v>0</v>
      </c>
      <c r="H84" s="357">
        <f>+Enero!H84+Febrero!H84+'Marzo '!H84+'Abril '!H84+'Mayo '!H84+Junio!H84+Julio!H84+Agosto!H84+Septiembre!H84+'Octubre '!H84+Noviembre!H84+'Diciembre '!H84</f>
        <v>0</v>
      </c>
      <c r="I84" s="356">
        <f>+Enero!I84+Febrero!I84+'Marzo '!I84+'Abril '!I84+'Mayo '!I84+Junio!I84+Julio!I84+Agosto!I84+Septiembre!I84+'Octubre '!I84+Noviembre!I84+'Diciembre '!I84</f>
        <v>0</v>
      </c>
      <c r="J84" s="356">
        <f>+Enero!J84+Febrero!J84+'Marzo '!J84+'Abril '!J84+'Mayo '!J84+Junio!J84+Julio!J84+Agosto!J84+Septiembre!J84+'Octubre '!J84+Noviembre!J84+'Diciembre '!J84</f>
        <v>0</v>
      </c>
      <c r="K84" s="356">
        <f>+Enero!K84+Febrero!K84+'Marzo '!K84+'Abril '!K84+'Mayo '!K84+Junio!K84+Julio!K84+Agosto!K84+Septiembre!K84+'Octubre '!K84+Noviembre!K84+'Diciembre '!K84</f>
        <v>0</v>
      </c>
      <c r="L84" s="356">
        <f>+Enero!L84+Febrero!L84+'Marzo '!L84+'Abril '!L84+'Mayo '!L84+Junio!L84+Julio!L84+Agosto!L84+Septiembre!L84+'Octubre '!L84+Noviembre!L84+'Diciembre '!L84</f>
        <v>0</v>
      </c>
      <c r="M84" s="356">
        <f>+Enero!M84+Febrero!M84+'Marzo '!M84+'Abril '!M84+'Mayo '!M84+Junio!M84+Julio!M84+Agosto!M84+Septiembre!M84+'Octubre '!M84+Noviembre!M84+'Diciembre '!M84</f>
        <v>0</v>
      </c>
      <c r="N84" s="356">
        <f>+Enero!N84+Febrero!N84+'Marzo '!N84+'Abril '!N84+'Mayo '!N84+Junio!N84+Julio!N84+Agosto!N84+Septiembre!N84+'Octubre '!N84+Noviembre!N84+'Diciembre '!N84</f>
        <v>0</v>
      </c>
      <c r="O84" s="356">
        <f>+Enero!O84+Febrero!O84+'Marzo '!O84+'Abril '!O84+'Mayo '!O84+Junio!O84+Julio!O84+Agosto!O84+Septiembre!O84+'Octubre '!O84+Noviembre!O84+'Diciembre '!O84</f>
        <v>0</v>
      </c>
      <c r="P84" s="356">
        <f>+Enero!P84+Febrero!P84+'Marzo '!P84+'Abril '!P84+'Mayo '!P84+Junio!P84+Julio!P84+Agosto!P84+Septiembre!P84+'Octubre '!P84+Noviembre!P84+'Diciembre '!P84</f>
        <v>0</v>
      </c>
      <c r="Q84" s="356">
        <f>+Enero!Q84+Febrero!Q84+'Marzo '!Q84+'Abril '!Q84+'Mayo '!Q84+Junio!Q84+Julio!Q84+Agosto!Q84+Septiembre!Q84+'Octubre '!Q84+Noviembre!Q84+'Diciembre '!Q84</f>
        <v>0</v>
      </c>
      <c r="R84" s="356">
        <f>+Enero!R84+Febrero!R84+'Marzo '!R84+'Abril '!R84+'Mayo '!R84+Junio!R84+Julio!R84+Agosto!R84+Septiembre!R84+'Octubre '!R84+Noviembre!R84+'Diciembre '!R84</f>
        <v>0</v>
      </c>
      <c r="S84" s="356">
        <f>+Enero!S84+Febrero!S84+'Marzo '!S84+'Abril '!S84+'Mayo '!S84+Junio!S84+Julio!S84+Agosto!S84+Septiembre!S84+'Octubre '!S84+Noviembre!S84+'Diciembre '!S84</f>
        <v>0</v>
      </c>
      <c r="T84" s="356">
        <f>+Enero!T84+Febrero!T84+'Marzo '!T84+'Abril '!T84+'Mayo '!T84+Junio!T84+Julio!T84+Agosto!T84+Septiembre!T84+'Octubre '!T84+Noviembre!T84+'Diciembre '!T84</f>
        <v>0</v>
      </c>
      <c r="U84" s="356">
        <f>+Enero!U84+Febrero!U84+'Marzo '!U84+'Abril '!U84+'Mayo '!U84+Junio!U84+Julio!U84+Agosto!U84+Septiembre!U84+'Octubre '!U84+Noviembre!U84+'Diciembre '!U84</f>
        <v>0</v>
      </c>
      <c r="V84" s="356">
        <f>+Enero!V84+Febrero!V84+'Marzo '!V84+'Abril '!V84+'Mayo '!V84+Junio!V84+Julio!V84+Agosto!V84+Septiembre!V84+'Octubre '!V84+Noviembre!V84+'Diciembre '!V84</f>
        <v>0</v>
      </c>
      <c r="W84" s="356">
        <f>+Enero!W84+Febrero!W84+'Marzo '!W84+'Abril '!W84+'Mayo '!W84+Junio!W84+Julio!W84+Agosto!W84+Septiembre!W84+'Octubre '!W84+Noviembre!W84+'Diciembre '!W84</f>
        <v>0</v>
      </c>
      <c r="X84" s="356">
        <f>+Enero!X84+Febrero!X84+'Marzo '!X84+'Abril '!X84+'Mayo '!X84+Junio!X84+Julio!X84+Agosto!X84+Septiembre!X84+'Octubre '!X84+Noviembre!X84+'Diciembre '!X84</f>
        <v>0</v>
      </c>
      <c r="Y84" s="356">
        <f>+Enero!Y84+Febrero!Y84+'Marzo '!Y84+'Abril '!Y84+'Mayo '!Y84+Junio!Y84+Julio!Y84+Agosto!Y84+Septiembre!Y84+'Octubre '!Y84+Noviembre!Y84+'Diciembre '!Y84</f>
        <v>0</v>
      </c>
      <c r="Z84" s="356">
        <f>+Enero!Z84+Febrero!Z84+'Marzo '!Z84+'Abril '!Z84+'Mayo '!Z84+Junio!Z84+Julio!Z84+Agosto!Z84+Septiembre!Z84+'Octubre '!Z84+Noviembre!Z84+'Diciembre '!Z84</f>
        <v>0</v>
      </c>
      <c r="AA84" s="356">
        <f>+Enero!AA84+Febrero!AA84+'Marzo '!AA84+'Abril '!AA84+'Mayo '!AA84+Junio!AA84+Julio!AA84+Agosto!AA84+Septiembre!AA84+'Octubre '!AA84+Noviembre!AA84+'Diciembre '!AA84</f>
        <v>0</v>
      </c>
      <c r="AB84" s="356">
        <f>+Enero!AB84+Febrero!AB84+'Marzo '!AB84+'Abril '!AB84+'Mayo '!AB84+Junio!AB84+Julio!AB84+Agosto!AB84+Septiembre!AB84+'Octubre '!AB84+Noviembre!AB84+'Diciembre '!AB84</f>
        <v>0</v>
      </c>
      <c r="AC84" s="356">
        <f>+Enero!AC84+Febrero!AC84+'Marzo '!AC84+'Abril '!AC84+'Mayo '!AC84+Junio!AC84+Julio!AC84+Agosto!AC84+Septiembre!AC84+'Octubre '!AC84+Noviembre!AC84+'Diciembre '!AC84</f>
        <v>0</v>
      </c>
      <c r="AD84" s="356">
        <f>+Enero!AD84+Febrero!AD84+'Marzo '!AD84+'Abril '!AD84+'Mayo '!AD84+Junio!AD84+Julio!AD84+Agosto!AD84+Septiembre!AD84+'Octubre '!AD84+Noviembre!AD84+'Diciembre '!AD84</f>
        <v>0</v>
      </c>
      <c r="AE84" s="356">
        <f>+Enero!AE84+Febrero!AE84+'Marzo '!AE84+'Abril '!AE84+'Mayo '!AE84+Junio!AE84+Julio!AE84+Agosto!AE84+Septiembre!AE84+'Octubre '!AE84+Noviembre!AE84+'Diciembre '!AE84</f>
        <v>0</v>
      </c>
      <c r="AF84" s="356">
        <f>+Enero!AF84+Febrero!AF84+'Marzo '!AF84+'Abril '!AF84+'Mayo '!AF84+Junio!AF84+Julio!AF84+Agosto!AF84+Septiembre!AF84+'Octubre '!AF84+Noviembre!AF84+'Diciembre '!AF84</f>
        <v>0</v>
      </c>
      <c r="AG84" s="356">
        <f>+Enero!AG84+Febrero!AG84+'Marzo '!AG84+'Abril '!AG84+'Mayo '!AG84+Junio!AG84+Julio!AG84+Agosto!AG84+Septiembre!AG84+'Octubre '!AG84+Noviembre!AG84+'Diciembre '!AG84</f>
        <v>0</v>
      </c>
      <c r="AH84" s="356">
        <f>+Enero!AH84+Febrero!AH84+'Marzo '!AH84+'Abril '!AH84+'Mayo '!AH84+Junio!AH84+Julio!AH84+Agosto!AH84+Septiembre!AH84+'Octubre '!AH84+Noviembre!AH84+'Diciembre '!AH84</f>
        <v>0</v>
      </c>
      <c r="AI84" s="356">
        <f>+Enero!AI84+Febrero!AI84+'Marzo '!AI84+'Abril '!AI84+'Mayo '!AI84+Junio!AI84+Julio!AI84+Agosto!AI84+Septiembre!AI84+'Octubre '!AI84+Noviembre!AI84+'Diciembre '!AI84</f>
        <v>0</v>
      </c>
      <c r="AJ84" s="356">
        <f>+Enero!AJ84+Febrero!AJ84+'Marzo '!AJ84+'Abril '!AJ84+'Mayo '!AJ84+Junio!AJ84+Julio!AJ84+Agosto!AJ84+Septiembre!AJ84+'Octubre '!AJ84+Noviembre!AJ84+'Diciembre '!AJ84</f>
        <v>0</v>
      </c>
      <c r="AK84" s="356">
        <f>+Enero!AK84+Febrero!AK84+'Marzo '!AK84+'Abril '!AK84+'Mayo '!AK84+Junio!AK84+Julio!AK84+Agosto!AK84+Septiembre!AK84+'Octubre '!AK84+Noviembre!AK84+'Diciembre '!AK84</f>
        <v>0</v>
      </c>
      <c r="AL84" s="356">
        <f>+Enero!AL84+Febrero!AL84+'Marzo '!AL84+'Abril '!AL84+'Mayo '!AL84+Junio!AL84+Julio!AL84+Agosto!AL84+Septiembre!AL84+'Octubre '!AL84+Noviembre!AL84+'Diciembre '!AL84</f>
        <v>0</v>
      </c>
      <c r="AM84" s="356">
        <f>+Enero!AM84+Febrero!AM84+'Marzo '!AM84+'Abril '!AM84+'Mayo '!AM84+Junio!AM84+Julio!AM84+Agosto!AM84+Septiembre!AM84+'Octubre '!AM84+Noviembre!AM84+'Diciembre '!AM84</f>
        <v>0</v>
      </c>
      <c r="AN84" s="356">
        <f>+Enero!AN84+Febrero!AN84+'Marzo '!AN84+'Abril '!AN84+'Mayo '!AN84+Junio!AN84+Julio!AN84+Agosto!AN84+Septiembre!AN84+'Octubre '!AN84+Noviembre!AN84+'Diciembre '!AN84</f>
        <v>0</v>
      </c>
      <c r="AO84" s="356">
        <f>+Enero!AO84+Febrero!AO84+'Marzo '!AO84+'Abril '!AO84+'Mayo '!AO84+Junio!AO84+Julio!AO84+Agosto!AO84+Septiembre!AO84+'Octubre '!AO84+Noviembre!AO84+'Diciembre '!AO84</f>
        <v>0</v>
      </c>
      <c r="AP84" s="356">
        <f>+Enero!AP84+Febrero!AP84+'Marzo '!AP84+'Abril '!AP84+'Mayo '!AP84+Junio!AP84+Julio!AP84+Agosto!AP84+Septiembre!AP84+'Octubre '!AP84+Noviembre!AP84+'Diciembre '!AP84</f>
        <v>0</v>
      </c>
      <c r="AQ84" s="356">
        <f>+Enero!AQ84+Febrero!AQ84+'Marzo '!AQ84+'Abril '!AQ84+'Mayo '!AQ84+Junio!AQ84+Julio!AQ84+Agosto!AQ84+Septiembre!AQ84+'Octubre '!AQ84+Noviembre!AQ84+'Diciembre '!AQ84</f>
        <v>0</v>
      </c>
      <c r="AR84" s="125" t="s">
        <v>111</v>
      </c>
      <c r="CG84" s="119">
        <v>0</v>
      </c>
      <c r="CH84" s="119">
        <v>0</v>
      </c>
    </row>
    <row r="85" spans="1:86" x14ac:dyDescent="0.25">
      <c r="A85" s="400"/>
      <c r="B85" s="17" t="s">
        <v>29</v>
      </c>
      <c r="C85" s="126">
        <f t="shared" si="6"/>
        <v>0</v>
      </c>
      <c r="D85" s="126">
        <f t="shared" si="5"/>
        <v>0</v>
      </c>
      <c r="E85" s="126">
        <f t="shared" si="5"/>
        <v>0</v>
      </c>
      <c r="F85" s="357">
        <f>+Enero!F85+Febrero!F85+'Marzo '!F85+'Abril '!F85+'Mayo '!F85+Junio!F85+Julio!F85+Agosto!F85+Septiembre!F85+'Octubre '!F85+Noviembre!F85+'Diciembre '!F85</f>
        <v>0</v>
      </c>
      <c r="G85" s="357">
        <f>+Enero!G85+Febrero!G85+'Marzo '!G85+'Abril '!G85+'Mayo '!G85+Junio!G85+Julio!G85+Agosto!G85+Septiembre!G85+'Octubre '!G85+Noviembre!G85+'Diciembre '!G85</f>
        <v>0</v>
      </c>
      <c r="H85" s="357">
        <f>+Enero!H85+Febrero!H85+'Marzo '!H85+'Abril '!H85+'Mayo '!H85+Junio!H85+Julio!H85+Agosto!H85+Septiembre!H85+'Octubre '!H85+Noviembre!H85+'Diciembre '!H85</f>
        <v>0</v>
      </c>
      <c r="I85" s="356">
        <f>+Enero!I85+Febrero!I85+'Marzo '!I85+'Abril '!I85+'Mayo '!I85+Junio!I85+Julio!I85+Agosto!I85+Septiembre!I85+'Octubre '!I85+Noviembre!I85+'Diciembre '!I85</f>
        <v>0</v>
      </c>
      <c r="J85" s="356">
        <f>+Enero!J85+Febrero!J85+'Marzo '!J85+'Abril '!J85+'Mayo '!J85+Junio!J85+Julio!J85+Agosto!J85+Septiembre!J85+'Octubre '!J85+Noviembre!J85+'Diciembre '!J85</f>
        <v>0</v>
      </c>
      <c r="K85" s="356">
        <f>+Enero!K85+Febrero!K85+'Marzo '!K85+'Abril '!K85+'Mayo '!K85+Junio!K85+Julio!K85+Agosto!K85+Septiembre!K85+'Octubre '!K85+Noviembre!K85+'Diciembre '!K85</f>
        <v>0</v>
      </c>
      <c r="L85" s="356">
        <f>+Enero!L85+Febrero!L85+'Marzo '!L85+'Abril '!L85+'Mayo '!L85+Junio!L85+Julio!L85+Agosto!L85+Septiembre!L85+'Octubre '!L85+Noviembre!L85+'Diciembre '!L85</f>
        <v>0</v>
      </c>
      <c r="M85" s="356">
        <f>+Enero!M85+Febrero!M85+'Marzo '!M85+'Abril '!M85+'Mayo '!M85+Junio!M85+Julio!M85+Agosto!M85+Septiembre!M85+'Octubre '!M85+Noviembre!M85+'Diciembre '!M85</f>
        <v>0</v>
      </c>
      <c r="N85" s="356">
        <f>+Enero!N85+Febrero!N85+'Marzo '!N85+'Abril '!N85+'Mayo '!N85+Junio!N85+Julio!N85+Agosto!N85+Septiembre!N85+'Octubre '!N85+Noviembre!N85+'Diciembre '!N85</f>
        <v>0</v>
      </c>
      <c r="O85" s="356">
        <f>+Enero!O85+Febrero!O85+'Marzo '!O85+'Abril '!O85+'Mayo '!O85+Junio!O85+Julio!O85+Agosto!O85+Septiembre!O85+'Octubre '!O85+Noviembre!O85+'Diciembre '!O85</f>
        <v>0</v>
      </c>
      <c r="P85" s="356">
        <f>+Enero!P85+Febrero!P85+'Marzo '!P85+'Abril '!P85+'Mayo '!P85+Junio!P85+Julio!P85+Agosto!P85+Septiembre!P85+'Octubre '!P85+Noviembre!P85+'Diciembre '!P85</f>
        <v>0</v>
      </c>
      <c r="Q85" s="356">
        <f>+Enero!Q85+Febrero!Q85+'Marzo '!Q85+'Abril '!Q85+'Mayo '!Q85+Junio!Q85+Julio!Q85+Agosto!Q85+Septiembre!Q85+'Octubre '!Q85+Noviembre!Q85+'Diciembre '!Q85</f>
        <v>0</v>
      </c>
      <c r="R85" s="356">
        <f>+Enero!R85+Febrero!R85+'Marzo '!R85+'Abril '!R85+'Mayo '!R85+Junio!R85+Julio!R85+Agosto!R85+Septiembre!R85+'Octubre '!R85+Noviembre!R85+'Diciembre '!R85</f>
        <v>0</v>
      </c>
      <c r="S85" s="356">
        <f>+Enero!S85+Febrero!S85+'Marzo '!S85+'Abril '!S85+'Mayo '!S85+Junio!S85+Julio!S85+Agosto!S85+Septiembre!S85+'Octubre '!S85+Noviembre!S85+'Diciembre '!S85</f>
        <v>0</v>
      </c>
      <c r="T85" s="356">
        <f>+Enero!T85+Febrero!T85+'Marzo '!T85+'Abril '!T85+'Mayo '!T85+Junio!T85+Julio!T85+Agosto!T85+Septiembre!T85+'Octubre '!T85+Noviembre!T85+'Diciembre '!T85</f>
        <v>0</v>
      </c>
      <c r="U85" s="356">
        <f>+Enero!U85+Febrero!U85+'Marzo '!U85+'Abril '!U85+'Mayo '!U85+Junio!U85+Julio!U85+Agosto!U85+Septiembre!U85+'Octubre '!U85+Noviembre!U85+'Diciembre '!U85</f>
        <v>0</v>
      </c>
      <c r="V85" s="356">
        <f>+Enero!V85+Febrero!V85+'Marzo '!V85+'Abril '!V85+'Mayo '!V85+Junio!V85+Julio!V85+Agosto!V85+Septiembre!V85+'Octubre '!V85+Noviembre!V85+'Diciembre '!V85</f>
        <v>0</v>
      </c>
      <c r="W85" s="356">
        <f>+Enero!W85+Febrero!W85+'Marzo '!W85+'Abril '!W85+'Mayo '!W85+Junio!W85+Julio!W85+Agosto!W85+Septiembre!W85+'Octubre '!W85+Noviembre!W85+'Diciembre '!W85</f>
        <v>0</v>
      </c>
      <c r="X85" s="356">
        <f>+Enero!X85+Febrero!X85+'Marzo '!X85+'Abril '!X85+'Mayo '!X85+Junio!X85+Julio!X85+Agosto!X85+Septiembre!X85+'Octubre '!X85+Noviembre!X85+'Diciembre '!X85</f>
        <v>0</v>
      </c>
      <c r="Y85" s="356">
        <f>+Enero!Y85+Febrero!Y85+'Marzo '!Y85+'Abril '!Y85+'Mayo '!Y85+Junio!Y85+Julio!Y85+Agosto!Y85+Septiembre!Y85+'Octubre '!Y85+Noviembre!Y85+'Diciembre '!Y85</f>
        <v>0</v>
      </c>
      <c r="Z85" s="356">
        <f>+Enero!Z85+Febrero!Z85+'Marzo '!Z85+'Abril '!Z85+'Mayo '!Z85+Junio!Z85+Julio!Z85+Agosto!Z85+Septiembre!Z85+'Octubre '!Z85+Noviembre!Z85+'Diciembre '!Z85</f>
        <v>0</v>
      </c>
      <c r="AA85" s="356">
        <f>+Enero!AA85+Febrero!AA85+'Marzo '!AA85+'Abril '!AA85+'Mayo '!AA85+Junio!AA85+Julio!AA85+Agosto!AA85+Septiembre!AA85+'Octubre '!AA85+Noviembre!AA85+'Diciembre '!AA85</f>
        <v>0</v>
      </c>
      <c r="AB85" s="356">
        <f>+Enero!AB85+Febrero!AB85+'Marzo '!AB85+'Abril '!AB85+'Mayo '!AB85+Junio!AB85+Julio!AB85+Agosto!AB85+Septiembre!AB85+'Octubre '!AB85+Noviembre!AB85+'Diciembre '!AB85</f>
        <v>0</v>
      </c>
      <c r="AC85" s="356">
        <f>+Enero!AC85+Febrero!AC85+'Marzo '!AC85+'Abril '!AC85+'Mayo '!AC85+Junio!AC85+Julio!AC85+Agosto!AC85+Septiembre!AC85+'Octubre '!AC85+Noviembre!AC85+'Diciembre '!AC85</f>
        <v>0</v>
      </c>
      <c r="AD85" s="356">
        <f>+Enero!AD85+Febrero!AD85+'Marzo '!AD85+'Abril '!AD85+'Mayo '!AD85+Junio!AD85+Julio!AD85+Agosto!AD85+Septiembre!AD85+'Octubre '!AD85+Noviembre!AD85+'Diciembre '!AD85</f>
        <v>0</v>
      </c>
      <c r="AE85" s="356">
        <f>+Enero!AE85+Febrero!AE85+'Marzo '!AE85+'Abril '!AE85+'Mayo '!AE85+Junio!AE85+Julio!AE85+Agosto!AE85+Septiembre!AE85+'Octubre '!AE85+Noviembre!AE85+'Diciembre '!AE85</f>
        <v>0</v>
      </c>
      <c r="AF85" s="356">
        <f>+Enero!AF85+Febrero!AF85+'Marzo '!AF85+'Abril '!AF85+'Mayo '!AF85+Junio!AF85+Julio!AF85+Agosto!AF85+Septiembre!AF85+'Octubre '!AF85+Noviembre!AF85+'Diciembre '!AF85</f>
        <v>0</v>
      </c>
      <c r="AG85" s="356">
        <f>+Enero!AG85+Febrero!AG85+'Marzo '!AG85+'Abril '!AG85+'Mayo '!AG85+Junio!AG85+Julio!AG85+Agosto!AG85+Septiembre!AG85+'Octubre '!AG85+Noviembre!AG85+'Diciembre '!AG85</f>
        <v>0</v>
      </c>
      <c r="AH85" s="356">
        <f>+Enero!AH85+Febrero!AH85+'Marzo '!AH85+'Abril '!AH85+'Mayo '!AH85+Junio!AH85+Julio!AH85+Agosto!AH85+Septiembre!AH85+'Octubre '!AH85+Noviembre!AH85+'Diciembre '!AH85</f>
        <v>0</v>
      </c>
      <c r="AI85" s="356">
        <f>+Enero!AI85+Febrero!AI85+'Marzo '!AI85+'Abril '!AI85+'Mayo '!AI85+Junio!AI85+Julio!AI85+Agosto!AI85+Septiembre!AI85+'Octubre '!AI85+Noviembre!AI85+'Diciembre '!AI85</f>
        <v>0</v>
      </c>
      <c r="AJ85" s="356">
        <f>+Enero!AJ85+Febrero!AJ85+'Marzo '!AJ85+'Abril '!AJ85+'Mayo '!AJ85+Junio!AJ85+Julio!AJ85+Agosto!AJ85+Septiembre!AJ85+'Octubre '!AJ85+Noviembre!AJ85+'Diciembre '!AJ85</f>
        <v>0</v>
      </c>
      <c r="AK85" s="356">
        <f>+Enero!AK85+Febrero!AK85+'Marzo '!AK85+'Abril '!AK85+'Mayo '!AK85+Junio!AK85+Julio!AK85+Agosto!AK85+Septiembre!AK85+'Octubre '!AK85+Noviembre!AK85+'Diciembre '!AK85</f>
        <v>0</v>
      </c>
      <c r="AL85" s="356">
        <f>+Enero!AL85+Febrero!AL85+'Marzo '!AL85+'Abril '!AL85+'Mayo '!AL85+Junio!AL85+Julio!AL85+Agosto!AL85+Septiembre!AL85+'Octubre '!AL85+Noviembre!AL85+'Diciembre '!AL85</f>
        <v>0</v>
      </c>
      <c r="AM85" s="356">
        <f>+Enero!AM85+Febrero!AM85+'Marzo '!AM85+'Abril '!AM85+'Mayo '!AM85+Junio!AM85+Julio!AM85+Agosto!AM85+Septiembre!AM85+'Octubre '!AM85+Noviembre!AM85+'Diciembre '!AM85</f>
        <v>0</v>
      </c>
      <c r="AN85" s="356">
        <f>+Enero!AN85+Febrero!AN85+'Marzo '!AN85+'Abril '!AN85+'Mayo '!AN85+Junio!AN85+Julio!AN85+Agosto!AN85+Septiembre!AN85+'Octubre '!AN85+Noviembre!AN85+'Diciembre '!AN85</f>
        <v>0</v>
      </c>
      <c r="AO85" s="356">
        <f>+Enero!AO85+Febrero!AO85+'Marzo '!AO85+'Abril '!AO85+'Mayo '!AO85+Junio!AO85+Julio!AO85+Agosto!AO85+Septiembre!AO85+'Octubre '!AO85+Noviembre!AO85+'Diciembre '!AO85</f>
        <v>0</v>
      </c>
      <c r="AP85" s="356">
        <f>+Enero!AP85+Febrero!AP85+'Marzo '!AP85+'Abril '!AP85+'Mayo '!AP85+Junio!AP85+Julio!AP85+Agosto!AP85+Septiembre!AP85+'Octubre '!AP85+Noviembre!AP85+'Diciembre '!AP85</f>
        <v>0</v>
      </c>
      <c r="AQ85" s="356">
        <f>+Enero!AQ85+Febrero!AQ85+'Marzo '!AQ85+'Abril '!AQ85+'Mayo '!AQ85+Junio!AQ85+Julio!AQ85+Agosto!AQ85+Septiembre!AQ85+'Octubre '!AQ85+Noviembre!AQ85+'Diciembre '!AQ85</f>
        <v>0</v>
      </c>
      <c r="AR85" s="125" t="s">
        <v>111</v>
      </c>
      <c r="CG85" s="119">
        <v>0</v>
      </c>
      <c r="CH85" s="119">
        <v>0</v>
      </c>
    </row>
    <row r="86" spans="1:86" x14ac:dyDescent="0.25">
      <c r="A86" s="400"/>
      <c r="B86" s="149" t="s">
        <v>112</v>
      </c>
      <c r="C86" s="132">
        <f t="shared" si="6"/>
        <v>0</v>
      </c>
      <c r="D86" s="133">
        <f t="shared" si="5"/>
        <v>0</v>
      </c>
      <c r="E86" s="134">
        <f t="shared" si="5"/>
        <v>0</v>
      </c>
      <c r="F86" s="357">
        <f>+Enero!F86+Febrero!F86+'Marzo '!F86+'Abril '!F86+'Mayo '!F86+Junio!F86+Julio!F86+Agosto!F86+Septiembre!F86+'Octubre '!F86+Noviembre!F86+'Diciembre '!F86</f>
        <v>0</v>
      </c>
      <c r="G86" s="357">
        <f>+Enero!G86+Febrero!G86+'Marzo '!G86+'Abril '!G86+'Mayo '!G86+Junio!G86+Julio!G86+Agosto!G86+Septiembre!G86+'Octubre '!G86+Noviembre!G86+'Diciembre '!G86</f>
        <v>0</v>
      </c>
      <c r="H86" s="357">
        <f>+Enero!H86+Febrero!H86+'Marzo '!H86+'Abril '!H86+'Mayo '!H86+Junio!H86+Julio!H86+Agosto!H86+Septiembre!H86+'Octubre '!H86+Noviembre!H86+'Diciembre '!H86</f>
        <v>0</v>
      </c>
      <c r="I86" s="356">
        <f>+Enero!I86+Febrero!I86+'Marzo '!I86+'Abril '!I86+'Mayo '!I86+Junio!I86+Julio!I86+Agosto!I86+Septiembre!I86+'Octubre '!I86+Noviembre!I86+'Diciembre '!I86</f>
        <v>0</v>
      </c>
      <c r="J86" s="356">
        <f>+Enero!J86+Febrero!J86+'Marzo '!J86+'Abril '!J86+'Mayo '!J86+Junio!J86+Julio!J86+Agosto!J86+Septiembre!J86+'Octubre '!J86+Noviembre!J86+'Diciembre '!J86</f>
        <v>0</v>
      </c>
      <c r="K86" s="356">
        <f>+Enero!K86+Febrero!K86+'Marzo '!K86+'Abril '!K86+'Mayo '!K86+Junio!K86+Julio!K86+Agosto!K86+Septiembre!K86+'Octubre '!K86+Noviembre!K86+'Diciembre '!K86</f>
        <v>0</v>
      </c>
      <c r="L86" s="356">
        <f>+Enero!L86+Febrero!L86+'Marzo '!L86+'Abril '!L86+'Mayo '!L86+Junio!L86+Julio!L86+Agosto!L86+Septiembre!L86+'Octubre '!L86+Noviembre!L86+'Diciembre '!L86</f>
        <v>0</v>
      </c>
      <c r="M86" s="356">
        <f>+Enero!M86+Febrero!M86+'Marzo '!M86+'Abril '!M86+'Mayo '!M86+Junio!M86+Julio!M86+Agosto!M86+Septiembre!M86+'Octubre '!M86+Noviembre!M86+'Diciembre '!M86</f>
        <v>0</v>
      </c>
      <c r="N86" s="356">
        <f>+Enero!N86+Febrero!N86+'Marzo '!N86+'Abril '!N86+'Mayo '!N86+Junio!N86+Julio!N86+Agosto!N86+Septiembre!N86+'Octubre '!N86+Noviembre!N86+'Diciembre '!N86</f>
        <v>0</v>
      </c>
      <c r="O86" s="356">
        <f>+Enero!O86+Febrero!O86+'Marzo '!O86+'Abril '!O86+'Mayo '!O86+Junio!O86+Julio!O86+Agosto!O86+Septiembre!O86+'Octubre '!O86+Noviembre!O86+'Diciembre '!O86</f>
        <v>0</v>
      </c>
      <c r="P86" s="356">
        <f>+Enero!P86+Febrero!P86+'Marzo '!P86+'Abril '!P86+'Mayo '!P86+Junio!P86+Julio!P86+Agosto!P86+Septiembre!P86+'Octubre '!P86+Noviembre!P86+'Diciembre '!P86</f>
        <v>0</v>
      </c>
      <c r="Q86" s="356">
        <f>+Enero!Q86+Febrero!Q86+'Marzo '!Q86+'Abril '!Q86+'Mayo '!Q86+Junio!Q86+Julio!Q86+Agosto!Q86+Septiembre!Q86+'Octubre '!Q86+Noviembre!Q86+'Diciembre '!Q86</f>
        <v>0</v>
      </c>
      <c r="R86" s="356">
        <f>+Enero!R86+Febrero!R86+'Marzo '!R86+'Abril '!R86+'Mayo '!R86+Junio!R86+Julio!R86+Agosto!R86+Septiembre!R86+'Octubre '!R86+Noviembre!R86+'Diciembre '!R86</f>
        <v>0</v>
      </c>
      <c r="S86" s="356">
        <f>+Enero!S86+Febrero!S86+'Marzo '!S86+'Abril '!S86+'Mayo '!S86+Junio!S86+Julio!S86+Agosto!S86+Septiembre!S86+'Octubre '!S86+Noviembre!S86+'Diciembre '!S86</f>
        <v>0</v>
      </c>
      <c r="T86" s="356">
        <f>+Enero!T86+Febrero!T86+'Marzo '!T86+'Abril '!T86+'Mayo '!T86+Junio!T86+Julio!T86+Agosto!T86+Septiembre!T86+'Octubre '!T86+Noviembre!T86+'Diciembre '!T86</f>
        <v>0</v>
      </c>
      <c r="U86" s="356">
        <f>+Enero!U86+Febrero!U86+'Marzo '!U86+'Abril '!U86+'Mayo '!U86+Junio!U86+Julio!U86+Agosto!U86+Septiembre!U86+'Octubre '!U86+Noviembre!U86+'Diciembre '!U86</f>
        <v>0</v>
      </c>
      <c r="V86" s="356">
        <f>+Enero!V86+Febrero!V86+'Marzo '!V86+'Abril '!V86+'Mayo '!V86+Junio!V86+Julio!V86+Agosto!V86+Septiembre!V86+'Octubre '!V86+Noviembre!V86+'Diciembre '!V86</f>
        <v>0</v>
      </c>
      <c r="W86" s="356">
        <f>+Enero!W86+Febrero!W86+'Marzo '!W86+'Abril '!W86+'Mayo '!W86+Junio!W86+Julio!W86+Agosto!W86+Septiembre!W86+'Octubre '!W86+Noviembre!W86+'Diciembre '!W86</f>
        <v>0</v>
      </c>
      <c r="X86" s="356">
        <f>+Enero!X86+Febrero!X86+'Marzo '!X86+'Abril '!X86+'Mayo '!X86+Junio!X86+Julio!X86+Agosto!X86+Septiembre!X86+'Octubre '!X86+Noviembre!X86+'Diciembre '!X86</f>
        <v>0</v>
      </c>
      <c r="Y86" s="356">
        <f>+Enero!Y86+Febrero!Y86+'Marzo '!Y86+'Abril '!Y86+'Mayo '!Y86+Junio!Y86+Julio!Y86+Agosto!Y86+Septiembre!Y86+'Octubre '!Y86+Noviembre!Y86+'Diciembre '!Y86</f>
        <v>0</v>
      </c>
      <c r="Z86" s="356">
        <f>+Enero!Z86+Febrero!Z86+'Marzo '!Z86+'Abril '!Z86+'Mayo '!Z86+Junio!Z86+Julio!Z86+Agosto!Z86+Septiembre!Z86+'Octubre '!Z86+Noviembre!Z86+'Diciembre '!Z86</f>
        <v>0</v>
      </c>
      <c r="AA86" s="356">
        <f>+Enero!AA86+Febrero!AA86+'Marzo '!AA86+'Abril '!AA86+'Mayo '!AA86+Junio!AA86+Julio!AA86+Agosto!AA86+Septiembre!AA86+'Octubre '!AA86+Noviembre!AA86+'Diciembre '!AA86</f>
        <v>0</v>
      </c>
      <c r="AB86" s="356">
        <f>+Enero!AB86+Febrero!AB86+'Marzo '!AB86+'Abril '!AB86+'Mayo '!AB86+Junio!AB86+Julio!AB86+Agosto!AB86+Septiembre!AB86+'Octubre '!AB86+Noviembre!AB86+'Diciembre '!AB86</f>
        <v>0</v>
      </c>
      <c r="AC86" s="356">
        <f>+Enero!AC86+Febrero!AC86+'Marzo '!AC86+'Abril '!AC86+'Mayo '!AC86+Junio!AC86+Julio!AC86+Agosto!AC86+Septiembre!AC86+'Octubre '!AC86+Noviembre!AC86+'Diciembre '!AC86</f>
        <v>0</v>
      </c>
      <c r="AD86" s="356">
        <f>+Enero!AD86+Febrero!AD86+'Marzo '!AD86+'Abril '!AD86+'Mayo '!AD86+Junio!AD86+Julio!AD86+Agosto!AD86+Septiembre!AD86+'Octubre '!AD86+Noviembre!AD86+'Diciembre '!AD86</f>
        <v>0</v>
      </c>
      <c r="AE86" s="356">
        <f>+Enero!AE86+Febrero!AE86+'Marzo '!AE86+'Abril '!AE86+'Mayo '!AE86+Junio!AE86+Julio!AE86+Agosto!AE86+Septiembre!AE86+'Octubre '!AE86+Noviembre!AE86+'Diciembre '!AE86</f>
        <v>0</v>
      </c>
      <c r="AF86" s="356">
        <f>+Enero!AF86+Febrero!AF86+'Marzo '!AF86+'Abril '!AF86+'Mayo '!AF86+Junio!AF86+Julio!AF86+Agosto!AF86+Septiembre!AF86+'Octubre '!AF86+Noviembre!AF86+'Diciembre '!AF86</f>
        <v>0</v>
      </c>
      <c r="AG86" s="356">
        <f>+Enero!AG86+Febrero!AG86+'Marzo '!AG86+'Abril '!AG86+'Mayo '!AG86+Junio!AG86+Julio!AG86+Agosto!AG86+Septiembre!AG86+'Octubre '!AG86+Noviembre!AG86+'Diciembre '!AG86</f>
        <v>0</v>
      </c>
      <c r="AH86" s="356">
        <f>+Enero!AH86+Febrero!AH86+'Marzo '!AH86+'Abril '!AH86+'Mayo '!AH86+Junio!AH86+Julio!AH86+Agosto!AH86+Septiembre!AH86+'Octubre '!AH86+Noviembre!AH86+'Diciembre '!AH86</f>
        <v>0</v>
      </c>
      <c r="AI86" s="356">
        <f>+Enero!AI86+Febrero!AI86+'Marzo '!AI86+'Abril '!AI86+'Mayo '!AI86+Junio!AI86+Julio!AI86+Agosto!AI86+Septiembre!AI86+'Octubre '!AI86+Noviembre!AI86+'Diciembre '!AI86</f>
        <v>0</v>
      </c>
      <c r="AJ86" s="356">
        <f>+Enero!AJ86+Febrero!AJ86+'Marzo '!AJ86+'Abril '!AJ86+'Mayo '!AJ86+Junio!AJ86+Julio!AJ86+Agosto!AJ86+Septiembre!AJ86+'Octubre '!AJ86+Noviembre!AJ86+'Diciembre '!AJ86</f>
        <v>0</v>
      </c>
      <c r="AK86" s="356">
        <f>+Enero!AK86+Febrero!AK86+'Marzo '!AK86+'Abril '!AK86+'Mayo '!AK86+Junio!AK86+Julio!AK86+Agosto!AK86+Septiembre!AK86+'Octubre '!AK86+Noviembre!AK86+'Diciembre '!AK86</f>
        <v>0</v>
      </c>
      <c r="AL86" s="356">
        <f>+Enero!AL86+Febrero!AL86+'Marzo '!AL86+'Abril '!AL86+'Mayo '!AL86+Junio!AL86+Julio!AL86+Agosto!AL86+Septiembre!AL86+'Octubre '!AL86+Noviembre!AL86+'Diciembre '!AL86</f>
        <v>0</v>
      </c>
      <c r="AM86" s="356">
        <f>+Enero!AM86+Febrero!AM86+'Marzo '!AM86+'Abril '!AM86+'Mayo '!AM86+Junio!AM86+Julio!AM86+Agosto!AM86+Septiembre!AM86+'Octubre '!AM86+Noviembre!AM86+'Diciembre '!AM86</f>
        <v>0</v>
      </c>
      <c r="AN86" s="356">
        <f>+Enero!AN86+Febrero!AN86+'Marzo '!AN86+'Abril '!AN86+'Mayo '!AN86+Junio!AN86+Julio!AN86+Agosto!AN86+Septiembre!AN86+'Octubre '!AN86+Noviembre!AN86+'Diciembre '!AN86</f>
        <v>0</v>
      </c>
      <c r="AO86" s="356">
        <f>+Enero!AO86+Febrero!AO86+'Marzo '!AO86+'Abril '!AO86+'Mayo '!AO86+Junio!AO86+Julio!AO86+Agosto!AO86+Septiembre!AO86+'Octubre '!AO86+Noviembre!AO86+'Diciembre '!AO86</f>
        <v>0</v>
      </c>
      <c r="AP86" s="356">
        <f>+Enero!AP86+Febrero!AP86+'Marzo '!AP86+'Abril '!AP86+'Mayo '!AP86+Junio!AP86+Julio!AP86+Agosto!AP86+Septiembre!AP86+'Octubre '!AP86+Noviembre!AP86+'Diciembre '!AP86</f>
        <v>0</v>
      </c>
      <c r="AQ86" s="356">
        <f>+Enero!AQ86+Febrero!AQ86+'Marzo '!AQ86+'Abril '!AQ86+'Mayo '!AQ86+Junio!AQ86+Julio!AQ86+Agosto!AQ86+Septiembre!AQ86+'Octubre '!AQ86+Noviembre!AQ86+'Diciembre '!AQ86</f>
        <v>0</v>
      </c>
      <c r="AR86" s="125" t="s">
        <v>111</v>
      </c>
      <c r="CG86" s="119">
        <v>0</v>
      </c>
      <c r="CH86" s="119">
        <v>0</v>
      </c>
    </row>
    <row r="87" spans="1:86" x14ac:dyDescent="0.25">
      <c r="A87" s="401"/>
      <c r="B87" s="33" t="s">
        <v>32</v>
      </c>
      <c r="C87" s="136">
        <f t="shared" si="6"/>
        <v>0</v>
      </c>
      <c r="D87" s="136">
        <f t="shared" si="5"/>
        <v>0</v>
      </c>
      <c r="E87" s="136">
        <f t="shared" si="5"/>
        <v>0</v>
      </c>
      <c r="F87" s="357">
        <f>+Enero!F87+Febrero!F87+'Marzo '!F87+'Abril '!F87+'Mayo '!F87+Junio!F87+Julio!F87+Agosto!F87+Septiembre!F87+'Octubre '!F87+Noviembre!F87+'Diciembre '!F87</f>
        <v>0</v>
      </c>
      <c r="G87" s="357">
        <f>+Enero!G87+Febrero!G87+'Marzo '!G87+'Abril '!G87+'Mayo '!G87+Junio!G87+Julio!G87+Agosto!G87+Septiembre!G87+'Octubre '!G87+Noviembre!G87+'Diciembre '!G87</f>
        <v>0</v>
      </c>
      <c r="H87" s="357">
        <f>+Enero!H87+Febrero!H87+'Marzo '!H87+'Abril '!H87+'Mayo '!H87+Junio!H87+Julio!H87+Agosto!H87+Septiembre!H87+'Octubre '!H87+Noviembre!H87+'Diciembre '!H87</f>
        <v>0</v>
      </c>
      <c r="I87" s="356">
        <f>+Enero!I87+Febrero!I87+'Marzo '!I87+'Abril '!I87+'Mayo '!I87+Junio!I87+Julio!I87+Agosto!I87+Septiembre!I87+'Octubre '!I87+Noviembre!I87+'Diciembre '!I87</f>
        <v>0</v>
      </c>
      <c r="J87" s="356">
        <f>+Enero!J87+Febrero!J87+'Marzo '!J87+'Abril '!J87+'Mayo '!J87+Junio!J87+Julio!J87+Agosto!J87+Septiembre!J87+'Octubre '!J87+Noviembre!J87+'Diciembre '!J87</f>
        <v>0</v>
      </c>
      <c r="K87" s="356">
        <f>+Enero!K87+Febrero!K87+'Marzo '!K87+'Abril '!K87+'Mayo '!K87+Junio!K87+Julio!K87+Agosto!K87+Septiembre!K87+'Octubre '!K87+Noviembre!K87+'Diciembre '!K87</f>
        <v>0</v>
      </c>
      <c r="L87" s="356">
        <f>+Enero!L87+Febrero!L87+'Marzo '!L87+'Abril '!L87+'Mayo '!L87+Junio!L87+Julio!L87+Agosto!L87+Septiembre!L87+'Octubre '!L87+Noviembre!L87+'Diciembre '!L87</f>
        <v>0</v>
      </c>
      <c r="M87" s="356">
        <f>+Enero!M87+Febrero!M87+'Marzo '!M87+'Abril '!M87+'Mayo '!M87+Junio!M87+Julio!M87+Agosto!M87+Septiembre!M87+'Octubre '!M87+Noviembre!M87+'Diciembre '!M87</f>
        <v>0</v>
      </c>
      <c r="N87" s="356">
        <f>+Enero!N87+Febrero!N87+'Marzo '!N87+'Abril '!N87+'Mayo '!N87+Junio!N87+Julio!N87+Agosto!N87+Septiembre!N87+'Octubre '!N87+Noviembre!N87+'Diciembre '!N87</f>
        <v>0</v>
      </c>
      <c r="O87" s="356">
        <f>+Enero!O87+Febrero!O87+'Marzo '!O87+'Abril '!O87+'Mayo '!O87+Junio!O87+Julio!O87+Agosto!O87+Septiembre!O87+'Octubre '!O87+Noviembre!O87+'Diciembre '!O87</f>
        <v>0</v>
      </c>
      <c r="P87" s="356">
        <f>+Enero!P87+Febrero!P87+'Marzo '!P87+'Abril '!P87+'Mayo '!P87+Junio!P87+Julio!P87+Agosto!P87+Septiembre!P87+'Octubre '!P87+Noviembre!P87+'Diciembre '!P87</f>
        <v>0</v>
      </c>
      <c r="Q87" s="356">
        <f>+Enero!Q87+Febrero!Q87+'Marzo '!Q87+'Abril '!Q87+'Mayo '!Q87+Junio!Q87+Julio!Q87+Agosto!Q87+Septiembre!Q87+'Octubre '!Q87+Noviembre!Q87+'Diciembre '!Q87</f>
        <v>0</v>
      </c>
      <c r="R87" s="356">
        <f>+Enero!R87+Febrero!R87+'Marzo '!R87+'Abril '!R87+'Mayo '!R87+Junio!R87+Julio!R87+Agosto!R87+Septiembre!R87+'Octubre '!R87+Noviembre!R87+'Diciembre '!R87</f>
        <v>0</v>
      </c>
      <c r="S87" s="356">
        <f>+Enero!S87+Febrero!S87+'Marzo '!S87+'Abril '!S87+'Mayo '!S87+Junio!S87+Julio!S87+Agosto!S87+Septiembre!S87+'Octubre '!S87+Noviembre!S87+'Diciembre '!S87</f>
        <v>0</v>
      </c>
      <c r="T87" s="356">
        <f>+Enero!T87+Febrero!T87+'Marzo '!T87+'Abril '!T87+'Mayo '!T87+Junio!T87+Julio!T87+Agosto!T87+Septiembre!T87+'Octubre '!T87+Noviembre!T87+'Diciembre '!T87</f>
        <v>0</v>
      </c>
      <c r="U87" s="356">
        <f>+Enero!U87+Febrero!U87+'Marzo '!U87+'Abril '!U87+'Mayo '!U87+Junio!U87+Julio!U87+Agosto!U87+Septiembre!U87+'Octubre '!U87+Noviembre!U87+'Diciembre '!U87</f>
        <v>0</v>
      </c>
      <c r="V87" s="356">
        <f>+Enero!V87+Febrero!V87+'Marzo '!V87+'Abril '!V87+'Mayo '!V87+Junio!V87+Julio!V87+Agosto!V87+Septiembre!V87+'Octubre '!V87+Noviembre!V87+'Diciembre '!V87</f>
        <v>0</v>
      </c>
      <c r="W87" s="356">
        <f>+Enero!W87+Febrero!W87+'Marzo '!W87+'Abril '!W87+'Mayo '!W87+Junio!W87+Julio!W87+Agosto!W87+Septiembre!W87+'Octubre '!W87+Noviembre!W87+'Diciembre '!W87</f>
        <v>0</v>
      </c>
      <c r="X87" s="356">
        <f>+Enero!X87+Febrero!X87+'Marzo '!X87+'Abril '!X87+'Mayo '!X87+Junio!X87+Julio!X87+Agosto!X87+Septiembre!X87+'Octubre '!X87+Noviembre!X87+'Diciembre '!X87</f>
        <v>0</v>
      </c>
      <c r="Y87" s="356">
        <f>+Enero!Y87+Febrero!Y87+'Marzo '!Y87+'Abril '!Y87+'Mayo '!Y87+Junio!Y87+Julio!Y87+Agosto!Y87+Septiembre!Y87+'Octubre '!Y87+Noviembre!Y87+'Diciembre '!Y87</f>
        <v>0</v>
      </c>
      <c r="Z87" s="356">
        <f>+Enero!Z87+Febrero!Z87+'Marzo '!Z87+'Abril '!Z87+'Mayo '!Z87+Junio!Z87+Julio!Z87+Agosto!Z87+Septiembre!Z87+'Octubre '!Z87+Noviembre!Z87+'Diciembre '!Z87</f>
        <v>0</v>
      </c>
      <c r="AA87" s="356">
        <f>+Enero!AA87+Febrero!AA87+'Marzo '!AA87+'Abril '!AA87+'Mayo '!AA87+Junio!AA87+Julio!AA87+Agosto!AA87+Septiembre!AA87+'Octubre '!AA87+Noviembre!AA87+'Diciembre '!AA87</f>
        <v>0</v>
      </c>
      <c r="AB87" s="356">
        <f>+Enero!AB87+Febrero!AB87+'Marzo '!AB87+'Abril '!AB87+'Mayo '!AB87+Junio!AB87+Julio!AB87+Agosto!AB87+Septiembre!AB87+'Octubre '!AB87+Noviembre!AB87+'Diciembre '!AB87</f>
        <v>0</v>
      </c>
      <c r="AC87" s="356">
        <f>+Enero!AC87+Febrero!AC87+'Marzo '!AC87+'Abril '!AC87+'Mayo '!AC87+Junio!AC87+Julio!AC87+Agosto!AC87+Septiembre!AC87+'Octubre '!AC87+Noviembre!AC87+'Diciembre '!AC87</f>
        <v>0</v>
      </c>
      <c r="AD87" s="356">
        <f>+Enero!AD87+Febrero!AD87+'Marzo '!AD87+'Abril '!AD87+'Mayo '!AD87+Junio!AD87+Julio!AD87+Agosto!AD87+Septiembre!AD87+'Octubre '!AD87+Noviembre!AD87+'Diciembre '!AD87</f>
        <v>0</v>
      </c>
      <c r="AE87" s="356">
        <f>+Enero!AE87+Febrero!AE87+'Marzo '!AE87+'Abril '!AE87+'Mayo '!AE87+Junio!AE87+Julio!AE87+Agosto!AE87+Septiembre!AE87+'Octubre '!AE87+Noviembre!AE87+'Diciembre '!AE87</f>
        <v>0</v>
      </c>
      <c r="AF87" s="356">
        <f>+Enero!AF87+Febrero!AF87+'Marzo '!AF87+'Abril '!AF87+'Mayo '!AF87+Junio!AF87+Julio!AF87+Agosto!AF87+Septiembre!AF87+'Octubre '!AF87+Noviembre!AF87+'Diciembre '!AF87</f>
        <v>0</v>
      </c>
      <c r="AG87" s="356">
        <f>+Enero!AG87+Febrero!AG87+'Marzo '!AG87+'Abril '!AG87+'Mayo '!AG87+Junio!AG87+Julio!AG87+Agosto!AG87+Septiembre!AG87+'Octubre '!AG87+Noviembre!AG87+'Diciembre '!AG87</f>
        <v>0</v>
      </c>
      <c r="AH87" s="356">
        <f>+Enero!AH87+Febrero!AH87+'Marzo '!AH87+'Abril '!AH87+'Mayo '!AH87+Junio!AH87+Julio!AH87+Agosto!AH87+Septiembre!AH87+'Octubre '!AH87+Noviembre!AH87+'Diciembre '!AH87</f>
        <v>0</v>
      </c>
      <c r="AI87" s="356">
        <f>+Enero!AI87+Febrero!AI87+'Marzo '!AI87+'Abril '!AI87+'Mayo '!AI87+Junio!AI87+Julio!AI87+Agosto!AI87+Septiembre!AI87+'Octubre '!AI87+Noviembre!AI87+'Diciembre '!AI87</f>
        <v>0</v>
      </c>
      <c r="AJ87" s="356">
        <f>+Enero!AJ87+Febrero!AJ87+'Marzo '!AJ87+'Abril '!AJ87+'Mayo '!AJ87+Junio!AJ87+Julio!AJ87+Agosto!AJ87+Septiembre!AJ87+'Octubre '!AJ87+Noviembre!AJ87+'Diciembre '!AJ87</f>
        <v>0</v>
      </c>
      <c r="AK87" s="356">
        <f>+Enero!AK87+Febrero!AK87+'Marzo '!AK87+'Abril '!AK87+'Mayo '!AK87+Junio!AK87+Julio!AK87+Agosto!AK87+Septiembre!AK87+'Octubre '!AK87+Noviembre!AK87+'Diciembre '!AK87</f>
        <v>0</v>
      </c>
      <c r="AL87" s="356">
        <f>+Enero!AL87+Febrero!AL87+'Marzo '!AL87+'Abril '!AL87+'Mayo '!AL87+Junio!AL87+Julio!AL87+Agosto!AL87+Septiembre!AL87+'Octubre '!AL87+Noviembre!AL87+'Diciembre '!AL87</f>
        <v>0</v>
      </c>
      <c r="AM87" s="356">
        <f>+Enero!AM87+Febrero!AM87+'Marzo '!AM87+'Abril '!AM87+'Mayo '!AM87+Junio!AM87+Julio!AM87+Agosto!AM87+Septiembre!AM87+'Octubre '!AM87+Noviembre!AM87+'Diciembre '!AM87</f>
        <v>0</v>
      </c>
      <c r="AN87" s="356">
        <f>+Enero!AN87+Febrero!AN87+'Marzo '!AN87+'Abril '!AN87+'Mayo '!AN87+Junio!AN87+Julio!AN87+Agosto!AN87+Septiembre!AN87+'Octubre '!AN87+Noviembre!AN87+'Diciembre '!AN87</f>
        <v>0</v>
      </c>
      <c r="AO87" s="356">
        <f>+Enero!AO87+Febrero!AO87+'Marzo '!AO87+'Abril '!AO87+'Mayo '!AO87+Junio!AO87+Julio!AO87+Agosto!AO87+Septiembre!AO87+'Octubre '!AO87+Noviembre!AO87+'Diciembre '!AO87</f>
        <v>0</v>
      </c>
      <c r="AP87" s="356">
        <f>+Enero!AP87+Febrero!AP87+'Marzo '!AP87+'Abril '!AP87+'Mayo '!AP87+Junio!AP87+Julio!AP87+Agosto!AP87+Septiembre!AP87+'Octubre '!AP87+Noviembre!AP87+'Diciembre '!AP87</f>
        <v>0</v>
      </c>
      <c r="AQ87" s="356">
        <f>+Enero!AQ87+Febrero!AQ87+'Marzo '!AQ87+'Abril '!AQ87+'Mayo '!AQ87+Junio!AQ87+Julio!AQ87+Agosto!AQ87+Septiembre!AQ87+'Octubre '!AQ87+Noviembre!AQ87+'Diciembre '!AQ87</f>
        <v>0</v>
      </c>
      <c r="AR87" s="125" t="s">
        <v>111</v>
      </c>
      <c r="CG87" s="119">
        <v>0</v>
      </c>
      <c r="CH87" s="119">
        <v>0</v>
      </c>
    </row>
    <row r="88" spans="1:86" x14ac:dyDescent="0.25">
      <c r="A88" s="396" t="s">
        <v>45</v>
      </c>
      <c r="B88" s="10" t="s">
        <v>24</v>
      </c>
      <c r="C88" s="122">
        <f t="shared" si="6"/>
        <v>0</v>
      </c>
      <c r="D88" s="122">
        <f t="shared" si="5"/>
        <v>0</v>
      </c>
      <c r="E88" s="122">
        <f t="shared" si="5"/>
        <v>0</v>
      </c>
      <c r="F88" s="358">
        <f>+Enero!F88+Febrero!F88+'Marzo '!F88+'Abril '!F88+'Mayo '!F88+Junio!F88+Julio!F88+Agosto!F88+Septiembre!F88+'Octubre '!F88+Noviembre!F88+'Diciembre '!F88</f>
        <v>0</v>
      </c>
      <c r="G88" s="358">
        <f>+Enero!G88+Febrero!G88+'Marzo '!G88+'Abril '!G88+'Mayo '!G88+Junio!G88+Julio!G88+Agosto!G88+Septiembre!G88+'Octubre '!G88+Noviembre!G88+'Diciembre '!G88</f>
        <v>0</v>
      </c>
      <c r="H88" s="358">
        <f>+Enero!H88+Febrero!H88+'Marzo '!H88+'Abril '!H88+'Mayo '!H88+Junio!H88+Julio!H88+Agosto!H88+Septiembre!H88+'Octubre '!H88+Noviembre!H88+'Diciembre '!H88</f>
        <v>0</v>
      </c>
      <c r="I88" s="356">
        <f>+Enero!I88+Febrero!I88+'Marzo '!I88+'Abril '!I88+'Mayo '!I88+Junio!I88+Julio!I88+Agosto!I88+Septiembre!I88+'Octubre '!I88+Noviembre!I88+'Diciembre '!I88</f>
        <v>0</v>
      </c>
      <c r="J88" s="356">
        <f>+Enero!J88+Febrero!J88+'Marzo '!J88+'Abril '!J88+'Mayo '!J88+Junio!J88+Julio!J88+Agosto!J88+Septiembre!J88+'Octubre '!J88+Noviembre!J88+'Diciembre '!J88</f>
        <v>0</v>
      </c>
      <c r="K88" s="356">
        <f>+Enero!K88+Febrero!K88+'Marzo '!K88+'Abril '!K88+'Mayo '!K88+Junio!K88+Julio!K88+Agosto!K88+Septiembre!K88+'Octubre '!K88+Noviembre!K88+'Diciembre '!K88</f>
        <v>0</v>
      </c>
      <c r="L88" s="356">
        <f>+Enero!L88+Febrero!L88+'Marzo '!L88+'Abril '!L88+'Mayo '!L88+Junio!L88+Julio!L88+Agosto!L88+Septiembre!L88+'Octubre '!L88+Noviembre!L88+'Diciembre '!L88</f>
        <v>0</v>
      </c>
      <c r="M88" s="356">
        <f>+Enero!M88+Febrero!M88+'Marzo '!M88+'Abril '!M88+'Mayo '!M88+Junio!M88+Julio!M88+Agosto!M88+Septiembre!M88+'Octubre '!M88+Noviembre!M88+'Diciembre '!M88</f>
        <v>0</v>
      </c>
      <c r="N88" s="356">
        <f>+Enero!N88+Febrero!N88+'Marzo '!N88+'Abril '!N88+'Mayo '!N88+Junio!N88+Julio!N88+Agosto!N88+Septiembre!N88+'Octubre '!N88+Noviembre!N88+'Diciembre '!N88</f>
        <v>0</v>
      </c>
      <c r="O88" s="356">
        <f>+Enero!O88+Febrero!O88+'Marzo '!O88+'Abril '!O88+'Mayo '!O88+Junio!O88+Julio!O88+Agosto!O88+Septiembre!O88+'Octubre '!O88+Noviembre!O88+'Diciembre '!O88</f>
        <v>0</v>
      </c>
      <c r="P88" s="356">
        <f>+Enero!P88+Febrero!P88+'Marzo '!P88+'Abril '!P88+'Mayo '!P88+Junio!P88+Julio!P88+Agosto!P88+Septiembre!P88+'Octubre '!P88+Noviembre!P88+'Diciembre '!P88</f>
        <v>0</v>
      </c>
      <c r="Q88" s="356">
        <f>+Enero!Q88+Febrero!Q88+'Marzo '!Q88+'Abril '!Q88+'Mayo '!Q88+Junio!Q88+Julio!Q88+Agosto!Q88+Septiembre!Q88+'Octubre '!Q88+Noviembre!Q88+'Diciembre '!Q88</f>
        <v>0</v>
      </c>
      <c r="R88" s="356">
        <f>+Enero!R88+Febrero!R88+'Marzo '!R88+'Abril '!R88+'Mayo '!R88+Junio!R88+Julio!R88+Agosto!R88+Septiembre!R88+'Octubre '!R88+Noviembre!R88+'Diciembre '!R88</f>
        <v>0</v>
      </c>
      <c r="S88" s="356">
        <f>+Enero!S88+Febrero!S88+'Marzo '!S88+'Abril '!S88+'Mayo '!S88+Junio!S88+Julio!S88+Agosto!S88+Septiembre!S88+'Octubre '!S88+Noviembre!S88+'Diciembre '!S88</f>
        <v>0</v>
      </c>
      <c r="T88" s="356">
        <f>+Enero!T88+Febrero!T88+'Marzo '!T88+'Abril '!T88+'Mayo '!T88+Junio!T88+Julio!T88+Agosto!T88+Septiembre!T88+'Octubre '!T88+Noviembre!T88+'Diciembre '!T88</f>
        <v>0</v>
      </c>
      <c r="U88" s="356">
        <f>+Enero!U88+Febrero!U88+'Marzo '!U88+'Abril '!U88+'Mayo '!U88+Junio!U88+Julio!U88+Agosto!U88+Septiembre!U88+'Octubre '!U88+Noviembre!U88+'Diciembre '!U88</f>
        <v>0</v>
      </c>
      <c r="V88" s="356">
        <f>+Enero!V88+Febrero!V88+'Marzo '!V88+'Abril '!V88+'Mayo '!V88+Junio!V88+Julio!V88+Agosto!V88+Septiembre!V88+'Octubre '!V88+Noviembre!V88+'Diciembre '!V88</f>
        <v>0</v>
      </c>
      <c r="W88" s="356">
        <f>+Enero!W88+Febrero!W88+'Marzo '!W88+'Abril '!W88+'Mayo '!W88+Junio!W88+Julio!W88+Agosto!W88+Septiembre!W88+'Octubre '!W88+Noviembre!W88+'Diciembre '!W88</f>
        <v>0</v>
      </c>
      <c r="X88" s="356">
        <f>+Enero!X88+Febrero!X88+'Marzo '!X88+'Abril '!X88+'Mayo '!X88+Junio!X88+Julio!X88+Agosto!X88+Septiembre!X88+'Octubre '!X88+Noviembre!X88+'Diciembre '!X88</f>
        <v>0</v>
      </c>
      <c r="Y88" s="356">
        <f>+Enero!Y88+Febrero!Y88+'Marzo '!Y88+'Abril '!Y88+'Mayo '!Y88+Junio!Y88+Julio!Y88+Agosto!Y88+Septiembre!Y88+'Octubre '!Y88+Noviembre!Y88+'Diciembre '!Y88</f>
        <v>0</v>
      </c>
      <c r="Z88" s="356">
        <f>+Enero!Z88+Febrero!Z88+'Marzo '!Z88+'Abril '!Z88+'Mayo '!Z88+Junio!Z88+Julio!Z88+Agosto!Z88+Septiembre!Z88+'Octubre '!Z88+Noviembre!Z88+'Diciembre '!Z88</f>
        <v>0</v>
      </c>
      <c r="AA88" s="356">
        <f>+Enero!AA88+Febrero!AA88+'Marzo '!AA88+'Abril '!AA88+'Mayo '!AA88+Junio!AA88+Julio!AA88+Agosto!AA88+Septiembre!AA88+'Octubre '!AA88+Noviembre!AA88+'Diciembre '!AA88</f>
        <v>0</v>
      </c>
      <c r="AB88" s="356">
        <f>+Enero!AB88+Febrero!AB88+'Marzo '!AB88+'Abril '!AB88+'Mayo '!AB88+Junio!AB88+Julio!AB88+Agosto!AB88+Septiembre!AB88+'Octubre '!AB88+Noviembre!AB88+'Diciembre '!AB88</f>
        <v>0</v>
      </c>
      <c r="AC88" s="356">
        <f>+Enero!AC88+Febrero!AC88+'Marzo '!AC88+'Abril '!AC88+'Mayo '!AC88+Junio!AC88+Julio!AC88+Agosto!AC88+Septiembre!AC88+'Octubre '!AC88+Noviembre!AC88+'Diciembre '!AC88</f>
        <v>0</v>
      </c>
      <c r="AD88" s="356">
        <f>+Enero!AD88+Febrero!AD88+'Marzo '!AD88+'Abril '!AD88+'Mayo '!AD88+Junio!AD88+Julio!AD88+Agosto!AD88+Septiembre!AD88+'Octubre '!AD88+Noviembre!AD88+'Diciembre '!AD88</f>
        <v>0</v>
      </c>
      <c r="AE88" s="356">
        <f>+Enero!AE88+Febrero!AE88+'Marzo '!AE88+'Abril '!AE88+'Mayo '!AE88+Junio!AE88+Julio!AE88+Agosto!AE88+Septiembre!AE88+'Octubre '!AE88+Noviembre!AE88+'Diciembre '!AE88</f>
        <v>0</v>
      </c>
      <c r="AF88" s="356">
        <f>+Enero!AF88+Febrero!AF88+'Marzo '!AF88+'Abril '!AF88+'Mayo '!AF88+Junio!AF88+Julio!AF88+Agosto!AF88+Septiembre!AF88+'Octubre '!AF88+Noviembre!AF88+'Diciembre '!AF88</f>
        <v>0</v>
      </c>
      <c r="AG88" s="356">
        <f>+Enero!AG88+Febrero!AG88+'Marzo '!AG88+'Abril '!AG88+'Mayo '!AG88+Junio!AG88+Julio!AG88+Agosto!AG88+Septiembre!AG88+'Octubre '!AG88+Noviembre!AG88+'Diciembre '!AG88</f>
        <v>0</v>
      </c>
      <c r="AH88" s="356">
        <f>+Enero!AH88+Febrero!AH88+'Marzo '!AH88+'Abril '!AH88+'Mayo '!AH88+Junio!AH88+Julio!AH88+Agosto!AH88+Septiembre!AH88+'Octubre '!AH88+Noviembre!AH88+'Diciembre '!AH88</f>
        <v>0</v>
      </c>
      <c r="AI88" s="356">
        <f>+Enero!AI88+Febrero!AI88+'Marzo '!AI88+'Abril '!AI88+'Mayo '!AI88+Junio!AI88+Julio!AI88+Agosto!AI88+Septiembre!AI88+'Octubre '!AI88+Noviembre!AI88+'Diciembre '!AI88</f>
        <v>0</v>
      </c>
      <c r="AJ88" s="356">
        <f>+Enero!AJ88+Febrero!AJ88+'Marzo '!AJ88+'Abril '!AJ88+'Mayo '!AJ88+Junio!AJ88+Julio!AJ88+Agosto!AJ88+Septiembre!AJ88+'Octubre '!AJ88+Noviembre!AJ88+'Diciembre '!AJ88</f>
        <v>0</v>
      </c>
      <c r="AK88" s="356">
        <f>+Enero!AK88+Febrero!AK88+'Marzo '!AK88+'Abril '!AK88+'Mayo '!AK88+Junio!AK88+Julio!AK88+Agosto!AK88+Septiembre!AK88+'Octubre '!AK88+Noviembre!AK88+'Diciembre '!AK88</f>
        <v>0</v>
      </c>
      <c r="AL88" s="356">
        <f>+Enero!AL88+Febrero!AL88+'Marzo '!AL88+'Abril '!AL88+'Mayo '!AL88+Junio!AL88+Julio!AL88+Agosto!AL88+Septiembre!AL88+'Octubre '!AL88+Noviembre!AL88+'Diciembre '!AL88</f>
        <v>0</v>
      </c>
      <c r="AM88" s="356">
        <f>+Enero!AM88+Febrero!AM88+'Marzo '!AM88+'Abril '!AM88+'Mayo '!AM88+Junio!AM88+Julio!AM88+Agosto!AM88+Septiembre!AM88+'Octubre '!AM88+Noviembre!AM88+'Diciembre '!AM88</f>
        <v>0</v>
      </c>
      <c r="AN88" s="356">
        <f>+Enero!AN88+Febrero!AN88+'Marzo '!AN88+'Abril '!AN88+'Mayo '!AN88+Junio!AN88+Julio!AN88+Agosto!AN88+Septiembre!AN88+'Octubre '!AN88+Noviembre!AN88+'Diciembre '!AN88</f>
        <v>0</v>
      </c>
      <c r="AO88" s="356">
        <f>+Enero!AO88+Febrero!AO88+'Marzo '!AO88+'Abril '!AO88+'Mayo '!AO88+Junio!AO88+Julio!AO88+Agosto!AO88+Septiembre!AO88+'Octubre '!AO88+Noviembre!AO88+'Diciembre '!AO88</f>
        <v>0</v>
      </c>
      <c r="AP88" s="356">
        <f>+Enero!AP88+Febrero!AP88+'Marzo '!AP88+'Abril '!AP88+'Mayo '!AP88+Junio!AP88+Julio!AP88+Agosto!AP88+Septiembre!AP88+'Octubre '!AP88+Noviembre!AP88+'Diciembre '!AP88</f>
        <v>0</v>
      </c>
      <c r="AQ88" s="356">
        <f>+Enero!AQ88+Febrero!AQ88+'Marzo '!AQ88+'Abril '!AQ88+'Mayo '!AQ88+Junio!AQ88+Julio!AQ88+Agosto!AQ88+Septiembre!AQ88+'Octubre '!AQ88+Noviembre!AQ88+'Diciembre '!AQ88</f>
        <v>0</v>
      </c>
      <c r="AR88" s="125" t="s">
        <v>111</v>
      </c>
      <c r="CG88" s="119">
        <v>0</v>
      </c>
      <c r="CH88" s="119">
        <v>0</v>
      </c>
    </row>
    <row r="89" spans="1:86" x14ac:dyDescent="0.25">
      <c r="A89" s="397"/>
      <c r="B89" s="17" t="s">
        <v>25</v>
      </c>
      <c r="C89" s="126">
        <f t="shared" si="6"/>
        <v>0</v>
      </c>
      <c r="D89" s="126">
        <f t="shared" si="5"/>
        <v>0</v>
      </c>
      <c r="E89" s="126">
        <f t="shared" si="5"/>
        <v>0</v>
      </c>
      <c r="F89" s="358">
        <f>+Enero!F89+Febrero!F89+'Marzo '!F89+'Abril '!F89+'Mayo '!F89+Junio!F89+Julio!F89+Agosto!F89+Septiembre!F89+'Octubre '!F89+Noviembre!F89+'Diciembre '!F89</f>
        <v>0</v>
      </c>
      <c r="G89" s="358">
        <f>+Enero!G89+Febrero!G89+'Marzo '!G89+'Abril '!G89+'Mayo '!G89+Junio!G89+Julio!G89+Agosto!G89+Septiembre!G89+'Octubre '!G89+Noviembre!G89+'Diciembre '!G89</f>
        <v>0</v>
      </c>
      <c r="H89" s="358">
        <f>+Enero!H89+Febrero!H89+'Marzo '!H89+'Abril '!H89+'Mayo '!H89+Junio!H89+Julio!H89+Agosto!H89+Septiembre!H89+'Octubre '!H89+Noviembre!H89+'Diciembre '!H89</f>
        <v>0</v>
      </c>
      <c r="I89" s="356">
        <f>+Enero!I89+Febrero!I89+'Marzo '!I89+'Abril '!I89+'Mayo '!I89+Junio!I89+Julio!I89+Agosto!I89+Septiembre!I89+'Octubre '!I89+Noviembre!I89+'Diciembre '!I89</f>
        <v>0</v>
      </c>
      <c r="J89" s="356">
        <f>+Enero!J89+Febrero!J89+'Marzo '!J89+'Abril '!J89+'Mayo '!J89+Junio!J89+Julio!J89+Agosto!J89+Septiembre!J89+'Octubre '!J89+Noviembre!J89+'Diciembre '!J89</f>
        <v>0</v>
      </c>
      <c r="K89" s="356">
        <f>+Enero!K89+Febrero!K89+'Marzo '!K89+'Abril '!K89+'Mayo '!K89+Junio!K89+Julio!K89+Agosto!K89+Septiembre!K89+'Octubre '!K89+Noviembre!K89+'Diciembre '!K89</f>
        <v>0</v>
      </c>
      <c r="L89" s="356">
        <f>+Enero!L89+Febrero!L89+'Marzo '!L89+'Abril '!L89+'Mayo '!L89+Junio!L89+Julio!L89+Agosto!L89+Septiembre!L89+'Octubre '!L89+Noviembre!L89+'Diciembre '!L89</f>
        <v>0</v>
      </c>
      <c r="M89" s="356">
        <f>+Enero!M89+Febrero!M89+'Marzo '!M89+'Abril '!M89+'Mayo '!M89+Junio!M89+Julio!M89+Agosto!M89+Septiembre!M89+'Octubre '!M89+Noviembre!M89+'Diciembre '!M89</f>
        <v>0</v>
      </c>
      <c r="N89" s="356">
        <f>+Enero!N89+Febrero!N89+'Marzo '!N89+'Abril '!N89+'Mayo '!N89+Junio!N89+Julio!N89+Agosto!N89+Septiembre!N89+'Octubre '!N89+Noviembre!N89+'Diciembre '!N89</f>
        <v>0</v>
      </c>
      <c r="O89" s="356">
        <f>+Enero!O89+Febrero!O89+'Marzo '!O89+'Abril '!O89+'Mayo '!O89+Junio!O89+Julio!O89+Agosto!O89+Septiembre!O89+'Octubre '!O89+Noviembre!O89+'Diciembre '!O89</f>
        <v>0</v>
      </c>
      <c r="P89" s="356">
        <f>+Enero!P89+Febrero!P89+'Marzo '!P89+'Abril '!P89+'Mayo '!P89+Junio!P89+Julio!P89+Agosto!P89+Septiembre!P89+'Octubre '!P89+Noviembre!P89+'Diciembre '!P89</f>
        <v>0</v>
      </c>
      <c r="Q89" s="356">
        <f>+Enero!Q89+Febrero!Q89+'Marzo '!Q89+'Abril '!Q89+'Mayo '!Q89+Junio!Q89+Julio!Q89+Agosto!Q89+Septiembre!Q89+'Octubre '!Q89+Noviembre!Q89+'Diciembre '!Q89</f>
        <v>0</v>
      </c>
      <c r="R89" s="356">
        <f>+Enero!R89+Febrero!R89+'Marzo '!R89+'Abril '!R89+'Mayo '!R89+Junio!R89+Julio!R89+Agosto!R89+Septiembre!R89+'Octubre '!R89+Noviembre!R89+'Diciembre '!R89</f>
        <v>0</v>
      </c>
      <c r="S89" s="356">
        <f>+Enero!S89+Febrero!S89+'Marzo '!S89+'Abril '!S89+'Mayo '!S89+Junio!S89+Julio!S89+Agosto!S89+Septiembre!S89+'Octubre '!S89+Noviembre!S89+'Diciembre '!S89</f>
        <v>0</v>
      </c>
      <c r="T89" s="356">
        <f>+Enero!T89+Febrero!T89+'Marzo '!T89+'Abril '!T89+'Mayo '!T89+Junio!T89+Julio!T89+Agosto!T89+Septiembre!T89+'Octubre '!T89+Noviembre!T89+'Diciembre '!T89</f>
        <v>0</v>
      </c>
      <c r="U89" s="356">
        <f>+Enero!U89+Febrero!U89+'Marzo '!U89+'Abril '!U89+'Mayo '!U89+Junio!U89+Julio!U89+Agosto!U89+Septiembre!U89+'Octubre '!U89+Noviembre!U89+'Diciembre '!U89</f>
        <v>0</v>
      </c>
      <c r="V89" s="356">
        <f>+Enero!V89+Febrero!V89+'Marzo '!V89+'Abril '!V89+'Mayo '!V89+Junio!V89+Julio!V89+Agosto!V89+Septiembre!V89+'Octubre '!V89+Noviembre!V89+'Diciembre '!V89</f>
        <v>0</v>
      </c>
      <c r="W89" s="356">
        <f>+Enero!W89+Febrero!W89+'Marzo '!W89+'Abril '!W89+'Mayo '!W89+Junio!W89+Julio!W89+Agosto!W89+Septiembre!W89+'Octubre '!W89+Noviembre!W89+'Diciembre '!W89</f>
        <v>0</v>
      </c>
      <c r="X89" s="356">
        <f>+Enero!X89+Febrero!X89+'Marzo '!X89+'Abril '!X89+'Mayo '!X89+Junio!X89+Julio!X89+Agosto!X89+Septiembre!X89+'Octubre '!X89+Noviembre!X89+'Diciembre '!X89</f>
        <v>0</v>
      </c>
      <c r="Y89" s="356">
        <f>+Enero!Y89+Febrero!Y89+'Marzo '!Y89+'Abril '!Y89+'Mayo '!Y89+Junio!Y89+Julio!Y89+Agosto!Y89+Septiembre!Y89+'Octubre '!Y89+Noviembre!Y89+'Diciembre '!Y89</f>
        <v>0</v>
      </c>
      <c r="Z89" s="356">
        <f>+Enero!Z89+Febrero!Z89+'Marzo '!Z89+'Abril '!Z89+'Mayo '!Z89+Junio!Z89+Julio!Z89+Agosto!Z89+Septiembre!Z89+'Octubre '!Z89+Noviembre!Z89+'Diciembre '!Z89</f>
        <v>0</v>
      </c>
      <c r="AA89" s="356">
        <f>+Enero!AA89+Febrero!AA89+'Marzo '!AA89+'Abril '!AA89+'Mayo '!AA89+Junio!AA89+Julio!AA89+Agosto!AA89+Septiembre!AA89+'Octubre '!AA89+Noviembre!AA89+'Diciembre '!AA89</f>
        <v>0</v>
      </c>
      <c r="AB89" s="356">
        <f>+Enero!AB89+Febrero!AB89+'Marzo '!AB89+'Abril '!AB89+'Mayo '!AB89+Junio!AB89+Julio!AB89+Agosto!AB89+Septiembre!AB89+'Octubre '!AB89+Noviembre!AB89+'Diciembre '!AB89</f>
        <v>0</v>
      </c>
      <c r="AC89" s="356">
        <f>+Enero!AC89+Febrero!AC89+'Marzo '!AC89+'Abril '!AC89+'Mayo '!AC89+Junio!AC89+Julio!AC89+Agosto!AC89+Septiembre!AC89+'Octubre '!AC89+Noviembre!AC89+'Diciembre '!AC89</f>
        <v>0</v>
      </c>
      <c r="AD89" s="356">
        <f>+Enero!AD89+Febrero!AD89+'Marzo '!AD89+'Abril '!AD89+'Mayo '!AD89+Junio!AD89+Julio!AD89+Agosto!AD89+Septiembre!AD89+'Octubre '!AD89+Noviembre!AD89+'Diciembre '!AD89</f>
        <v>0</v>
      </c>
      <c r="AE89" s="356">
        <f>+Enero!AE89+Febrero!AE89+'Marzo '!AE89+'Abril '!AE89+'Mayo '!AE89+Junio!AE89+Julio!AE89+Agosto!AE89+Septiembre!AE89+'Octubre '!AE89+Noviembre!AE89+'Diciembre '!AE89</f>
        <v>0</v>
      </c>
      <c r="AF89" s="356">
        <f>+Enero!AF89+Febrero!AF89+'Marzo '!AF89+'Abril '!AF89+'Mayo '!AF89+Junio!AF89+Julio!AF89+Agosto!AF89+Septiembre!AF89+'Octubre '!AF89+Noviembre!AF89+'Diciembre '!AF89</f>
        <v>0</v>
      </c>
      <c r="AG89" s="356">
        <f>+Enero!AG89+Febrero!AG89+'Marzo '!AG89+'Abril '!AG89+'Mayo '!AG89+Junio!AG89+Julio!AG89+Agosto!AG89+Septiembre!AG89+'Octubre '!AG89+Noviembre!AG89+'Diciembre '!AG89</f>
        <v>0</v>
      </c>
      <c r="AH89" s="356">
        <f>+Enero!AH89+Febrero!AH89+'Marzo '!AH89+'Abril '!AH89+'Mayo '!AH89+Junio!AH89+Julio!AH89+Agosto!AH89+Septiembre!AH89+'Octubre '!AH89+Noviembre!AH89+'Diciembre '!AH89</f>
        <v>0</v>
      </c>
      <c r="AI89" s="356">
        <f>+Enero!AI89+Febrero!AI89+'Marzo '!AI89+'Abril '!AI89+'Mayo '!AI89+Junio!AI89+Julio!AI89+Agosto!AI89+Septiembre!AI89+'Octubre '!AI89+Noviembre!AI89+'Diciembre '!AI89</f>
        <v>0</v>
      </c>
      <c r="AJ89" s="356">
        <f>+Enero!AJ89+Febrero!AJ89+'Marzo '!AJ89+'Abril '!AJ89+'Mayo '!AJ89+Junio!AJ89+Julio!AJ89+Agosto!AJ89+Septiembre!AJ89+'Octubre '!AJ89+Noviembre!AJ89+'Diciembre '!AJ89</f>
        <v>0</v>
      </c>
      <c r="AK89" s="356">
        <f>+Enero!AK89+Febrero!AK89+'Marzo '!AK89+'Abril '!AK89+'Mayo '!AK89+Junio!AK89+Julio!AK89+Agosto!AK89+Septiembre!AK89+'Octubre '!AK89+Noviembre!AK89+'Diciembre '!AK89</f>
        <v>0</v>
      </c>
      <c r="AL89" s="356">
        <f>+Enero!AL89+Febrero!AL89+'Marzo '!AL89+'Abril '!AL89+'Mayo '!AL89+Junio!AL89+Julio!AL89+Agosto!AL89+Septiembre!AL89+'Octubre '!AL89+Noviembre!AL89+'Diciembre '!AL89</f>
        <v>0</v>
      </c>
      <c r="AM89" s="356">
        <f>+Enero!AM89+Febrero!AM89+'Marzo '!AM89+'Abril '!AM89+'Mayo '!AM89+Junio!AM89+Julio!AM89+Agosto!AM89+Septiembre!AM89+'Octubre '!AM89+Noviembre!AM89+'Diciembre '!AM89</f>
        <v>0</v>
      </c>
      <c r="AN89" s="356">
        <f>+Enero!AN89+Febrero!AN89+'Marzo '!AN89+'Abril '!AN89+'Mayo '!AN89+Junio!AN89+Julio!AN89+Agosto!AN89+Septiembre!AN89+'Octubre '!AN89+Noviembre!AN89+'Diciembre '!AN89</f>
        <v>0</v>
      </c>
      <c r="AO89" s="356">
        <f>+Enero!AO89+Febrero!AO89+'Marzo '!AO89+'Abril '!AO89+'Mayo '!AO89+Junio!AO89+Julio!AO89+Agosto!AO89+Septiembre!AO89+'Octubre '!AO89+Noviembre!AO89+'Diciembre '!AO89</f>
        <v>0</v>
      </c>
      <c r="AP89" s="356">
        <f>+Enero!AP89+Febrero!AP89+'Marzo '!AP89+'Abril '!AP89+'Mayo '!AP89+Junio!AP89+Julio!AP89+Agosto!AP89+Septiembre!AP89+'Octubre '!AP89+Noviembre!AP89+'Diciembre '!AP89</f>
        <v>0</v>
      </c>
      <c r="AQ89" s="356">
        <f>+Enero!AQ89+Febrero!AQ89+'Marzo '!AQ89+'Abril '!AQ89+'Mayo '!AQ89+Junio!AQ89+Julio!AQ89+Agosto!AQ89+Septiembre!AQ89+'Octubre '!AQ89+Noviembre!AQ89+'Diciembre '!AQ89</f>
        <v>0</v>
      </c>
      <c r="AR89" s="125" t="s">
        <v>111</v>
      </c>
      <c r="CG89" s="119">
        <v>0</v>
      </c>
      <c r="CH89" s="119">
        <v>0</v>
      </c>
    </row>
    <row r="90" spans="1:86" x14ac:dyDescent="0.25">
      <c r="A90" s="397"/>
      <c r="B90" s="17" t="s">
        <v>26</v>
      </c>
      <c r="C90" s="126">
        <f t="shared" si="6"/>
        <v>0</v>
      </c>
      <c r="D90" s="126">
        <f t="shared" si="5"/>
        <v>0</v>
      </c>
      <c r="E90" s="126">
        <f t="shared" si="5"/>
        <v>0</v>
      </c>
      <c r="F90" s="358">
        <f>+Enero!F90+Febrero!F90+'Marzo '!F90+'Abril '!F90+'Mayo '!F90+Junio!F90+Julio!F90+Agosto!F90+Septiembre!F90+'Octubre '!F90+Noviembre!F90+'Diciembre '!F90</f>
        <v>0</v>
      </c>
      <c r="G90" s="358">
        <f>+Enero!G90+Febrero!G90+'Marzo '!G90+'Abril '!G90+'Mayo '!G90+Junio!G90+Julio!G90+Agosto!G90+Septiembre!G90+'Octubre '!G90+Noviembre!G90+'Diciembre '!G90</f>
        <v>0</v>
      </c>
      <c r="H90" s="358">
        <f>+Enero!H90+Febrero!H90+'Marzo '!H90+'Abril '!H90+'Mayo '!H90+Junio!H90+Julio!H90+Agosto!H90+Septiembre!H90+'Octubre '!H90+Noviembre!H90+'Diciembre '!H90</f>
        <v>0</v>
      </c>
      <c r="I90" s="356">
        <f>+Enero!I90+Febrero!I90+'Marzo '!I90+'Abril '!I90+'Mayo '!I90+Junio!I90+Julio!I90+Agosto!I90+Septiembre!I90+'Octubre '!I90+Noviembre!I90+'Diciembre '!I90</f>
        <v>0</v>
      </c>
      <c r="J90" s="356">
        <f>+Enero!J90+Febrero!J90+'Marzo '!J90+'Abril '!J90+'Mayo '!J90+Junio!J90+Julio!J90+Agosto!J90+Septiembre!J90+'Octubre '!J90+Noviembre!J90+'Diciembre '!J90</f>
        <v>0</v>
      </c>
      <c r="K90" s="356">
        <f>+Enero!K90+Febrero!K90+'Marzo '!K90+'Abril '!K90+'Mayo '!K90+Junio!K90+Julio!K90+Agosto!K90+Septiembre!K90+'Octubre '!K90+Noviembre!K90+'Diciembre '!K90</f>
        <v>0</v>
      </c>
      <c r="L90" s="356">
        <f>+Enero!L90+Febrero!L90+'Marzo '!L90+'Abril '!L90+'Mayo '!L90+Junio!L90+Julio!L90+Agosto!L90+Septiembre!L90+'Octubre '!L90+Noviembre!L90+'Diciembre '!L90</f>
        <v>0</v>
      </c>
      <c r="M90" s="356">
        <f>+Enero!M90+Febrero!M90+'Marzo '!M90+'Abril '!M90+'Mayo '!M90+Junio!M90+Julio!M90+Agosto!M90+Septiembre!M90+'Octubre '!M90+Noviembre!M90+'Diciembre '!M90</f>
        <v>0</v>
      </c>
      <c r="N90" s="356">
        <f>+Enero!N90+Febrero!N90+'Marzo '!N90+'Abril '!N90+'Mayo '!N90+Junio!N90+Julio!N90+Agosto!N90+Septiembre!N90+'Octubre '!N90+Noviembre!N90+'Diciembre '!N90</f>
        <v>0</v>
      </c>
      <c r="O90" s="356">
        <f>+Enero!O90+Febrero!O90+'Marzo '!O90+'Abril '!O90+'Mayo '!O90+Junio!O90+Julio!O90+Agosto!O90+Septiembre!O90+'Octubre '!O90+Noviembre!O90+'Diciembre '!O90</f>
        <v>0</v>
      </c>
      <c r="P90" s="356">
        <f>+Enero!P90+Febrero!P90+'Marzo '!P90+'Abril '!P90+'Mayo '!P90+Junio!P90+Julio!P90+Agosto!P90+Septiembre!P90+'Octubre '!P90+Noviembre!P90+'Diciembre '!P90</f>
        <v>0</v>
      </c>
      <c r="Q90" s="356">
        <f>+Enero!Q90+Febrero!Q90+'Marzo '!Q90+'Abril '!Q90+'Mayo '!Q90+Junio!Q90+Julio!Q90+Agosto!Q90+Septiembre!Q90+'Octubre '!Q90+Noviembre!Q90+'Diciembre '!Q90</f>
        <v>0</v>
      </c>
      <c r="R90" s="356">
        <f>+Enero!R90+Febrero!R90+'Marzo '!R90+'Abril '!R90+'Mayo '!R90+Junio!R90+Julio!R90+Agosto!R90+Septiembre!R90+'Octubre '!R90+Noviembre!R90+'Diciembre '!R90</f>
        <v>0</v>
      </c>
      <c r="S90" s="356">
        <f>+Enero!S90+Febrero!S90+'Marzo '!S90+'Abril '!S90+'Mayo '!S90+Junio!S90+Julio!S90+Agosto!S90+Septiembre!S90+'Octubre '!S90+Noviembre!S90+'Diciembre '!S90</f>
        <v>0</v>
      </c>
      <c r="T90" s="356">
        <f>+Enero!T90+Febrero!T90+'Marzo '!T90+'Abril '!T90+'Mayo '!T90+Junio!T90+Julio!T90+Agosto!T90+Septiembre!T90+'Octubre '!T90+Noviembre!T90+'Diciembre '!T90</f>
        <v>0</v>
      </c>
      <c r="U90" s="356">
        <f>+Enero!U90+Febrero!U90+'Marzo '!U90+'Abril '!U90+'Mayo '!U90+Junio!U90+Julio!U90+Agosto!U90+Septiembre!U90+'Octubre '!U90+Noviembre!U90+'Diciembre '!U90</f>
        <v>0</v>
      </c>
      <c r="V90" s="356">
        <f>+Enero!V90+Febrero!V90+'Marzo '!V90+'Abril '!V90+'Mayo '!V90+Junio!V90+Julio!V90+Agosto!V90+Septiembre!V90+'Octubre '!V90+Noviembre!V90+'Diciembre '!V90</f>
        <v>0</v>
      </c>
      <c r="W90" s="356">
        <f>+Enero!W90+Febrero!W90+'Marzo '!W90+'Abril '!W90+'Mayo '!W90+Junio!W90+Julio!W90+Agosto!W90+Septiembre!W90+'Octubre '!W90+Noviembre!W90+'Diciembre '!W90</f>
        <v>0</v>
      </c>
      <c r="X90" s="356">
        <f>+Enero!X90+Febrero!X90+'Marzo '!X90+'Abril '!X90+'Mayo '!X90+Junio!X90+Julio!X90+Agosto!X90+Septiembre!X90+'Octubre '!X90+Noviembre!X90+'Diciembre '!X90</f>
        <v>0</v>
      </c>
      <c r="Y90" s="356">
        <f>+Enero!Y90+Febrero!Y90+'Marzo '!Y90+'Abril '!Y90+'Mayo '!Y90+Junio!Y90+Julio!Y90+Agosto!Y90+Septiembre!Y90+'Octubre '!Y90+Noviembre!Y90+'Diciembre '!Y90</f>
        <v>0</v>
      </c>
      <c r="Z90" s="356">
        <f>+Enero!Z90+Febrero!Z90+'Marzo '!Z90+'Abril '!Z90+'Mayo '!Z90+Junio!Z90+Julio!Z90+Agosto!Z90+Septiembre!Z90+'Octubre '!Z90+Noviembre!Z90+'Diciembre '!Z90</f>
        <v>0</v>
      </c>
      <c r="AA90" s="356">
        <f>+Enero!AA90+Febrero!AA90+'Marzo '!AA90+'Abril '!AA90+'Mayo '!AA90+Junio!AA90+Julio!AA90+Agosto!AA90+Septiembre!AA90+'Octubre '!AA90+Noviembre!AA90+'Diciembre '!AA90</f>
        <v>0</v>
      </c>
      <c r="AB90" s="356">
        <f>+Enero!AB90+Febrero!AB90+'Marzo '!AB90+'Abril '!AB90+'Mayo '!AB90+Junio!AB90+Julio!AB90+Agosto!AB90+Septiembre!AB90+'Octubre '!AB90+Noviembre!AB90+'Diciembre '!AB90</f>
        <v>0</v>
      </c>
      <c r="AC90" s="356">
        <f>+Enero!AC90+Febrero!AC90+'Marzo '!AC90+'Abril '!AC90+'Mayo '!AC90+Junio!AC90+Julio!AC90+Agosto!AC90+Septiembre!AC90+'Octubre '!AC90+Noviembre!AC90+'Diciembre '!AC90</f>
        <v>0</v>
      </c>
      <c r="AD90" s="356">
        <f>+Enero!AD90+Febrero!AD90+'Marzo '!AD90+'Abril '!AD90+'Mayo '!AD90+Junio!AD90+Julio!AD90+Agosto!AD90+Septiembre!AD90+'Octubre '!AD90+Noviembre!AD90+'Diciembre '!AD90</f>
        <v>0</v>
      </c>
      <c r="AE90" s="356">
        <f>+Enero!AE90+Febrero!AE90+'Marzo '!AE90+'Abril '!AE90+'Mayo '!AE90+Junio!AE90+Julio!AE90+Agosto!AE90+Septiembre!AE90+'Octubre '!AE90+Noviembre!AE90+'Diciembre '!AE90</f>
        <v>0</v>
      </c>
      <c r="AF90" s="356">
        <f>+Enero!AF90+Febrero!AF90+'Marzo '!AF90+'Abril '!AF90+'Mayo '!AF90+Junio!AF90+Julio!AF90+Agosto!AF90+Septiembre!AF90+'Octubre '!AF90+Noviembre!AF90+'Diciembre '!AF90</f>
        <v>0</v>
      </c>
      <c r="AG90" s="356">
        <f>+Enero!AG90+Febrero!AG90+'Marzo '!AG90+'Abril '!AG90+'Mayo '!AG90+Junio!AG90+Julio!AG90+Agosto!AG90+Septiembre!AG90+'Octubre '!AG90+Noviembre!AG90+'Diciembre '!AG90</f>
        <v>0</v>
      </c>
      <c r="AH90" s="356">
        <f>+Enero!AH90+Febrero!AH90+'Marzo '!AH90+'Abril '!AH90+'Mayo '!AH90+Junio!AH90+Julio!AH90+Agosto!AH90+Septiembre!AH90+'Octubre '!AH90+Noviembre!AH90+'Diciembre '!AH90</f>
        <v>0</v>
      </c>
      <c r="AI90" s="356">
        <f>+Enero!AI90+Febrero!AI90+'Marzo '!AI90+'Abril '!AI90+'Mayo '!AI90+Junio!AI90+Julio!AI90+Agosto!AI90+Septiembre!AI90+'Octubre '!AI90+Noviembre!AI90+'Diciembre '!AI90</f>
        <v>0</v>
      </c>
      <c r="AJ90" s="356">
        <f>+Enero!AJ90+Febrero!AJ90+'Marzo '!AJ90+'Abril '!AJ90+'Mayo '!AJ90+Junio!AJ90+Julio!AJ90+Agosto!AJ90+Septiembre!AJ90+'Octubre '!AJ90+Noviembre!AJ90+'Diciembre '!AJ90</f>
        <v>0</v>
      </c>
      <c r="AK90" s="356">
        <f>+Enero!AK90+Febrero!AK90+'Marzo '!AK90+'Abril '!AK90+'Mayo '!AK90+Junio!AK90+Julio!AK90+Agosto!AK90+Septiembre!AK90+'Octubre '!AK90+Noviembre!AK90+'Diciembre '!AK90</f>
        <v>0</v>
      </c>
      <c r="AL90" s="356">
        <f>+Enero!AL90+Febrero!AL90+'Marzo '!AL90+'Abril '!AL90+'Mayo '!AL90+Junio!AL90+Julio!AL90+Agosto!AL90+Septiembre!AL90+'Octubre '!AL90+Noviembre!AL90+'Diciembre '!AL90</f>
        <v>0</v>
      </c>
      <c r="AM90" s="356">
        <f>+Enero!AM90+Febrero!AM90+'Marzo '!AM90+'Abril '!AM90+'Mayo '!AM90+Junio!AM90+Julio!AM90+Agosto!AM90+Septiembre!AM90+'Octubre '!AM90+Noviembre!AM90+'Diciembre '!AM90</f>
        <v>0</v>
      </c>
      <c r="AN90" s="356">
        <f>+Enero!AN90+Febrero!AN90+'Marzo '!AN90+'Abril '!AN90+'Mayo '!AN90+Junio!AN90+Julio!AN90+Agosto!AN90+Septiembre!AN90+'Octubre '!AN90+Noviembre!AN90+'Diciembre '!AN90</f>
        <v>0</v>
      </c>
      <c r="AO90" s="356">
        <f>+Enero!AO90+Febrero!AO90+'Marzo '!AO90+'Abril '!AO90+'Mayo '!AO90+Junio!AO90+Julio!AO90+Agosto!AO90+Septiembre!AO90+'Octubre '!AO90+Noviembre!AO90+'Diciembre '!AO90</f>
        <v>0</v>
      </c>
      <c r="AP90" s="356">
        <f>+Enero!AP90+Febrero!AP90+'Marzo '!AP90+'Abril '!AP90+'Mayo '!AP90+Junio!AP90+Julio!AP90+Agosto!AP90+Septiembre!AP90+'Octubre '!AP90+Noviembre!AP90+'Diciembre '!AP90</f>
        <v>0</v>
      </c>
      <c r="AQ90" s="356">
        <f>+Enero!AQ90+Febrero!AQ90+'Marzo '!AQ90+'Abril '!AQ90+'Mayo '!AQ90+Junio!AQ90+Julio!AQ90+Agosto!AQ90+Septiembre!AQ90+'Octubre '!AQ90+Noviembre!AQ90+'Diciembre '!AQ90</f>
        <v>0</v>
      </c>
      <c r="AR90" s="125" t="s">
        <v>111</v>
      </c>
      <c r="CG90" s="119">
        <v>0</v>
      </c>
      <c r="CH90" s="119">
        <v>0</v>
      </c>
    </row>
    <row r="91" spans="1:86" x14ac:dyDescent="0.25">
      <c r="A91" s="397"/>
      <c r="B91" s="17" t="s">
        <v>28</v>
      </c>
      <c r="C91" s="126">
        <f t="shared" si="6"/>
        <v>0</v>
      </c>
      <c r="D91" s="126">
        <f t="shared" si="5"/>
        <v>0</v>
      </c>
      <c r="E91" s="126">
        <f t="shared" si="5"/>
        <v>0</v>
      </c>
      <c r="F91" s="358">
        <f>+Enero!F91+Febrero!F91+'Marzo '!F91+'Abril '!F91+'Mayo '!F91+Junio!F91+Julio!F91+Agosto!F91+Septiembre!F91+'Octubre '!F91+Noviembre!F91+'Diciembre '!F91</f>
        <v>0</v>
      </c>
      <c r="G91" s="358">
        <f>+Enero!G91+Febrero!G91+'Marzo '!G91+'Abril '!G91+'Mayo '!G91+Junio!G91+Julio!G91+Agosto!G91+Septiembre!G91+'Octubre '!G91+Noviembre!G91+'Diciembre '!G91</f>
        <v>0</v>
      </c>
      <c r="H91" s="358">
        <f>+Enero!H91+Febrero!H91+'Marzo '!H91+'Abril '!H91+'Mayo '!H91+Junio!H91+Julio!H91+Agosto!H91+Septiembre!H91+'Octubre '!H91+Noviembre!H91+'Diciembre '!H91</f>
        <v>0</v>
      </c>
      <c r="I91" s="356">
        <f>+Enero!I91+Febrero!I91+'Marzo '!I91+'Abril '!I91+'Mayo '!I91+Junio!I91+Julio!I91+Agosto!I91+Septiembre!I91+'Octubre '!I91+Noviembre!I91+'Diciembre '!I91</f>
        <v>0</v>
      </c>
      <c r="J91" s="356">
        <f>+Enero!J91+Febrero!J91+'Marzo '!J91+'Abril '!J91+'Mayo '!J91+Junio!J91+Julio!J91+Agosto!J91+Septiembre!J91+'Octubre '!J91+Noviembre!J91+'Diciembre '!J91</f>
        <v>0</v>
      </c>
      <c r="K91" s="356">
        <f>+Enero!K91+Febrero!K91+'Marzo '!K91+'Abril '!K91+'Mayo '!K91+Junio!K91+Julio!K91+Agosto!K91+Septiembre!K91+'Octubre '!K91+Noviembre!K91+'Diciembre '!K91</f>
        <v>0</v>
      </c>
      <c r="L91" s="356">
        <f>+Enero!L91+Febrero!L91+'Marzo '!L91+'Abril '!L91+'Mayo '!L91+Junio!L91+Julio!L91+Agosto!L91+Septiembre!L91+'Octubre '!L91+Noviembre!L91+'Diciembre '!L91</f>
        <v>0</v>
      </c>
      <c r="M91" s="356">
        <f>+Enero!M91+Febrero!M91+'Marzo '!M91+'Abril '!M91+'Mayo '!M91+Junio!M91+Julio!M91+Agosto!M91+Septiembre!M91+'Octubre '!M91+Noviembre!M91+'Diciembre '!M91</f>
        <v>0</v>
      </c>
      <c r="N91" s="356">
        <f>+Enero!N91+Febrero!N91+'Marzo '!N91+'Abril '!N91+'Mayo '!N91+Junio!N91+Julio!N91+Agosto!N91+Septiembre!N91+'Octubre '!N91+Noviembre!N91+'Diciembre '!N91</f>
        <v>0</v>
      </c>
      <c r="O91" s="356">
        <f>+Enero!O91+Febrero!O91+'Marzo '!O91+'Abril '!O91+'Mayo '!O91+Junio!O91+Julio!O91+Agosto!O91+Septiembre!O91+'Octubre '!O91+Noviembre!O91+'Diciembre '!O91</f>
        <v>0</v>
      </c>
      <c r="P91" s="356">
        <f>+Enero!P91+Febrero!P91+'Marzo '!P91+'Abril '!P91+'Mayo '!P91+Junio!P91+Julio!P91+Agosto!P91+Septiembre!P91+'Octubre '!P91+Noviembre!P91+'Diciembre '!P91</f>
        <v>0</v>
      </c>
      <c r="Q91" s="356">
        <f>+Enero!Q91+Febrero!Q91+'Marzo '!Q91+'Abril '!Q91+'Mayo '!Q91+Junio!Q91+Julio!Q91+Agosto!Q91+Septiembre!Q91+'Octubre '!Q91+Noviembre!Q91+'Diciembre '!Q91</f>
        <v>0</v>
      </c>
      <c r="R91" s="356">
        <f>+Enero!R91+Febrero!R91+'Marzo '!R91+'Abril '!R91+'Mayo '!R91+Junio!R91+Julio!R91+Agosto!R91+Septiembre!R91+'Octubre '!R91+Noviembre!R91+'Diciembre '!R91</f>
        <v>0</v>
      </c>
      <c r="S91" s="356">
        <f>+Enero!S91+Febrero!S91+'Marzo '!S91+'Abril '!S91+'Mayo '!S91+Junio!S91+Julio!S91+Agosto!S91+Septiembre!S91+'Octubre '!S91+Noviembre!S91+'Diciembre '!S91</f>
        <v>0</v>
      </c>
      <c r="T91" s="356">
        <f>+Enero!T91+Febrero!T91+'Marzo '!T91+'Abril '!T91+'Mayo '!T91+Junio!T91+Julio!T91+Agosto!T91+Septiembre!T91+'Octubre '!T91+Noviembre!T91+'Diciembre '!T91</f>
        <v>0</v>
      </c>
      <c r="U91" s="356">
        <f>+Enero!U91+Febrero!U91+'Marzo '!U91+'Abril '!U91+'Mayo '!U91+Junio!U91+Julio!U91+Agosto!U91+Septiembre!U91+'Octubre '!U91+Noviembre!U91+'Diciembre '!U91</f>
        <v>0</v>
      </c>
      <c r="V91" s="356">
        <f>+Enero!V91+Febrero!V91+'Marzo '!V91+'Abril '!V91+'Mayo '!V91+Junio!V91+Julio!V91+Agosto!V91+Septiembre!V91+'Octubre '!V91+Noviembre!V91+'Diciembre '!V91</f>
        <v>0</v>
      </c>
      <c r="W91" s="356">
        <f>+Enero!W91+Febrero!W91+'Marzo '!W91+'Abril '!W91+'Mayo '!W91+Junio!W91+Julio!W91+Agosto!W91+Septiembre!W91+'Octubre '!W91+Noviembre!W91+'Diciembre '!W91</f>
        <v>0</v>
      </c>
      <c r="X91" s="356">
        <f>+Enero!X91+Febrero!X91+'Marzo '!X91+'Abril '!X91+'Mayo '!X91+Junio!X91+Julio!X91+Agosto!X91+Septiembre!X91+'Octubre '!X91+Noviembre!X91+'Diciembre '!X91</f>
        <v>0</v>
      </c>
      <c r="Y91" s="356">
        <f>+Enero!Y91+Febrero!Y91+'Marzo '!Y91+'Abril '!Y91+'Mayo '!Y91+Junio!Y91+Julio!Y91+Agosto!Y91+Septiembre!Y91+'Octubre '!Y91+Noviembre!Y91+'Diciembre '!Y91</f>
        <v>0</v>
      </c>
      <c r="Z91" s="356">
        <f>+Enero!Z91+Febrero!Z91+'Marzo '!Z91+'Abril '!Z91+'Mayo '!Z91+Junio!Z91+Julio!Z91+Agosto!Z91+Septiembre!Z91+'Octubre '!Z91+Noviembre!Z91+'Diciembre '!Z91</f>
        <v>0</v>
      </c>
      <c r="AA91" s="356">
        <f>+Enero!AA91+Febrero!AA91+'Marzo '!AA91+'Abril '!AA91+'Mayo '!AA91+Junio!AA91+Julio!AA91+Agosto!AA91+Septiembre!AA91+'Octubre '!AA91+Noviembre!AA91+'Diciembre '!AA91</f>
        <v>0</v>
      </c>
      <c r="AB91" s="356">
        <f>+Enero!AB91+Febrero!AB91+'Marzo '!AB91+'Abril '!AB91+'Mayo '!AB91+Junio!AB91+Julio!AB91+Agosto!AB91+Septiembre!AB91+'Octubre '!AB91+Noviembre!AB91+'Diciembre '!AB91</f>
        <v>0</v>
      </c>
      <c r="AC91" s="356">
        <f>+Enero!AC91+Febrero!AC91+'Marzo '!AC91+'Abril '!AC91+'Mayo '!AC91+Junio!AC91+Julio!AC91+Agosto!AC91+Septiembre!AC91+'Octubre '!AC91+Noviembre!AC91+'Diciembre '!AC91</f>
        <v>0</v>
      </c>
      <c r="AD91" s="356">
        <f>+Enero!AD91+Febrero!AD91+'Marzo '!AD91+'Abril '!AD91+'Mayo '!AD91+Junio!AD91+Julio!AD91+Agosto!AD91+Septiembre!AD91+'Octubre '!AD91+Noviembre!AD91+'Diciembre '!AD91</f>
        <v>0</v>
      </c>
      <c r="AE91" s="356">
        <f>+Enero!AE91+Febrero!AE91+'Marzo '!AE91+'Abril '!AE91+'Mayo '!AE91+Junio!AE91+Julio!AE91+Agosto!AE91+Septiembre!AE91+'Octubre '!AE91+Noviembre!AE91+'Diciembre '!AE91</f>
        <v>0</v>
      </c>
      <c r="AF91" s="356">
        <f>+Enero!AF91+Febrero!AF91+'Marzo '!AF91+'Abril '!AF91+'Mayo '!AF91+Junio!AF91+Julio!AF91+Agosto!AF91+Septiembre!AF91+'Octubre '!AF91+Noviembre!AF91+'Diciembre '!AF91</f>
        <v>0</v>
      </c>
      <c r="AG91" s="356">
        <f>+Enero!AG91+Febrero!AG91+'Marzo '!AG91+'Abril '!AG91+'Mayo '!AG91+Junio!AG91+Julio!AG91+Agosto!AG91+Septiembre!AG91+'Octubre '!AG91+Noviembre!AG91+'Diciembre '!AG91</f>
        <v>0</v>
      </c>
      <c r="AH91" s="356">
        <f>+Enero!AH91+Febrero!AH91+'Marzo '!AH91+'Abril '!AH91+'Mayo '!AH91+Junio!AH91+Julio!AH91+Agosto!AH91+Septiembre!AH91+'Octubre '!AH91+Noviembre!AH91+'Diciembre '!AH91</f>
        <v>0</v>
      </c>
      <c r="AI91" s="356">
        <f>+Enero!AI91+Febrero!AI91+'Marzo '!AI91+'Abril '!AI91+'Mayo '!AI91+Junio!AI91+Julio!AI91+Agosto!AI91+Septiembre!AI91+'Octubre '!AI91+Noviembre!AI91+'Diciembre '!AI91</f>
        <v>0</v>
      </c>
      <c r="AJ91" s="356">
        <f>+Enero!AJ91+Febrero!AJ91+'Marzo '!AJ91+'Abril '!AJ91+'Mayo '!AJ91+Junio!AJ91+Julio!AJ91+Agosto!AJ91+Septiembre!AJ91+'Octubre '!AJ91+Noviembre!AJ91+'Diciembre '!AJ91</f>
        <v>0</v>
      </c>
      <c r="AK91" s="356">
        <f>+Enero!AK91+Febrero!AK91+'Marzo '!AK91+'Abril '!AK91+'Mayo '!AK91+Junio!AK91+Julio!AK91+Agosto!AK91+Septiembre!AK91+'Octubre '!AK91+Noviembre!AK91+'Diciembre '!AK91</f>
        <v>0</v>
      </c>
      <c r="AL91" s="356">
        <f>+Enero!AL91+Febrero!AL91+'Marzo '!AL91+'Abril '!AL91+'Mayo '!AL91+Junio!AL91+Julio!AL91+Agosto!AL91+Septiembre!AL91+'Octubre '!AL91+Noviembre!AL91+'Diciembre '!AL91</f>
        <v>0</v>
      </c>
      <c r="AM91" s="356">
        <f>+Enero!AM91+Febrero!AM91+'Marzo '!AM91+'Abril '!AM91+'Mayo '!AM91+Junio!AM91+Julio!AM91+Agosto!AM91+Septiembre!AM91+'Octubre '!AM91+Noviembre!AM91+'Diciembre '!AM91</f>
        <v>0</v>
      </c>
      <c r="AN91" s="356">
        <f>+Enero!AN91+Febrero!AN91+'Marzo '!AN91+'Abril '!AN91+'Mayo '!AN91+Junio!AN91+Julio!AN91+Agosto!AN91+Septiembre!AN91+'Octubre '!AN91+Noviembre!AN91+'Diciembre '!AN91</f>
        <v>0</v>
      </c>
      <c r="AO91" s="356">
        <f>+Enero!AO91+Febrero!AO91+'Marzo '!AO91+'Abril '!AO91+'Mayo '!AO91+Junio!AO91+Julio!AO91+Agosto!AO91+Septiembre!AO91+'Octubre '!AO91+Noviembre!AO91+'Diciembre '!AO91</f>
        <v>0</v>
      </c>
      <c r="AP91" s="356">
        <f>+Enero!AP91+Febrero!AP91+'Marzo '!AP91+'Abril '!AP91+'Mayo '!AP91+Junio!AP91+Julio!AP91+Agosto!AP91+Septiembre!AP91+'Octubre '!AP91+Noviembre!AP91+'Diciembre '!AP91</f>
        <v>0</v>
      </c>
      <c r="AQ91" s="356">
        <f>+Enero!AQ91+Febrero!AQ91+'Marzo '!AQ91+'Abril '!AQ91+'Mayo '!AQ91+Junio!AQ91+Julio!AQ91+Agosto!AQ91+Septiembre!AQ91+'Octubre '!AQ91+Noviembre!AQ91+'Diciembre '!AQ91</f>
        <v>0</v>
      </c>
      <c r="AR91" s="125" t="s">
        <v>111</v>
      </c>
      <c r="CG91" s="119">
        <v>0</v>
      </c>
      <c r="CH91" s="119">
        <v>0</v>
      </c>
    </row>
    <row r="92" spans="1:86" x14ac:dyDescent="0.25">
      <c r="A92" s="397"/>
      <c r="B92" s="17" t="s">
        <v>29</v>
      </c>
      <c r="C92" s="126">
        <f t="shared" si="6"/>
        <v>0</v>
      </c>
      <c r="D92" s="126">
        <f t="shared" si="5"/>
        <v>0</v>
      </c>
      <c r="E92" s="126">
        <f t="shared" si="5"/>
        <v>0</v>
      </c>
      <c r="F92" s="358">
        <f>+Enero!F92+Febrero!F92+'Marzo '!F92+'Abril '!F92+'Mayo '!F92+Junio!F92+Julio!F92+Agosto!F92+Septiembre!F92+'Octubre '!F92+Noviembre!F92+'Diciembre '!F92</f>
        <v>0</v>
      </c>
      <c r="G92" s="358">
        <f>+Enero!G92+Febrero!G92+'Marzo '!G92+'Abril '!G92+'Mayo '!G92+Junio!G92+Julio!G92+Agosto!G92+Septiembre!G92+'Octubre '!G92+Noviembre!G92+'Diciembre '!G92</f>
        <v>0</v>
      </c>
      <c r="H92" s="358">
        <f>+Enero!H92+Febrero!H92+'Marzo '!H92+'Abril '!H92+'Mayo '!H92+Junio!H92+Julio!H92+Agosto!H92+Septiembre!H92+'Octubre '!H92+Noviembre!H92+'Diciembre '!H92</f>
        <v>0</v>
      </c>
      <c r="I92" s="356">
        <f>+Enero!I92+Febrero!I92+'Marzo '!I92+'Abril '!I92+'Mayo '!I92+Junio!I92+Julio!I92+Agosto!I92+Septiembre!I92+'Octubre '!I92+Noviembre!I92+'Diciembre '!I92</f>
        <v>0</v>
      </c>
      <c r="J92" s="356">
        <f>+Enero!J92+Febrero!J92+'Marzo '!J92+'Abril '!J92+'Mayo '!J92+Junio!J92+Julio!J92+Agosto!J92+Septiembre!J92+'Octubre '!J92+Noviembre!J92+'Diciembre '!J92</f>
        <v>0</v>
      </c>
      <c r="K92" s="356">
        <f>+Enero!K92+Febrero!K92+'Marzo '!K92+'Abril '!K92+'Mayo '!K92+Junio!K92+Julio!K92+Agosto!K92+Septiembre!K92+'Octubre '!K92+Noviembre!K92+'Diciembre '!K92</f>
        <v>0</v>
      </c>
      <c r="L92" s="356">
        <f>+Enero!L92+Febrero!L92+'Marzo '!L92+'Abril '!L92+'Mayo '!L92+Junio!L92+Julio!L92+Agosto!L92+Septiembre!L92+'Octubre '!L92+Noviembre!L92+'Diciembre '!L92</f>
        <v>0</v>
      </c>
      <c r="M92" s="356">
        <f>+Enero!M92+Febrero!M92+'Marzo '!M92+'Abril '!M92+'Mayo '!M92+Junio!M92+Julio!M92+Agosto!M92+Septiembre!M92+'Octubre '!M92+Noviembre!M92+'Diciembre '!M92</f>
        <v>0</v>
      </c>
      <c r="N92" s="356">
        <f>+Enero!N92+Febrero!N92+'Marzo '!N92+'Abril '!N92+'Mayo '!N92+Junio!N92+Julio!N92+Agosto!N92+Septiembre!N92+'Octubre '!N92+Noviembre!N92+'Diciembre '!N92</f>
        <v>0</v>
      </c>
      <c r="O92" s="356">
        <f>+Enero!O92+Febrero!O92+'Marzo '!O92+'Abril '!O92+'Mayo '!O92+Junio!O92+Julio!O92+Agosto!O92+Septiembre!O92+'Octubre '!O92+Noviembre!O92+'Diciembre '!O92</f>
        <v>0</v>
      </c>
      <c r="P92" s="356">
        <f>+Enero!P92+Febrero!P92+'Marzo '!P92+'Abril '!P92+'Mayo '!P92+Junio!P92+Julio!P92+Agosto!P92+Septiembre!P92+'Octubre '!P92+Noviembre!P92+'Diciembre '!P92</f>
        <v>0</v>
      </c>
      <c r="Q92" s="356">
        <f>+Enero!Q92+Febrero!Q92+'Marzo '!Q92+'Abril '!Q92+'Mayo '!Q92+Junio!Q92+Julio!Q92+Agosto!Q92+Septiembre!Q92+'Octubre '!Q92+Noviembre!Q92+'Diciembre '!Q92</f>
        <v>0</v>
      </c>
      <c r="R92" s="356">
        <f>+Enero!R92+Febrero!R92+'Marzo '!R92+'Abril '!R92+'Mayo '!R92+Junio!R92+Julio!R92+Agosto!R92+Septiembre!R92+'Octubre '!R92+Noviembre!R92+'Diciembre '!R92</f>
        <v>0</v>
      </c>
      <c r="S92" s="356">
        <f>+Enero!S92+Febrero!S92+'Marzo '!S92+'Abril '!S92+'Mayo '!S92+Junio!S92+Julio!S92+Agosto!S92+Septiembre!S92+'Octubre '!S92+Noviembre!S92+'Diciembre '!S92</f>
        <v>0</v>
      </c>
      <c r="T92" s="356">
        <f>+Enero!T92+Febrero!T92+'Marzo '!T92+'Abril '!T92+'Mayo '!T92+Junio!T92+Julio!T92+Agosto!T92+Septiembre!T92+'Octubre '!T92+Noviembre!T92+'Diciembre '!T92</f>
        <v>0</v>
      </c>
      <c r="U92" s="356">
        <f>+Enero!U92+Febrero!U92+'Marzo '!U92+'Abril '!U92+'Mayo '!U92+Junio!U92+Julio!U92+Agosto!U92+Septiembre!U92+'Octubre '!U92+Noviembre!U92+'Diciembre '!U92</f>
        <v>0</v>
      </c>
      <c r="V92" s="356">
        <f>+Enero!V92+Febrero!V92+'Marzo '!V92+'Abril '!V92+'Mayo '!V92+Junio!V92+Julio!V92+Agosto!V92+Septiembre!V92+'Octubre '!V92+Noviembre!V92+'Diciembre '!V92</f>
        <v>0</v>
      </c>
      <c r="W92" s="356">
        <f>+Enero!W92+Febrero!W92+'Marzo '!W92+'Abril '!W92+'Mayo '!W92+Junio!W92+Julio!W92+Agosto!W92+Septiembre!W92+'Octubre '!W92+Noviembre!W92+'Diciembre '!W92</f>
        <v>0</v>
      </c>
      <c r="X92" s="356">
        <f>+Enero!X92+Febrero!X92+'Marzo '!X92+'Abril '!X92+'Mayo '!X92+Junio!X92+Julio!X92+Agosto!X92+Septiembre!X92+'Octubre '!X92+Noviembre!X92+'Diciembre '!X92</f>
        <v>0</v>
      </c>
      <c r="Y92" s="356">
        <f>+Enero!Y92+Febrero!Y92+'Marzo '!Y92+'Abril '!Y92+'Mayo '!Y92+Junio!Y92+Julio!Y92+Agosto!Y92+Septiembre!Y92+'Octubre '!Y92+Noviembre!Y92+'Diciembre '!Y92</f>
        <v>0</v>
      </c>
      <c r="Z92" s="356">
        <f>+Enero!Z92+Febrero!Z92+'Marzo '!Z92+'Abril '!Z92+'Mayo '!Z92+Junio!Z92+Julio!Z92+Agosto!Z92+Septiembre!Z92+'Octubre '!Z92+Noviembre!Z92+'Diciembre '!Z92</f>
        <v>0</v>
      </c>
      <c r="AA92" s="356">
        <f>+Enero!AA92+Febrero!AA92+'Marzo '!AA92+'Abril '!AA92+'Mayo '!AA92+Junio!AA92+Julio!AA92+Agosto!AA92+Septiembre!AA92+'Octubre '!AA92+Noviembre!AA92+'Diciembre '!AA92</f>
        <v>0</v>
      </c>
      <c r="AB92" s="356">
        <f>+Enero!AB92+Febrero!AB92+'Marzo '!AB92+'Abril '!AB92+'Mayo '!AB92+Junio!AB92+Julio!AB92+Agosto!AB92+Septiembre!AB92+'Octubre '!AB92+Noviembre!AB92+'Diciembre '!AB92</f>
        <v>0</v>
      </c>
      <c r="AC92" s="356">
        <f>+Enero!AC92+Febrero!AC92+'Marzo '!AC92+'Abril '!AC92+'Mayo '!AC92+Junio!AC92+Julio!AC92+Agosto!AC92+Septiembre!AC92+'Octubre '!AC92+Noviembre!AC92+'Diciembre '!AC92</f>
        <v>0</v>
      </c>
      <c r="AD92" s="356">
        <f>+Enero!AD92+Febrero!AD92+'Marzo '!AD92+'Abril '!AD92+'Mayo '!AD92+Junio!AD92+Julio!AD92+Agosto!AD92+Septiembre!AD92+'Octubre '!AD92+Noviembre!AD92+'Diciembre '!AD92</f>
        <v>0</v>
      </c>
      <c r="AE92" s="356">
        <f>+Enero!AE92+Febrero!AE92+'Marzo '!AE92+'Abril '!AE92+'Mayo '!AE92+Junio!AE92+Julio!AE92+Agosto!AE92+Septiembre!AE92+'Octubre '!AE92+Noviembre!AE92+'Diciembre '!AE92</f>
        <v>0</v>
      </c>
      <c r="AF92" s="356">
        <f>+Enero!AF92+Febrero!AF92+'Marzo '!AF92+'Abril '!AF92+'Mayo '!AF92+Junio!AF92+Julio!AF92+Agosto!AF92+Septiembre!AF92+'Octubre '!AF92+Noviembre!AF92+'Diciembre '!AF92</f>
        <v>0</v>
      </c>
      <c r="AG92" s="356">
        <f>+Enero!AG92+Febrero!AG92+'Marzo '!AG92+'Abril '!AG92+'Mayo '!AG92+Junio!AG92+Julio!AG92+Agosto!AG92+Septiembre!AG92+'Octubre '!AG92+Noviembre!AG92+'Diciembre '!AG92</f>
        <v>0</v>
      </c>
      <c r="AH92" s="356">
        <f>+Enero!AH92+Febrero!AH92+'Marzo '!AH92+'Abril '!AH92+'Mayo '!AH92+Junio!AH92+Julio!AH92+Agosto!AH92+Septiembre!AH92+'Octubre '!AH92+Noviembre!AH92+'Diciembre '!AH92</f>
        <v>0</v>
      </c>
      <c r="AI92" s="356">
        <f>+Enero!AI92+Febrero!AI92+'Marzo '!AI92+'Abril '!AI92+'Mayo '!AI92+Junio!AI92+Julio!AI92+Agosto!AI92+Septiembre!AI92+'Octubre '!AI92+Noviembre!AI92+'Diciembre '!AI92</f>
        <v>0</v>
      </c>
      <c r="AJ92" s="356">
        <f>+Enero!AJ92+Febrero!AJ92+'Marzo '!AJ92+'Abril '!AJ92+'Mayo '!AJ92+Junio!AJ92+Julio!AJ92+Agosto!AJ92+Septiembre!AJ92+'Octubre '!AJ92+Noviembre!AJ92+'Diciembre '!AJ92</f>
        <v>0</v>
      </c>
      <c r="AK92" s="356">
        <f>+Enero!AK92+Febrero!AK92+'Marzo '!AK92+'Abril '!AK92+'Mayo '!AK92+Junio!AK92+Julio!AK92+Agosto!AK92+Septiembre!AK92+'Octubre '!AK92+Noviembre!AK92+'Diciembre '!AK92</f>
        <v>0</v>
      </c>
      <c r="AL92" s="356">
        <f>+Enero!AL92+Febrero!AL92+'Marzo '!AL92+'Abril '!AL92+'Mayo '!AL92+Junio!AL92+Julio!AL92+Agosto!AL92+Septiembre!AL92+'Octubre '!AL92+Noviembre!AL92+'Diciembre '!AL92</f>
        <v>0</v>
      </c>
      <c r="AM92" s="356">
        <f>+Enero!AM92+Febrero!AM92+'Marzo '!AM92+'Abril '!AM92+'Mayo '!AM92+Junio!AM92+Julio!AM92+Agosto!AM92+Septiembre!AM92+'Octubre '!AM92+Noviembre!AM92+'Diciembre '!AM92</f>
        <v>0</v>
      </c>
      <c r="AN92" s="356">
        <f>+Enero!AN92+Febrero!AN92+'Marzo '!AN92+'Abril '!AN92+'Mayo '!AN92+Junio!AN92+Julio!AN92+Agosto!AN92+Septiembre!AN92+'Octubre '!AN92+Noviembre!AN92+'Diciembre '!AN92</f>
        <v>0</v>
      </c>
      <c r="AO92" s="356">
        <f>+Enero!AO92+Febrero!AO92+'Marzo '!AO92+'Abril '!AO92+'Mayo '!AO92+Junio!AO92+Julio!AO92+Agosto!AO92+Septiembre!AO92+'Octubre '!AO92+Noviembre!AO92+'Diciembre '!AO92</f>
        <v>0</v>
      </c>
      <c r="AP92" s="356">
        <f>+Enero!AP92+Febrero!AP92+'Marzo '!AP92+'Abril '!AP92+'Mayo '!AP92+Junio!AP92+Julio!AP92+Agosto!AP92+Septiembre!AP92+'Octubre '!AP92+Noviembre!AP92+'Diciembre '!AP92</f>
        <v>0</v>
      </c>
      <c r="AQ92" s="356">
        <f>+Enero!AQ92+Febrero!AQ92+'Marzo '!AQ92+'Abril '!AQ92+'Mayo '!AQ92+Junio!AQ92+Julio!AQ92+Agosto!AQ92+Septiembre!AQ92+'Octubre '!AQ92+Noviembre!AQ92+'Diciembre '!AQ92</f>
        <v>0</v>
      </c>
      <c r="AR92" s="125" t="s">
        <v>111</v>
      </c>
      <c r="CG92" s="119">
        <v>0</v>
      </c>
      <c r="CH92" s="119">
        <v>0</v>
      </c>
    </row>
    <row r="93" spans="1:86" x14ac:dyDescent="0.25">
      <c r="A93" s="397"/>
      <c r="B93" s="17" t="s">
        <v>31</v>
      </c>
      <c r="C93" s="126">
        <f t="shared" si="6"/>
        <v>0</v>
      </c>
      <c r="D93" s="126">
        <f t="shared" si="5"/>
        <v>0</v>
      </c>
      <c r="E93" s="126">
        <f t="shared" si="5"/>
        <v>0</v>
      </c>
      <c r="F93" s="358">
        <f>+Enero!F93+Febrero!F93+'Marzo '!F93+'Abril '!F93+'Mayo '!F93+Junio!F93+Julio!F93+Agosto!F93+Septiembre!F93+'Octubre '!F93+Noviembre!F93+'Diciembre '!F93</f>
        <v>0</v>
      </c>
      <c r="G93" s="358">
        <f>+Enero!G93+Febrero!G93+'Marzo '!G93+'Abril '!G93+'Mayo '!G93+Junio!G93+Julio!G93+Agosto!G93+Septiembre!G93+'Octubre '!G93+Noviembre!G93+'Diciembre '!G93</f>
        <v>0</v>
      </c>
      <c r="H93" s="358">
        <f>+Enero!H93+Febrero!H93+'Marzo '!H93+'Abril '!H93+'Mayo '!H93+Junio!H93+Julio!H93+Agosto!H93+Septiembre!H93+'Octubre '!H93+Noviembre!H93+'Diciembre '!H93</f>
        <v>0</v>
      </c>
      <c r="I93" s="356">
        <f>+Enero!I93+Febrero!I93+'Marzo '!I93+'Abril '!I93+'Mayo '!I93+Junio!I93+Julio!I93+Agosto!I93+Septiembre!I93+'Octubre '!I93+Noviembre!I93+'Diciembre '!I93</f>
        <v>0</v>
      </c>
      <c r="J93" s="356">
        <f>+Enero!J93+Febrero!J93+'Marzo '!J93+'Abril '!J93+'Mayo '!J93+Junio!J93+Julio!J93+Agosto!J93+Septiembre!J93+'Octubre '!J93+Noviembre!J93+'Diciembre '!J93</f>
        <v>0</v>
      </c>
      <c r="K93" s="356">
        <f>+Enero!K93+Febrero!K93+'Marzo '!K93+'Abril '!K93+'Mayo '!K93+Junio!K93+Julio!K93+Agosto!K93+Septiembre!K93+'Octubre '!K93+Noviembre!K93+'Diciembre '!K93</f>
        <v>0</v>
      </c>
      <c r="L93" s="356">
        <f>+Enero!L93+Febrero!L93+'Marzo '!L93+'Abril '!L93+'Mayo '!L93+Junio!L93+Julio!L93+Agosto!L93+Septiembre!L93+'Octubre '!L93+Noviembre!L93+'Diciembre '!L93</f>
        <v>0</v>
      </c>
      <c r="M93" s="356">
        <f>+Enero!M93+Febrero!M93+'Marzo '!M93+'Abril '!M93+'Mayo '!M93+Junio!M93+Julio!M93+Agosto!M93+Septiembre!M93+'Octubre '!M93+Noviembre!M93+'Diciembre '!M93</f>
        <v>0</v>
      </c>
      <c r="N93" s="356">
        <f>+Enero!N93+Febrero!N93+'Marzo '!N93+'Abril '!N93+'Mayo '!N93+Junio!N93+Julio!N93+Agosto!N93+Septiembre!N93+'Octubre '!N93+Noviembre!N93+'Diciembre '!N93</f>
        <v>0</v>
      </c>
      <c r="O93" s="356">
        <f>+Enero!O93+Febrero!O93+'Marzo '!O93+'Abril '!O93+'Mayo '!O93+Junio!O93+Julio!O93+Agosto!O93+Septiembre!O93+'Octubre '!O93+Noviembre!O93+'Diciembre '!O93</f>
        <v>0</v>
      </c>
      <c r="P93" s="356">
        <f>+Enero!P93+Febrero!P93+'Marzo '!P93+'Abril '!P93+'Mayo '!P93+Junio!P93+Julio!P93+Agosto!P93+Septiembre!P93+'Octubre '!P93+Noviembre!P93+'Diciembre '!P93</f>
        <v>0</v>
      </c>
      <c r="Q93" s="356">
        <f>+Enero!Q93+Febrero!Q93+'Marzo '!Q93+'Abril '!Q93+'Mayo '!Q93+Junio!Q93+Julio!Q93+Agosto!Q93+Septiembre!Q93+'Octubre '!Q93+Noviembre!Q93+'Diciembre '!Q93</f>
        <v>0</v>
      </c>
      <c r="R93" s="356">
        <f>+Enero!R93+Febrero!R93+'Marzo '!R93+'Abril '!R93+'Mayo '!R93+Junio!R93+Julio!R93+Agosto!R93+Septiembre!R93+'Octubre '!R93+Noviembre!R93+'Diciembre '!R93</f>
        <v>0</v>
      </c>
      <c r="S93" s="356">
        <f>+Enero!S93+Febrero!S93+'Marzo '!S93+'Abril '!S93+'Mayo '!S93+Junio!S93+Julio!S93+Agosto!S93+Septiembre!S93+'Octubre '!S93+Noviembre!S93+'Diciembre '!S93</f>
        <v>0</v>
      </c>
      <c r="T93" s="356">
        <f>+Enero!T93+Febrero!T93+'Marzo '!T93+'Abril '!T93+'Mayo '!T93+Junio!T93+Julio!T93+Agosto!T93+Septiembre!T93+'Octubre '!T93+Noviembre!T93+'Diciembre '!T93</f>
        <v>0</v>
      </c>
      <c r="U93" s="356">
        <f>+Enero!U93+Febrero!U93+'Marzo '!U93+'Abril '!U93+'Mayo '!U93+Junio!U93+Julio!U93+Agosto!U93+Septiembre!U93+'Octubre '!U93+Noviembre!U93+'Diciembre '!U93</f>
        <v>0</v>
      </c>
      <c r="V93" s="356">
        <f>+Enero!V93+Febrero!V93+'Marzo '!V93+'Abril '!V93+'Mayo '!V93+Junio!V93+Julio!V93+Agosto!V93+Septiembre!V93+'Octubre '!V93+Noviembre!V93+'Diciembre '!V93</f>
        <v>0</v>
      </c>
      <c r="W93" s="356">
        <f>+Enero!W93+Febrero!W93+'Marzo '!W93+'Abril '!W93+'Mayo '!W93+Junio!W93+Julio!W93+Agosto!W93+Septiembre!W93+'Octubre '!W93+Noviembre!W93+'Diciembre '!W93</f>
        <v>0</v>
      </c>
      <c r="X93" s="356">
        <f>+Enero!X93+Febrero!X93+'Marzo '!X93+'Abril '!X93+'Mayo '!X93+Junio!X93+Julio!X93+Agosto!X93+Septiembre!X93+'Octubre '!X93+Noviembre!X93+'Diciembre '!X93</f>
        <v>0</v>
      </c>
      <c r="Y93" s="356">
        <f>+Enero!Y93+Febrero!Y93+'Marzo '!Y93+'Abril '!Y93+'Mayo '!Y93+Junio!Y93+Julio!Y93+Agosto!Y93+Septiembre!Y93+'Octubre '!Y93+Noviembre!Y93+'Diciembre '!Y93</f>
        <v>0</v>
      </c>
      <c r="Z93" s="356">
        <f>+Enero!Z93+Febrero!Z93+'Marzo '!Z93+'Abril '!Z93+'Mayo '!Z93+Junio!Z93+Julio!Z93+Agosto!Z93+Septiembre!Z93+'Octubre '!Z93+Noviembre!Z93+'Diciembre '!Z93</f>
        <v>0</v>
      </c>
      <c r="AA93" s="356">
        <f>+Enero!AA93+Febrero!AA93+'Marzo '!AA93+'Abril '!AA93+'Mayo '!AA93+Junio!AA93+Julio!AA93+Agosto!AA93+Septiembre!AA93+'Octubre '!AA93+Noviembre!AA93+'Diciembre '!AA93</f>
        <v>0</v>
      </c>
      <c r="AB93" s="356">
        <f>+Enero!AB93+Febrero!AB93+'Marzo '!AB93+'Abril '!AB93+'Mayo '!AB93+Junio!AB93+Julio!AB93+Agosto!AB93+Septiembre!AB93+'Octubre '!AB93+Noviembre!AB93+'Diciembre '!AB93</f>
        <v>0</v>
      </c>
      <c r="AC93" s="356">
        <f>+Enero!AC93+Febrero!AC93+'Marzo '!AC93+'Abril '!AC93+'Mayo '!AC93+Junio!AC93+Julio!AC93+Agosto!AC93+Septiembre!AC93+'Octubre '!AC93+Noviembre!AC93+'Diciembre '!AC93</f>
        <v>0</v>
      </c>
      <c r="AD93" s="356">
        <f>+Enero!AD93+Febrero!AD93+'Marzo '!AD93+'Abril '!AD93+'Mayo '!AD93+Junio!AD93+Julio!AD93+Agosto!AD93+Septiembre!AD93+'Octubre '!AD93+Noviembre!AD93+'Diciembre '!AD93</f>
        <v>0</v>
      </c>
      <c r="AE93" s="356">
        <f>+Enero!AE93+Febrero!AE93+'Marzo '!AE93+'Abril '!AE93+'Mayo '!AE93+Junio!AE93+Julio!AE93+Agosto!AE93+Septiembre!AE93+'Octubre '!AE93+Noviembre!AE93+'Diciembre '!AE93</f>
        <v>0</v>
      </c>
      <c r="AF93" s="356">
        <f>+Enero!AF93+Febrero!AF93+'Marzo '!AF93+'Abril '!AF93+'Mayo '!AF93+Junio!AF93+Julio!AF93+Agosto!AF93+Septiembre!AF93+'Octubre '!AF93+Noviembre!AF93+'Diciembre '!AF93</f>
        <v>0</v>
      </c>
      <c r="AG93" s="356">
        <f>+Enero!AG93+Febrero!AG93+'Marzo '!AG93+'Abril '!AG93+'Mayo '!AG93+Junio!AG93+Julio!AG93+Agosto!AG93+Septiembre!AG93+'Octubre '!AG93+Noviembre!AG93+'Diciembre '!AG93</f>
        <v>0</v>
      </c>
      <c r="AH93" s="356">
        <f>+Enero!AH93+Febrero!AH93+'Marzo '!AH93+'Abril '!AH93+'Mayo '!AH93+Junio!AH93+Julio!AH93+Agosto!AH93+Septiembre!AH93+'Octubre '!AH93+Noviembre!AH93+'Diciembre '!AH93</f>
        <v>0</v>
      </c>
      <c r="AI93" s="356">
        <f>+Enero!AI93+Febrero!AI93+'Marzo '!AI93+'Abril '!AI93+'Mayo '!AI93+Junio!AI93+Julio!AI93+Agosto!AI93+Septiembre!AI93+'Octubre '!AI93+Noviembre!AI93+'Diciembre '!AI93</f>
        <v>0</v>
      </c>
      <c r="AJ93" s="356">
        <f>+Enero!AJ93+Febrero!AJ93+'Marzo '!AJ93+'Abril '!AJ93+'Mayo '!AJ93+Junio!AJ93+Julio!AJ93+Agosto!AJ93+Septiembre!AJ93+'Octubre '!AJ93+Noviembre!AJ93+'Diciembre '!AJ93</f>
        <v>0</v>
      </c>
      <c r="AK93" s="356">
        <f>+Enero!AK93+Febrero!AK93+'Marzo '!AK93+'Abril '!AK93+'Mayo '!AK93+Junio!AK93+Julio!AK93+Agosto!AK93+Septiembre!AK93+'Octubre '!AK93+Noviembre!AK93+'Diciembre '!AK93</f>
        <v>0</v>
      </c>
      <c r="AL93" s="356">
        <f>+Enero!AL93+Febrero!AL93+'Marzo '!AL93+'Abril '!AL93+'Mayo '!AL93+Junio!AL93+Julio!AL93+Agosto!AL93+Septiembre!AL93+'Octubre '!AL93+Noviembre!AL93+'Diciembre '!AL93</f>
        <v>0</v>
      </c>
      <c r="AM93" s="356">
        <f>+Enero!AM93+Febrero!AM93+'Marzo '!AM93+'Abril '!AM93+'Mayo '!AM93+Junio!AM93+Julio!AM93+Agosto!AM93+Septiembre!AM93+'Octubre '!AM93+Noviembre!AM93+'Diciembre '!AM93</f>
        <v>0</v>
      </c>
      <c r="AN93" s="356">
        <f>+Enero!AN93+Febrero!AN93+'Marzo '!AN93+'Abril '!AN93+'Mayo '!AN93+Junio!AN93+Julio!AN93+Agosto!AN93+Septiembre!AN93+'Octubre '!AN93+Noviembre!AN93+'Diciembre '!AN93</f>
        <v>0</v>
      </c>
      <c r="AO93" s="356">
        <f>+Enero!AO93+Febrero!AO93+'Marzo '!AO93+'Abril '!AO93+'Mayo '!AO93+Junio!AO93+Julio!AO93+Agosto!AO93+Septiembre!AO93+'Octubre '!AO93+Noviembre!AO93+'Diciembre '!AO93</f>
        <v>0</v>
      </c>
      <c r="AP93" s="356">
        <f>+Enero!AP93+Febrero!AP93+'Marzo '!AP93+'Abril '!AP93+'Mayo '!AP93+Junio!AP93+Julio!AP93+Agosto!AP93+Septiembre!AP93+'Octubre '!AP93+Noviembre!AP93+'Diciembre '!AP93</f>
        <v>0</v>
      </c>
      <c r="AQ93" s="356">
        <f>+Enero!AQ93+Febrero!AQ93+'Marzo '!AQ93+'Abril '!AQ93+'Mayo '!AQ93+Junio!AQ93+Julio!AQ93+Agosto!AQ93+Septiembre!AQ93+'Octubre '!AQ93+Noviembre!AQ93+'Diciembre '!AQ93</f>
        <v>0</v>
      </c>
      <c r="AR93" s="125" t="s">
        <v>111</v>
      </c>
      <c r="CG93" s="119">
        <v>0</v>
      </c>
      <c r="CH93" s="119">
        <v>0</v>
      </c>
    </row>
    <row r="94" spans="1:86" x14ac:dyDescent="0.25">
      <c r="A94" s="397"/>
      <c r="B94" s="131" t="s">
        <v>112</v>
      </c>
      <c r="C94" s="142">
        <f t="shared" si="6"/>
        <v>0</v>
      </c>
      <c r="D94" s="132">
        <f t="shared" si="5"/>
        <v>0</v>
      </c>
      <c r="E94" s="134">
        <f t="shared" si="5"/>
        <v>0</v>
      </c>
      <c r="F94" s="358">
        <f>+Enero!F94+Febrero!F94+'Marzo '!F94+'Abril '!F94+'Mayo '!F94+Junio!F94+Julio!F94+Agosto!F94+Septiembre!F94+'Octubre '!F94+Noviembre!F94+'Diciembre '!F94</f>
        <v>0</v>
      </c>
      <c r="G94" s="358">
        <f>+Enero!G94+Febrero!G94+'Marzo '!G94+'Abril '!G94+'Mayo '!G94+Junio!G94+Julio!G94+Agosto!G94+Septiembre!G94+'Octubre '!G94+Noviembre!G94+'Diciembre '!G94</f>
        <v>0</v>
      </c>
      <c r="H94" s="358">
        <f>+Enero!H94+Febrero!H94+'Marzo '!H94+'Abril '!H94+'Mayo '!H94+Junio!H94+Julio!H94+Agosto!H94+Septiembre!H94+'Octubre '!H94+Noviembre!H94+'Diciembre '!H94</f>
        <v>0</v>
      </c>
      <c r="I94" s="356">
        <f>+Enero!I94+Febrero!I94+'Marzo '!I94+'Abril '!I94+'Mayo '!I94+Junio!I94+Julio!I94+Agosto!I94+Septiembre!I94+'Octubre '!I94+Noviembre!I94+'Diciembre '!I94</f>
        <v>0</v>
      </c>
      <c r="J94" s="356">
        <f>+Enero!J94+Febrero!J94+'Marzo '!J94+'Abril '!J94+'Mayo '!J94+Junio!J94+Julio!J94+Agosto!J94+Septiembre!J94+'Octubre '!J94+Noviembre!J94+'Diciembre '!J94</f>
        <v>0</v>
      </c>
      <c r="K94" s="356">
        <f>+Enero!K94+Febrero!K94+'Marzo '!K94+'Abril '!K94+'Mayo '!K94+Junio!K94+Julio!K94+Agosto!K94+Septiembre!K94+'Octubre '!K94+Noviembre!K94+'Diciembre '!K94</f>
        <v>0</v>
      </c>
      <c r="L94" s="356">
        <f>+Enero!L94+Febrero!L94+'Marzo '!L94+'Abril '!L94+'Mayo '!L94+Junio!L94+Julio!L94+Agosto!L94+Septiembre!L94+'Octubre '!L94+Noviembre!L94+'Diciembre '!L94</f>
        <v>0</v>
      </c>
      <c r="M94" s="356">
        <f>+Enero!M94+Febrero!M94+'Marzo '!M94+'Abril '!M94+'Mayo '!M94+Junio!M94+Julio!M94+Agosto!M94+Septiembre!M94+'Octubre '!M94+Noviembre!M94+'Diciembre '!M94</f>
        <v>0</v>
      </c>
      <c r="N94" s="356">
        <f>+Enero!N94+Febrero!N94+'Marzo '!N94+'Abril '!N94+'Mayo '!N94+Junio!N94+Julio!N94+Agosto!N94+Septiembre!N94+'Octubre '!N94+Noviembre!N94+'Diciembre '!N94</f>
        <v>0</v>
      </c>
      <c r="O94" s="356">
        <f>+Enero!O94+Febrero!O94+'Marzo '!O94+'Abril '!O94+'Mayo '!O94+Junio!O94+Julio!O94+Agosto!O94+Septiembre!O94+'Octubre '!O94+Noviembre!O94+'Diciembre '!O94</f>
        <v>0</v>
      </c>
      <c r="P94" s="356">
        <f>+Enero!P94+Febrero!P94+'Marzo '!P94+'Abril '!P94+'Mayo '!P94+Junio!P94+Julio!P94+Agosto!P94+Septiembre!P94+'Octubre '!P94+Noviembre!P94+'Diciembre '!P94</f>
        <v>0</v>
      </c>
      <c r="Q94" s="356">
        <f>+Enero!Q94+Febrero!Q94+'Marzo '!Q94+'Abril '!Q94+'Mayo '!Q94+Junio!Q94+Julio!Q94+Agosto!Q94+Septiembre!Q94+'Octubre '!Q94+Noviembre!Q94+'Diciembre '!Q94</f>
        <v>0</v>
      </c>
      <c r="R94" s="356">
        <f>+Enero!R94+Febrero!R94+'Marzo '!R94+'Abril '!R94+'Mayo '!R94+Junio!R94+Julio!R94+Agosto!R94+Septiembre!R94+'Octubre '!R94+Noviembre!R94+'Diciembre '!R94</f>
        <v>0</v>
      </c>
      <c r="S94" s="356">
        <f>+Enero!S94+Febrero!S94+'Marzo '!S94+'Abril '!S94+'Mayo '!S94+Junio!S94+Julio!S94+Agosto!S94+Septiembre!S94+'Octubre '!S94+Noviembre!S94+'Diciembre '!S94</f>
        <v>0</v>
      </c>
      <c r="T94" s="356">
        <f>+Enero!T94+Febrero!T94+'Marzo '!T94+'Abril '!T94+'Mayo '!T94+Junio!T94+Julio!T94+Agosto!T94+Septiembre!T94+'Octubre '!T94+Noviembre!T94+'Diciembre '!T94</f>
        <v>0</v>
      </c>
      <c r="U94" s="356">
        <f>+Enero!U94+Febrero!U94+'Marzo '!U94+'Abril '!U94+'Mayo '!U94+Junio!U94+Julio!U94+Agosto!U94+Septiembre!U94+'Octubre '!U94+Noviembre!U94+'Diciembre '!U94</f>
        <v>0</v>
      </c>
      <c r="V94" s="356">
        <f>+Enero!V94+Febrero!V94+'Marzo '!V94+'Abril '!V94+'Mayo '!V94+Junio!V94+Julio!V94+Agosto!V94+Septiembre!V94+'Octubre '!V94+Noviembre!V94+'Diciembre '!V94</f>
        <v>0</v>
      </c>
      <c r="W94" s="356">
        <f>+Enero!W94+Febrero!W94+'Marzo '!W94+'Abril '!W94+'Mayo '!W94+Junio!W94+Julio!W94+Agosto!W94+Septiembre!W94+'Octubre '!W94+Noviembre!W94+'Diciembre '!W94</f>
        <v>0</v>
      </c>
      <c r="X94" s="356">
        <f>+Enero!X94+Febrero!X94+'Marzo '!X94+'Abril '!X94+'Mayo '!X94+Junio!X94+Julio!X94+Agosto!X94+Septiembre!X94+'Octubre '!X94+Noviembre!X94+'Diciembre '!X94</f>
        <v>0</v>
      </c>
      <c r="Y94" s="356">
        <f>+Enero!Y94+Febrero!Y94+'Marzo '!Y94+'Abril '!Y94+'Mayo '!Y94+Junio!Y94+Julio!Y94+Agosto!Y94+Septiembre!Y94+'Octubre '!Y94+Noviembre!Y94+'Diciembre '!Y94</f>
        <v>0</v>
      </c>
      <c r="Z94" s="356">
        <f>+Enero!Z94+Febrero!Z94+'Marzo '!Z94+'Abril '!Z94+'Mayo '!Z94+Junio!Z94+Julio!Z94+Agosto!Z94+Septiembre!Z94+'Octubre '!Z94+Noviembre!Z94+'Diciembre '!Z94</f>
        <v>0</v>
      </c>
      <c r="AA94" s="356">
        <f>+Enero!AA94+Febrero!AA94+'Marzo '!AA94+'Abril '!AA94+'Mayo '!AA94+Junio!AA94+Julio!AA94+Agosto!AA94+Septiembre!AA94+'Octubre '!AA94+Noviembre!AA94+'Diciembre '!AA94</f>
        <v>0</v>
      </c>
      <c r="AB94" s="356">
        <f>+Enero!AB94+Febrero!AB94+'Marzo '!AB94+'Abril '!AB94+'Mayo '!AB94+Junio!AB94+Julio!AB94+Agosto!AB94+Septiembre!AB94+'Octubre '!AB94+Noviembre!AB94+'Diciembre '!AB94</f>
        <v>0</v>
      </c>
      <c r="AC94" s="356">
        <f>+Enero!AC94+Febrero!AC94+'Marzo '!AC94+'Abril '!AC94+'Mayo '!AC94+Junio!AC94+Julio!AC94+Agosto!AC94+Septiembre!AC94+'Octubre '!AC94+Noviembre!AC94+'Diciembre '!AC94</f>
        <v>0</v>
      </c>
      <c r="AD94" s="356">
        <f>+Enero!AD94+Febrero!AD94+'Marzo '!AD94+'Abril '!AD94+'Mayo '!AD94+Junio!AD94+Julio!AD94+Agosto!AD94+Septiembre!AD94+'Octubre '!AD94+Noviembre!AD94+'Diciembre '!AD94</f>
        <v>0</v>
      </c>
      <c r="AE94" s="356">
        <f>+Enero!AE94+Febrero!AE94+'Marzo '!AE94+'Abril '!AE94+'Mayo '!AE94+Junio!AE94+Julio!AE94+Agosto!AE94+Septiembre!AE94+'Octubre '!AE94+Noviembre!AE94+'Diciembre '!AE94</f>
        <v>0</v>
      </c>
      <c r="AF94" s="356">
        <f>+Enero!AF94+Febrero!AF94+'Marzo '!AF94+'Abril '!AF94+'Mayo '!AF94+Junio!AF94+Julio!AF94+Agosto!AF94+Septiembre!AF94+'Octubre '!AF94+Noviembre!AF94+'Diciembre '!AF94</f>
        <v>0</v>
      </c>
      <c r="AG94" s="356">
        <f>+Enero!AG94+Febrero!AG94+'Marzo '!AG94+'Abril '!AG94+'Mayo '!AG94+Junio!AG94+Julio!AG94+Agosto!AG94+Septiembre!AG94+'Octubre '!AG94+Noviembre!AG94+'Diciembre '!AG94</f>
        <v>0</v>
      </c>
      <c r="AH94" s="356">
        <f>+Enero!AH94+Febrero!AH94+'Marzo '!AH94+'Abril '!AH94+'Mayo '!AH94+Junio!AH94+Julio!AH94+Agosto!AH94+Septiembre!AH94+'Octubre '!AH94+Noviembre!AH94+'Diciembre '!AH94</f>
        <v>0</v>
      </c>
      <c r="AI94" s="356">
        <f>+Enero!AI94+Febrero!AI94+'Marzo '!AI94+'Abril '!AI94+'Mayo '!AI94+Junio!AI94+Julio!AI94+Agosto!AI94+Septiembre!AI94+'Octubre '!AI94+Noviembre!AI94+'Diciembre '!AI94</f>
        <v>0</v>
      </c>
      <c r="AJ94" s="356">
        <f>+Enero!AJ94+Febrero!AJ94+'Marzo '!AJ94+'Abril '!AJ94+'Mayo '!AJ94+Junio!AJ94+Julio!AJ94+Agosto!AJ94+Septiembre!AJ94+'Octubre '!AJ94+Noviembre!AJ94+'Diciembre '!AJ94</f>
        <v>0</v>
      </c>
      <c r="AK94" s="356">
        <f>+Enero!AK94+Febrero!AK94+'Marzo '!AK94+'Abril '!AK94+'Mayo '!AK94+Junio!AK94+Julio!AK94+Agosto!AK94+Septiembre!AK94+'Octubre '!AK94+Noviembre!AK94+'Diciembre '!AK94</f>
        <v>0</v>
      </c>
      <c r="AL94" s="356">
        <f>+Enero!AL94+Febrero!AL94+'Marzo '!AL94+'Abril '!AL94+'Mayo '!AL94+Junio!AL94+Julio!AL94+Agosto!AL94+Septiembre!AL94+'Octubre '!AL94+Noviembre!AL94+'Diciembre '!AL94</f>
        <v>0</v>
      </c>
      <c r="AM94" s="356">
        <f>+Enero!AM94+Febrero!AM94+'Marzo '!AM94+'Abril '!AM94+'Mayo '!AM94+Junio!AM94+Julio!AM94+Agosto!AM94+Septiembre!AM94+'Octubre '!AM94+Noviembre!AM94+'Diciembre '!AM94</f>
        <v>0</v>
      </c>
      <c r="AN94" s="356">
        <f>+Enero!AN94+Febrero!AN94+'Marzo '!AN94+'Abril '!AN94+'Mayo '!AN94+Junio!AN94+Julio!AN94+Agosto!AN94+Septiembre!AN94+'Octubre '!AN94+Noviembre!AN94+'Diciembre '!AN94</f>
        <v>0</v>
      </c>
      <c r="AO94" s="356">
        <f>+Enero!AO94+Febrero!AO94+'Marzo '!AO94+'Abril '!AO94+'Mayo '!AO94+Junio!AO94+Julio!AO94+Agosto!AO94+Septiembre!AO94+'Octubre '!AO94+Noviembre!AO94+'Diciembre '!AO94</f>
        <v>0</v>
      </c>
      <c r="AP94" s="356">
        <f>+Enero!AP94+Febrero!AP94+'Marzo '!AP94+'Abril '!AP94+'Mayo '!AP94+Junio!AP94+Julio!AP94+Agosto!AP94+Septiembre!AP94+'Octubre '!AP94+Noviembre!AP94+'Diciembre '!AP94</f>
        <v>0</v>
      </c>
      <c r="AQ94" s="356">
        <f>+Enero!AQ94+Febrero!AQ94+'Marzo '!AQ94+'Abril '!AQ94+'Mayo '!AQ94+Junio!AQ94+Julio!AQ94+Agosto!AQ94+Septiembre!AQ94+'Octubre '!AQ94+Noviembre!AQ94+'Diciembre '!AQ94</f>
        <v>0</v>
      </c>
      <c r="AR94" s="125" t="s">
        <v>111</v>
      </c>
      <c r="CG94" s="119">
        <v>0</v>
      </c>
      <c r="CH94" s="119">
        <v>0</v>
      </c>
    </row>
    <row r="95" spans="1:86" x14ac:dyDescent="0.25">
      <c r="A95" s="398"/>
      <c r="B95" s="33" t="s">
        <v>32</v>
      </c>
      <c r="C95" s="136">
        <f t="shared" si="6"/>
        <v>0</v>
      </c>
      <c r="D95" s="136">
        <f t="shared" si="5"/>
        <v>0</v>
      </c>
      <c r="E95" s="136">
        <f t="shared" si="5"/>
        <v>0</v>
      </c>
      <c r="F95" s="358">
        <f>+Enero!F95+Febrero!F95+'Marzo '!F95+'Abril '!F95+'Mayo '!F95+Junio!F95+Julio!F95+Agosto!F95+Septiembre!F95+'Octubre '!F95+Noviembre!F95+'Diciembre '!F95</f>
        <v>0</v>
      </c>
      <c r="G95" s="358">
        <f>+Enero!G95+Febrero!G95+'Marzo '!G95+'Abril '!G95+'Mayo '!G95+Junio!G95+Julio!G95+Agosto!G95+Septiembre!G95+'Octubre '!G95+Noviembre!G95+'Diciembre '!G95</f>
        <v>0</v>
      </c>
      <c r="H95" s="358">
        <f>+Enero!H95+Febrero!H95+'Marzo '!H95+'Abril '!H95+'Mayo '!H95+Junio!H95+Julio!H95+Agosto!H95+Septiembre!H95+'Octubre '!H95+Noviembre!H95+'Diciembre '!H95</f>
        <v>0</v>
      </c>
      <c r="I95" s="356">
        <f>+Enero!I95+Febrero!I95+'Marzo '!I95+'Abril '!I95+'Mayo '!I95+Junio!I95+Julio!I95+Agosto!I95+Septiembre!I95+'Octubre '!I95+Noviembre!I95+'Diciembre '!I95</f>
        <v>0</v>
      </c>
      <c r="J95" s="356">
        <f>+Enero!J95+Febrero!J95+'Marzo '!J95+'Abril '!J95+'Mayo '!J95+Junio!J95+Julio!J95+Agosto!J95+Septiembre!J95+'Octubre '!J95+Noviembre!J95+'Diciembre '!J95</f>
        <v>0</v>
      </c>
      <c r="K95" s="356">
        <f>+Enero!K95+Febrero!K95+'Marzo '!K95+'Abril '!K95+'Mayo '!K95+Junio!K95+Julio!K95+Agosto!K95+Septiembre!K95+'Octubre '!K95+Noviembre!K95+'Diciembre '!K95</f>
        <v>0</v>
      </c>
      <c r="L95" s="356">
        <f>+Enero!L95+Febrero!L95+'Marzo '!L95+'Abril '!L95+'Mayo '!L95+Junio!L95+Julio!L95+Agosto!L95+Septiembre!L95+'Octubre '!L95+Noviembre!L95+'Diciembre '!L95</f>
        <v>0</v>
      </c>
      <c r="M95" s="356">
        <f>+Enero!M95+Febrero!M95+'Marzo '!M95+'Abril '!M95+'Mayo '!M95+Junio!M95+Julio!M95+Agosto!M95+Septiembre!M95+'Octubre '!M95+Noviembre!M95+'Diciembre '!M95</f>
        <v>0</v>
      </c>
      <c r="N95" s="356">
        <f>+Enero!N95+Febrero!N95+'Marzo '!N95+'Abril '!N95+'Mayo '!N95+Junio!N95+Julio!N95+Agosto!N95+Septiembre!N95+'Octubre '!N95+Noviembre!N95+'Diciembre '!N95</f>
        <v>0</v>
      </c>
      <c r="O95" s="356">
        <f>+Enero!O95+Febrero!O95+'Marzo '!O95+'Abril '!O95+'Mayo '!O95+Junio!O95+Julio!O95+Agosto!O95+Septiembre!O95+'Octubre '!O95+Noviembre!O95+'Diciembre '!O95</f>
        <v>0</v>
      </c>
      <c r="P95" s="356">
        <f>+Enero!P95+Febrero!P95+'Marzo '!P95+'Abril '!P95+'Mayo '!P95+Junio!P95+Julio!P95+Agosto!P95+Septiembre!P95+'Octubre '!P95+Noviembre!P95+'Diciembre '!P95</f>
        <v>0</v>
      </c>
      <c r="Q95" s="356">
        <f>+Enero!Q95+Febrero!Q95+'Marzo '!Q95+'Abril '!Q95+'Mayo '!Q95+Junio!Q95+Julio!Q95+Agosto!Q95+Septiembre!Q95+'Octubre '!Q95+Noviembre!Q95+'Diciembre '!Q95</f>
        <v>0</v>
      </c>
      <c r="R95" s="356">
        <f>+Enero!R95+Febrero!R95+'Marzo '!R95+'Abril '!R95+'Mayo '!R95+Junio!R95+Julio!R95+Agosto!R95+Septiembre!R95+'Octubre '!R95+Noviembre!R95+'Diciembre '!R95</f>
        <v>0</v>
      </c>
      <c r="S95" s="356">
        <f>+Enero!S95+Febrero!S95+'Marzo '!S95+'Abril '!S95+'Mayo '!S95+Junio!S95+Julio!S95+Agosto!S95+Septiembre!S95+'Octubre '!S95+Noviembre!S95+'Diciembre '!S95</f>
        <v>0</v>
      </c>
      <c r="T95" s="356">
        <f>+Enero!T95+Febrero!T95+'Marzo '!T95+'Abril '!T95+'Mayo '!T95+Junio!T95+Julio!T95+Agosto!T95+Septiembre!T95+'Octubre '!T95+Noviembre!T95+'Diciembre '!T95</f>
        <v>0</v>
      </c>
      <c r="U95" s="356">
        <f>+Enero!U95+Febrero!U95+'Marzo '!U95+'Abril '!U95+'Mayo '!U95+Junio!U95+Julio!U95+Agosto!U95+Septiembre!U95+'Octubre '!U95+Noviembre!U95+'Diciembre '!U95</f>
        <v>0</v>
      </c>
      <c r="V95" s="356">
        <f>+Enero!V95+Febrero!V95+'Marzo '!V95+'Abril '!V95+'Mayo '!V95+Junio!V95+Julio!V95+Agosto!V95+Septiembre!V95+'Octubre '!V95+Noviembre!V95+'Diciembre '!V95</f>
        <v>0</v>
      </c>
      <c r="W95" s="356">
        <f>+Enero!W95+Febrero!W95+'Marzo '!W95+'Abril '!W95+'Mayo '!W95+Junio!W95+Julio!W95+Agosto!W95+Septiembre!W95+'Octubre '!W95+Noviembre!W95+'Diciembre '!W95</f>
        <v>0</v>
      </c>
      <c r="X95" s="356">
        <f>+Enero!X95+Febrero!X95+'Marzo '!X95+'Abril '!X95+'Mayo '!X95+Junio!X95+Julio!X95+Agosto!X95+Septiembre!X95+'Octubre '!X95+Noviembre!X95+'Diciembre '!X95</f>
        <v>0</v>
      </c>
      <c r="Y95" s="356">
        <f>+Enero!Y95+Febrero!Y95+'Marzo '!Y95+'Abril '!Y95+'Mayo '!Y95+Junio!Y95+Julio!Y95+Agosto!Y95+Septiembre!Y95+'Octubre '!Y95+Noviembre!Y95+'Diciembre '!Y95</f>
        <v>0</v>
      </c>
      <c r="Z95" s="356">
        <f>+Enero!Z95+Febrero!Z95+'Marzo '!Z95+'Abril '!Z95+'Mayo '!Z95+Junio!Z95+Julio!Z95+Agosto!Z95+Septiembre!Z95+'Octubre '!Z95+Noviembre!Z95+'Diciembre '!Z95</f>
        <v>0</v>
      </c>
      <c r="AA95" s="356">
        <f>+Enero!AA95+Febrero!AA95+'Marzo '!AA95+'Abril '!AA95+'Mayo '!AA95+Junio!AA95+Julio!AA95+Agosto!AA95+Septiembre!AA95+'Octubre '!AA95+Noviembre!AA95+'Diciembre '!AA95</f>
        <v>0</v>
      </c>
      <c r="AB95" s="356">
        <f>+Enero!AB95+Febrero!AB95+'Marzo '!AB95+'Abril '!AB95+'Mayo '!AB95+Junio!AB95+Julio!AB95+Agosto!AB95+Septiembre!AB95+'Octubre '!AB95+Noviembre!AB95+'Diciembre '!AB95</f>
        <v>0</v>
      </c>
      <c r="AC95" s="356">
        <f>+Enero!AC95+Febrero!AC95+'Marzo '!AC95+'Abril '!AC95+'Mayo '!AC95+Junio!AC95+Julio!AC95+Agosto!AC95+Septiembre!AC95+'Octubre '!AC95+Noviembre!AC95+'Diciembre '!AC95</f>
        <v>0</v>
      </c>
      <c r="AD95" s="356">
        <f>+Enero!AD95+Febrero!AD95+'Marzo '!AD95+'Abril '!AD95+'Mayo '!AD95+Junio!AD95+Julio!AD95+Agosto!AD95+Septiembre!AD95+'Octubre '!AD95+Noviembre!AD95+'Diciembre '!AD95</f>
        <v>0</v>
      </c>
      <c r="AE95" s="356">
        <f>+Enero!AE95+Febrero!AE95+'Marzo '!AE95+'Abril '!AE95+'Mayo '!AE95+Junio!AE95+Julio!AE95+Agosto!AE95+Septiembre!AE95+'Octubre '!AE95+Noviembre!AE95+'Diciembre '!AE95</f>
        <v>0</v>
      </c>
      <c r="AF95" s="356">
        <f>+Enero!AF95+Febrero!AF95+'Marzo '!AF95+'Abril '!AF95+'Mayo '!AF95+Junio!AF95+Julio!AF95+Agosto!AF95+Septiembre!AF95+'Octubre '!AF95+Noviembre!AF95+'Diciembre '!AF95</f>
        <v>0</v>
      </c>
      <c r="AG95" s="356">
        <f>+Enero!AG95+Febrero!AG95+'Marzo '!AG95+'Abril '!AG95+'Mayo '!AG95+Junio!AG95+Julio!AG95+Agosto!AG95+Septiembre!AG95+'Octubre '!AG95+Noviembre!AG95+'Diciembre '!AG95</f>
        <v>0</v>
      </c>
      <c r="AH95" s="356">
        <f>+Enero!AH95+Febrero!AH95+'Marzo '!AH95+'Abril '!AH95+'Mayo '!AH95+Junio!AH95+Julio!AH95+Agosto!AH95+Septiembre!AH95+'Octubre '!AH95+Noviembre!AH95+'Diciembre '!AH95</f>
        <v>0</v>
      </c>
      <c r="AI95" s="356">
        <f>+Enero!AI95+Febrero!AI95+'Marzo '!AI95+'Abril '!AI95+'Mayo '!AI95+Junio!AI95+Julio!AI95+Agosto!AI95+Septiembre!AI95+'Octubre '!AI95+Noviembre!AI95+'Diciembre '!AI95</f>
        <v>0</v>
      </c>
      <c r="AJ95" s="356">
        <f>+Enero!AJ95+Febrero!AJ95+'Marzo '!AJ95+'Abril '!AJ95+'Mayo '!AJ95+Junio!AJ95+Julio!AJ95+Agosto!AJ95+Septiembre!AJ95+'Octubre '!AJ95+Noviembre!AJ95+'Diciembre '!AJ95</f>
        <v>0</v>
      </c>
      <c r="AK95" s="356">
        <f>+Enero!AK95+Febrero!AK95+'Marzo '!AK95+'Abril '!AK95+'Mayo '!AK95+Junio!AK95+Julio!AK95+Agosto!AK95+Septiembre!AK95+'Octubre '!AK95+Noviembre!AK95+'Diciembre '!AK95</f>
        <v>0</v>
      </c>
      <c r="AL95" s="356">
        <f>+Enero!AL95+Febrero!AL95+'Marzo '!AL95+'Abril '!AL95+'Mayo '!AL95+Junio!AL95+Julio!AL95+Agosto!AL95+Septiembre!AL95+'Octubre '!AL95+Noviembre!AL95+'Diciembre '!AL95</f>
        <v>0</v>
      </c>
      <c r="AM95" s="356">
        <f>+Enero!AM95+Febrero!AM95+'Marzo '!AM95+'Abril '!AM95+'Mayo '!AM95+Junio!AM95+Julio!AM95+Agosto!AM95+Septiembre!AM95+'Octubre '!AM95+Noviembre!AM95+'Diciembre '!AM95</f>
        <v>0</v>
      </c>
      <c r="AN95" s="356">
        <f>+Enero!AN95+Febrero!AN95+'Marzo '!AN95+'Abril '!AN95+'Mayo '!AN95+Junio!AN95+Julio!AN95+Agosto!AN95+Septiembre!AN95+'Octubre '!AN95+Noviembre!AN95+'Diciembre '!AN95</f>
        <v>0</v>
      </c>
      <c r="AO95" s="356">
        <f>+Enero!AO95+Febrero!AO95+'Marzo '!AO95+'Abril '!AO95+'Mayo '!AO95+Junio!AO95+Julio!AO95+Agosto!AO95+Septiembre!AO95+'Octubre '!AO95+Noviembre!AO95+'Diciembre '!AO95</f>
        <v>0</v>
      </c>
      <c r="AP95" s="356">
        <f>+Enero!AP95+Febrero!AP95+'Marzo '!AP95+'Abril '!AP95+'Mayo '!AP95+Junio!AP95+Julio!AP95+Agosto!AP95+Septiembre!AP95+'Octubre '!AP95+Noviembre!AP95+'Diciembre '!AP95</f>
        <v>0</v>
      </c>
      <c r="AQ95" s="356">
        <f>+Enero!AQ95+Febrero!AQ95+'Marzo '!AQ95+'Abril '!AQ95+'Mayo '!AQ95+Junio!AQ95+Julio!AQ95+Agosto!AQ95+Septiembre!AQ95+'Octubre '!AQ95+Noviembre!AQ95+'Diciembre '!AQ95</f>
        <v>0</v>
      </c>
      <c r="AR95" s="125" t="s">
        <v>111</v>
      </c>
      <c r="CG95" s="119">
        <v>0</v>
      </c>
      <c r="CH95" s="119">
        <v>0</v>
      </c>
    </row>
    <row r="96" spans="1:86" x14ac:dyDescent="0.25">
      <c r="A96" s="161" t="s">
        <v>114</v>
      </c>
      <c r="B96" s="161"/>
      <c r="C96" s="161"/>
      <c r="D96" s="161"/>
      <c r="E96" s="161"/>
      <c r="F96" s="161"/>
      <c r="G96" s="161"/>
      <c r="H96" s="161"/>
      <c r="I96" s="161"/>
      <c r="J96" s="161"/>
      <c r="K96" s="9"/>
      <c r="L96" s="9"/>
      <c r="M96" s="6"/>
      <c r="N96" s="162"/>
      <c r="O96" s="6"/>
      <c r="P96" s="6"/>
      <c r="Q96" s="1"/>
      <c r="R96" s="1"/>
      <c r="S96" s="1"/>
      <c r="T96" s="1"/>
      <c r="U96" s="2"/>
      <c r="V96" s="2"/>
      <c r="W96" s="163"/>
      <c r="X96" s="163"/>
      <c r="Y96" s="163"/>
      <c r="Z96" s="4"/>
      <c r="AA96" s="2"/>
      <c r="AB96" s="2"/>
      <c r="AC96" s="2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86" x14ac:dyDescent="0.25">
      <c r="A97" s="396" t="s">
        <v>115</v>
      </c>
      <c r="B97" s="405" t="s">
        <v>46</v>
      </c>
      <c r="C97" s="408" t="s">
        <v>5</v>
      </c>
      <c r="D97" s="409"/>
      <c r="E97" s="410"/>
      <c r="F97" s="437" t="s">
        <v>103</v>
      </c>
      <c r="G97" s="438"/>
      <c r="H97" s="438"/>
      <c r="I97" s="438"/>
      <c r="J97" s="438"/>
      <c r="K97" s="438"/>
      <c r="L97" s="438"/>
      <c r="M97" s="438"/>
      <c r="N97" s="438"/>
      <c r="O97" s="438"/>
      <c r="P97" s="438"/>
      <c r="Q97" s="438"/>
      <c r="R97" s="438"/>
      <c r="S97" s="438"/>
      <c r="T97" s="438"/>
      <c r="U97" s="438"/>
      <c r="V97" s="438"/>
      <c r="W97" s="438"/>
      <c r="X97" s="438"/>
      <c r="Y97" s="438"/>
      <c r="Z97" s="438"/>
      <c r="AA97" s="438"/>
      <c r="AB97" s="438"/>
      <c r="AC97" s="438"/>
      <c r="AD97" s="438"/>
      <c r="AE97" s="438"/>
      <c r="AF97" s="438"/>
      <c r="AG97" s="438"/>
      <c r="AH97" s="438"/>
      <c r="AI97" s="438"/>
      <c r="AJ97" s="438"/>
      <c r="AK97" s="438"/>
      <c r="AL97" s="438"/>
      <c r="AM97" s="439"/>
      <c r="AN97" s="441" t="s">
        <v>105</v>
      </c>
      <c r="AO97" s="430" t="s">
        <v>106</v>
      </c>
      <c r="AP97" s="430" t="s">
        <v>107</v>
      </c>
    </row>
    <row r="98" spans="1:86" x14ac:dyDescent="0.25">
      <c r="A98" s="397"/>
      <c r="B98" s="406"/>
      <c r="C98" s="414"/>
      <c r="D98" s="415"/>
      <c r="E98" s="416"/>
      <c r="F98" s="423" t="s">
        <v>6</v>
      </c>
      <c r="G98" s="424"/>
      <c r="H98" s="434" t="s">
        <v>7</v>
      </c>
      <c r="I98" s="435"/>
      <c r="J98" s="425" t="s">
        <v>47</v>
      </c>
      <c r="K98" s="426"/>
      <c r="L98" s="425" t="s">
        <v>48</v>
      </c>
      <c r="M98" s="426"/>
      <c r="N98" s="425" t="s">
        <v>49</v>
      </c>
      <c r="O98" s="426"/>
      <c r="P98" s="425" t="s">
        <v>50</v>
      </c>
      <c r="Q98" s="426"/>
      <c r="R98" s="425" t="s">
        <v>51</v>
      </c>
      <c r="S98" s="426"/>
      <c r="T98" s="425" t="s">
        <v>52</v>
      </c>
      <c r="U98" s="426"/>
      <c r="V98" s="425" t="s">
        <v>53</v>
      </c>
      <c r="W98" s="426"/>
      <c r="X98" s="425" t="s">
        <v>54</v>
      </c>
      <c r="Y98" s="426"/>
      <c r="Z98" s="425" t="s">
        <v>55</v>
      </c>
      <c r="AA98" s="426"/>
      <c r="AB98" s="425" t="s">
        <v>56</v>
      </c>
      <c r="AC98" s="426"/>
      <c r="AD98" s="425" t="s">
        <v>57</v>
      </c>
      <c r="AE98" s="436"/>
      <c r="AF98" s="425" t="s">
        <v>58</v>
      </c>
      <c r="AG98" s="426"/>
      <c r="AH98" s="436" t="s">
        <v>59</v>
      </c>
      <c r="AI98" s="436"/>
      <c r="AJ98" s="425" t="s">
        <v>60</v>
      </c>
      <c r="AK98" s="426"/>
      <c r="AL98" s="425" t="s">
        <v>22</v>
      </c>
      <c r="AM98" s="426"/>
      <c r="AN98" s="442"/>
      <c r="AO98" s="431"/>
      <c r="AP98" s="431"/>
    </row>
    <row r="99" spans="1:86" x14ac:dyDescent="0.25">
      <c r="A99" s="398"/>
      <c r="B99" s="407"/>
      <c r="C99" s="107" t="s">
        <v>108</v>
      </c>
      <c r="D99" s="107" t="s">
        <v>109</v>
      </c>
      <c r="E99" s="109" t="s">
        <v>110</v>
      </c>
      <c r="F99" s="81" t="s">
        <v>109</v>
      </c>
      <c r="G99" s="121" t="s">
        <v>110</v>
      </c>
      <c r="H99" s="81" t="s">
        <v>109</v>
      </c>
      <c r="I99" s="121" t="s">
        <v>110</v>
      </c>
      <c r="J99" s="81" t="s">
        <v>109</v>
      </c>
      <c r="K99" s="121" t="s">
        <v>110</v>
      </c>
      <c r="L99" s="81" t="s">
        <v>109</v>
      </c>
      <c r="M99" s="121" t="s">
        <v>110</v>
      </c>
      <c r="N99" s="81" t="s">
        <v>109</v>
      </c>
      <c r="O99" s="164" t="s">
        <v>110</v>
      </c>
      <c r="P99" s="81" t="s">
        <v>109</v>
      </c>
      <c r="Q99" s="121" t="s">
        <v>110</v>
      </c>
      <c r="R99" s="165" t="s">
        <v>109</v>
      </c>
      <c r="S99" s="164" t="s">
        <v>110</v>
      </c>
      <c r="T99" s="81" t="s">
        <v>109</v>
      </c>
      <c r="U99" s="121" t="s">
        <v>110</v>
      </c>
      <c r="V99" s="165" t="s">
        <v>109</v>
      </c>
      <c r="W99" s="164" t="s">
        <v>110</v>
      </c>
      <c r="X99" s="81" t="s">
        <v>109</v>
      </c>
      <c r="Y99" s="121" t="s">
        <v>110</v>
      </c>
      <c r="Z99" s="165" t="s">
        <v>109</v>
      </c>
      <c r="AA99" s="164" t="s">
        <v>110</v>
      </c>
      <c r="AB99" s="81" t="s">
        <v>109</v>
      </c>
      <c r="AC99" s="121" t="s">
        <v>110</v>
      </c>
      <c r="AD99" s="165" t="s">
        <v>109</v>
      </c>
      <c r="AE99" s="164" t="s">
        <v>110</v>
      </c>
      <c r="AF99" s="81" t="s">
        <v>109</v>
      </c>
      <c r="AG99" s="121" t="s">
        <v>110</v>
      </c>
      <c r="AH99" s="165" t="s">
        <v>109</v>
      </c>
      <c r="AI99" s="164" t="s">
        <v>110</v>
      </c>
      <c r="AJ99" s="81" t="s">
        <v>109</v>
      </c>
      <c r="AK99" s="121" t="s">
        <v>110</v>
      </c>
      <c r="AL99" s="81" t="s">
        <v>109</v>
      </c>
      <c r="AM99" s="121" t="s">
        <v>110</v>
      </c>
      <c r="AN99" s="443"/>
      <c r="AO99" s="432"/>
      <c r="AP99" s="432"/>
    </row>
    <row r="100" spans="1:86" x14ac:dyDescent="0.25">
      <c r="A100" s="396" t="s">
        <v>116</v>
      </c>
      <c r="B100" s="10" t="s">
        <v>61</v>
      </c>
      <c r="C100" s="122">
        <f t="shared" ref="C100:C111" si="7">SUM(D100+E100)</f>
        <v>1941</v>
      </c>
      <c r="D100" s="122">
        <f t="shared" ref="D100:D111" si="8">SUM(F100+H100+J100+L100+N100+P100+R100+T100+V100+X100+Z100+AB100+AD100+AF100+AH100+AJ100+AL100)</f>
        <v>1067</v>
      </c>
      <c r="E100" s="166">
        <f t="shared" ref="E100:E111" si="9">SUM(G100+I100+K100+M100+O100+Q100+S100+U100+W100+Y100+AA100+AC100+AE100+AG100+AI100+AK100+AM100)</f>
        <v>874</v>
      </c>
      <c r="F100" s="356">
        <f>+Enero!F100+Febrero!F100+'Marzo '!F100+'Abril '!F100+'Mayo '!F100+Junio!F100+Julio!F100+Agosto!F100+Septiembre!F100+'Octubre '!F100+Noviembre!F100+'Diciembre '!F100</f>
        <v>0</v>
      </c>
      <c r="G100" s="356">
        <f>+Enero!G100+Febrero!G100+'Marzo '!G100+'Abril '!G100+'Mayo '!G100+Junio!G100+Julio!G100+Agosto!G100+Septiembre!G100+'Octubre '!G100+Noviembre!G100+'Diciembre '!G100</f>
        <v>0</v>
      </c>
      <c r="H100" s="356">
        <f>+Enero!H100+Febrero!H100+'Marzo '!H100+'Abril '!H100+'Mayo '!H100+Junio!H100+Julio!H100+Agosto!H100+Septiembre!H100+'Octubre '!H100+Noviembre!H100+'Diciembre '!H100</f>
        <v>0</v>
      </c>
      <c r="I100" s="356">
        <f>+Enero!I100+Febrero!I100+'Marzo '!I100+'Abril '!I100+'Mayo '!I100+Junio!I100+Julio!I100+Agosto!I100+Septiembre!I100+'Octubre '!I100+Noviembre!I100+'Diciembre '!I100</f>
        <v>0</v>
      </c>
      <c r="J100" s="356">
        <f>+Enero!J100+Febrero!J100+'Marzo '!J100+'Abril '!J100+'Mayo '!J100+Junio!J100+Julio!J100+Agosto!J100+Septiembre!J100+'Octubre '!J100+Noviembre!J100+'Diciembre '!J100</f>
        <v>0</v>
      </c>
      <c r="K100" s="356">
        <f>+Enero!K100+Febrero!K100+'Marzo '!K100+'Abril '!K100+'Mayo '!K100+Junio!K100+Julio!K100+Agosto!K100+Septiembre!K100+'Octubre '!K100+Noviembre!K100+'Diciembre '!K100</f>
        <v>0</v>
      </c>
      <c r="L100" s="356">
        <f>+Enero!L100+Febrero!L100+'Marzo '!L100+'Abril '!L100+'Mayo '!L100+Junio!L100+Julio!L100+Agosto!L100+Septiembre!L100+'Octubre '!L100+Noviembre!L100+'Diciembre '!L100</f>
        <v>38</v>
      </c>
      <c r="M100" s="356">
        <f>+Enero!M100+Febrero!M100+'Marzo '!M100+'Abril '!M100+'Mayo '!M100+Junio!M100+Julio!M100+Agosto!M100+Septiembre!M100+'Octubre '!M100+Noviembre!M100+'Diciembre '!M100</f>
        <v>46</v>
      </c>
      <c r="N100" s="356">
        <f>+Enero!N100+Febrero!N100+'Marzo '!N100+'Abril '!N100+'Mayo '!N100+Junio!N100+Julio!N100+Agosto!N100+Septiembre!N100+'Octubre '!N100+Noviembre!N100+'Diciembre '!N100</f>
        <v>137</v>
      </c>
      <c r="O100" s="356">
        <f>+Enero!O100+Febrero!O100+'Marzo '!O100+'Abril '!O100+'Mayo '!O100+Junio!O100+Julio!O100+Agosto!O100+Septiembre!O100+'Octubre '!O100+Noviembre!O100+'Diciembre '!O100</f>
        <v>129</v>
      </c>
      <c r="P100" s="356">
        <f>+Enero!P100+Febrero!P100+'Marzo '!P100+'Abril '!P100+'Mayo '!P100+Junio!P100+Julio!P100+Agosto!P100+Septiembre!P100+'Octubre '!P100+Noviembre!P100+'Diciembre '!P100</f>
        <v>163</v>
      </c>
      <c r="Q100" s="356">
        <f>+Enero!Q100+Febrero!Q100+'Marzo '!Q100+'Abril '!Q100+'Mayo '!Q100+Junio!Q100+Julio!Q100+Agosto!Q100+Septiembre!Q100+'Octubre '!Q100+Noviembre!Q100+'Diciembre '!Q100</f>
        <v>149</v>
      </c>
      <c r="R100" s="356">
        <f>+Enero!R100+Febrero!R100+'Marzo '!R100+'Abril '!R100+'Mayo '!R100+Junio!R100+Julio!R100+Agosto!R100+Septiembre!R100+'Octubre '!R100+Noviembre!R100+'Diciembre '!R100</f>
        <v>152</v>
      </c>
      <c r="S100" s="356">
        <f>+Enero!S100+Febrero!S100+'Marzo '!S100+'Abril '!S100+'Mayo '!S100+Junio!S100+Julio!S100+Agosto!S100+Septiembre!S100+'Octubre '!S100+Noviembre!S100+'Diciembre '!S100</f>
        <v>131</v>
      </c>
      <c r="T100" s="356">
        <f>+Enero!T100+Febrero!T100+'Marzo '!T100+'Abril '!T100+'Mayo '!T100+Junio!T100+Julio!T100+Agosto!T100+Septiembre!T100+'Octubre '!T100+Noviembre!T100+'Diciembre '!T100</f>
        <v>153</v>
      </c>
      <c r="U100" s="356">
        <f>+Enero!U100+Febrero!U100+'Marzo '!U100+'Abril '!U100+'Mayo '!U100+Junio!U100+Julio!U100+Agosto!U100+Septiembre!U100+'Octubre '!U100+Noviembre!U100+'Diciembre '!U100</f>
        <v>132</v>
      </c>
      <c r="V100" s="356">
        <f>+Enero!V100+Febrero!V100+'Marzo '!V100+'Abril '!V100+'Mayo '!V100+Junio!V100+Julio!V100+Agosto!V100+Septiembre!V100+'Octubre '!V100+Noviembre!V100+'Diciembre '!V100</f>
        <v>150</v>
      </c>
      <c r="W100" s="356">
        <f>+Enero!W100+Febrero!W100+'Marzo '!W100+'Abril '!W100+'Mayo '!W100+Junio!W100+Julio!W100+Agosto!W100+Septiembre!W100+'Octubre '!W100+Noviembre!W100+'Diciembre '!W100</f>
        <v>102</v>
      </c>
      <c r="X100" s="356">
        <f>+Enero!X100+Febrero!X100+'Marzo '!X100+'Abril '!X100+'Mayo '!X100+Junio!X100+Julio!X100+Agosto!X100+Septiembre!X100+'Octubre '!X100+Noviembre!X100+'Diciembre '!X100</f>
        <v>123</v>
      </c>
      <c r="Y100" s="356">
        <f>+Enero!Y100+Febrero!Y100+'Marzo '!Y100+'Abril '!Y100+'Mayo '!Y100+Junio!Y100+Julio!Y100+Agosto!Y100+Septiembre!Y100+'Octubre '!Y100+Noviembre!Y100+'Diciembre '!Y100</f>
        <v>75</v>
      </c>
      <c r="Z100" s="356">
        <f>+Enero!Z100+Febrero!Z100+'Marzo '!Z100+'Abril '!Z100+'Mayo '!Z100+Junio!Z100+Julio!Z100+Agosto!Z100+Septiembre!Z100+'Octubre '!Z100+Noviembre!Z100+'Diciembre '!Z100</f>
        <v>86</v>
      </c>
      <c r="AA100" s="356">
        <f>+Enero!AA100+Febrero!AA100+'Marzo '!AA100+'Abril '!AA100+'Mayo '!AA100+Junio!AA100+Julio!AA100+Agosto!AA100+Septiembre!AA100+'Octubre '!AA100+Noviembre!AA100+'Diciembre '!AA100</f>
        <v>65</v>
      </c>
      <c r="AB100" s="356">
        <f>+Enero!AB100+Febrero!AB100+'Marzo '!AB100+'Abril '!AB100+'Mayo '!AB100+Junio!AB100+Julio!AB100+Agosto!AB100+Septiembre!AB100+'Octubre '!AB100+Noviembre!AB100+'Diciembre '!AB100</f>
        <v>51</v>
      </c>
      <c r="AC100" s="356">
        <f>+Enero!AC100+Febrero!AC100+'Marzo '!AC100+'Abril '!AC100+'Mayo '!AC100+Junio!AC100+Julio!AC100+Agosto!AC100+Septiembre!AC100+'Octubre '!AC100+Noviembre!AC100+'Diciembre '!AC100</f>
        <v>33</v>
      </c>
      <c r="AD100" s="356">
        <f>+Enero!AD100+Febrero!AD100+'Marzo '!AD100+'Abril '!AD100+'Mayo '!AD100+Junio!AD100+Julio!AD100+Agosto!AD100+Septiembre!AD100+'Octubre '!AD100+Noviembre!AD100+'Diciembre '!AD100</f>
        <v>14</v>
      </c>
      <c r="AE100" s="356">
        <f>+Enero!AE100+Febrero!AE100+'Marzo '!AE100+'Abril '!AE100+'Mayo '!AE100+Junio!AE100+Julio!AE100+Agosto!AE100+Septiembre!AE100+'Octubre '!AE100+Noviembre!AE100+'Diciembre '!AE100</f>
        <v>12</v>
      </c>
      <c r="AF100" s="356">
        <f>+Enero!AF100+Febrero!AF100+'Marzo '!AF100+'Abril '!AF100+'Mayo '!AF100+Junio!AF100+Julio!AF100+Agosto!AF100+Septiembre!AF100+'Octubre '!AF100+Noviembre!AF100+'Diciembre '!AF100</f>
        <v>0</v>
      </c>
      <c r="AG100" s="356">
        <f>+Enero!AG100+Febrero!AG100+'Marzo '!AG100+'Abril '!AG100+'Mayo '!AG100+Junio!AG100+Julio!AG100+Agosto!AG100+Septiembre!AG100+'Octubre '!AG100+Noviembre!AG100+'Diciembre '!AG100</f>
        <v>0</v>
      </c>
      <c r="AH100" s="356">
        <f>+Enero!AH100+Febrero!AH100+'Marzo '!AH100+'Abril '!AH100+'Mayo '!AH100+Junio!AH100+Julio!AH100+Agosto!AH100+Septiembre!AH100+'Octubre '!AH100+Noviembre!AH100+'Diciembre '!AH100</f>
        <v>0</v>
      </c>
      <c r="AI100" s="356">
        <f>+Enero!AI100+Febrero!AI100+'Marzo '!AI100+'Abril '!AI100+'Mayo '!AI100+Junio!AI100+Julio!AI100+Agosto!AI100+Septiembre!AI100+'Octubre '!AI100+Noviembre!AI100+'Diciembre '!AI100</f>
        <v>0</v>
      </c>
      <c r="AJ100" s="356">
        <f>+Enero!AJ100+Febrero!AJ100+'Marzo '!AJ100+'Abril '!AJ100+'Mayo '!AJ100+Junio!AJ100+Julio!AJ100+Agosto!AJ100+Septiembre!AJ100+'Octubre '!AJ100+Noviembre!AJ100+'Diciembre '!AJ100</f>
        <v>0</v>
      </c>
      <c r="AK100" s="356">
        <f>+Enero!AK100+Febrero!AK100+'Marzo '!AK100+'Abril '!AK100+'Mayo '!AK100+Junio!AK100+Julio!AK100+Agosto!AK100+Septiembre!AK100+'Octubre '!AK100+Noviembre!AK100+'Diciembre '!AK100</f>
        <v>0</v>
      </c>
      <c r="AL100" s="356">
        <f>+Enero!AL100+Febrero!AL100+'Marzo '!AL100+'Abril '!AL100+'Mayo '!AL100+Junio!AL100+Julio!AL100+Agosto!AL100+Septiembre!AL100+'Octubre '!AL100+Noviembre!AL100+'Diciembre '!AL100</f>
        <v>0</v>
      </c>
      <c r="AM100" s="356">
        <f>+Enero!AM100+Febrero!AM100+'Marzo '!AM100+'Abril '!AM100+'Mayo '!AM100+Junio!AM100+Julio!AM100+Agosto!AM100+Septiembre!AM100+'Octubre '!AM100+Noviembre!AM100+'Diciembre '!AM100</f>
        <v>0</v>
      </c>
      <c r="AN100" s="356">
        <f>+Enero!AN100+Febrero!AN100+'Marzo '!AN100+'Abril '!AN100+'Mayo '!AN100+Junio!AN100+Julio!AN100+Agosto!AN100+Septiembre!AN100+'Octubre '!AN100+Noviembre!AN100+'Diciembre '!AN100</f>
        <v>0</v>
      </c>
      <c r="AO100" s="356">
        <f>+Enero!AO100+Febrero!AO100+'Marzo '!AO100+'Abril '!AO100+'Mayo '!AO100+Junio!AO100+Julio!AO100+Agosto!AO100+Septiembre!AO100+'Octubre '!AO100+Noviembre!AO100+'Diciembre '!AO100</f>
        <v>0</v>
      </c>
      <c r="AP100" s="356">
        <f>+Enero!AP100+Febrero!AP100+'Marzo '!AP100+'Abril '!AP100+'Mayo '!AP100+Junio!AP100+Julio!AP100+Agosto!AP100+Septiembre!AP100+'Octubre '!AP100+Noviembre!AP100+'Diciembre '!AP100</f>
        <v>0</v>
      </c>
      <c r="AQ100" s="125" t="s">
        <v>111</v>
      </c>
      <c r="CG100" s="119">
        <v>0</v>
      </c>
      <c r="CH100" s="119">
        <v>0</v>
      </c>
    </row>
    <row r="101" spans="1:86" x14ac:dyDescent="0.25">
      <c r="A101" s="397"/>
      <c r="B101" s="17" t="s">
        <v>62</v>
      </c>
      <c r="C101" s="126">
        <f t="shared" si="7"/>
        <v>127</v>
      </c>
      <c r="D101" s="126">
        <f t="shared" si="8"/>
        <v>67</v>
      </c>
      <c r="E101" s="157">
        <f t="shared" si="9"/>
        <v>60</v>
      </c>
      <c r="F101" s="356">
        <f>+Enero!F101+Febrero!F101+'Marzo '!F101+'Abril '!F101+'Mayo '!F101+Junio!F101+Julio!F101+Agosto!F101+Septiembre!F101+'Octubre '!F101+Noviembre!F101+'Diciembre '!F101</f>
        <v>0</v>
      </c>
      <c r="G101" s="356">
        <f>+Enero!G101+Febrero!G101+'Marzo '!G101+'Abril '!G101+'Mayo '!G101+Junio!G101+Julio!G101+Agosto!G101+Septiembre!G101+'Octubre '!G101+Noviembre!G101+'Diciembre '!G101</f>
        <v>0</v>
      </c>
      <c r="H101" s="356">
        <f>+Enero!H101+Febrero!H101+'Marzo '!H101+'Abril '!H101+'Mayo '!H101+Junio!H101+Julio!H101+Agosto!H101+Septiembre!H101+'Octubre '!H101+Noviembre!H101+'Diciembre '!H101</f>
        <v>0</v>
      </c>
      <c r="I101" s="356">
        <f>+Enero!I101+Febrero!I101+'Marzo '!I101+'Abril '!I101+'Mayo '!I101+Junio!I101+Julio!I101+Agosto!I101+Septiembre!I101+'Octubre '!I101+Noviembre!I101+'Diciembre '!I101</f>
        <v>0</v>
      </c>
      <c r="J101" s="356">
        <f>+Enero!J101+Febrero!J101+'Marzo '!J101+'Abril '!J101+'Mayo '!J101+Junio!J101+Julio!J101+Agosto!J101+Septiembre!J101+'Octubre '!J101+Noviembre!J101+'Diciembre '!J101</f>
        <v>0</v>
      </c>
      <c r="K101" s="356">
        <f>+Enero!K101+Febrero!K101+'Marzo '!K101+'Abril '!K101+'Mayo '!K101+Junio!K101+Julio!K101+Agosto!K101+Septiembre!K101+'Octubre '!K101+Noviembre!K101+'Diciembre '!K101</f>
        <v>0</v>
      </c>
      <c r="L101" s="356">
        <f>+Enero!L101+Febrero!L101+'Marzo '!L101+'Abril '!L101+'Mayo '!L101+Junio!L101+Julio!L101+Agosto!L101+Septiembre!L101+'Octubre '!L101+Noviembre!L101+'Diciembre '!L101</f>
        <v>2</v>
      </c>
      <c r="M101" s="356">
        <f>+Enero!M101+Febrero!M101+'Marzo '!M101+'Abril '!M101+'Mayo '!M101+Junio!M101+Julio!M101+Agosto!M101+Septiembre!M101+'Octubre '!M101+Noviembre!M101+'Diciembre '!M101</f>
        <v>3</v>
      </c>
      <c r="N101" s="356">
        <f>+Enero!N101+Febrero!N101+'Marzo '!N101+'Abril '!N101+'Mayo '!N101+Junio!N101+Julio!N101+Agosto!N101+Septiembre!N101+'Octubre '!N101+Noviembre!N101+'Diciembre '!N101</f>
        <v>3</v>
      </c>
      <c r="O101" s="356">
        <f>+Enero!O101+Febrero!O101+'Marzo '!O101+'Abril '!O101+'Mayo '!O101+Junio!O101+Julio!O101+Agosto!O101+Septiembre!O101+'Octubre '!O101+Noviembre!O101+'Diciembre '!O101</f>
        <v>8</v>
      </c>
      <c r="P101" s="356">
        <f>+Enero!P101+Febrero!P101+'Marzo '!P101+'Abril '!P101+'Mayo '!P101+Junio!P101+Julio!P101+Agosto!P101+Septiembre!P101+'Octubre '!P101+Noviembre!P101+'Diciembre '!P101</f>
        <v>7</v>
      </c>
      <c r="Q101" s="356">
        <f>+Enero!Q101+Febrero!Q101+'Marzo '!Q101+'Abril '!Q101+'Mayo '!Q101+Junio!Q101+Julio!Q101+Agosto!Q101+Septiembre!Q101+'Octubre '!Q101+Noviembre!Q101+'Diciembre '!Q101</f>
        <v>7</v>
      </c>
      <c r="R101" s="356">
        <f>+Enero!R101+Febrero!R101+'Marzo '!R101+'Abril '!R101+'Mayo '!R101+Junio!R101+Julio!R101+Agosto!R101+Septiembre!R101+'Octubre '!R101+Noviembre!R101+'Diciembre '!R101</f>
        <v>3</v>
      </c>
      <c r="S101" s="356">
        <f>+Enero!S101+Febrero!S101+'Marzo '!S101+'Abril '!S101+'Mayo '!S101+Junio!S101+Julio!S101+Agosto!S101+Septiembre!S101+'Octubre '!S101+Noviembre!S101+'Diciembre '!S101</f>
        <v>5</v>
      </c>
      <c r="T101" s="356">
        <f>+Enero!T101+Febrero!T101+'Marzo '!T101+'Abril '!T101+'Mayo '!T101+Junio!T101+Julio!T101+Agosto!T101+Septiembre!T101+'Octubre '!T101+Noviembre!T101+'Diciembre '!T101</f>
        <v>4</v>
      </c>
      <c r="U101" s="356">
        <f>+Enero!U101+Febrero!U101+'Marzo '!U101+'Abril '!U101+'Mayo '!U101+Junio!U101+Julio!U101+Agosto!U101+Septiembre!U101+'Octubre '!U101+Noviembre!U101+'Diciembre '!U101</f>
        <v>3</v>
      </c>
      <c r="V101" s="356">
        <f>+Enero!V101+Febrero!V101+'Marzo '!V101+'Abril '!V101+'Mayo '!V101+Junio!V101+Julio!V101+Agosto!V101+Septiembre!V101+'Octubre '!V101+Noviembre!V101+'Diciembre '!V101</f>
        <v>3</v>
      </c>
      <c r="W101" s="356">
        <f>+Enero!W101+Febrero!W101+'Marzo '!W101+'Abril '!W101+'Mayo '!W101+Junio!W101+Julio!W101+Agosto!W101+Septiembre!W101+'Octubre '!W101+Noviembre!W101+'Diciembre '!W101</f>
        <v>5</v>
      </c>
      <c r="X101" s="356">
        <f>+Enero!X101+Febrero!X101+'Marzo '!X101+'Abril '!X101+'Mayo '!X101+Junio!X101+Julio!X101+Agosto!X101+Septiembre!X101+'Octubre '!X101+Noviembre!X101+'Diciembre '!X101</f>
        <v>3</v>
      </c>
      <c r="Y101" s="356">
        <f>+Enero!Y101+Febrero!Y101+'Marzo '!Y101+'Abril '!Y101+'Mayo '!Y101+Junio!Y101+Julio!Y101+Agosto!Y101+Septiembre!Y101+'Octubre '!Y101+Noviembre!Y101+'Diciembre '!Y101</f>
        <v>3</v>
      </c>
      <c r="Z101" s="356">
        <f>+Enero!Z101+Febrero!Z101+'Marzo '!Z101+'Abril '!Z101+'Mayo '!Z101+Junio!Z101+Julio!Z101+Agosto!Z101+Septiembre!Z101+'Octubre '!Z101+Noviembre!Z101+'Diciembre '!Z101</f>
        <v>8</v>
      </c>
      <c r="AA101" s="356">
        <f>+Enero!AA101+Febrero!AA101+'Marzo '!AA101+'Abril '!AA101+'Mayo '!AA101+Junio!AA101+Julio!AA101+Agosto!AA101+Septiembre!AA101+'Octubre '!AA101+Noviembre!AA101+'Diciembre '!AA101</f>
        <v>6</v>
      </c>
      <c r="AB101" s="356">
        <f>+Enero!AB101+Febrero!AB101+'Marzo '!AB101+'Abril '!AB101+'Mayo '!AB101+Junio!AB101+Julio!AB101+Agosto!AB101+Septiembre!AB101+'Octubre '!AB101+Noviembre!AB101+'Diciembre '!AB101</f>
        <v>9</v>
      </c>
      <c r="AC101" s="356">
        <f>+Enero!AC101+Febrero!AC101+'Marzo '!AC101+'Abril '!AC101+'Mayo '!AC101+Junio!AC101+Julio!AC101+Agosto!AC101+Septiembre!AC101+'Octubre '!AC101+Noviembre!AC101+'Diciembre '!AC101</f>
        <v>5</v>
      </c>
      <c r="AD101" s="356">
        <f>+Enero!AD101+Febrero!AD101+'Marzo '!AD101+'Abril '!AD101+'Mayo '!AD101+Junio!AD101+Julio!AD101+Agosto!AD101+Septiembre!AD101+'Octubre '!AD101+Noviembre!AD101+'Diciembre '!AD101</f>
        <v>5</v>
      </c>
      <c r="AE101" s="356">
        <f>+Enero!AE101+Febrero!AE101+'Marzo '!AE101+'Abril '!AE101+'Mayo '!AE101+Junio!AE101+Julio!AE101+Agosto!AE101+Septiembre!AE101+'Octubre '!AE101+Noviembre!AE101+'Diciembre '!AE101</f>
        <v>6</v>
      </c>
      <c r="AF101" s="356">
        <f>+Enero!AF101+Febrero!AF101+'Marzo '!AF101+'Abril '!AF101+'Mayo '!AF101+Junio!AF101+Julio!AF101+Agosto!AF101+Septiembre!AF101+'Octubre '!AF101+Noviembre!AF101+'Diciembre '!AF101</f>
        <v>6</v>
      </c>
      <c r="AG101" s="356">
        <f>+Enero!AG101+Febrero!AG101+'Marzo '!AG101+'Abril '!AG101+'Mayo '!AG101+Junio!AG101+Julio!AG101+Agosto!AG101+Septiembre!AG101+'Octubre '!AG101+Noviembre!AG101+'Diciembre '!AG101</f>
        <v>3</v>
      </c>
      <c r="AH101" s="356">
        <f>+Enero!AH101+Febrero!AH101+'Marzo '!AH101+'Abril '!AH101+'Mayo '!AH101+Junio!AH101+Julio!AH101+Agosto!AH101+Septiembre!AH101+'Octubre '!AH101+Noviembre!AH101+'Diciembre '!AH101</f>
        <v>5</v>
      </c>
      <c r="AI101" s="356">
        <f>+Enero!AI101+Febrero!AI101+'Marzo '!AI101+'Abril '!AI101+'Mayo '!AI101+Junio!AI101+Julio!AI101+Agosto!AI101+Septiembre!AI101+'Octubre '!AI101+Noviembre!AI101+'Diciembre '!AI101</f>
        <v>1</v>
      </c>
      <c r="AJ101" s="356">
        <f>+Enero!AJ101+Febrero!AJ101+'Marzo '!AJ101+'Abril '!AJ101+'Mayo '!AJ101+Junio!AJ101+Julio!AJ101+Agosto!AJ101+Septiembre!AJ101+'Octubre '!AJ101+Noviembre!AJ101+'Diciembre '!AJ101</f>
        <v>7</v>
      </c>
      <c r="AK101" s="356">
        <f>+Enero!AK101+Febrero!AK101+'Marzo '!AK101+'Abril '!AK101+'Mayo '!AK101+Junio!AK101+Julio!AK101+Agosto!AK101+Septiembre!AK101+'Octubre '!AK101+Noviembre!AK101+'Diciembre '!AK101</f>
        <v>3</v>
      </c>
      <c r="AL101" s="356">
        <f>+Enero!AL101+Febrero!AL101+'Marzo '!AL101+'Abril '!AL101+'Mayo '!AL101+Junio!AL101+Julio!AL101+Agosto!AL101+Septiembre!AL101+'Octubre '!AL101+Noviembre!AL101+'Diciembre '!AL101</f>
        <v>2</v>
      </c>
      <c r="AM101" s="356">
        <f>+Enero!AM101+Febrero!AM101+'Marzo '!AM101+'Abril '!AM101+'Mayo '!AM101+Junio!AM101+Julio!AM101+Agosto!AM101+Septiembre!AM101+'Octubre '!AM101+Noviembre!AM101+'Diciembre '!AM101</f>
        <v>2</v>
      </c>
      <c r="AN101" s="356">
        <f>+Enero!AN101+Febrero!AN101+'Marzo '!AN101+'Abril '!AN101+'Mayo '!AN101+Junio!AN101+Julio!AN101+Agosto!AN101+Septiembre!AN101+'Octubre '!AN101+Noviembre!AN101+'Diciembre '!AN101</f>
        <v>0</v>
      </c>
      <c r="AO101" s="356">
        <f>+Enero!AO101+Febrero!AO101+'Marzo '!AO101+'Abril '!AO101+'Mayo '!AO101+Junio!AO101+Julio!AO101+Agosto!AO101+Septiembre!AO101+'Octubre '!AO101+Noviembre!AO101+'Diciembre '!AO101</f>
        <v>0</v>
      </c>
      <c r="AP101" s="356">
        <f>+Enero!AP101+Febrero!AP101+'Marzo '!AP101+'Abril '!AP101+'Mayo '!AP101+Junio!AP101+Julio!AP101+Agosto!AP101+Septiembre!AP101+'Octubre '!AP101+Noviembre!AP101+'Diciembre '!AP101</f>
        <v>0</v>
      </c>
      <c r="AQ101" s="125" t="s">
        <v>111</v>
      </c>
      <c r="CG101" s="119">
        <v>0</v>
      </c>
      <c r="CH101" s="119">
        <v>0</v>
      </c>
    </row>
    <row r="102" spans="1:86" x14ac:dyDescent="0.25">
      <c r="A102" s="397"/>
      <c r="B102" s="17" t="s">
        <v>63</v>
      </c>
      <c r="C102" s="126">
        <f t="shared" si="7"/>
        <v>74</v>
      </c>
      <c r="D102" s="126">
        <f t="shared" si="8"/>
        <v>37</v>
      </c>
      <c r="E102" s="157">
        <f t="shared" si="9"/>
        <v>37</v>
      </c>
      <c r="F102" s="356">
        <f>+Enero!F102+Febrero!F102+'Marzo '!F102+'Abril '!F102+'Mayo '!F102+Junio!F102+Julio!F102+Agosto!F102+Septiembre!F102+'Octubre '!F102+Noviembre!F102+'Diciembre '!F102</f>
        <v>0</v>
      </c>
      <c r="G102" s="356">
        <f>+Enero!G102+Febrero!G102+'Marzo '!G102+'Abril '!G102+'Mayo '!G102+Junio!G102+Julio!G102+Agosto!G102+Septiembre!G102+'Octubre '!G102+Noviembre!G102+'Diciembre '!G102</f>
        <v>2</v>
      </c>
      <c r="H102" s="356">
        <f>+Enero!H102+Febrero!H102+'Marzo '!H102+'Abril '!H102+'Mayo '!H102+Junio!H102+Julio!H102+Agosto!H102+Septiembre!H102+'Octubre '!H102+Noviembre!H102+'Diciembre '!H102</f>
        <v>0</v>
      </c>
      <c r="I102" s="356">
        <f>+Enero!I102+Febrero!I102+'Marzo '!I102+'Abril '!I102+'Mayo '!I102+Junio!I102+Julio!I102+Agosto!I102+Septiembre!I102+'Octubre '!I102+Noviembre!I102+'Diciembre '!I102</f>
        <v>1</v>
      </c>
      <c r="J102" s="356">
        <f>+Enero!J102+Febrero!J102+'Marzo '!J102+'Abril '!J102+'Mayo '!J102+Junio!J102+Julio!J102+Agosto!J102+Septiembre!J102+'Octubre '!J102+Noviembre!J102+'Diciembre '!J102</f>
        <v>0</v>
      </c>
      <c r="K102" s="356">
        <f>+Enero!K102+Febrero!K102+'Marzo '!K102+'Abril '!K102+'Mayo '!K102+Junio!K102+Julio!K102+Agosto!K102+Septiembre!K102+'Octubre '!K102+Noviembre!K102+'Diciembre '!K102</f>
        <v>0</v>
      </c>
      <c r="L102" s="356">
        <f>+Enero!L102+Febrero!L102+'Marzo '!L102+'Abril '!L102+'Mayo '!L102+Junio!L102+Julio!L102+Agosto!L102+Septiembre!L102+'Octubre '!L102+Noviembre!L102+'Diciembre '!L102</f>
        <v>4</v>
      </c>
      <c r="M102" s="356">
        <f>+Enero!M102+Febrero!M102+'Marzo '!M102+'Abril '!M102+'Mayo '!M102+Junio!M102+Julio!M102+Agosto!M102+Septiembre!M102+'Octubre '!M102+Noviembre!M102+'Diciembre '!M102</f>
        <v>1</v>
      </c>
      <c r="N102" s="356">
        <f>+Enero!N102+Febrero!N102+'Marzo '!N102+'Abril '!N102+'Mayo '!N102+Junio!N102+Julio!N102+Agosto!N102+Septiembre!N102+'Octubre '!N102+Noviembre!N102+'Diciembre '!N102</f>
        <v>1</v>
      </c>
      <c r="O102" s="356">
        <f>+Enero!O102+Febrero!O102+'Marzo '!O102+'Abril '!O102+'Mayo '!O102+Junio!O102+Julio!O102+Agosto!O102+Septiembre!O102+'Octubre '!O102+Noviembre!O102+'Diciembre '!O102</f>
        <v>1</v>
      </c>
      <c r="P102" s="356">
        <f>+Enero!P102+Febrero!P102+'Marzo '!P102+'Abril '!P102+'Mayo '!P102+Junio!P102+Julio!P102+Agosto!P102+Septiembre!P102+'Octubre '!P102+Noviembre!P102+'Diciembre '!P102</f>
        <v>4</v>
      </c>
      <c r="Q102" s="356">
        <f>+Enero!Q102+Febrero!Q102+'Marzo '!Q102+'Abril '!Q102+'Mayo '!Q102+Junio!Q102+Julio!Q102+Agosto!Q102+Septiembre!Q102+'Octubre '!Q102+Noviembre!Q102+'Diciembre '!Q102</f>
        <v>4</v>
      </c>
      <c r="R102" s="356">
        <f>+Enero!R102+Febrero!R102+'Marzo '!R102+'Abril '!R102+'Mayo '!R102+Junio!R102+Julio!R102+Agosto!R102+Septiembre!R102+'Octubre '!R102+Noviembre!R102+'Diciembre '!R102</f>
        <v>3</v>
      </c>
      <c r="S102" s="356">
        <f>+Enero!S102+Febrero!S102+'Marzo '!S102+'Abril '!S102+'Mayo '!S102+Junio!S102+Julio!S102+Agosto!S102+Septiembre!S102+'Octubre '!S102+Noviembre!S102+'Diciembre '!S102</f>
        <v>2</v>
      </c>
      <c r="T102" s="356">
        <f>+Enero!T102+Febrero!T102+'Marzo '!T102+'Abril '!T102+'Mayo '!T102+Junio!T102+Julio!T102+Agosto!T102+Septiembre!T102+'Octubre '!T102+Noviembre!T102+'Diciembre '!T102</f>
        <v>8</v>
      </c>
      <c r="U102" s="356">
        <f>+Enero!U102+Febrero!U102+'Marzo '!U102+'Abril '!U102+'Mayo '!U102+Junio!U102+Julio!U102+Agosto!U102+Septiembre!U102+'Octubre '!U102+Noviembre!U102+'Diciembre '!U102</f>
        <v>3</v>
      </c>
      <c r="V102" s="356">
        <f>+Enero!V102+Febrero!V102+'Marzo '!V102+'Abril '!V102+'Mayo '!V102+Junio!V102+Julio!V102+Agosto!V102+Septiembre!V102+'Octubre '!V102+Noviembre!V102+'Diciembre '!V102</f>
        <v>2</v>
      </c>
      <c r="W102" s="356">
        <f>+Enero!W102+Febrero!W102+'Marzo '!W102+'Abril '!W102+'Mayo '!W102+Junio!W102+Julio!W102+Agosto!W102+Septiembre!W102+'Octubre '!W102+Noviembre!W102+'Diciembre '!W102</f>
        <v>3</v>
      </c>
      <c r="X102" s="356">
        <f>+Enero!X102+Febrero!X102+'Marzo '!X102+'Abril '!X102+'Mayo '!X102+Junio!X102+Julio!X102+Agosto!X102+Septiembre!X102+'Octubre '!X102+Noviembre!X102+'Diciembre '!X102</f>
        <v>1</v>
      </c>
      <c r="Y102" s="356">
        <f>+Enero!Y102+Febrero!Y102+'Marzo '!Y102+'Abril '!Y102+'Mayo '!Y102+Junio!Y102+Julio!Y102+Agosto!Y102+Septiembre!Y102+'Octubre '!Y102+Noviembre!Y102+'Diciembre '!Y102</f>
        <v>2</v>
      </c>
      <c r="Z102" s="356">
        <f>+Enero!Z102+Febrero!Z102+'Marzo '!Z102+'Abril '!Z102+'Mayo '!Z102+Junio!Z102+Julio!Z102+Agosto!Z102+Septiembre!Z102+'Octubre '!Z102+Noviembre!Z102+'Diciembre '!Z102</f>
        <v>3</v>
      </c>
      <c r="AA102" s="356">
        <f>+Enero!AA102+Febrero!AA102+'Marzo '!AA102+'Abril '!AA102+'Mayo '!AA102+Junio!AA102+Julio!AA102+Agosto!AA102+Septiembre!AA102+'Octubre '!AA102+Noviembre!AA102+'Diciembre '!AA102</f>
        <v>5</v>
      </c>
      <c r="AB102" s="356">
        <f>+Enero!AB102+Febrero!AB102+'Marzo '!AB102+'Abril '!AB102+'Mayo '!AB102+Junio!AB102+Julio!AB102+Agosto!AB102+Septiembre!AB102+'Octubre '!AB102+Noviembre!AB102+'Diciembre '!AB102</f>
        <v>4</v>
      </c>
      <c r="AC102" s="356">
        <f>+Enero!AC102+Febrero!AC102+'Marzo '!AC102+'Abril '!AC102+'Mayo '!AC102+Junio!AC102+Julio!AC102+Agosto!AC102+Septiembre!AC102+'Octubre '!AC102+Noviembre!AC102+'Diciembre '!AC102</f>
        <v>2</v>
      </c>
      <c r="AD102" s="356">
        <f>+Enero!AD102+Febrero!AD102+'Marzo '!AD102+'Abril '!AD102+'Mayo '!AD102+Junio!AD102+Julio!AD102+Agosto!AD102+Septiembre!AD102+'Octubre '!AD102+Noviembre!AD102+'Diciembre '!AD102</f>
        <v>2</v>
      </c>
      <c r="AE102" s="356">
        <f>+Enero!AE102+Febrero!AE102+'Marzo '!AE102+'Abril '!AE102+'Mayo '!AE102+Junio!AE102+Julio!AE102+Agosto!AE102+Septiembre!AE102+'Octubre '!AE102+Noviembre!AE102+'Diciembre '!AE102</f>
        <v>2</v>
      </c>
      <c r="AF102" s="356">
        <f>+Enero!AF102+Febrero!AF102+'Marzo '!AF102+'Abril '!AF102+'Mayo '!AF102+Junio!AF102+Julio!AF102+Agosto!AF102+Septiembre!AF102+'Octubre '!AF102+Noviembre!AF102+'Diciembre '!AF102</f>
        <v>1</v>
      </c>
      <c r="AG102" s="356">
        <f>+Enero!AG102+Febrero!AG102+'Marzo '!AG102+'Abril '!AG102+'Mayo '!AG102+Junio!AG102+Julio!AG102+Agosto!AG102+Septiembre!AG102+'Octubre '!AG102+Noviembre!AG102+'Diciembre '!AG102</f>
        <v>4</v>
      </c>
      <c r="AH102" s="356">
        <f>+Enero!AH102+Febrero!AH102+'Marzo '!AH102+'Abril '!AH102+'Mayo '!AH102+Junio!AH102+Julio!AH102+Agosto!AH102+Septiembre!AH102+'Octubre '!AH102+Noviembre!AH102+'Diciembre '!AH102</f>
        <v>1</v>
      </c>
      <c r="AI102" s="356">
        <f>+Enero!AI102+Febrero!AI102+'Marzo '!AI102+'Abril '!AI102+'Mayo '!AI102+Junio!AI102+Julio!AI102+Agosto!AI102+Septiembre!AI102+'Octubre '!AI102+Noviembre!AI102+'Diciembre '!AI102</f>
        <v>0</v>
      </c>
      <c r="AJ102" s="356">
        <f>+Enero!AJ102+Febrero!AJ102+'Marzo '!AJ102+'Abril '!AJ102+'Mayo '!AJ102+Junio!AJ102+Julio!AJ102+Agosto!AJ102+Septiembre!AJ102+'Octubre '!AJ102+Noviembre!AJ102+'Diciembre '!AJ102</f>
        <v>2</v>
      </c>
      <c r="AK102" s="356">
        <f>+Enero!AK102+Febrero!AK102+'Marzo '!AK102+'Abril '!AK102+'Mayo '!AK102+Junio!AK102+Julio!AK102+Agosto!AK102+Septiembre!AK102+'Octubre '!AK102+Noviembre!AK102+'Diciembre '!AK102</f>
        <v>5</v>
      </c>
      <c r="AL102" s="356">
        <f>+Enero!AL102+Febrero!AL102+'Marzo '!AL102+'Abril '!AL102+'Mayo '!AL102+Junio!AL102+Julio!AL102+Agosto!AL102+Septiembre!AL102+'Octubre '!AL102+Noviembre!AL102+'Diciembre '!AL102</f>
        <v>1</v>
      </c>
      <c r="AM102" s="356">
        <f>+Enero!AM102+Febrero!AM102+'Marzo '!AM102+'Abril '!AM102+'Mayo '!AM102+Junio!AM102+Julio!AM102+Agosto!AM102+Septiembre!AM102+'Octubre '!AM102+Noviembre!AM102+'Diciembre '!AM102</f>
        <v>0</v>
      </c>
      <c r="AN102" s="356">
        <f>+Enero!AN102+Febrero!AN102+'Marzo '!AN102+'Abril '!AN102+'Mayo '!AN102+Junio!AN102+Julio!AN102+Agosto!AN102+Septiembre!AN102+'Octubre '!AN102+Noviembre!AN102+'Diciembre '!AN102</f>
        <v>0</v>
      </c>
      <c r="AO102" s="356">
        <f>+Enero!AO102+Febrero!AO102+'Marzo '!AO102+'Abril '!AO102+'Mayo '!AO102+Junio!AO102+Julio!AO102+Agosto!AO102+Septiembre!AO102+'Octubre '!AO102+Noviembre!AO102+'Diciembre '!AO102</f>
        <v>0</v>
      </c>
      <c r="AP102" s="356">
        <f>+Enero!AP102+Febrero!AP102+'Marzo '!AP102+'Abril '!AP102+'Mayo '!AP102+Junio!AP102+Julio!AP102+Agosto!AP102+Septiembre!AP102+'Octubre '!AP102+Noviembre!AP102+'Diciembre '!AP102</f>
        <v>3</v>
      </c>
      <c r="AQ102" s="125" t="s">
        <v>111</v>
      </c>
      <c r="CG102" s="119">
        <v>0</v>
      </c>
      <c r="CH102" s="119">
        <v>0</v>
      </c>
    </row>
    <row r="103" spans="1:86" x14ac:dyDescent="0.25">
      <c r="A103" s="397"/>
      <c r="B103" s="17" t="s">
        <v>64</v>
      </c>
      <c r="C103" s="126">
        <f t="shared" si="7"/>
        <v>0</v>
      </c>
      <c r="D103" s="126">
        <f t="shared" si="8"/>
        <v>0</v>
      </c>
      <c r="E103" s="157">
        <f t="shared" si="9"/>
        <v>0</v>
      </c>
      <c r="F103" s="356">
        <f>+Enero!F103+Febrero!F103+'Marzo '!F103+'Abril '!F103+'Mayo '!F103+Junio!F103+Julio!F103+Agosto!F103+Septiembre!F103+'Octubre '!F103+Noviembre!F103+'Diciembre '!F103</f>
        <v>0</v>
      </c>
      <c r="G103" s="356">
        <f>+Enero!G103+Febrero!G103+'Marzo '!G103+'Abril '!G103+'Mayo '!G103+Junio!G103+Julio!G103+Agosto!G103+Septiembre!G103+'Octubre '!G103+Noviembre!G103+'Diciembre '!G103</f>
        <v>0</v>
      </c>
      <c r="H103" s="356">
        <f>+Enero!H103+Febrero!H103+'Marzo '!H103+'Abril '!H103+'Mayo '!H103+Junio!H103+Julio!H103+Agosto!H103+Septiembre!H103+'Octubre '!H103+Noviembre!H103+'Diciembre '!H103</f>
        <v>0</v>
      </c>
      <c r="I103" s="356">
        <f>+Enero!I103+Febrero!I103+'Marzo '!I103+'Abril '!I103+'Mayo '!I103+Junio!I103+Julio!I103+Agosto!I103+Septiembre!I103+'Octubre '!I103+Noviembre!I103+'Diciembre '!I103</f>
        <v>0</v>
      </c>
      <c r="J103" s="356">
        <f>+Enero!J103+Febrero!J103+'Marzo '!J103+'Abril '!J103+'Mayo '!J103+Junio!J103+Julio!J103+Agosto!J103+Septiembre!J103+'Octubre '!J103+Noviembre!J103+'Diciembre '!J103</f>
        <v>0</v>
      </c>
      <c r="K103" s="356">
        <f>+Enero!K103+Febrero!K103+'Marzo '!K103+'Abril '!K103+'Mayo '!K103+Junio!K103+Julio!K103+Agosto!K103+Septiembre!K103+'Octubre '!K103+Noviembre!K103+'Diciembre '!K103</f>
        <v>0</v>
      </c>
      <c r="L103" s="356">
        <f>+Enero!L103+Febrero!L103+'Marzo '!L103+'Abril '!L103+'Mayo '!L103+Junio!L103+Julio!L103+Agosto!L103+Septiembre!L103+'Octubre '!L103+Noviembre!L103+'Diciembre '!L103</f>
        <v>0</v>
      </c>
      <c r="M103" s="356">
        <f>+Enero!M103+Febrero!M103+'Marzo '!M103+'Abril '!M103+'Mayo '!M103+Junio!M103+Julio!M103+Agosto!M103+Septiembre!M103+'Octubre '!M103+Noviembre!M103+'Diciembre '!M103</f>
        <v>0</v>
      </c>
      <c r="N103" s="356">
        <f>+Enero!N103+Febrero!N103+'Marzo '!N103+'Abril '!N103+'Mayo '!N103+Junio!N103+Julio!N103+Agosto!N103+Septiembre!N103+'Octubre '!N103+Noviembre!N103+'Diciembre '!N103</f>
        <v>0</v>
      </c>
      <c r="O103" s="356">
        <f>+Enero!O103+Febrero!O103+'Marzo '!O103+'Abril '!O103+'Mayo '!O103+Junio!O103+Julio!O103+Agosto!O103+Septiembre!O103+'Octubre '!O103+Noviembre!O103+'Diciembre '!O103</f>
        <v>0</v>
      </c>
      <c r="P103" s="356">
        <f>+Enero!P103+Febrero!P103+'Marzo '!P103+'Abril '!P103+'Mayo '!P103+Junio!P103+Julio!P103+Agosto!P103+Septiembre!P103+'Octubre '!P103+Noviembre!P103+'Diciembre '!P103</f>
        <v>0</v>
      </c>
      <c r="Q103" s="356">
        <f>+Enero!Q103+Febrero!Q103+'Marzo '!Q103+'Abril '!Q103+'Mayo '!Q103+Junio!Q103+Julio!Q103+Agosto!Q103+Septiembre!Q103+'Octubre '!Q103+Noviembre!Q103+'Diciembre '!Q103</f>
        <v>0</v>
      </c>
      <c r="R103" s="356">
        <f>+Enero!R103+Febrero!R103+'Marzo '!R103+'Abril '!R103+'Mayo '!R103+Junio!R103+Julio!R103+Agosto!R103+Septiembre!R103+'Octubre '!R103+Noviembre!R103+'Diciembre '!R103</f>
        <v>0</v>
      </c>
      <c r="S103" s="356">
        <f>+Enero!S103+Febrero!S103+'Marzo '!S103+'Abril '!S103+'Mayo '!S103+Junio!S103+Julio!S103+Agosto!S103+Septiembre!S103+'Octubre '!S103+Noviembre!S103+'Diciembre '!S103</f>
        <v>0</v>
      </c>
      <c r="T103" s="356">
        <f>+Enero!T103+Febrero!T103+'Marzo '!T103+'Abril '!T103+'Mayo '!T103+Junio!T103+Julio!T103+Agosto!T103+Septiembre!T103+'Octubre '!T103+Noviembre!T103+'Diciembre '!T103</f>
        <v>0</v>
      </c>
      <c r="U103" s="356">
        <f>+Enero!U103+Febrero!U103+'Marzo '!U103+'Abril '!U103+'Mayo '!U103+Junio!U103+Julio!U103+Agosto!U103+Septiembre!U103+'Octubre '!U103+Noviembre!U103+'Diciembre '!U103</f>
        <v>0</v>
      </c>
      <c r="V103" s="356">
        <f>+Enero!V103+Febrero!V103+'Marzo '!V103+'Abril '!V103+'Mayo '!V103+Junio!V103+Julio!V103+Agosto!V103+Septiembre!V103+'Octubre '!V103+Noviembre!V103+'Diciembre '!V103</f>
        <v>0</v>
      </c>
      <c r="W103" s="356">
        <f>+Enero!W103+Febrero!W103+'Marzo '!W103+'Abril '!W103+'Mayo '!W103+Junio!W103+Julio!W103+Agosto!W103+Septiembre!W103+'Octubre '!W103+Noviembre!W103+'Diciembre '!W103</f>
        <v>0</v>
      </c>
      <c r="X103" s="356">
        <f>+Enero!X103+Febrero!X103+'Marzo '!X103+'Abril '!X103+'Mayo '!X103+Junio!X103+Julio!X103+Agosto!X103+Septiembre!X103+'Octubre '!X103+Noviembre!X103+'Diciembre '!X103</f>
        <v>0</v>
      </c>
      <c r="Y103" s="356">
        <f>+Enero!Y103+Febrero!Y103+'Marzo '!Y103+'Abril '!Y103+'Mayo '!Y103+Junio!Y103+Julio!Y103+Agosto!Y103+Septiembre!Y103+'Octubre '!Y103+Noviembre!Y103+'Diciembre '!Y103</f>
        <v>0</v>
      </c>
      <c r="Z103" s="356">
        <f>+Enero!Z103+Febrero!Z103+'Marzo '!Z103+'Abril '!Z103+'Mayo '!Z103+Junio!Z103+Julio!Z103+Agosto!Z103+Septiembre!Z103+'Octubre '!Z103+Noviembre!Z103+'Diciembre '!Z103</f>
        <v>0</v>
      </c>
      <c r="AA103" s="356">
        <f>+Enero!AA103+Febrero!AA103+'Marzo '!AA103+'Abril '!AA103+'Mayo '!AA103+Junio!AA103+Julio!AA103+Agosto!AA103+Septiembre!AA103+'Octubre '!AA103+Noviembre!AA103+'Diciembre '!AA103</f>
        <v>0</v>
      </c>
      <c r="AB103" s="356">
        <f>+Enero!AB103+Febrero!AB103+'Marzo '!AB103+'Abril '!AB103+'Mayo '!AB103+Junio!AB103+Julio!AB103+Agosto!AB103+Septiembre!AB103+'Octubre '!AB103+Noviembre!AB103+'Diciembre '!AB103</f>
        <v>0</v>
      </c>
      <c r="AC103" s="356">
        <f>+Enero!AC103+Febrero!AC103+'Marzo '!AC103+'Abril '!AC103+'Mayo '!AC103+Junio!AC103+Julio!AC103+Agosto!AC103+Septiembre!AC103+'Octubre '!AC103+Noviembre!AC103+'Diciembre '!AC103</f>
        <v>0</v>
      </c>
      <c r="AD103" s="356">
        <f>+Enero!AD103+Febrero!AD103+'Marzo '!AD103+'Abril '!AD103+'Mayo '!AD103+Junio!AD103+Julio!AD103+Agosto!AD103+Septiembre!AD103+'Octubre '!AD103+Noviembre!AD103+'Diciembre '!AD103</f>
        <v>0</v>
      </c>
      <c r="AE103" s="356">
        <f>+Enero!AE103+Febrero!AE103+'Marzo '!AE103+'Abril '!AE103+'Mayo '!AE103+Junio!AE103+Julio!AE103+Agosto!AE103+Septiembre!AE103+'Octubre '!AE103+Noviembre!AE103+'Diciembre '!AE103</f>
        <v>0</v>
      </c>
      <c r="AF103" s="356">
        <f>+Enero!AF103+Febrero!AF103+'Marzo '!AF103+'Abril '!AF103+'Mayo '!AF103+Junio!AF103+Julio!AF103+Agosto!AF103+Septiembre!AF103+'Octubre '!AF103+Noviembre!AF103+'Diciembre '!AF103</f>
        <v>0</v>
      </c>
      <c r="AG103" s="356">
        <f>+Enero!AG103+Febrero!AG103+'Marzo '!AG103+'Abril '!AG103+'Mayo '!AG103+Junio!AG103+Julio!AG103+Agosto!AG103+Septiembre!AG103+'Octubre '!AG103+Noviembre!AG103+'Diciembre '!AG103</f>
        <v>0</v>
      </c>
      <c r="AH103" s="356">
        <f>+Enero!AH103+Febrero!AH103+'Marzo '!AH103+'Abril '!AH103+'Mayo '!AH103+Junio!AH103+Julio!AH103+Agosto!AH103+Septiembre!AH103+'Octubre '!AH103+Noviembre!AH103+'Diciembre '!AH103</f>
        <v>0</v>
      </c>
      <c r="AI103" s="356">
        <f>+Enero!AI103+Febrero!AI103+'Marzo '!AI103+'Abril '!AI103+'Mayo '!AI103+Junio!AI103+Julio!AI103+Agosto!AI103+Septiembre!AI103+'Octubre '!AI103+Noviembre!AI103+'Diciembre '!AI103</f>
        <v>0</v>
      </c>
      <c r="AJ103" s="356">
        <f>+Enero!AJ103+Febrero!AJ103+'Marzo '!AJ103+'Abril '!AJ103+'Mayo '!AJ103+Junio!AJ103+Julio!AJ103+Agosto!AJ103+Septiembre!AJ103+'Octubre '!AJ103+Noviembre!AJ103+'Diciembre '!AJ103</f>
        <v>0</v>
      </c>
      <c r="AK103" s="356">
        <f>+Enero!AK103+Febrero!AK103+'Marzo '!AK103+'Abril '!AK103+'Mayo '!AK103+Junio!AK103+Julio!AK103+Agosto!AK103+Septiembre!AK103+'Octubre '!AK103+Noviembre!AK103+'Diciembre '!AK103</f>
        <v>0</v>
      </c>
      <c r="AL103" s="356">
        <f>+Enero!AL103+Febrero!AL103+'Marzo '!AL103+'Abril '!AL103+'Mayo '!AL103+Junio!AL103+Julio!AL103+Agosto!AL103+Septiembre!AL103+'Octubre '!AL103+Noviembre!AL103+'Diciembre '!AL103</f>
        <v>0</v>
      </c>
      <c r="AM103" s="356">
        <f>+Enero!AM103+Febrero!AM103+'Marzo '!AM103+'Abril '!AM103+'Mayo '!AM103+Junio!AM103+Julio!AM103+Agosto!AM103+Septiembre!AM103+'Octubre '!AM103+Noviembre!AM103+'Diciembre '!AM103</f>
        <v>0</v>
      </c>
      <c r="AN103" s="356">
        <f>+Enero!AN103+Febrero!AN103+'Marzo '!AN103+'Abril '!AN103+'Mayo '!AN103+Junio!AN103+Julio!AN103+Agosto!AN103+Septiembre!AN103+'Octubre '!AN103+Noviembre!AN103+'Diciembre '!AN103</f>
        <v>0</v>
      </c>
      <c r="AO103" s="356">
        <f>+Enero!AO103+Febrero!AO103+'Marzo '!AO103+'Abril '!AO103+'Mayo '!AO103+Junio!AO103+Julio!AO103+Agosto!AO103+Septiembre!AO103+'Octubre '!AO103+Noviembre!AO103+'Diciembre '!AO103</f>
        <v>0</v>
      </c>
      <c r="AP103" s="356">
        <f>+Enero!AP103+Febrero!AP103+'Marzo '!AP103+'Abril '!AP103+'Mayo '!AP103+Junio!AP103+Julio!AP103+Agosto!AP103+Septiembre!AP103+'Octubre '!AP103+Noviembre!AP103+'Diciembre '!AP103</f>
        <v>0</v>
      </c>
      <c r="AQ103" s="125" t="s">
        <v>111</v>
      </c>
      <c r="CG103" s="119">
        <v>0</v>
      </c>
      <c r="CH103" s="119">
        <v>0</v>
      </c>
    </row>
    <row r="104" spans="1:86" x14ac:dyDescent="0.25">
      <c r="A104" s="397"/>
      <c r="B104" s="54" t="s">
        <v>117</v>
      </c>
      <c r="C104" s="134">
        <f t="shared" si="7"/>
        <v>0</v>
      </c>
      <c r="D104" s="134">
        <f t="shared" si="8"/>
        <v>0</v>
      </c>
      <c r="E104" s="169">
        <f t="shared" si="9"/>
        <v>0</v>
      </c>
      <c r="F104" s="357">
        <f>+Enero!F104+Febrero!F104+'Marzo '!F104+'Abril '!F104+'Mayo '!F104+Junio!F104+Julio!F104+Agosto!F104+Septiembre!F104+'Octubre '!F104+Noviembre!F104+'Diciembre '!F104</f>
        <v>0</v>
      </c>
      <c r="G104" s="357">
        <f>+Enero!G104+Febrero!G104+'Marzo '!G104+'Abril '!G104+'Mayo '!G104+Junio!G104+Julio!G104+Agosto!G104+Septiembre!G104+'Octubre '!G104+Noviembre!G104+'Diciembre '!G104</f>
        <v>0</v>
      </c>
      <c r="H104" s="357">
        <f>+Enero!H104+Febrero!H104+'Marzo '!H104+'Abril '!H104+'Mayo '!H104+Junio!H104+Julio!H104+Agosto!H104+Septiembre!H104+'Octubre '!H104+Noviembre!H104+'Diciembre '!H104</f>
        <v>0</v>
      </c>
      <c r="I104" s="357">
        <f>+Enero!I104+Febrero!I104+'Marzo '!I104+'Abril '!I104+'Mayo '!I104+Junio!I104+Julio!I104+Agosto!I104+Septiembre!I104+'Octubre '!I104+Noviembre!I104+'Diciembre '!I104</f>
        <v>0</v>
      </c>
      <c r="J104" s="356">
        <f>+Enero!J104+Febrero!J104+'Marzo '!J104+'Abril '!J104+'Mayo '!J104+Junio!J104+Julio!J104+Agosto!J104+Septiembre!J104+'Octubre '!J104+Noviembre!J104+'Diciembre '!J104</f>
        <v>0</v>
      </c>
      <c r="K104" s="356">
        <f>+Enero!K104+Febrero!K104+'Marzo '!K104+'Abril '!K104+'Mayo '!K104+Junio!K104+Julio!K104+Agosto!K104+Septiembre!K104+'Octubre '!K104+Noviembre!K104+'Diciembre '!K104</f>
        <v>0</v>
      </c>
      <c r="L104" s="356">
        <f>+Enero!L104+Febrero!L104+'Marzo '!L104+'Abril '!L104+'Mayo '!L104+Junio!L104+Julio!L104+Agosto!L104+Septiembre!L104+'Octubre '!L104+Noviembre!L104+'Diciembre '!L104</f>
        <v>0</v>
      </c>
      <c r="M104" s="356">
        <f>+Enero!M104+Febrero!M104+'Marzo '!M104+'Abril '!M104+'Mayo '!M104+Junio!M104+Julio!M104+Agosto!M104+Septiembre!M104+'Octubre '!M104+Noviembre!M104+'Diciembre '!M104</f>
        <v>0</v>
      </c>
      <c r="N104" s="356">
        <f>+Enero!N104+Febrero!N104+'Marzo '!N104+'Abril '!N104+'Mayo '!N104+Junio!N104+Julio!N104+Agosto!N104+Septiembre!N104+'Octubre '!N104+Noviembre!N104+'Diciembre '!N104</f>
        <v>0</v>
      </c>
      <c r="O104" s="356">
        <f>+Enero!O104+Febrero!O104+'Marzo '!O104+'Abril '!O104+'Mayo '!O104+Junio!O104+Julio!O104+Agosto!O104+Septiembre!O104+'Octubre '!O104+Noviembre!O104+'Diciembre '!O104</f>
        <v>0</v>
      </c>
      <c r="P104" s="357">
        <f>+Enero!P104+Febrero!P104+'Marzo '!P104+'Abril '!P104+'Mayo '!P104+Junio!P104+Julio!P104+Agosto!P104+Septiembre!P104+'Octubre '!P104+Noviembre!P104+'Diciembre '!P104</f>
        <v>0</v>
      </c>
      <c r="Q104" s="357">
        <f>+Enero!Q104+Febrero!Q104+'Marzo '!Q104+'Abril '!Q104+'Mayo '!Q104+Junio!Q104+Julio!Q104+Agosto!Q104+Septiembre!Q104+'Octubre '!Q104+Noviembre!Q104+'Diciembre '!Q104</f>
        <v>0</v>
      </c>
      <c r="R104" s="357">
        <f>+Enero!R104+Febrero!R104+'Marzo '!R104+'Abril '!R104+'Mayo '!R104+Junio!R104+Julio!R104+Agosto!R104+Septiembre!R104+'Octubre '!R104+Noviembre!R104+'Diciembre '!R104</f>
        <v>0</v>
      </c>
      <c r="S104" s="357">
        <f>+Enero!S104+Febrero!S104+'Marzo '!S104+'Abril '!S104+'Mayo '!S104+Junio!S104+Julio!S104+Agosto!S104+Septiembre!S104+'Octubre '!S104+Noviembre!S104+'Diciembre '!S104</f>
        <v>0</v>
      </c>
      <c r="T104" s="357">
        <f>+Enero!T104+Febrero!T104+'Marzo '!T104+'Abril '!T104+'Mayo '!T104+Junio!T104+Julio!T104+Agosto!T104+Septiembre!T104+'Octubre '!T104+Noviembre!T104+'Diciembre '!T104</f>
        <v>0</v>
      </c>
      <c r="U104" s="357">
        <f>+Enero!U104+Febrero!U104+'Marzo '!U104+'Abril '!U104+'Mayo '!U104+Junio!U104+Julio!U104+Agosto!U104+Septiembre!U104+'Octubre '!U104+Noviembre!U104+'Diciembre '!U104</f>
        <v>0</v>
      </c>
      <c r="V104" s="357">
        <f>+Enero!V104+Febrero!V104+'Marzo '!V104+'Abril '!V104+'Mayo '!V104+Junio!V104+Julio!V104+Agosto!V104+Septiembre!V104+'Octubre '!V104+Noviembre!V104+'Diciembre '!V104</f>
        <v>0</v>
      </c>
      <c r="W104" s="357">
        <f>+Enero!W104+Febrero!W104+'Marzo '!W104+'Abril '!W104+'Mayo '!W104+Junio!W104+Julio!W104+Agosto!W104+Septiembre!W104+'Octubre '!W104+Noviembre!W104+'Diciembre '!W104</f>
        <v>0</v>
      </c>
      <c r="X104" s="357">
        <f>+Enero!X104+Febrero!X104+'Marzo '!X104+'Abril '!X104+'Mayo '!X104+Junio!X104+Julio!X104+Agosto!X104+Septiembre!X104+'Octubre '!X104+Noviembre!X104+'Diciembre '!X104</f>
        <v>0</v>
      </c>
      <c r="Y104" s="357">
        <f>+Enero!Y104+Febrero!Y104+'Marzo '!Y104+'Abril '!Y104+'Mayo '!Y104+Junio!Y104+Julio!Y104+Agosto!Y104+Septiembre!Y104+'Octubre '!Y104+Noviembre!Y104+'Diciembre '!Y104</f>
        <v>0</v>
      </c>
      <c r="Z104" s="357">
        <f>+Enero!Z104+Febrero!Z104+'Marzo '!Z104+'Abril '!Z104+'Mayo '!Z104+Junio!Z104+Julio!Z104+Agosto!Z104+Septiembre!Z104+'Octubre '!Z104+Noviembre!Z104+'Diciembre '!Z104</f>
        <v>0</v>
      </c>
      <c r="AA104" s="357">
        <f>+Enero!AA104+Febrero!AA104+'Marzo '!AA104+'Abril '!AA104+'Mayo '!AA104+Junio!AA104+Julio!AA104+Agosto!AA104+Septiembre!AA104+'Octubre '!AA104+Noviembre!AA104+'Diciembre '!AA104</f>
        <v>0</v>
      </c>
      <c r="AB104" s="357">
        <f>+Enero!AB104+Febrero!AB104+'Marzo '!AB104+'Abril '!AB104+'Mayo '!AB104+Junio!AB104+Julio!AB104+Agosto!AB104+Septiembre!AB104+'Octubre '!AB104+Noviembre!AB104+'Diciembre '!AB104</f>
        <v>0</v>
      </c>
      <c r="AC104" s="357">
        <f>+Enero!AC104+Febrero!AC104+'Marzo '!AC104+'Abril '!AC104+'Mayo '!AC104+Junio!AC104+Julio!AC104+Agosto!AC104+Septiembre!AC104+'Octubre '!AC104+Noviembre!AC104+'Diciembre '!AC104</f>
        <v>0</v>
      </c>
      <c r="AD104" s="357">
        <f>+Enero!AD104+Febrero!AD104+'Marzo '!AD104+'Abril '!AD104+'Mayo '!AD104+Junio!AD104+Julio!AD104+Agosto!AD104+Septiembre!AD104+'Octubre '!AD104+Noviembre!AD104+'Diciembre '!AD104</f>
        <v>0</v>
      </c>
      <c r="AE104" s="357">
        <f>+Enero!AE104+Febrero!AE104+'Marzo '!AE104+'Abril '!AE104+'Mayo '!AE104+Junio!AE104+Julio!AE104+Agosto!AE104+Septiembre!AE104+'Octubre '!AE104+Noviembre!AE104+'Diciembre '!AE104</f>
        <v>0</v>
      </c>
      <c r="AF104" s="357">
        <f>+Enero!AF104+Febrero!AF104+'Marzo '!AF104+'Abril '!AF104+'Mayo '!AF104+Junio!AF104+Julio!AF104+Agosto!AF104+Septiembre!AF104+'Octubre '!AF104+Noviembre!AF104+'Diciembre '!AF104</f>
        <v>0</v>
      </c>
      <c r="AG104" s="357">
        <f>+Enero!AG104+Febrero!AG104+'Marzo '!AG104+'Abril '!AG104+'Mayo '!AG104+Junio!AG104+Julio!AG104+Agosto!AG104+Septiembre!AG104+'Octubre '!AG104+Noviembre!AG104+'Diciembre '!AG104</f>
        <v>0</v>
      </c>
      <c r="AH104" s="357">
        <f>+Enero!AH104+Febrero!AH104+'Marzo '!AH104+'Abril '!AH104+'Mayo '!AH104+Junio!AH104+Julio!AH104+Agosto!AH104+Septiembre!AH104+'Octubre '!AH104+Noviembre!AH104+'Diciembre '!AH104</f>
        <v>0</v>
      </c>
      <c r="AI104" s="357">
        <f>+Enero!AI104+Febrero!AI104+'Marzo '!AI104+'Abril '!AI104+'Mayo '!AI104+Junio!AI104+Julio!AI104+Agosto!AI104+Septiembre!AI104+'Octubre '!AI104+Noviembre!AI104+'Diciembre '!AI104</f>
        <v>0</v>
      </c>
      <c r="AJ104" s="357">
        <f>+Enero!AJ104+Febrero!AJ104+'Marzo '!AJ104+'Abril '!AJ104+'Mayo '!AJ104+Junio!AJ104+Julio!AJ104+Agosto!AJ104+Septiembre!AJ104+'Octubre '!AJ104+Noviembre!AJ104+'Diciembre '!AJ104</f>
        <v>0</v>
      </c>
      <c r="AK104" s="357">
        <f>+Enero!AK104+Febrero!AK104+'Marzo '!AK104+'Abril '!AK104+'Mayo '!AK104+Junio!AK104+Julio!AK104+Agosto!AK104+Septiembre!AK104+'Octubre '!AK104+Noviembre!AK104+'Diciembre '!AK104</f>
        <v>0</v>
      </c>
      <c r="AL104" s="357">
        <f>+Enero!AL104+Febrero!AL104+'Marzo '!AL104+'Abril '!AL104+'Mayo '!AL104+Junio!AL104+Julio!AL104+Agosto!AL104+Septiembre!AL104+'Octubre '!AL104+Noviembre!AL104+'Diciembre '!AL104</f>
        <v>0</v>
      </c>
      <c r="AM104" s="357">
        <f>+Enero!AM104+Febrero!AM104+'Marzo '!AM104+'Abril '!AM104+'Mayo '!AM104+Junio!AM104+Julio!AM104+Agosto!AM104+Septiembre!AM104+'Octubre '!AM104+Noviembre!AM104+'Diciembre '!AM104</f>
        <v>0</v>
      </c>
      <c r="AN104" s="356">
        <f>+Enero!AN104+Febrero!AN104+'Marzo '!AN104+'Abril '!AN104+'Mayo '!AN104+Junio!AN104+Julio!AN104+Agosto!AN104+Septiembre!AN104+'Octubre '!AN104+Noviembre!AN104+'Diciembre '!AN104</f>
        <v>0</v>
      </c>
      <c r="AO104" s="356">
        <f>+Enero!AO104+Febrero!AO104+'Marzo '!AO104+'Abril '!AO104+'Mayo '!AO104+Junio!AO104+Julio!AO104+Agosto!AO104+Septiembre!AO104+'Octubre '!AO104+Noviembre!AO104+'Diciembre '!AO104</f>
        <v>0</v>
      </c>
      <c r="AP104" s="356">
        <f>+Enero!AP104+Febrero!AP104+'Marzo '!AP104+'Abril '!AP104+'Mayo '!AP104+Junio!AP104+Julio!AP104+Agosto!AP104+Septiembre!AP104+'Octubre '!AP104+Noviembre!AP104+'Diciembre '!AP104</f>
        <v>0</v>
      </c>
      <c r="AQ104" s="125" t="s">
        <v>111</v>
      </c>
      <c r="CG104" s="119">
        <v>0</v>
      </c>
      <c r="CH104" s="119">
        <v>0</v>
      </c>
    </row>
    <row r="105" spans="1:86" x14ac:dyDescent="0.25">
      <c r="A105" s="398"/>
      <c r="B105" s="33" t="s">
        <v>65</v>
      </c>
      <c r="C105" s="136">
        <f t="shared" si="7"/>
        <v>0</v>
      </c>
      <c r="D105" s="136">
        <f t="shared" si="8"/>
        <v>0</v>
      </c>
      <c r="E105" s="171">
        <f t="shared" si="9"/>
        <v>0</v>
      </c>
      <c r="F105" s="359">
        <f>+Enero!F105+Febrero!F105+'Marzo '!F105+'Abril '!F105+'Mayo '!F105+Junio!F105+Julio!F105+Agosto!F105+Septiembre!F105+'Octubre '!F105+Noviembre!F105+'Diciembre '!F105</f>
        <v>0</v>
      </c>
      <c r="G105" s="359">
        <f>+Enero!G105+Febrero!G105+'Marzo '!G105+'Abril '!G105+'Mayo '!G105+Junio!G105+Julio!G105+Agosto!G105+Septiembre!G105+'Octubre '!G105+Noviembre!G105+'Diciembre '!G105</f>
        <v>0</v>
      </c>
      <c r="H105" s="359">
        <f>+Enero!H105+Febrero!H105+'Marzo '!H105+'Abril '!H105+'Mayo '!H105+Junio!H105+Julio!H105+Agosto!H105+Septiembre!H105+'Octubre '!H105+Noviembre!H105+'Diciembre '!H105</f>
        <v>0</v>
      </c>
      <c r="I105" s="359">
        <f>+Enero!I105+Febrero!I105+'Marzo '!I105+'Abril '!I105+'Mayo '!I105+Junio!I105+Julio!I105+Agosto!I105+Septiembre!I105+'Octubre '!I105+Noviembre!I105+'Diciembre '!I105</f>
        <v>0</v>
      </c>
      <c r="J105" s="356">
        <f>+Enero!J105+Febrero!J105+'Marzo '!J105+'Abril '!J105+'Mayo '!J105+Junio!J105+Julio!J105+Agosto!J105+Septiembre!J105+'Octubre '!J105+Noviembre!J105+'Diciembre '!J105</f>
        <v>0</v>
      </c>
      <c r="K105" s="356">
        <f>+Enero!K105+Febrero!K105+'Marzo '!K105+'Abril '!K105+'Mayo '!K105+Junio!K105+Julio!K105+Agosto!K105+Septiembre!K105+'Octubre '!K105+Noviembre!K105+'Diciembre '!K105</f>
        <v>0</v>
      </c>
      <c r="L105" s="356">
        <f>+Enero!L105+Febrero!L105+'Marzo '!L105+'Abril '!L105+'Mayo '!L105+Junio!L105+Julio!L105+Agosto!L105+Septiembre!L105+'Octubre '!L105+Noviembre!L105+'Diciembre '!L105</f>
        <v>0</v>
      </c>
      <c r="M105" s="356">
        <f>+Enero!M105+Febrero!M105+'Marzo '!M105+'Abril '!M105+'Mayo '!M105+Junio!M105+Julio!M105+Agosto!M105+Septiembre!M105+'Octubre '!M105+Noviembre!M105+'Diciembre '!M105</f>
        <v>0</v>
      </c>
      <c r="N105" s="356">
        <f>+Enero!N105+Febrero!N105+'Marzo '!N105+'Abril '!N105+'Mayo '!N105+Junio!N105+Julio!N105+Agosto!N105+Septiembre!N105+'Octubre '!N105+Noviembre!N105+'Diciembre '!N105</f>
        <v>0</v>
      </c>
      <c r="O105" s="356">
        <f>+Enero!O105+Febrero!O105+'Marzo '!O105+'Abril '!O105+'Mayo '!O105+Junio!O105+Julio!O105+Agosto!O105+Septiembre!O105+'Octubre '!O105+Noviembre!O105+'Diciembre '!O105</f>
        <v>0</v>
      </c>
      <c r="P105" s="359">
        <f>+Enero!P105+Febrero!P105+'Marzo '!P105+'Abril '!P105+'Mayo '!P105+Junio!P105+Julio!P105+Agosto!P105+Septiembre!P105+'Octubre '!P105+Noviembre!P105+'Diciembre '!P105</f>
        <v>0</v>
      </c>
      <c r="Q105" s="359">
        <f>+Enero!Q105+Febrero!Q105+'Marzo '!Q105+'Abril '!Q105+'Mayo '!Q105+Junio!Q105+Julio!Q105+Agosto!Q105+Septiembre!Q105+'Octubre '!Q105+Noviembre!Q105+'Diciembre '!Q105</f>
        <v>0</v>
      </c>
      <c r="R105" s="359">
        <f>+Enero!R105+Febrero!R105+'Marzo '!R105+'Abril '!R105+'Mayo '!R105+Junio!R105+Julio!R105+Agosto!R105+Septiembre!R105+'Octubre '!R105+Noviembre!R105+'Diciembre '!R105</f>
        <v>0</v>
      </c>
      <c r="S105" s="359">
        <f>+Enero!S105+Febrero!S105+'Marzo '!S105+'Abril '!S105+'Mayo '!S105+Junio!S105+Julio!S105+Agosto!S105+Septiembre!S105+'Octubre '!S105+Noviembre!S105+'Diciembre '!S105</f>
        <v>0</v>
      </c>
      <c r="T105" s="359">
        <f>+Enero!T105+Febrero!T105+'Marzo '!T105+'Abril '!T105+'Mayo '!T105+Junio!T105+Julio!T105+Agosto!T105+Septiembre!T105+'Octubre '!T105+Noviembre!T105+'Diciembre '!T105</f>
        <v>0</v>
      </c>
      <c r="U105" s="359">
        <f>+Enero!U105+Febrero!U105+'Marzo '!U105+'Abril '!U105+'Mayo '!U105+Junio!U105+Julio!U105+Agosto!U105+Septiembre!U105+'Octubre '!U105+Noviembre!U105+'Diciembre '!U105</f>
        <v>0</v>
      </c>
      <c r="V105" s="359">
        <f>+Enero!V105+Febrero!V105+'Marzo '!V105+'Abril '!V105+'Mayo '!V105+Junio!V105+Julio!V105+Agosto!V105+Septiembre!V105+'Octubre '!V105+Noviembre!V105+'Diciembre '!V105</f>
        <v>0</v>
      </c>
      <c r="W105" s="359">
        <f>+Enero!W105+Febrero!W105+'Marzo '!W105+'Abril '!W105+'Mayo '!W105+Junio!W105+Julio!W105+Agosto!W105+Septiembre!W105+'Octubre '!W105+Noviembre!W105+'Diciembre '!W105</f>
        <v>0</v>
      </c>
      <c r="X105" s="359">
        <f>+Enero!X105+Febrero!X105+'Marzo '!X105+'Abril '!X105+'Mayo '!X105+Junio!X105+Julio!X105+Agosto!X105+Septiembre!X105+'Octubre '!X105+Noviembre!X105+'Diciembre '!X105</f>
        <v>0</v>
      </c>
      <c r="Y105" s="359">
        <f>+Enero!Y105+Febrero!Y105+'Marzo '!Y105+'Abril '!Y105+'Mayo '!Y105+Junio!Y105+Julio!Y105+Agosto!Y105+Septiembre!Y105+'Octubre '!Y105+Noviembre!Y105+'Diciembre '!Y105</f>
        <v>0</v>
      </c>
      <c r="Z105" s="359">
        <f>+Enero!Z105+Febrero!Z105+'Marzo '!Z105+'Abril '!Z105+'Mayo '!Z105+Junio!Z105+Julio!Z105+Agosto!Z105+Septiembre!Z105+'Octubre '!Z105+Noviembre!Z105+'Diciembre '!Z105</f>
        <v>0</v>
      </c>
      <c r="AA105" s="359">
        <f>+Enero!AA105+Febrero!AA105+'Marzo '!AA105+'Abril '!AA105+'Mayo '!AA105+Junio!AA105+Julio!AA105+Agosto!AA105+Septiembre!AA105+'Octubre '!AA105+Noviembre!AA105+'Diciembre '!AA105</f>
        <v>0</v>
      </c>
      <c r="AB105" s="359">
        <f>+Enero!AB105+Febrero!AB105+'Marzo '!AB105+'Abril '!AB105+'Mayo '!AB105+Junio!AB105+Julio!AB105+Agosto!AB105+Septiembre!AB105+'Octubre '!AB105+Noviembre!AB105+'Diciembre '!AB105</f>
        <v>0</v>
      </c>
      <c r="AC105" s="359">
        <f>+Enero!AC105+Febrero!AC105+'Marzo '!AC105+'Abril '!AC105+'Mayo '!AC105+Junio!AC105+Julio!AC105+Agosto!AC105+Septiembre!AC105+'Octubre '!AC105+Noviembre!AC105+'Diciembre '!AC105</f>
        <v>0</v>
      </c>
      <c r="AD105" s="359">
        <f>+Enero!AD105+Febrero!AD105+'Marzo '!AD105+'Abril '!AD105+'Mayo '!AD105+Junio!AD105+Julio!AD105+Agosto!AD105+Septiembre!AD105+'Octubre '!AD105+Noviembre!AD105+'Diciembre '!AD105</f>
        <v>0</v>
      </c>
      <c r="AE105" s="359">
        <f>+Enero!AE105+Febrero!AE105+'Marzo '!AE105+'Abril '!AE105+'Mayo '!AE105+Junio!AE105+Julio!AE105+Agosto!AE105+Septiembre!AE105+'Octubre '!AE105+Noviembre!AE105+'Diciembre '!AE105</f>
        <v>0</v>
      </c>
      <c r="AF105" s="359">
        <f>+Enero!AF105+Febrero!AF105+'Marzo '!AF105+'Abril '!AF105+'Mayo '!AF105+Junio!AF105+Julio!AF105+Agosto!AF105+Septiembre!AF105+'Octubre '!AF105+Noviembre!AF105+'Diciembre '!AF105</f>
        <v>0</v>
      </c>
      <c r="AG105" s="359">
        <f>+Enero!AG105+Febrero!AG105+'Marzo '!AG105+'Abril '!AG105+'Mayo '!AG105+Junio!AG105+Julio!AG105+Agosto!AG105+Septiembre!AG105+'Octubre '!AG105+Noviembre!AG105+'Diciembre '!AG105</f>
        <v>0</v>
      </c>
      <c r="AH105" s="359">
        <f>+Enero!AH105+Febrero!AH105+'Marzo '!AH105+'Abril '!AH105+'Mayo '!AH105+Junio!AH105+Julio!AH105+Agosto!AH105+Septiembre!AH105+'Octubre '!AH105+Noviembre!AH105+'Diciembre '!AH105</f>
        <v>0</v>
      </c>
      <c r="AI105" s="359">
        <f>+Enero!AI105+Febrero!AI105+'Marzo '!AI105+'Abril '!AI105+'Mayo '!AI105+Junio!AI105+Julio!AI105+Agosto!AI105+Septiembre!AI105+'Octubre '!AI105+Noviembre!AI105+'Diciembre '!AI105</f>
        <v>0</v>
      </c>
      <c r="AJ105" s="359">
        <f>+Enero!AJ105+Febrero!AJ105+'Marzo '!AJ105+'Abril '!AJ105+'Mayo '!AJ105+Junio!AJ105+Julio!AJ105+Agosto!AJ105+Septiembre!AJ105+'Octubre '!AJ105+Noviembre!AJ105+'Diciembre '!AJ105</f>
        <v>0</v>
      </c>
      <c r="AK105" s="359">
        <f>+Enero!AK105+Febrero!AK105+'Marzo '!AK105+'Abril '!AK105+'Mayo '!AK105+Junio!AK105+Julio!AK105+Agosto!AK105+Septiembre!AK105+'Octubre '!AK105+Noviembre!AK105+'Diciembre '!AK105</f>
        <v>0</v>
      </c>
      <c r="AL105" s="359">
        <f>+Enero!AL105+Febrero!AL105+'Marzo '!AL105+'Abril '!AL105+'Mayo '!AL105+Junio!AL105+Julio!AL105+Agosto!AL105+Septiembre!AL105+'Octubre '!AL105+Noviembre!AL105+'Diciembre '!AL105</f>
        <v>0</v>
      </c>
      <c r="AM105" s="359">
        <f>+Enero!AM105+Febrero!AM105+'Marzo '!AM105+'Abril '!AM105+'Mayo '!AM105+Junio!AM105+Julio!AM105+Agosto!AM105+Septiembre!AM105+'Octubre '!AM105+Noviembre!AM105+'Diciembre '!AM105</f>
        <v>0</v>
      </c>
      <c r="AN105" s="359">
        <f>+Enero!AN105+Febrero!AN105+'Marzo '!AN105+'Abril '!AN105+'Mayo '!AN105+Junio!AN105+Julio!AN105+Agosto!AN105+Septiembre!AN105+'Octubre '!AN105+Noviembre!AN105+'Diciembre '!AN105</f>
        <v>0</v>
      </c>
      <c r="AO105" s="359">
        <f>+Enero!AO105+Febrero!AO105+'Marzo '!AO105+'Abril '!AO105+'Mayo '!AO105+Junio!AO105+Julio!AO105+Agosto!AO105+Septiembre!AO105+'Octubre '!AO105+Noviembre!AO105+'Diciembre '!AO105</f>
        <v>0</v>
      </c>
      <c r="AP105" s="359">
        <f>+Enero!AP105+Febrero!AP105+'Marzo '!AP105+'Abril '!AP105+'Mayo '!AP105+Junio!AP105+Julio!AP105+Agosto!AP105+Septiembre!AP105+'Octubre '!AP105+Noviembre!AP105+'Diciembre '!AP105</f>
        <v>0</v>
      </c>
      <c r="AQ105" s="125" t="s">
        <v>111</v>
      </c>
      <c r="CG105" s="119">
        <v>0</v>
      </c>
      <c r="CH105" s="119">
        <v>0</v>
      </c>
    </row>
    <row r="106" spans="1:86" x14ac:dyDescent="0.25">
      <c r="A106" s="396" t="s">
        <v>118</v>
      </c>
      <c r="B106" s="10" t="s">
        <v>61</v>
      </c>
      <c r="C106" s="122">
        <f t="shared" si="7"/>
        <v>0</v>
      </c>
      <c r="D106" s="122">
        <f t="shared" si="8"/>
        <v>0</v>
      </c>
      <c r="E106" s="166">
        <f t="shared" si="9"/>
        <v>0</v>
      </c>
      <c r="F106" s="359">
        <f>+Enero!F106+Febrero!F106+'Marzo '!F106+'Abril '!F106+'Mayo '!F106+Junio!F106+Julio!F106+Agosto!F106+Septiembre!F106+'Octubre '!F106+Noviembre!F106+'Diciembre '!F106</f>
        <v>0</v>
      </c>
      <c r="G106" s="359">
        <f>+Enero!G106+Febrero!G106+'Marzo '!G106+'Abril '!G106+'Mayo '!G106+Junio!G106+Julio!G106+Agosto!G106+Septiembre!G106+'Octubre '!G106+Noviembre!G106+'Diciembre '!G106</f>
        <v>0</v>
      </c>
      <c r="H106" s="359">
        <f>+Enero!H106+Febrero!H106+'Marzo '!H106+'Abril '!H106+'Mayo '!H106+Junio!H106+Julio!H106+Agosto!H106+Septiembre!H106+'Octubre '!H106+Noviembre!H106+'Diciembre '!H106</f>
        <v>0</v>
      </c>
      <c r="I106" s="359">
        <f>+Enero!I106+Febrero!I106+'Marzo '!I106+'Abril '!I106+'Mayo '!I106+Junio!I106+Julio!I106+Agosto!I106+Septiembre!I106+'Octubre '!I106+Noviembre!I106+'Diciembre '!I106</f>
        <v>0</v>
      </c>
      <c r="J106" s="356">
        <f>+Enero!J106+Febrero!J106+'Marzo '!J106+'Abril '!J106+'Mayo '!J106+Junio!J106+Julio!J106+Agosto!J106+Septiembre!J106+'Octubre '!J106+Noviembre!J106+'Diciembre '!J106</f>
        <v>0</v>
      </c>
      <c r="K106" s="356">
        <f>+Enero!K106+Febrero!K106+'Marzo '!K106+'Abril '!K106+'Mayo '!K106+Junio!K106+Julio!K106+Agosto!K106+Septiembre!K106+'Octubre '!K106+Noviembre!K106+'Diciembre '!K106</f>
        <v>0</v>
      </c>
      <c r="L106" s="356">
        <f>+Enero!L106+Febrero!L106+'Marzo '!L106+'Abril '!L106+'Mayo '!L106+Junio!L106+Julio!L106+Agosto!L106+Septiembre!L106+'Octubre '!L106+Noviembre!L106+'Diciembre '!L106</f>
        <v>0</v>
      </c>
      <c r="M106" s="356">
        <f>+Enero!M106+Febrero!M106+'Marzo '!M106+'Abril '!M106+'Mayo '!M106+Junio!M106+Julio!M106+Agosto!M106+Septiembre!M106+'Octubre '!M106+Noviembre!M106+'Diciembre '!M106</f>
        <v>0</v>
      </c>
      <c r="N106" s="356">
        <f>+Enero!N106+Febrero!N106+'Marzo '!N106+'Abril '!N106+'Mayo '!N106+Junio!N106+Julio!N106+Agosto!N106+Septiembre!N106+'Octubre '!N106+Noviembre!N106+'Diciembre '!N106</f>
        <v>0</v>
      </c>
      <c r="O106" s="356">
        <f>+Enero!O106+Febrero!O106+'Marzo '!O106+'Abril '!O106+'Mayo '!O106+Junio!O106+Julio!O106+Agosto!O106+Septiembre!O106+'Octubre '!O106+Noviembre!O106+'Diciembre '!O106</f>
        <v>0</v>
      </c>
      <c r="P106" s="359">
        <f>+Enero!P106+Febrero!P106+'Marzo '!P106+'Abril '!P106+'Mayo '!P106+Junio!P106+Julio!P106+Agosto!P106+Septiembre!P106+'Octubre '!P106+Noviembre!P106+'Diciembre '!P106</f>
        <v>0</v>
      </c>
      <c r="Q106" s="359">
        <f>+Enero!Q106+Febrero!Q106+'Marzo '!Q106+'Abril '!Q106+'Mayo '!Q106+Junio!Q106+Julio!Q106+Agosto!Q106+Septiembre!Q106+'Octubre '!Q106+Noviembre!Q106+'Diciembre '!Q106</f>
        <v>0</v>
      </c>
      <c r="R106" s="359">
        <f>+Enero!R106+Febrero!R106+'Marzo '!R106+'Abril '!R106+'Mayo '!R106+Junio!R106+Julio!R106+Agosto!R106+Septiembre!R106+'Octubre '!R106+Noviembre!R106+'Diciembre '!R106</f>
        <v>0</v>
      </c>
      <c r="S106" s="359">
        <f>+Enero!S106+Febrero!S106+'Marzo '!S106+'Abril '!S106+'Mayo '!S106+Junio!S106+Julio!S106+Agosto!S106+Septiembre!S106+'Octubre '!S106+Noviembre!S106+'Diciembre '!S106</f>
        <v>0</v>
      </c>
      <c r="T106" s="359">
        <f>+Enero!T106+Febrero!T106+'Marzo '!T106+'Abril '!T106+'Mayo '!T106+Junio!T106+Julio!T106+Agosto!T106+Septiembre!T106+'Octubre '!T106+Noviembre!T106+'Diciembre '!T106</f>
        <v>0</v>
      </c>
      <c r="U106" s="359">
        <f>+Enero!U106+Febrero!U106+'Marzo '!U106+'Abril '!U106+'Mayo '!U106+Junio!U106+Julio!U106+Agosto!U106+Septiembre!U106+'Octubre '!U106+Noviembre!U106+'Diciembre '!U106</f>
        <v>0</v>
      </c>
      <c r="V106" s="359">
        <f>+Enero!V106+Febrero!V106+'Marzo '!V106+'Abril '!V106+'Mayo '!V106+Junio!V106+Julio!V106+Agosto!V106+Septiembre!V106+'Octubre '!V106+Noviembre!V106+'Diciembre '!V106</f>
        <v>0</v>
      </c>
      <c r="W106" s="359">
        <f>+Enero!W106+Febrero!W106+'Marzo '!W106+'Abril '!W106+'Mayo '!W106+Junio!W106+Julio!W106+Agosto!W106+Septiembre!W106+'Octubre '!W106+Noviembre!W106+'Diciembre '!W106</f>
        <v>0</v>
      </c>
      <c r="X106" s="359">
        <f>+Enero!X106+Febrero!X106+'Marzo '!X106+'Abril '!X106+'Mayo '!X106+Junio!X106+Julio!X106+Agosto!X106+Septiembre!X106+'Octubre '!X106+Noviembre!X106+'Diciembre '!X106</f>
        <v>0</v>
      </c>
      <c r="Y106" s="359">
        <f>+Enero!Y106+Febrero!Y106+'Marzo '!Y106+'Abril '!Y106+'Mayo '!Y106+Junio!Y106+Julio!Y106+Agosto!Y106+Septiembre!Y106+'Octubre '!Y106+Noviembre!Y106+'Diciembre '!Y106</f>
        <v>0</v>
      </c>
      <c r="Z106" s="359">
        <f>+Enero!Z106+Febrero!Z106+'Marzo '!Z106+'Abril '!Z106+'Mayo '!Z106+Junio!Z106+Julio!Z106+Agosto!Z106+Septiembre!Z106+'Octubre '!Z106+Noviembre!Z106+'Diciembre '!Z106</f>
        <v>0</v>
      </c>
      <c r="AA106" s="359">
        <f>+Enero!AA106+Febrero!AA106+'Marzo '!AA106+'Abril '!AA106+'Mayo '!AA106+Junio!AA106+Julio!AA106+Agosto!AA106+Septiembre!AA106+'Octubre '!AA106+Noviembre!AA106+'Diciembre '!AA106</f>
        <v>0</v>
      </c>
      <c r="AB106" s="359">
        <f>+Enero!AB106+Febrero!AB106+'Marzo '!AB106+'Abril '!AB106+'Mayo '!AB106+Junio!AB106+Julio!AB106+Agosto!AB106+Septiembre!AB106+'Octubre '!AB106+Noviembre!AB106+'Diciembre '!AB106</f>
        <v>0</v>
      </c>
      <c r="AC106" s="359">
        <f>+Enero!AC106+Febrero!AC106+'Marzo '!AC106+'Abril '!AC106+'Mayo '!AC106+Junio!AC106+Julio!AC106+Agosto!AC106+Septiembre!AC106+'Octubre '!AC106+Noviembre!AC106+'Diciembre '!AC106</f>
        <v>0</v>
      </c>
      <c r="AD106" s="359">
        <f>+Enero!AD106+Febrero!AD106+'Marzo '!AD106+'Abril '!AD106+'Mayo '!AD106+Junio!AD106+Julio!AD106+Agosto!AD106+Septiembre!AD106+'Octubre '!AD106+Noviembre!AD106+'Diciembre '!AD106</f>
        <v>0</v>
      </c>
      <c r="AE106" s="359">
        <f>+Enero!AE106+Febrero!AE106+'Marzo '!AE106+'Abril '!AE106+'Mayo '!AE106+Junio!AE106+Julio!AE106+Agosto!AE106+Septiembre!AE106+'Octubre '!AE106+Noviembre!AE106+'Diciembre '!AE106</f>
        <v>0</v>
      </c>
      <c r="AF106" s="359">
        <f>+Enero!AF106+Febrero!AF106+'Marzo '!AF106+'Abril '!AF106+'Mayo '!AF106+Junio!AF106+Julio!AF106+Agosto!AF106+Septiembre!AF106+'Octubre '!AF106+Noviembre!AF106+'Diciembre '!AF106</f>
        <v>0</v>
      </c>
      <c r="AG106" s="359">
        <f>+Enero!AG106+Febrero!AG106+'Marzo '!AG106+'Abril '!AG106+'Mayo '!AG106+Junio!AG106+Julio!AG106+Agosto!AG106+Septiembre!AG106+'Octubre '!AG106+Noviembre!AG106+'Diciembre '!AG106</f>
        <v>0</v>
      </c>
      <c r="AH106" s="359">
        <f>+Enero!AH106+Febrero!AH106+'Marzo '!AH106+'Abril '!AH106+'Mayo '!AH106+Junio!AH106+Julio!AH106+Agosto!AH106+Septiembre!AH106+'Octubre '!AH106+Noviembre!AH106+'Diciembre '!AH106</f>
        <v>0</v>
      </c>
      <c r="AI106" s="359">
        <f>+Enero!AI106+Febrero!AI106+'Marzo '!AI106+'Abril '!AI106+'Mayo '!AI106+Junio!AI106+Julio!AI106+Agosto!AI106+Septiembre!AI106+'Octubre '!AI106+Noviembre!AI106+'Diciembre '!AI106</f>
        <v>0</v>
      </c>
      <c r="AJ106" s="359">
        <f>+Enero!AJ106+Febrero!AJ106+'Marzo '!AJ106+'Abril '!AJ106+'Mayo '!AJ106+Junio!AJ106+Julio!AJ106+Agosto!AJ106+Septiembre!AJ106+'Octubre '!AJ106+Noviembre!AJ106+'Diciembre '!AJ106</f>
        <v>0</v>
      </c>
      <c r="AK106" s="359">
        <f>+Enero!AK106+Febrero!AK106+'Marzo '!AK106+'Abril '!AK106+'Mayo '!AK106+Junio!AK106+Julio!AK106+Agosto!AK106+Septiembre!AK106+'Octubre '!AK106+Noviembre!AK106+'Diciembre '!AK106</f>
        <v>0</v>
      </c>
      <c r="AL106" s="359">
        <f>+Enero!AL106+Febrero!AL106+'Marzo '!AL106+'Abril '!AL106+'Mayo '!AL106+Junio!AL106+Julio!AL106+Agosto!AL106+Septiembre!AL106+'Octubre '!AL106+Noviembre!AL106+'Diciembre '!AL106</f>
        <v>0</v>
      </c>
      <c r="AM106" s="359">
        <f>+Enero!AM106+Febrero!AM106+'Marzo '!AM106+'Abril '!AM106+'Mayo '!AM106+Junio!AM106+Julio!AM106+Agosto!AM106+Septiembre!AM106+'Octubre '!AM106+Noviembre!AM106+'Diciembre '!AM106</f>
        <v>0</v>
      </c>
      <c r="AN106" s="359">
        <f>+Enero!AN106+Febrero!AN106+'Marzo '!AN106+'Abril '!AN106+'Mayo '!AN106+Junio!AN106+Julio!AN106+Agosto!AN106+Septiembre!AN106+'Octubre '!AN106+Noviembre!AN106+'Diciembre '!AN106</f>
        <v>0</v>
      </c>
      <c r="AO106" s="359">
        <f>+Enero!AO106+Febrero!AO106+'Marzo '!AO106+'Abril '!AO106+'Mayo '!AO106+Junio!AO106+Julio!AO106+Agosto!AO106+Septiembre!AO106+'Octubre '!AO106+Noviembre!AO106+'Diciembre '!AO106</f>
        <v>0</v>
      </c>
      <c r="AP106" s="359">
        <f>+Enero!AP106+Febrero!AP106+'Marzo '!AP106+'Abril '!AP106+'Mayo '!AP106+Junio!AP106+Julio!AP106+Agosto!AP106+Septiembre!AP106+'Octubre '!AP106+Noviembre!AP106+'Diciembre '!AP106</f>
        <v>0</v>
      </c>
      <c r="AQ106" s="125" t="s">
        <v>111</v>
      </c>
      <c r="CG106" s="119">
        <v>0</v>
      </c>
      <c r="CH106" s="119">
        <v>0</v>
      </c>
    </row>
    <row r="107" spans="1:86" x14ac:dyDescent="0.25">
      <c r="A107" s="397"/>
      <c r="B107" s="17" t="s">
        <v>62</v>
      </c>
      <c r="C107" s="126">
        <f t="shared" si="7"/>
        <v>104</v>
      </c>
      <c r="D107" s="126">
        <f t="shared" si="8"/>
        <v>68</v>
      </c>
      <c r="E107" s="157">
        <f t="shared" si="9"/>
        <v>36</v>
      </c>
      <c r="F107" s="359">
        <f>+Enero!F107+Febrero!F107+'Marzo '!F107+'Abril '!F107+'Mayo '!F107+Junio!F107+Julio!F107+Agosto!F107+Septiembre!F107+'Octubre '!F107+Noviembre!F107+'Diciembre '!F107</f>
        <v>0</v>
      </c>
      <c r="G107" s="359">
        <f>+Enero!G107+Febrero!G107+'Marzo '!G107+'Abril '!G107+'Mayo '!G107+Junio!G107+Julio!G107+Agosto!G107+Septiembre!G107+'Octubre '!G107+Noviembre!G107+'Diciembre '!G107</f>
        <v>0</v>
      </c>
      <c r="H107" s="359">
        <f>+Enero!H107+Febrero!H107+'Marzo '!H107+'Abril '!H107+'Mayo '!H107+Junio!H107+Julio!H107+Agosto!H107+Septiembre!H107+'Octubre '!H107+Noviembre!H107+'Diciembre '!H107</f>
        <v>0</v>
      </c>
      <c r="I107" s="359">
        <f>+Enero!I107+Febrero!I107+'Marzo '!I107+'Abril '!I107+'Mayo '!I107+Junio!I107+Julio!I107+Agosto!I107+Septiembre!I107+'Octubre '!I107+Noviembre!I107+'Diciembre '!I107</f>
        <v>0</v>
      </c>
      <c r="J107" s="356">
        <f>+Enero!J107+Febrero!J107+'Marzo '!J107+'Abril '!J107+'Mayo '!J107+Junio!J107+Julio!J107+Agosto!J107+Septiembre!J107+'Octubre '!J107+Noviembre!J107+'Diciembre '!J107</f>
        <v>0</v>
      </c>
      <c r="K107" s="356">
        <f>+Enero!K107+Febrero!K107+'Marzo '!K107+'Abril '!K107+'Mayo '!K107+Junio!K107+Julio!K107+Agosto!K107+Septiembre!K107+'Octubre '!K107+Noviembre!K107+'Diciembre '!K107</f>
        <v>0</v>
      </c>
      <c r="L107" s="356">
        <f>+Enero!L107+Febrero!L107+'Marzo '!L107+'Abril '!L107+'Mayo '!L107+Junio!L107+Julio!L107+Agosto!L107+Septiembre!L107+'Octubre '!L107+Noviembre!L107+'Diciembre '!L107</f>
        <v>2</v>
      </c>
      <c r="M107" s="356">
        <f>+Enero!M107+Febrero!M107+'Marzo '!M107+'Abril '!M107+'Mayo '!M107+Junio!M107+Julio!M107+Agosto!M107+Septiembre!M107+'Octubre '!M107+Noviembre!M107+'Diciembre '!M107</f>
        <v>1</v>
      </c>
      <c r="N107" s="356">
        <f>+Enero!N107+Febrero!N107+'Marzo '!N107+'Abril '!N107+'Mayo '!N107+Junio!N107+Julio!N107+Agosto!N107+Septiembre!N107+'Octubre '!N107+Noviembre!N107+'Diciembre '!N107</f>
        <v>3</v>
      </c>
      <c r="O107" s="356">
        <f>+Enero!O107+Febrero!O107+'Marzo '!O107+'Abril '!O107+'Mayo '!O107+Junio!O107+Julio!O107+Agosto!O107+Septiembre!O107+'Octubre '!O107+Noviembre!O107+'Diciembre '!O107</f>
        <v>2</v>
      </c>
      <c r="P107" s="359">
        <f>+Enero!P107+Febrero!P107+'Marzo '!P107+'Abril '!P107+'Mayo '!P107+Junio!P107+Julio!P107+Agosto!P107+Septiembre!P107+'Octubre '!P107+Noviembre!P107+'Diciembre '!P107</f>
        <v>4</v>
      </c>
      <c r="Q107" s="359">
        <f>+Enero!Q107+Febrero!Q107+'Marzo '!Q107+'Abril '!Q107+'Mayo '!Q107+Junio!Q107+Julio!Q107+Agosto!Q107+Septiembre!Q107+'Octubre '!Q107+Noviembre!Q107+'Diciembre '!Q107</f>
        <v>3</v>
      </c>
      <c r="R107" s="359">
        <f>+Enero!R107+Febrero!R107+'Marzo '!R107+'Abril '!R107+'Mayo '!R107+Junio!R107+Julio!R107+Agosto!R107+Septiembre!R107+'Octubre '!R107+Noviembre!R107+'Diciembre '!R107</f>
        <v>2</v>
      </c>
      <c r="S107" s="359">
        <f>+Enero!S107+Febrero!S107+'Marzo '!S107+'Abril '!S107+'Mayo '!S107+Junio!S107+Julio!S107+Agosto!S107+Septiembre!S107+'Octubre '!S107+Noviembre!S107+'Diciembre '!S107</f>
        <v>1</v>
      </c>
      <c r="T107" s="359">
        <f>+Enero!T107+Febrero!T107+'Marzo '!T107+'Abril '!T107+'Mayo '!T107+Junio!T107+Julio!T107+Agosto!T107+Septiembre!T107+'Octubre '!T107+Noviembre!T107+'Diciembre '!T107</f>
        <v>7</v>
      </c>
      <c r="U107" s="359">
        <f>+Enero!U107+Febrero!U107+'Marzo '!U107+'Abril '!U107+'Mayo '!U107+Junio!U107+Julio!U107+Agosto!U107+Septiembre!U107+'Octubre '!U107+Noviembre!U107+'Diciembre '!U107</f>
        <v>0</v>
      </c>
      <c r="V107" s="359">
        <f>+Enero!V107+Febrero!V107+'Marzo '!V107+'Abril '!V107+'Mayo '!V107+Junio!V107+Julio!V107+Agosto!V107+Septiembre!V107+'Octubre '!V107+Noviembre!V107+'Diciembre '!V107</f>
        <v>5</v>
      </c>
      <c r="W107" s="359">
        <f>+Enero!W107+Febrero!W107+'Marzo '!W107+'Abril '!W107+'Mayo '!W107+Junio!W107+Julio!W107+Agosto!W107+Septiembre!W107+'Octubre '!W107+Noviembre!W107+'Diciembre '!W107</f>
        <v>1</v>
      </c>
      <c r="X107" s="359">
        <f>+Enero!X107+Febrero!X107+'Marzo '!X107+'Abril '!X107+'Mayo '!X107+Junio!X107+Julio!X107+Agosto!X107+Septiembre!X107+'Octubre '!X107+Noviembre!X107+'Diciembre '!X107</f>
        <v>3</v>
      </c>
      <c r="Y107" s="359">
        <f>+Enero!Y107+Febrero!Y107+'Marzo '!Y107+'Abril '!Y107+'Mayo '!Y107+Junio!Y107+Julio!Y107+Agosto!Y107+Septiembre!Y107+'Octubre '!Y107+Noviembre!Y107+'Diciembre '!Y107</f>
        <v>2</v>
      </c>
      <c r="Z107" s="359">
        <f>+Enero!Z107+Febrero!Z107+'Marzo '!Z107+'Abril '!Z107+'Mayo '!Z107+Junio!Z107+Julio!Z107+Agosto!Z107+Septiembre!Z107+'Octubre '!Z107+Noviembre!Z107+'Diciembre '!Z107</f>
        <v>8</v>
      </c>
      <c r="AA107" s="359">
        <f>+Enero!AA107+Febrero!AA107+'Marzo '!AA107+'Abril '!AA107+'Mayo '!AA107+Junio!AA107+Julio!AA107+Agosto!AA107+Septiembre!AA107+'Octubre '!AA107+Noviembre!AA107+'Diciembre '!AA107</f>
        <v>4</v>
      </c>
      <c r="AB107" s="359">
        <f>+Enero!AB107+Febrero!AB107+'Marzo '!AB107+'Abril '!AB107+'Mayo '!AB107+Junio!AB107+Julio!AB107+Agosto!AB107+Septiembre!AB107+'Octubre '!AB107+Noviembre!AB107+'Diciembre '!AB107</f>
        <v>9</v>
      </c>
      <c r="AC107" s="359">
        <f>+Enero!AC107+Febrero!AC107+'Marzo '!AC107+'Abril '!AC107+'Mayo '!AC107+Junio!AC107+Julio!AC107+Agosto!AC107+Septiembre!AC107+'Octubre '!AC107+Noviembre!AC107+'Diciembre '!AC107</f>
        <v>4</v>
      </c>
      <c r="AD107" s="359">
        <f>+Enero!AD107+Febrero!AD107+'Marzo '!AD107+'Abril '!AD107+'Mayo '!AD107+Junio!AD107+Julio!AD107+Agosto!AD107+Septiembre!AD107+'Octubre '!AD107+Noviembre!AD107+'Diciembre '!AD107</f>
        <v>6</v>
      </c>
      <c r="AE107" s="359">
        <f>+Enero!AE107+Febrero!AE107+'Marzo '!AE107+'Abril '!AE107+'Mayo '!AE107+Junio!AE107+Julio!AE107+Agosto!AE107+Septiembre!AE107+'Octubre '!AE107+Noviembre!AE107+'Diciembre '!AE107</f>
        <v>9</v>
      </c>
      <c r="AF107" s="359">
        <f>+Enero!AF107+Febrero!AF107+'Marzo '!AF107+'Abril '!AF107+'Mayo '!AF107+Junio!AF107+Julio!AF107+Agosto!AF107+Septiembre!AF107+'Octubre '!AF107+Noviembre!AF107+'Diciembre '!AF107</f>
        <v>6</v>
      </c>
      <c r="AG107" s="359">
        <f>+Enero!AG107+Febrero!AG107+'Marzo '!AG107+'Abril '!AG107+'Mayo '!AG107+Junio!AG107+Julio!AG107+Agosto!AG107+Septiembre!AG107+'Octubre '!AG107+Noviembre!AG107+'Diciembre '!AG107</f>
        <v>2</v>
      </c>
      <c r="AH107" s="359">
        <f>+Enero!AH107+Febrero!AH107+'Marzo '!AH107+'Abril '!AH107+'Mayo '!AH107+Junio!AH107+Julio!AH107+Agosto!AH107+Septiembre!AH107+'Octubre '!AH107+Noviembre!AH107+'Diciembre '!AH107</f>
        <v>5</v>
      </c>
      <c r="AI107" s="359">
        <f>+Enero!AI107+Febrero!AI107+'Marzo '!AI107+'Abril '!AI107+'Mayo '!AI107+Junio!AI107+Julio!AI107+Agosto!AI107+Septiembre!AI107+'Octubre '!AI107+Noviembre!AI107+'Diciembre '!AI107</f>
        <v>2</v>
      </c>
      <c r="AJ107" s="359">
        <f>+Enero!AJ107+Febrero!AJ107+'Marzo '!AJ107+'Abril '!AJ107+'Mayo '!AJ107+Junio!AJ107+Julio!AJ107+Agosto!AJ107+Septiembre!AJ107+'Octubre '!AJ107+Noviembre!AJ107+'Diciembre '!AJ107</f>
        <v>7</v>
      </c>
      <c r="AK107" s="359">
        <f>+Enero!AK107+Febrero!AK107+'Marzo '!AK107+'Abril '!AK107+'Mayo '!AK107+Junio!AK107+Julio!AK107+Agosto!AK107+Septiembre!AK107+'Octubre '!AK107+Noviembre!AK107+'Diciembre '!AK107</f>
        <v>3</v>
      </c>
      <c r="AL107" s="359">
        <f>+Enero!AL107+Febrero!AL107+'Marzo '!AL107+'Abril '!AL107+'Mayo '!AL107+Junio!AL107+Julio!AL107+Agosto!AL107+Septiembre!AL107+'Octubre '!AL107+Noviembre!AL107+'Diciembre '!AL107</f>
        <v>1</v>
      </c>
      <c r="AM107" s="359">
        <f>+Enero!AM107+Febrero!AM107+'Marzo '!AM107+'Abril '!AM107+'Mayo '!AM107+Junio!AM107+Julio!AM107+Agosto!AM107+Septiembre!AM107+'Octubre '!AM107+Noviembre!AM107+'Diciembre '!AM107</f>
        <v>2</v>
      </c>
      <c r="AN107" s="359">
        <f>+Enero!AN107+Febrero!AN107+'Marzo '!AN107+'Abril '!AN107+'Mayo '!AN107+Junio!AN107+Julio!AN107+Agosto!AN107+Septiembre!AN107+'Octubre '!AN107+Noviembre!AN107+'Diciembre '!AN107</f>
        <v>0</v>
      </c>
      <c r="AO107" s="359">
        <f>+Enero!AO107+Febrero!AO107+'Marzo '!AO107+'Abril '!AO107+'Mayo '!AO107+Junio!AO107+Julio!AO107+Agosto!AO107+Septiembre!AO107+'Octubre '!AO107+Noviembre!AO107+'Diciembre '!AO107</f>
        <v>0</v>
      </c>
      <c r="AP107" s="359">
        <f>+Enero!AP107+Febrero!AP107+'Marzo '!AP107+'Abril '!AP107+'Mayo '!AP107+Junio!AP107+Julio!AP107+Agosto!AP107+Septiembre!AP107+'Octubre '!AP107+Noviembre!AP107+'Diciembre '!AP107</f>
        <v>0</v>
      </c>
      <c r="AQ107" s="125" t="s">
        <v>111</v>
      </c>
      <c r="CG107" s="119">
        <v>0</v>
      </c>
      <c r="CH107" s="119">
        <v>0</v>
      </c>
    </row>
    <row r="108" spans="1:86" x14ac:dyDescent="0.25">
      <c r="A108" s="397"/>
      <c r="B108" s="17" t="s">
        <v>63</v>
      </c>
      <c r="C108" s="126">
        <f t="shared" si="7"/>
        <v>38</v>
      </c>
      <c r="D108" s="126">
        <f t="shared" si="8"/>
        <v>21</v>
      </c>
      <c r="E108" s="157">
        <f t="shared" si="9"/>
        <v>17</v>
      </c>
      <c r="F108" s="359">
        <f>+Enero!F108+Febrero!F108+'Marzo '!F108+'Abril '!F108+'Mayo '!F108+Junio!F108+Julio!F108+Agosto!F108+Septiembre!F108+'Octubre '!F108+Noviembre!F108+'Diciembre '!F108</f>
        <v>0</v>
      </c>
      <c r="G108" s="359">
        <f>+Enero!G108+Febrero!G108+'Marzo '!G108+'Abril '!G108+'Mayo '!G108+Junio!G108+Julio!G108+Agosto!G108+Septiembre!G108+'Octubre '!G108+Noviembre!G108+'Diciembre '!G108</f>
        <v>2</v>
      </c>
      <c r="H108" s="359">
        <f>+Enero!H108+Febrero!H108+'Marzo '!H108+'Abril '!H108+'Mayo '!H108+Junio!H108+Julio!H108+Agosto!H108+Septiembre!H108+'Octubre '!H108+Noviembre!H108+'Diciembre '!H108</f>
        <v>0</v>
      </c>
      <c r="I108" s="359">
        <f>+Enero!I108+Febrero!I108+'Marzo '!I108+'Abril '!I108+'Mayo '!I108+Junio!I108+Julio!I108+Agosto!I108+Septiembre!I108+'Octubre '!I108+Noviembre!I108+'Diciembre '!I108</f>
        <v>1</v>
      </c>
      <c r="J108" s="356">
        <f>+Enero!J108+Febrero!J108+'Marzo '!J108+'Abril '!J108+'Mayo '!J108+Junio!J108+Julio!J108+Agosto!J108+Septiembre!J108+'Octubre '!J108+Noviembre!J108+'Diciembre '!J108</f>
        <v>0</v>
      </c>
      <c r="K108" s="356">
        <f>+Enero!K108+Febrero!K108+'Marzo '!K108+'Abril '!K108+'Mayo '!K108+Junio!K108+Julio!K108+Agosto!K108+Septiembre!K108+'Octubre '!K108+Noviembre!K108+'Diciembre '!K108</f>
        <v>0</v>
      </c>
      <c r="L108" s="356">
        <f>+Enero!L108+Febrero!L108+'Marzo '!L108+'Abril '!L108+'Mayo '!L108+Junio!L108+Julio!L108+Agosto!L108+Septiembre!L108+'Octubre '!L108+Noviembre!L108+'Diciembre '!L108</f>
        <v>0</v>
      </c>
      <c r="M108" s="356">
        <f>+Enero!M108+Febrero!M108+'Marzo '!M108+'Abril '!M108+'Mayo '!M108+Junio!M108+Julio!M108+Agosto!M108+Septiembre!M108+'Octubre '!M108+Noviembre!M108+'Diciembre '!M108</f>
        <v>0</v>
      </c>
      <c r="N108" s="356">
        <f>+Enero!N108+Febrero!N108+'Marzo '!N108+'Abril '!N108+'Mayo '!N108+Junio!N108+Julio!N108+Agosto!N108+Septiembre!N108+'Octubre '!N108+Noviembre!N108+'Diciembre '!N108</f>
        <v>2</v>
      </c>
      <c r="O108" s="356">
        <f>+Enero!O108+Febrero!O108+'Marzo '!O108+'Abril '!O108+'Mayo '!O108+Junio!O108+Julio!O108+Agosto!O108+Septiembre!O108+'Octubre '!O108+Noviembre!O108+'Diciembre '!O108</f>
        <v>0</v>
      </c>
      <c r="P108" s="359">
        <f>+Enero!P108+Febrero!P108+'Marzo '!P108+'Abril '!P108+'Mayo '!P108+Junio!P108+Julio!P108+Agosto!P108+Septiembre!P108+'Octubre '!P108+Noviembre!P108+'Diciembre '!P108</f>
        <v>5</v>
      </c>
      <c r="Q108" s="359">
        <f>+Enero!Q108+Febrero!Q108+'Marzo '!Q108+'Abril '!Q108+'Mayo '!Q108+Junio!Q108+Julio!Q108+Agosto!Q108+Septiembre!Q108+'Octubre '!Q108+Noviembre!Q108+'Diciembre '!Q108</f>
        <v>4</v>
      </c>
      <c r="R108" s="359">
        <f>+Enero!R108+Febrero!R108+'Marzo '!R108+'Abril '!R108+'Mayo '!R108+Junio!R108+Julio!R108+Agosto!R108+Septiembre!R108+'Octubre '!R108+Noviembre!R108+'Diciembre '!R108</f>
        <v>1</v>
      </c>
      <c r="S108" s="359">
        <f>+Enero!S108+Febrero!S108+'Marzo '!S108+'Abril '!S108+'Mayo '!S108+Junio!S108+Julio!S108+Agosto!S108+Septiembre!S108+'Octubre '!S108+Noviembre!S108+'Diciembre '!S108</f>
        <v>0</v>
      </c>
      <c r="T108" s="359">
        <f>+Enero!T108+Febrero!T108+'Marzo '!T108+'Abril '!T108+'Mayo '!T108+Junio!T108+Julio!T108+Agosto!T108+Septiembre!T108+'Octubre '!T108+Noviembre!T108+'Diciembre '!T108</f>
        <v>1</v>
      </c>
      <c r="U108" s="359">
        <f>+Enero!U108+Febrero!U108+'Marzo '!U108+'Abril '!U108+'Mayo '!U108+Junio!U108+Julio!U108+Agosto!U108+Septiembre!U108+'Octubre '!U108+Noviembre!U108+'Diciembre '!U108</f>
        <v>0</v>
      </c>
      <c r="V108" s="359">
        <f>+Enero!V108+Febrero!V108+'Marzo '!V108+'Abril '!V108+'Mayo '!V108+Junio!V108+Julio!V108+Agosto!V108+Septiembre!V108+'Octubre '!V108+Noviembre!V108+'Diciembre '!V108</f>
        <v>0</v>
      </c>
      <c r="W108" s="359">
        <f>+Enero!W108+Febrero!W108+'Marzo '!W108+'Abril '!W108+'Mayo '!W108+Junio!W108+Julio!W108+Agosto!W108+Septiembre!W108+'Octubre '!W108+Noviembre!W108+'Diciembre '!W108</f>
        <v>2</v>
      </c>
      <c r="X108" s="359">
        <f>+Enero!X108+Febrero!X108+'Marzo '!X108+'Abril '!X108+'Mayo '!X108+Junio!X108+Julio!X108+Agosto!X108+Septiembre!X108+'Octubre '!X108+Noviembre!X108+'Diciembre '!X108</f>
        <v>2</v>
      </c>
      <c r="Y108" s="359">
        <f>+Enero!Y108+Febrero!Y108+'Marzo '!Y108+'Abril '!Y108+'Mayo '!Y108+Junio!Y108+Julio!Y108+Agosto!Y108+Septiembre!Y108+'Octubre '!Y108+Noviembre!Y108+'Diciembre '!Y108</f>
        <v>3</v>
      </c>
      <c r="Z108" s="359">
        <f>+Enero!Z108+Febrero!Z108+'Marzo '!Z108+'Abril '!Z108+'Mayo '!Z108+Junio!Z108+Julio!Z108+Agosto!Z108+Septiembre!Z108+'Octubre '!Z108+Noviembre!Z108+'Diciembre '!Z108</f>
        <v>1</v>
      </c>
      <c r="AA108" s="359">
        <f>+Enero!AA108+Febrero!AA108+'Marzo '!AA108+'Abril '!AA108+'Mayo '!AA108+Junio!AA108+Julio!AA108+Agosto!AA108+Septiembre!AA108+'Octubre '!AA108+Noviembre!AA108+'Diciembre '!AA108</f>
        <v>0</v>
      </c>
      <c r="AB108" s="359">
        <f>+Enero!AB108+Febrero!AB108+'Marzo '!AB108+'Abril '!AB108+'Mayo '!AB108+Junio!AB108+Julio!AB108+Agosto!AB108+Septiembre!AB108+'Octubre '!AB108+Noviembre!AB108+'Diciembre '!AB108</f>
        <v>0</v>
      </c>
      <c r="AC108" s="359">
        <f>+Enero!AC108+Febrero!AC108+'Marzo '!AC108+'Abril '!AC108+'Mayo '!AC108+Junio!AC108+Julio!AC108+Agosto!AC108+Septiembre!AC108+'Octubre '!AC108+Noviembre!AC108+'Diciembre '!AC108</f>
        <v>1</v>
      </c>
      <c r="AD108" s="359">
        <f>+Enero!AD108+Febrero!AD108+'Marzo '!AD108+'Abril '!AD108+'Mayo '!AD108+Junio!AD108+Julio!AD108+Agosto!AD108+Septiembre!AD108+'Octubre '!AD108+Noviembre!AD108+'Diciembre '!AD108</f>
        <v>3</v>
      </c>
      <c r="AE108" s="359">
        <f>+Enero!AE108+Febrero!AE108+'Marzo '!AE108+'Abril '!AE108+'Mayo '!AE108+Junio!AE108+Julio!AE108+Agosto!AE108+Septiembre!AE108+'Octubre '!AE108+Noviembre!AE108+'Diciembre '!AE108</f>
        <v>1</v>
      </c>
      <c r="AF108" s="359">
        <f>+Enero!AF108+Febrero!AF108+'Marzo '!AF108+'Abril '!AF108+'Mayo '!AF108+Junio!AF108+Julio!AF108+Agosto!AF108+Septiembre!AF108+'Octubre '!AF108+Noviembre!AF108+'Diciembre '!AF108</f>
        <v>0</v>
      </c>
      <c r="AG108" s="359">
        <f>+Enero!AG108+Febrero!AG108+'Marzo '!AG108+'Abril '!AG108+'Mayo '!AG108+Junio!AG108+Julio!AG108+Agosto!AG108+Septiembre!AG108+'Octubre '!AG108+Noviembre!AG108+'Diciembre '!AG108</f>
        <v>1</v>
      </c>
      <c r="AH108" s="359">
        <f>+Enero!AH108+Febrero!AH108+'Marzo '!AH108+'Abril '!AH108+'Mayo '!AH108+Junio!AH108+Julio!AH108+Agosto!AH108+Septiembre!AH108+'Octubre '!AH108+Noviembre!AH108+'Diciembre '!AH108</f>
        <v>2</v>
      </c>
      <c r="AI108" s="359">
        <f>+Enero!AI108+Febrero!AI108+'Marzo '!AI108+'Abril '!AI108+'Mayo '!AI108+Junio!AI108+Julio!AI108+Agosto!AI108+Septiembre!AI108+'Octubre '!AI108+Noviembre!AI108+'Diciembre '!AI108</f>
        <v>1</v>
      </c>
      <c r="AJ108" s="359">
        <f>+Enero!AJ108+Febrero!AJ108+'Marzo '!AJ108+'Abril '!AJ108+'Mayo '!AJ108+Junio!AJ108+Julio!AJ108+Agosto!AJ108+Septiembre!AJ108+'Octubre '!AJ108+Noviembre!AJ108+'Diciembre '!AJ108</f>
        <v>2</v>
      </c>
      <c r="AK108" s="359">
        <f>+Enero!AK108+Febrero!AK108+'Marzo '!AK108+'Abril '!AK108+'Mayo '!AK108+Junio!AK108+Julio!AK108+Agosto!AK108+Septiembre!AK108+'Octubre '!AK108+Noviembre!AK108+'Diciembre '!AK108</f>
        <v>1</v>
      </c>
      <c r="AL108" s="359">
        <f>+Enero!AL108+Febrero!AL108+'Marzo '!AL108+'Abril '!AL108+'Mayo '!AL108+Junio!AL108+Julio!AL108+Agosto!AL108+Septiembre!AL108+'Octubre '!AL108+Noviembre!AL108+'Diciembre '!AL108</f>
        <v>2</v>
      </c>
      <c r="AM108" s="359">
        <f>+Enero!AM108+Febrero!AM108+'Marzo '!AM108+'Abril '!AM108+'Mayo '!AM108+Junio!AM108+Julio!AM108+Agosto!AM108+Septiembre!AM108+'Octubre '!AM108+Noviembre!AM108+'Diciembre '!AM108</f>
        <v>0</v>
      </c>
      <c r="AN108" s="359">
        <f>+Enero!AN108+Febrero!AN108+'Marzo '!AN108+'Abril '!AN108+'Mayo '!AN108+Junio!AN108+Julio!AN108+Agosto!AN108+Septiembre!AN108+'Octubre '!AN108+Noviembre!AN108+'Diciembre '!AN108</f>
        <v>0</v>
      </c>
      <c r="AO108" s="359">
        <f>+Enero!AO108+Febrero!AO108+'Marzo '!AO108+'Abril '!AO108+'Mayo '!AO108+Junio!AO108+Julio!AO108+Agosto!AO108+Septiembre!AO108+'Octubre '!AO108+Noviembre!AO108+'Diciembre '!AO108</f>
        <v>0</v>
      </c>
      <c r="AP108" s="359">
        <f>+Enero!AP108+Febrero!AP108+'Marzo '!AP108+'Abril '!AP108+'Mayo '!AP108+Junio!AP108+Julio!AP108+Agosto!AP108+Septiembre!AP108+'Octubre '!AP108+Noviembre!AP108+'Diciembre '!AP108</f>
        <v>0</v>
      </c>
      <c r="AQ108" s="125" t="s">
        <v>111</v>
      </c>
      <c r="CG108" s="119">
        <v>0</v>
      </c>
      <c r="CH108" s="119">
        <v>0</v>
      </c>
    </row>
    <row r="109" spans="1:86" x14ac:dyDescent="0.25">
      <c r="A109" s="397"/>
      <c r="B109" s="17" t="s">
        <v>64</v>
      </c>
      <c r="C109" s="126">
        <f t="shared" si="7"/>
        <v>0</v>
      </c>
      <c r="D109" s="126">
        <f t="shared" si="8"/>
        <v>0</v>
      </c>
      <c r="E109" s="157">
        <f t="shared" si="9"/>
        <v>0</v>
      </c>
      <c r="F109" s="359">
        <f>+Enero!F109+Febrero!F109+'Marzo '!F109+'Abril '!F109+'Mayo '!F109+Junio!F109+Julio!F109+Agosto!F109+Septiembre!F109+'Octubre '!F109+Noviembre!F109+'Diciembre '!F109</f>
        <v>0</v>
      </c>
      <c r="G109" s="359">
        <f>+Enero!G109+Febrero!G109+'Marzo '!G109+'Abril '!G109+'Mayo '!G109+Junio!G109+Julio!G109+Agosto!G109+Septiembre!G109+'Octubre '!G109+Noviembre!G109+'Diciembre '!G109</f>
        <v>0</v>
      </c>
      <c r="H109" s="359">
        <f>+Enero!H109+Febrero!H109+'Marzo '!H109+'Abril '!H109+'Mayo '!H109+Junio!H109+Julio!H109+Agosto!H109+Septiembre!H109+'Octubre '!H109+Noviembre!H109+'Diciembre '!H109</f>
        <v>0</v>
      </c>
      <c r="I109" s="359">
        <f>+Enero!I109+Febrero!I109+'Marzo '!I109+'Abril '!I109+'Mayo '!I109+Junio!I109+Julio!I109+Agosto!I109+Septiembre!I109+'Octubre '!I109+Noviembre!I109+'Diciembre '!I109</f>
        <v>0</v>
      </c>
      <c r="J109" s="356">
        <f>+Enero!J109+Febrero!J109+'Marzo '!J109+'Abril '!J109+'Mayo '!J109+Junio!J109+Julio!J109+Agosto!J109+Septiembre!J109+'Octubre '!J109+Noviembre!J109+'Diciembre '!J109</f>
        <v>0</v>
      </c>
      <c r="K109" s="356">
        <f>+Enero!K109+Febrero!K109+'Marzo '!K109+'Abril '!K109+'Mayo '!K109+Junio!K109+Julio!K109+Agosto!K109+Septiembre!K109+'Octubre '!K109+Noviembre!K109+'Diciembre '!K109</f>
        <v>0</v>
      </c>
      <c r="L109" s="356">
        <f>+Enero!L109+Febrero!L109+'Marzo '!L109+'Abril '!L109+'Mayo '!L109+Junio!L109+Julio!L109+Agosto!L109+Septiembre!L109+'Octubre '!L109+Noviembre!L109+'Diciembre '!L109</f>
        <v>0</v>
      </c>
      <c r="M109" s="356">
        <f>+Enero!M109+Febrero!M109+'Marzo '!M109+'Abril '!M109+'Mayo '!M109+Junio!M109+Julio!M109+Agosto!M109+Septiembre!M109+'Octubre '!M109+Noviembre!M109+'Diciembre '!M109</f>
        <v>0</v>
      </c>
      <c r="N109" s="356">
        <f>+Enero!N109+Febrero!N109+'Marzo '!N109+'Abril '!N109+'Mayo '!N109+Junio!N109+Julio!N109+Agosto!N109+Septiembre!N109+'Octubre '!N109+Noviembre!N109+'Diciembre '!N109</f>
        <v>0</v>
      </c>
      <c r="O109" s="356">
        <f>+Enero!O109+Febrero!O109+'Marzo '!O109+'Abril '!O109+'Mayo '!O109+Junio!O109+Julio!O109+Agosto!O109+Septiembre!O109+'Octubre '!O109+Noviembre!O109+'Diciembre '!O109</f>
        <v>0</v>
      </c>
      <c r="P109" s="359">
        <f>+Enero!P109+Febrero!P109+'Marzo '!P109+'Abril '!P109+'Mayo '!P109+Junio!P109+Julio!P109+Agosto!P109+Septiembre!P109+'Octubre '!P109+Noviembre!P109+'Diciembre '!P109</f>
        <v>0</v>
      </c>
      <c r="Q109" s="359">
        <f>+Enero!Q109+Febrero!Q109+'Marzo '!Q109+'Abril '!Q109+'Mayo '!Q109+Junio!Q109+Julio!Q109+Agosto!Q109+Septiembre!Q109+'Octubre '!Q109+Noviembre!Q109+'Diciembre '!Q109</f>
        <v>0</v>
      </c>
      <c r="R109" s="359">
        <f>+Enero!R109+Febrero!R109+'Marzo '!R109+'Abril '!R109+'Mayo '!R109+Junio!R109+Julio!R109+Agosto!R109+Septiembre!R109+'Octubre '!R109+Noviembre!R109+'Diciembre '!R109</f>
        <v>0</v>
      </c>
      <c r="S109" s="359">
        <f>+Enero!S109+Febrero!S109+'Marzo '!S109+'Abril '!S109+'Mayo '!S109+Junio!S109+Julio!S109+Agosto!S109+Septiembre!S109+'Octubre '!S109+Noviembre!S109+'Diciembre '!S109</f>
        <v>0</v>
      </c>
      <c r="T109" s="359">
        <f>+Enero!T109+Febrero!T109+'Marzo '!T109+'Abril '!T109+'Mayo '!T109+Junio!T109+Julio!T109+Agosto!T109+Septiembre!T109+'Octubre '!T109+Noviembre!T109+'Diciembre '!T109</f>
        <v>0</v>
      </c>
      <c r="U109" s="359">
        <f>+Enero!U109+Febrero!U109+'Marzo '!U109+'Abril '!U109+'Mayo '!U109+Junio!U109+Julio!U109+Agosto!U109+Septiembre!U109+'Octubre '!U109+Noviembre!U109+'Diciembre '!U109</f>
        <v>0</v>
      </c>
      <c r="V109" s="359">
        <f>+Enero!V109+Febrero!V109+'Marzo '!V109+'Abril '!V109+'Mayo '!V109+Junio!V109+Julio!V109+Agosto!V109+Septiembre!V109+'Octubre '!V109+Noviembre!V109+'Diciembre '!V109</f>
        <v>0</v>
      </c>
      <c r="W109" s="359">
        <f>+Enero!W109+Febrero!W109+'Marzo '!W109+'Abril '!W109+'Mayo '!W109+Junio!W109+Julio!W109+Agosto!W109+Septiembre!W109+'Octubre '!W109+Noviembre!W109+'Diciembre '!W109</f>
        <v>0</v>
      </c>
      <c r="X109" s="359">
        <f>+Enero!X109+Febrero!X109+'Marzo '!X109+'Abril '!X109+'Mayo '!X109+Junio!X109+Julio!X109+Agosto!X109+Septiembre!X109+'Octubre '!X109+Noviembre!X109+'Diciembre '!X109</f>
        <v>0</v>
      </c>
      <c r="Y109" s="359">
        <f>+Enero!Y109+Febrero!Y109+'Marzo '!Y109+'Abril '!Y109+'Mayo '!Y109+Junio!Y109+Julio!Y109+Agosto!Y109+Septiembre!Y109+'Octubre '!Y109+Noviembre!Y109+'Diciembre '!Y109</f>
        <v>0</v>
      </c>
      <c r="Z109" s="359">
        <f>+Enero!Z109+Febrero!Z109+'Marzo '!Z109+'Abril '!Z109+'Mayo '!Z109+Junio!Z109+Julio!Z109+Agosto!Z109+Septiembre!Z109+'Octubre '!Z109+Noviembre!Z109+'Diciembre '!Z109</f>
        <v>0</v>
      </c>
      <c r="AA109" s="359">
        <f>+Enero!AA109+Febrero!AA109+'Marzo '!AA109+'Abril '!AA109+'Mayo '!AA109+Junio!AA109+Julio!AA109+Agosto!AA109+Septiembre!AA109+'Octubre '!AA109+Noviembre!AA109+'Diciembre '!AA109</f>
        <v>0</v>
      </c>
      <c r="AB109" s="359">
        <f>+Enero!AB109+Febrero!AB109+'Marzo '!AB109+'Abril '!AB109+'Mayo '!AB109+Junio!AB109+Julio!AB109+Agosto!AB109+Septiembre!AB109+'Octubre '!AB109+Noviembre!AB109+'Diciembre '!AB109</f>
        <v>0</v>
      </c>
      <c r="AC109" s="359">
        <f>+Enero!AC109+Febrero!AC109+'Marzo '!AC109+'Abril '!AC109+'Mayo '!AC109+Junio!AC109+Julio!AC109+Agosto!AC109+Septiembre!AC109+'Octubre '!AC109+Noviembre!AC109+'Diciembre '!AC109</f>
        <v>0</v>
      </c>
      <c r="AD109" s="359">
        <f>+Enero!AD109+Febrero!AD109+'Marzo '!AD109+'Abril '!AD109+'Mayo '!AD109+Junio!AD109+Julio!AD109+Agosto!AD109+Septiembre!AD109+'Octubre '!AD109+Noviembre!AD109+'Diciembre '!AD109</f>
        <v>0</v>
      </c>
      <c r="AE109" s="359">
        <f>+Enero!AE109+Febrero!AE109+'Marzo '!AE109+'Abril '!AE109+'Mayo '!AE109+Junio!AE109+Julio!AE109+Agosto!AE109+Septiembre!AE109+'Octubre '!AE109+Noviembre!AE109+'Diciembre '!AE109</f>
        <v>0</v>
      </c>
      <c r="AF109" s="359">
        <f>+Enero!AF109+Febrero!AF109+'Marzo '!AF109+'Abril '!AF109+'Mayo '!AF109+Junio!AF109+Julio!AF109+Agosto!AF109+Septiembre!AF109+'Octubre '!AF109+Noviembre!AF109+'Diciembre '!AF109</f>
        <v>0</v>
      </c>
      <c r="AG109" s="359">
        <f>+Enero!AG109+Febrero!AG109+'Marzo '!AG109+'Abril '!AG109+'Mayo '!AG109+Junio!AG109+Julio!AG109+Agosto!AG109+Septiembre!AG109+'Octubre '!AG109+Noviembre!AG109+'Diciembre '!AG109</f>
        <v>0</v>
      </c>
      <c r="AH109" s="359">
        <f>+Enero!AH109+Febrero!AH109+'Marzo '!AH109+'Abril '!AH109+'Mayo '!AH109+Junio!AH109+Julio!AH109+Agosto!AH109+Septiembre!AH109+'Octubre '!AH109+Noviembre!AH109+'Diciembre '!AH109</f>
        <v>0</v>
      </c>
      <c r="AI109" s="359">
        <f>+Enero!AI109+Febrero!AI109+'Marzo '!AI109+'Abril '!AI109+'Mayo '!AI109+Junio!AI109+Julio!AI109+Agosto!AI109+Septiembre!AI109+'Octubre '!AI109+Noviembre!AI109+'Diciembre '!AI109</f>
        <v>0</v>
      </c>
      <c r="AJ109" s="359">
        <f>+Enero!AJ109+Febrero!AJ109+'Marzo '!AJ109+'Abril '!AJ109+'Mayo '!AJ109+Junio!AJ109+Julio!AJ109+Agosto!AJ109+Septiembre!AJ109+'Octubre '!AJ109+Noviembre!AJ109+'Diciembre '!AJ109</f>
        <v>0</v>
      </c>
      <c r="AK109" s="359">
        <f>+Enero!AK109+Febrero!AK109+'Marzo '!AK109+'Abril '!AK109+'Mayo '!AK109+Junio!AK109+Julio!AK109+Agosto!AK109+Septiembre!AK109+'Octubre '!AK109+Noviembre!AK109+'Diciembre '!AK109</f>
        <v>0</v>
      </c>
      <c r="AL109" s="359">
        <f>+Enero!AL109+Febrero!AL109+'Marzo '!AL109+'Abril '!AL109+'Mayo '!AL109+Junio!AL109+Julio!AL109+Agosto!AL109+Septiembre!AL109+'Octubre '!AL109+Noviembre!AL109+'Diciembre '!AL109</f>
        <v>0</v>
      </c>
      <c r="AM109" s="359">
        <f>+Enero!AM109+Febrero!AM109+'Marzo '!AM109+'Abril '!AM109+'Mayo '!AM109+Junio!AM109+Julio!AM109+Agosto!AM109+Septiembre!AM109+'Octubre '!AM109+Noviembre!AM109+'Diciembre '!AM109</f>
        <v>0</v>
      </c>
      <c r="AN109" s="359">
        <f>+Enero!AN109+Febrero!AN109+'Marzo '!AN109+'Abril '!AN109+'Mayo '!AN109+Junio!AN109+Julio!AN109+Agosto!AN109+Septiembre!AN109+'Octubre '!AN109+Noviembre!AN109+'Diciembre '!AN109</f>
        <v>0</v>
      </c>
      <c r="AO109" s="359">
        <f>+Enero!AO109+Febrero!AO109+'Marzo '!AO109+'Abril '!AO109+'Mayo '!AO109+Junio!AO109+Julio!AO109+Agosto!AO109+Septiembre!AO109+'Octubre '!AO109+Noviembre!AO109+'Diciembre '!AO109</f>
        <v>0</v>
      </c>
      <c r="AP109" s="359">
        <f>+Enero!AP109+Febrero!AP109+'Marzo '!AP109+'Abril '!AP109+'Mayo '!AP109+Junio!AP109+Julio!AP109+Agosto!AP109+Septiembre!AP109+'Octubre '!AP109+Noviembre!AP109+'Diciembre '!AP109</f>
        <v>0</v>
      </c>
      <c r="AQ109" s="125" t="s">
        <v>111</v>
      </c>
      <c r="CG109" s="119">
        <v>0</v>
      </c>
      <c r="CH109" s="119">
        <v>0</v>
      </c>
    </row>
    <row r="110" spans="1:86" x14ac:dyDescent="0.25">
      <c r="A110" s="397"/>
      <c r="B110" s="54" t="s">
        <v>117</v>
      </c>
      <c r="C110" s="134">
        <f t="shared" si="7"/>
        <v>0</v>
      </c>
      <c r="D110" s="134">
        <f t="shared" si="8"/>
        <v>0</v>
      </c>
      <c r="E110" s="169">
        <f t="shared" si="9"/>
        <v>0</v>
      </c>
      <c r="F110" s="360">
        <f>+Enero!F110+Febrero!F110+'Marzo '!F110+'Abril '!F110+'Mayo '!F110+Junio!F110+Julio!F110+Agosto!F110+Septiembre!F110+'Octubre '!F110+Noviembre!F110+'Diciembre '!F110</f>
        <v>0</v>
      </c>
      <c r="G110" s="359">
        <f>+Enero!G110+Febrero!G110+'Marzo '!G110+'Abril '!G110+'Mayo '!G110+Junio!G110+Julio!G110+Agosto!G110+Septiembre!G110+'Octubre '!G110+Noviembre!G110+'Diciembre '!G110</f>
        <v>0</v>
      </c>
      <c r="H110" s="359">
        <f>+Enero!H110+Febrero!H110+'Marzo '!H110+'Abril '!H110+'Mayo '!H110+Junio!H110+Julio!H110+Agosto!H110+Septiembre!H110+'Octubre '!H110+Noviembre!H110+'Diciembre '!H110</f>
        <v>0</v>
      </c>
      <c r="I110" s="359">
        <f>+Enero!I110+Febrero!I110+'Marzo '!I110+'Abril '!I110+'Mayo '!I110+Junio!I110+Julio!I110+Agosto!I110+Septiembre!I110+'Octubre '!I110+Noviembre!I110+'Diciembre '!I110</f>
        <v>0</v>
      </c>
      <c r="J110" s="356">
        <f>+Enero!J110+Febrero!J110+'Marzo '!J110+'Abril '!J110+'Mayo '!J110+Junio!J110+Julio!J110+Agosto!J110+Septiembre!J110+'Octubre '!J110+Noviembre!J110+'Diciembre '!J110</f>
        <v>0</v>
      </c>
      <c r="K110" s="356">
        <f>+Enero!K110+Febrero!K110+'Marzo '!K110+'Abril '!K110+'Mayo '!K110+Junio!K110+Julio!K110+Agosto!K110+Septiembre!K110+'Octubre '!K110+Noviembre!K110+'Diciembre '!K110</f>
        <v>0</v>
      </c>
      <c r="L110" s="356">
        <f>+Enero!L110+Febrero!L110+'Marzo '!L110+'Abril '!L110+'Mayo '!L110+Junio!L110+Julio!L110+Agosto!L110+Septiembre!L110+'Octubre '!L110+Noviembre!L110+'Diciembre '!L110</f>
        <v>0</v>
      </c>
      <c r="M110" s="356">
        <f>+Enero!M110+Febrero!M110+'Marzo '!M110+'Abril '!M110+'Mayo '!M110+Junio!M110+Julio!M110+Agosto!M110+Septiembre!M110+'Octubre '!M110+Noviembre!M110+'Diciembre '!M110</f>
        <v>0</v>
      </c>
      <c r="N110" s="356">
        <f>+Enero!N110+Febrero!N110+'Marzo '!N110+'Abril '!N110+'Mayo '!N110+Junio!N110+Julio!N110+Agosto!N110+Septiembre!N110+'Octubre '!N110+Noviembre!N110+'Diciembre '!N110</f>
        <v>0</v>
      </c>
      <c r="O110" s="356">
        <f>+Enero!O110+Febrero!O110+'Marzo '!O110+'Abril '!O110+'Mayo '!O110+Junio!O110+Julio!O110+Agosto!O110+Septiembre!O110+'Octubre '!O110+Noviembre!O110+'Diciembre '!O110</f>
        <v>0</v>
      </c>
      <c r="P110" s="359">
        <f>+Enero!P110+Febrero!P110+'Marzo '!P110+'Abril '!P110+'Mayo '!P110+Junio!P110+Julio!P110+Agosto!P110+Septiembre!P110+'Octubre '!P110+Noviembre!P110+'Diciembre '!P110</f>
        <v>0</v>
      </c>
      <c r="Q110" s="359">
        <f>+Enero!Q110+Febrero!Q110+'Marzo '!Q110+'Abril '!Q110+'Mayo '!Q110+Junio!Q110+Julio!Q110+Agosto!Q110+Septiembre!Q110+'Octubre '!Q110+Noviembre!Q110+'Diciembre '!Q110</f>
        <v>0</v>
      </c>
      <c r="R110" s="359">
        <f>+Enero!R110+Febrero!R110+'Marzo '!R110+'Abril '!R110+'Mayo '!R110+Junio!R110+Julio!R110+Agosto!R110+Septiembre!R110+'Octubre '!R110+Noviembre!R110+'Diciembre '!R110</f>
        <v>0</v>
      </c>
      <c r="S110" s="359">
        <f>+Enero!S110+Febrero!S110+'Marzo '!S110+'Abril '!S110+'Mayo '!S110+Junio!S110+Julio!S110+Agosto!S110+Septiembre!S110+'Octubre '!S110+Noviembre!S110+'Diciembre '!S110</f>
        <v>0</v>
      </c>
      <c r="T110" s="359">
        <f>+Enero!T110+Febrero!T110+'Marzo '!T110+'Abril '!T110+'Mayo '!T110+Junio!T110+Julio!T110+Agosto!T110+Septiembre!T110+'Octubre '!T110+Noviembre!T110+'Diciembre '!T110</f>
        <v>0</v>
      </c>
      <c r="U110" s="359">
        <f>+Enero!U110+Febrero!U110+'Marzo '!U110+'Abril '!U110+'Mayo '!U110+Junio!U110+Julio!U110+Agosto!U110+Septiembre!U110+'Octubre '!U110+Noviembre!U110+'Diciembre '!U110</f>
        <v>0</v>
      </c>
      <c r="V110" s="359">
        <f>+Enero!V110+Febrero!V110+'Marzo '!V110+'Abril '!V110+'Mayo '!V110+Junio!V110+Julio!V110+Agosto!V110+Septiembre!V110+'Octubre '!V110+Noviembre!V110+'Diciembre '!V110</f>
        <v>0</v>
      </c>
      <c r="W110" s="359">
        <f>+Enero!W110+Febrero!W110+'Marzo '!W110+'Abril '!W110+'Mayo '!W110+Junio!W110+Julio!W110+Agosto!W110+Septiembre!W110+'Octubre '!W110+Noviembre!W110+'Diciembre '!W110</f>
        <v>0</v>
      </c>
      <c r="X110" s="359">
        <f>+Enero!X110+Febrero!X110+'Marzo '!X110+'Abril '!X110+'Mayo '!X110+Junio!X110+Julio!X110+Agosto!X110+Septiembre!X110+'Octubre '!X110+Noviembre!X110+'Diciembre '!X110</f>
        <v>0</v>
      </c>
      <c r="Y110" s="359">
        <f>+Enero!Y110+Febrero!Y110+'Marzo '!Y110+'Abril '!Y110+'Mayo '!Y110+Junio!Y110+Julio!Y110+Agosto!Y110+Septiembre!Y110+'Octubre '!Y110+Noviembre!Y110+'Diciembre '!Y110</f>
        <v>0</v>
      </c>
      <c r="Z110" s="359">
        <f>+Enero!Z110+Febrero!Z110+'Marzo '!Z110+'Abril '!Z110+'Mayo '!Z110+Junio!Z110+Julio!Z110+Agosto!Z110+Septiembre!Z110+'Octubre '!Z110+Noviembre!Z110+'Diciembre '!Z110</f>
        <v>0</v>
      </c>
      <c r="AA110" s="359">
        <f>+Enero!AA110+Febrero!AA110+'Marzo '!AA110+'Abril '!AA110+'Mayo '!AA110+Junio!AA110+Julio!AA110+Agosto!AA110+Septiembre!AA110+'Octubre '!AA110+Noviembre!AA110+'Diciembre '!AA110</f>
        <v>0</v>
      </c>
      <c r="AB110" s="359">
        <f>+Enero!AB110+Febrero!AB110+'Marzo '!AB110+'Abril '!AB110+'Mayo '!AB110+Junio!AB110+Julio!AB110+Agosto!AB110+Septiembre!AB110+'Octubre '!AB110+Noviembre!AB110+'Diciembre '!AB110</f>
        <v>0</v>
      </c>
      <c r="AC110" s="359">
        <f>+Enero!AC110+Febrero!AC110+'Marzo '!AC110+'Abril '!AC110+'Mayo '!AC110+Junio!AC110+Julio!AC110+Agosto!AC110+Septiembre!AC110+'Octubre '!AC110+Noviembre!AC110+'Diciembre '!AC110</f>
        <v>0</v>
      </c>
      <c r="AD110" s="359">
        <f>+Enero!AD110+Febrero!AD110+'Marzo '!AD110+'Abril '!AD110+'Mayo '!AD110+Junio!AD110+Julio!AD110+Agosto!AD110+Septiembre!AD110+'Octubre '!AD110+Noviembre!AD110+'Diciembre '!AD110</f>
        <v>0</v>
      </c>
      <c r="AE110" s="359">
        <f>+Enero!AE110+Febrero!AE110+'Marzo '!AE110+'Abril '!AE110+'Mayo '!AE110+Junio!AE110+Julio!AE110+Agosto!AE110+Septiembre!AE110+'Octubre '!AE110+Noviembre!AE110+'Diciembre '!AE110</f>
        <v>0</v>
      </c>
      <c r="AF110" s="359">
        <f>+Enero!AF110+Febrero!AF110+'Marzo '!AF110+'Abril '!AF110+'Mayo '!AF110+Junio!AF110+Julio!AF110+Agosto!AF110+Septiembre!AF110+'Octubre '!AF110+Noviembre!AF110+'Diciembre '!AF110</f>
        <v>0</v>
      </c>
      <c r="AG110" s="359">
        <f>+Enero!AG110+Febrero!AG110+'Marzo '!AG110+'Abril '!AG110+'Mayo '!AG110+Junio!AG110+Julio!AG110+Agosto!AG110+Septiembre!AG110+'Octubre '!AG110+Noviembre!AG110+'Diciembre '!AG110</f>
        <v>0</v>
      </c>
      <c r="AH110" s="359">
        <f>+Enero!AH110+Febrero!AH110+'Marzo '!AH110+'Abril '!AH110+'Mayo '!AH110+Junio!AH110+Julio!AH110+Agosto!AH110+Septiembre!AH110+'Octubre '!AH110+Noviembre!AH110+'Diciembre '!AH110</f>
        <v>0</v>
      </c>
      <c r="AI110" s="359">
        <f>+Enero!AI110+Febrero!AI110+'Marzo '!AI110+'Abril '!AI110+'Mayo '!AI110+Junio!AI110+Julio!AI110+Agosto!AI110+Septiembre!AI110+'Octubre '!AI110+Noviembre!AI110+'Diciembre '!AI110</f>
        <v>0</v>
      </c>
      <c r="AJ110" s="359">
        <f>+Enero!AJ110+Febrero!AJ110+'Marzo '!AJ110+'Abril '!AJ110+'Mayo '!AJ110+Junio!AJ110+Julio!AJ110+Agosto!AJ110+Septiembre!AJ110+'Octubre '!AJ110+Noviembre!AJ110+'Diciembre '!AJ110</f>
        <v>0</v>
      </c>
      <c r="AK110" s="359">
        <f>+Enero!AK110+Febrero!AK110+'Marzo '!AK110+'Abril '!AK110+'Mayo '!AK110+Junio!AK110+Julio!AK110+Agosto!AK110+Septiembre!AK110+'Octubre '!AK110+Noviembre!AK110+'Diciembre '!AK110</f>
        <v>0</v>
      </c>
      <c r="AL110" s="359">
        <f>+Enero!AL110+Febrero!AL110+'Marzo '!AL110+'Abril '!AL110+'Mayo '!AL110+Junio!AL110+Julio!AL110+Agosto!AL110+Septiembre!AL110+'Octubre '!AL110+Noviembre!AL110+'Diciembre '!AL110</f>
        <v>0</v>
      </c>
      <c r="AM110" s="359">
        <f>+Enero!AM110+Febrero!AM110+'Marzo '!AM110+'Abril '!AM110+'Mayo '!AM110+Junio!AM110+Julio!AM110+Agosto!AM110+Septiembre!AM110+'Octubre '!AM110+Noviembre!AM110+'Diciembre '!AM110</f>
        <v>0</v>
      </c>
      <c r="AN110" s="359">
        <f>+Enero!AN110+Febrero!AN110+'Marzo '!AN110+'Abril '!AN110+'Mayo '!AN110+Junio!AN110+Julio!AN110+Agosto!AN110+Septiembre!AN110+'Octubre '!AN110+Noviembre!AN110+'Diciembre '!AN110</f>
        <v>0</v>
      </c>
      <c r="AO110" s="359">
        <f>+Enero!AO110+Febrero!AO110+'Marzo '!AO110+'Abril '!AO110+'Mayo '!AO110+Junio!AO110+Julio!AO110+Agosto!AO110+Septiembre!AO110+'Octubre '!AO110+Noviembre!AO110+'Diciembre '!AO110</f>
        <v>0</v>
      </c>
      <c r="AP110" s="359">
        <f>+Enero!AP110+Febrero!AP110+'Marzo '!AP110+'Abril '!AP110+'Mayo '!AP110+Junio!AP110+Julio!AP110+Agosto!AP110+Septiembre!AP110+'Octubre '!AP110+Noviembre!AP110+'Diciembre '!AP110</f>
        <v>0</v>
      </c>
      <c r="AQ110" s="125" t="s">
        <v>111</v>
      </c>
      <c r="CG110" s="119">
        <v>0</v>
      </c>
      <c r="CH110" s="119">
        <v>0</v>
      </c>
    </row>
    <row r="111" spans="1:86" x14ac:dyDescent="0.25">
      <c r="A111" s="398"/>
      <c r="B111" s="33" t="s">
        <v>65</v>
      </c>
      <c r="C111" s="136">
        <f t="shared" si="7"/>
        <v>0</v>
      </c>
      <c r="D111" s="136">
        <f t="shared" si="8"/>
        <v>0</v>
      </c>
      <c r="E111" s="171">
        <f t="shared" si="9"/>
        <v>0</v>
      </c>
      <c r="F111" s="359">
        <f>+Enero!F111+Febrero!F111+'Marzo '!F111+'Abril '!F111+'Mayo '!F111+Junio!F111+Julio!F111+Agosto!F111+Septiembre!F111+'Octubre '!F111+Noviembre!F111+'Diciembre '!F111</f>
        <v>0</v>
      </c>
      <c r="G111" s="359">
        <f>+Enero!G111+Febrero!G111+'Marzo '!G111+'Abril '!G111+'Mayo '!G111+Junio!G111+Julio!G111+Agosto!G111+Septiembre!G111+'Octubre '!G111+Noviembre!G111+'Diciembre '!G111</f>
        <v>0</v>
      </c>
      <c r="H111" s="359">
        <f>+Enero!H111+Febrero!H111+'Marzo '!H111+'Abril '!H111+'Mayo '!H111+Junio!H111+Julio!H111+Agosto!H111+Septiembre!H111+'Octubre '!H111+Noviembre!H111+'Diciembre '!H111</f>
        <v>0</v>
      </c>
      <c r="I111" s="359">
        <f>+Enero!I111+Febrero!I111+'Marzo '!I111+'Abril '!I111+'Mayo '!I111+Junio!I111+Julio!I111+Agosto!I111+Septiembre!I111+'Octubre '!I111+Noviembre!I111+'Diciembre '!I111</f>
        <v>0</v>
      </c>
      <c r="J111" s="356">
        <f>+Enero!J111+Febrero!J111+'Marzo '!J111+'Abril '!J111+'Mayo '!J111+Junio!J111+Julio!J111+Agosto!J111+Septiembre!J111+'Octubre '!J111+Noviembre!J111+'Diciembre '!J111</f>
        <v>0</v>
      </c>
      <c r="K111" s="356">
        <f>+Enero!K111+Febrero!K111+'Marzo '!K111+'Abril '!K111+'Mayo '!K111+Junio!K111+Julio!K111+Agosto!K111+Septiembre!K111+'Octubre '!K111+Noviembre!K111+'Diciembre '!K111</f>
        <v>0</v>
      </c>
      <c r="L111" s="356">
        <f>+Enero!L111+Febrero!L111+'Marzo '!L111+'Abril '!L111+'Mayo '!L111+Junio!L111+Julio!L111+Agosto!L111+Septiembre!L111+'Octubre '!L111+Noviembre!L111+'Diciembre '!L111</f>
        <v>0</v>
      </c>
      <c r="M111" s="356">
        <f>+Enero!M111+Febrero!M111+'Marzo '!M111+'Abril '!M111+'Mayo '!M111+Junio!M111+Julio!M111+Agosto!M111+Septiembre!M111+'Octubre '!M111+Noviembre!M111+'Diciembre '!M111</f>
        <v>0</v>
      </c>
      <c r="N111" s="356">
        <f>+Enero!N111+Febrero!N111+'Marzo '!N111+'Abril '!N111+'Mayo '!N111+Junio!N111+Julio!N111+Agosto!N111+Septiembre!N111+'Octubre '!N111+Noviembre!N111+'Diciembre '!N111</f>
        <v>0</v>
      </c>
      <c r="O111" s="356">
        <f>+Enero!O111+Febrero!O111+'Marzo '!O111+'Abril '!O111+'Mayo '!O111+Junio!O111+Julio!O111+Agosto!O111+Septiembre!O111+'Octubre '!O111+Noviembre!O111+'Diciembre '!O111</f>
        <v>0</v>
      </c>
      <c r="P111" s="359">
        <f>+Enero!P111+Febrero!P111+'Marzo '!P111+'Abril '!P111+'Mayo '!P111+Junio!P111+Julio!P111+Agosto!P111+Septiembre!P111+'Octubre '!P111+Noviembre!P111+'Diciembre '!P111</f>
        <v>0</v>
      </c>
      <c r="Q111" s="359">
        <f>+Enero!Q111+Febrero!Q111+'Marzo '!Q111+'Abril '!Q111+'Mayo '!Q111+Junio!Q111+Julio!Q111+Agosto!Q111+Septiembre!Q111+'Octubre '!Q111+Noviembre!Q111+'Diciembre '!Q111</f>
        <v>0</v>
      </c>
      <c r="R111" s="359">
        <f>+Enero!R111+Febrero!R111+'Marzo '!R111+'Abril '!R111+'Mayo '!R111+Junio!R111+Julio!R111+Agosto!R111+Septiembre!R111+'Octubre '!R111+Noviembre!R111+'Diciembre '!R111</f>
        <v>0</v>
      </c>
      <c r="S111" s="359">
        <f>+Enero!S111+Febrero!S111+'Marzo '!S111+'Abril '!S111+'Mayo '!S111+Junio!S111+Julio!S111+Agosto!S111+Septiembre!S111+'Octubre '!S111+Noviembre!S111+'Diciembre '!S111</f>
        <v>0</v>
      </c>
      <c r="T111" s="359">
        <f>+Enero!T111+Febrero!T111+'Marzo '!T111+'Abril '!T111+'Mayo '!T111+Junio!T111+Julio!T111+Agosto!T111+Septiembre!T111+'Octubre '!T111+Noviembre!T111+'Diciembre '!T111</f>
        <v>0</v>
      </c>
      <c r="U111" s="359">
        <f>+Enero!U111+Febrero!U111+'Marzo '!U111+'Abril '!U111+'Mayo '!U111+Junio!U111+Julio!U111+Agosto!U111+Septiembre!U111+'Octubre '!U111+Noviembre!U111+'Diciembre '!U111</f>
        <v>0</v>
      </c>
      <c r="V111" s="359">
        <f>+Enero!V111+Febrero!V111+'Marzo '!V111+'Abril '!V111+'Mayo '!V111+Junio!V111+Julio!V111+Agosto!V111+Septiembre!V111+'Octubre '!V111+Noviembre!V111+'Diciembre '!V111</f>
        <v>0</v>
      </c>
      <c r="W111" s="359">
        <f>+Enero!W111+Febrero!W111+'Marzo '!W111+'Abril '!W111+'Mayo '!W111+Junio!W111+Julio!W111+Agosto!W111+Septiembre!W111+'Octubre '!W111+Noviembre!W111+'Diciembre '!W111</f>
        <v>0</v>
      </c>
      <c r="X111" s="359">
        <f>+Enero!X111+Febrero!X111+'Marzo '!X111+'Abril '!X111+'Mayo '!X111+Junio!X111+Julio!X111+Agosto!X111+Septiembre!X111+'Octubre '!X111+Noviembre!X111+'Diciembre '!X111</f>
        <v>0</v>
      </c>
      <c r="Y111" s="359">
        <f>+Enero!Y111+Febrero!Y111+'Marzo '!Y111+'Abril '!Y111+'Mayo '!Y111+Junio!Y111+Julio!Y111+Agosto!Y111+Septiembre!Y111+'Octubre '!Y111+Noviembre!Y111+'Diciembre '!Y111</f>
        <v>0</v>
      </c>
      <c r="Z111" s="359">
        <f>+Enero!Z111+Febrero!Z111+'Marzo '!Z111+'Abril '!Z111+'Mayo '!Z111+Junio!Z111+Julio!Z111+Agosto!Z111+Septiembre!Z111+'Octubre '!Z111+Noviembre!Z111+'Diciembre '!Z111</f>
        <v>0</v>
      </c>
      <c r="AA111" s="359">
        <f>+Enero!AA111+Febrero!AA111+'Marzo '!AA111+'Abril '!AA111+'Mayo '!AA111+Junio!AA111+Julio!AA111+Agosto!AA111+Septiembre!AA111+'Octubre '!AA111+Noviembre!AA111+'Diciembre '!AA111</f>
        <v>0</v>
      </c>
      <c r="AB111" s="359">
        <f>+Enero!AB111+Febrero!AB111+'Marzo '!AB111+'Abril '!AB111+'Mayo '!AB111+Junio!AB111+Julio!AB111+Agosto!AB111+Septiembre!AB111+'Octubre '!AB111+Noviembre!AB111+'Diciembre '!AB111</f>
        <v>0</v>
      </c>
      <c r="AC111" s="359">
        <f>+Enero!AC111+Febrero!AC111+'Marzo '!AC111+'Abril '!AC111+'Mayo '!AC111+Junio!AC111+Julio!AC111+Agosto!AC111+Septiembre!AC111+'Octubre '!AC111+Noviembre!AC111+'Diciembre '!AC111</f>
        <v>0</v>
      </c>
      <c r="AD111" s="359">
        <f>+Enero!AD111+Febrero!AD111+'Marzo '!AD111+'Abril '!AD111+'Mayo '!AD111+Junio!AD111+Julio!AD111+Agosto!AD111+Septiembre!AD111+'Octubre '!AD111+Noviembre!AD111+'Diciembre '!AD111</f>
        <v>0</v>
      </c>
      <c r="AE111" s="359">
        <f>+Enero!AE111+Febrero!AE111+'Marzo '!AE111+'Abril '!AE111+'Mayo '!AE111+Junio!AE111+Julio!AE111+Agosto!AE111+Septiembre!AE111+'Octubre '!AE111+Noviembre!AE111+'Diciembre '!AE111</f>
        <v>0</v>
      </c>
      <c r="AF111" s="359">
        <f>+Enero!AF111+Febrero!AF111+'Marzo '!AF111+'Abril '!AF111+'Mayo '!AF111+Junio!AF111+Julio!AF111+Agosto!AF111+Septiembre!AF111+'Octubre '!AF111+Noviembre!AF111+'Diciembre '!AF111</f>
        <v>0</v>
      </c>
      <c r="AG111" s="359">
        <f>+Enero!AG111+Febrero!AG111+'Marzo '!AG111+'Abril '!AG111+'Mayo '!AG111+Junio!AG111+Julio!AG111+Agosto!AG111+Septiembre!AG111+'Octubre '!AG111+Noviembre!AG111+'Diciembre '!AG111</f>
        <v>0</v>
      </c>
      <c r="AH111" s="359">
        <f>+Enero!AH111+Febrero!AH111+'Marzo '!AH111+'Abril '!AH111+'Mayo '!AH111+Junio!AH111+Julio!AH111+Agosto!AH111+Septiembre!AH111+'Octubre '!AH111+Noviembre!AH111+'Diciembre '!AH111</f>
        <v>0</v>
      </c>
      <c r="AI111" s="359">
        <f>+Enero!AI111+Febrero!AI111+'Marzo '!AI111+'Abril '!AI111+'Mayo '!AI111+Junio!AI111+Julio!AI111+Agosto!AI111+Septiembre!AI111+'Octubre '!AI111+Noviembre!AI111+'Diciembre '!AI111</f>
        <v>0</v>
      </c>
      <c r="AJ111" s="359">
        <f>+Enero!AJ111+Febrero!AJ111+'Marzo '!AJ111+'Abril '!AJ111+'Mayo '!AJ111+Junio!AJ111+Julio!AJ111+Agosto!AJ111+Septiembre!AJ111+'Octubre '!AJ111+Noviembre!AJ111+'Diciembre '!AJ111</f>
        <v>0</v>
      </c>
      <c r="AK111" s="359">
        <f>+Enero!AK111+Febrero!AK111+'Marzo '!AK111+'Abril '!AK111+'Mayo '!AK111+Junio!AK111+Julio!AK111+Agosto!AK111+Septiembre!AK111+'Octubre '!AK111+Noviembre!AK111+'Diciembre '!AK111</f>
        <v>0</v>
      </c>
      <c r="AL111" s="359">
        <f>+Enero!AL111+Febrero!AL111+'Marzo '!AL111+'Abril '!AL111+'Mayo '!AL111+Junio!AL111+Julio!AL111+Agosto!AL111+Septiembre!AL111+'Octubre '!AL111+Noviembre!AL111+'Diciembre '!AL111</f>
        <v>0</v>
      </c>
      <c r="AM111" s="359">
        <f>+Enero!AM111+Febrero!AM111+'Marzo '!AM111+'Abril '!AM111+'Mayo '!AM111+Junio!AM111+Julio!AM111+Agosto!AM111+Septiembre!AM111+'Octubre '!AM111+Noviembre!AM111+'Diciembre '!AM111</f>
        <v>0</v>
      </c>
      <c r="AN111" s="359">
        <f>+Enero!AN111+Febrero!AN111+'Marzo '!AN111+'Abril '!AN111+'Mayo '!AN111+Junio!AN111+Julio!AN111+Agosto!AN111+Septiembre!AN111+'Octubre '!AN111+Noviembre!AN111+'Diciembre '!AN111</f>
        <v>0</v>
      </c>
      <c r="AO111" s="359">
        <f>+Enero!AO111+Febrero!AO111+'Marzo '!AO111+'Abril '!AO111+'Mayo '!AO111+Junio!AO111+Julio!AO111+Agosto!AO111+Septiembre!AO111+'Octubre '!AO111+Noviembre!AO111+'Diciembre '!AO111</f>
        <v>0</v>
      </c>
      <c r="AP111" s="359">
        <f>+Enero!AP111+Febrero!AP111+'Marzo '!AP111+'Abril '!AP111+'Mayo '!AP111+Junio!AP111+Julio!AP111+Agosto!AP111+Septiembre!AP111+'Octubre '!AP111+Noviembre!AP111+'Diciembre '!AP111</f>
        <v>0</v>
      </c>
      <c r="AQ111" s="125" t="s">
        <v>111</v>
      </c>
      <c r="CG111" s="119">
        <v>0</v>
      </c>
      <c r="CH111" s="119">
        <v>0</v>
      </c>
    </row>
    <row r="112" spans="1:86" x14ac:dyDescent="0.25">
      <c r="A112" s="69" t="s">
        <v>66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70"/>
    </row>
    <row r="113" spans="1:13" ht="47.25" customHeight="1" x14ac:dyDescent="0.25">
      <c r="A113" s="396" t="s">
        <v>67</v>
      </c>
      <c r="B113" s="108" t="s">
        <v>68</v>
      </c>
      <c r="C113" s="110" t="s">
        <v>69</v>
      </c>
      <c r="D113" s="110" t="s">
        <v>104</v>
      </c>
      <c r="E113" s="9"/>
      <c r="F113" s="9"/>
      <c r="G113" s="9"/>
      <c r="H113" s="9"/>
      <c r="I113" s="9"/>
      <c r="J113" s="9"/>
      <c r="K113" s="9"/>
      <c r="L113" s="70"/>
    </row>
    <row r="114" spans="1:13" ht="18" customHeight="1" x14ac:dyDescent="0.25">
      <c r="A114" s="397"/>
      <c r="B114" s="71" t="s">
        <v>119</v>
      </c>
      <c r="C114" s="56">
        <f>+Enero!C114+Febrero!C114+'Marzo '!C114+'Abril '!C114+'Mayo '!C114+Junio!C114+Julio!C114+Agosto!C114+Septiembre!C114+'Octubre '!C114+Noviembre!C114+'Diciembre '!C114</f>
        <v>0</v>
      </c>
      <c r="D114" s="56">
        <f>+Enero!D114+Febrero!D114+'Marzo '!D114+'Abril '!D114+'Mayo '!D114+Junio!D114+Julio!D114+Agosto!D114+Septiembre!D114+'Octubre '!D114+Noviembre!D114+'Diciembre '!D114</f>
        <v>0</v>
      </c>
      <c r="E114" s="174"/>
      <c r="F114" s="70"/>
      <c r="G114" s="70"/>
      <c r="H114" s="70"/>
      <c r="I114" s="70"/>
      <c r="J114" s="70"/>
      <c r="K114" s="70"/>
      <c r="L114" s="70"/>
    </row>
    <row r="115" spans="1:13" ht="24" customHeight="1" x14ac:dyDescent="0.25">
      <c r="A115" s="397"/>
      <c r="B115" s="72" t="s">
        <v>120</v>
      </c>
      <c r="C115" s="56">
        <f>+Enero!C115+Febrero!C115+'Marzo '!C115+'Abril '!C115+'Mayo '!C115+Junio!C115+Julio!C115+Agosto!C115+Septiembre!C115+'Octubre '!C115+Noviembre!C115+'Diciembre '!C115</f>
        <v>0</v>
      </c>
      <c r="D115" s="56">
        <f>+Enero!D115+Febrero!D115+'Marzo '!D115+'Abril '!D115+'Mayo '!D115+Junio!D115+Julio!D115+Agosto!D115+Septiembre!D115+'Octubre '!D115+Noviembre!D115+'Diciembre '!D115</f>
        <v>0</v>
      </c>
      <c r="E115" s="174"/>
      <c r="F115" s="70"/>
      <c r="G115" s="70"/>
      <c r="H115" s="70"/>
      <c r="I115" s="70"/>
      <c r="J115" s="70"/>
      <c r="K115" s="70"/>
      <c r="L115" s="70"/>
    </row>
    <row r="116" spans="1:13" ht="23.25" customHeight="1" x14ac:dyDescent="0.25">
      <c r="A116" s="397"/>
      <c r="B116" s="72" t="s">
        <v>121</v>
      </c>
      <c r="C116" s="56">
        <f>+Enero!C116+Febrero!C116+'Marzo '!C116+'Abril '!C116+'Mayo '!C116+Junio!C116+Julio!C116+Agosto!C116+Septiembre!C116+'Octubre '!C116+Noviembre!C116+'Diciembre '!C116</f>
        <v>0</v>
      </c>
      <c r="D116" s="56">
        <f>+Enero!D116+Febrero!D116+'Marzo '!D116+'Abril '!D116+'Mayo '!D116+Junio!D116+Julio!D116+Agosto!D116+Septiembre!D116+'Octubre '!D116+Noviembre!D116+'Diciembre '!D116</f>
        <v>0</v>
      </c>
      <c r="E116" s="174"/>
      <c r="F116" s="70"/>
      <c r="G116" s="70"/>
      <c r="H116" s="70"/>
      <c r="I116" s="70"/>
      <c r="J116" s="70"/>
      <c r="K116" s="70"/>
      <c r="L116" s="70"/>
    </row>
    <row r="117" spans="1:13" ht="19.5" customHeight="1" x14ac:dyDescent="0.25">
      <c r="A117" s="397"/>
      <c r="B117" s="72" t="s">
        <v>122</v>
      </c>
      <c r="C117" s="56">
        <f>+Enero!C117+Febrero!C117+'Marzo '!C117+'Abril '!C117+'Mayo '!C117+Junio!C117+Julio!C117+Agosto!C117+Septiembre!C117+'Octubre '!C117+Noviembre!C117+'Diciembre '!C117</f>
        <v>0</v>
      </c>
      <c r="D117" s="355">
        <f>+Enero!D117+Febrero!D117+'Marzo '!D117+'Abril '!D117+'Mayo '!D117+Junio!D117+Julio!D117+Agosto!D117+Septiembre!D117+'Octubre '!D117+Noviembre!D117+'Diciembre '!D117</f>
        <v>0</v>
      </c>
      <c r="E117" s="174"/>
      <c r="F117" s="70"/>
      <c r="G117" s="70"/>
      <c r="H117" s="70"/>
      <c r="I117" s="70"/>
      <c r="J117" s="70"/>
      <c r="K117" s="70"/>
      <c r="L117" s="70"/>
    </row>
    <row r="118" spans="1:13" ht="18.75" customHeight="1" x14ac:dyDescent="0.25">
      <c r="A118" s="397"/>
      <c r="B118" s="72" t="s">
        <v>123</v>
      </c>
      <c r="C118" s="56">
        <f>+Enero!C118+Febrero!C118+'Marzo '!C118+'Abril '!C118+'Mayo '!C118+Junio!C118+Julio!C118+Agosto!C118+Septiembre!C118+'Octubre '!C118+Noviembre!C118+'Diciembre '!C118</f>
        <v>0</v>
      </c>
      <c r="D118" s="355">
        <f>+Enero!D118+Febrero!D118+'Marzo '!D118+'Abril '!D118+'Mayo '!D118+Junio!D118+Julio!D118+Agosto!D118+Septiembre!D118+'Octubre '!D118+Noviembre!D118+'Diciembre '!D118</f>
        <v>0</v>
      </c>
      <c r="E118" s="174"/>
      <c r="F118" s="70"/>
      <c r="G118" s="70"/>
      <c r="H118" s="70"/>
      <c r="I118" s="70"/>
      <c r="J118" s="70"/>
      <c r="K118" s="70"/>
      <c r="L118" s="70"/>
    </row>
    <row r="119" spans="1:13" ht="26.25" customHeight="1" x14ac:dyDescent="0.25">
      <c r="A119" s="397"/>
      <c r="B119" s="72" t="s">
        <v>124</v>
      </c>
      <c r="C119" s="56">
        <f>+Enero!C119+Febrero!C119+'Marzo '!C119+'Abril '!C119+'Mayo '!C119+Junio!C119+Julio!C119+Agosto!C119+Septiembre!C119+'Octubre '!C119+Noviembre!C119+'Diciembre '!C119</f>
        <v>0</v>
      </c>
      <c r="D119" s="56">
        <f>+Enero!D119+Febrero!D119+'Marzo '!D119+'Abril '!D119+'Mayo '!D119+Junio!D119+Julio!D119+Agosto!D119+Septiembre!D119+'Octubre '!D119+Noviembre!D119+'Diciembre '!D119</f>
        <v>0</v>
      </c>
      <c r="E119" s="174"/>
      <c r="F119" s="70"/>
      <c r="G119" s="70"/>
      <c r="H119" s="70"/>
      <c r="I119" s="70"/>
      <c r="J119" s="70"/>
      <c r="K119" s="70"/>
      <c r="L119" s="70"/>
    </row>
    <row r="120" spans="1:13" ht="22.5" customHeight="1" x14ac:dyDescent="0.25">
      <c r="A120" s="397"/>
      <c r="B120" s="72" t="s">
        <v>125</v>
      </c>
      <c r="C120" s="56">
        <f>+Enero!C120+Febrero!C120+'Marzo '!C120+'Abril '!C120+'Mayo '!C120+Junio!C120+Julio!C120+Agosto!C120+Septiembre!C120+'Octubre '!C120+Noviembre!C120+'Diciembre '!C120</f>
        <v>0</v>
      </c>
      <c r="D120" s="56">
        <f>+Enero!D120+Febrero!D120+'Marzo '!D120+'Abril '!D120+'Mayo '!D120+Junio!D120+Julio!D120+Agosto!D120+Septiembre!D120+'Octubre '!D120+Noviembre!D120+'Diciembre '!D120</f>
        <v>0</v>
      </c>
      <c r="E120" s="174"/>
      <c r="F120" s="70"/>
      <c r="G120" s="70"/>
      <c r="H120" s="70"/>
      <c r="I120" s="70"/>
      <c r="J120" s="70"/>
      <c r="K120" s="70"/>
      <c r="L120" s="70"/>
    </row>
    <row r="121" spans="1:13" ht="18.75" customHeight="1" x14ac:dyDescent="0.25">
      <c r="A121" s="398"/>
      <c r="B121" s="75" t="s">
        <v>126</v>
      </c>
      <c r="C121" s="56">
        <f>+Enero!C121+Febrero!C121+'Marzo '!C121+'Abril '!C121+'Mayo '!C121+Junio!C121+Julio!C121+Agosto!C121+Septiembre!C121+'Octubre '!C121+Noviembre!C121+'Diciembre '!C121</f>
        <v>0</v>
      </c>
      <c r="D121" s="56">
        <f>+Enero!D121+Febrero!D121+'Marzo '!D121+'Abril '!D121+'Mayo '!D121+Junio!D121+Julio!D121+Agosto!D121+Septiembre!D121+'Octubre '!D121+Noviembre!D121+'Diciembre '!D121</f>
        <v>0</v>
      </c>
      <c r="E121" s="174"/>
      <c r="F121" s="70"/>
      <c r="G121" s="70"/>
      <c r="H121" s="70"/>
      <c r="I121" s="70"/>
      <c r="J121" s="70"/>
      <c r="K121" s="70"/>
      <c r="L121" s="70"/>
    </row>
    <row r="122" spans="1:13" x14ac:dyDescent="0.25">
      <c r="A122" s="77" t="s">
        <v>70</v>
      </c>
      <c r="B122" s="78"/>
      <c r="C122" s="79"/>
      <c r="D122" s="70"/>
      <c r="E122" s="70"/>
      <c r="F122" s="70"/>
      <c r="G122" s="70"/>
      <c r="H122" s="70"/>
      <c r="I122" s="70"/>
      <c r="J122" s="70"/>
      <c r="K122" s="70"/>
      <c r="L122" s="70"/>
    </row>
    <row r="123" spans="1:13" x14ac:dyDescent="0.25">
      <c r="A123" s="80" t="s">
        <v>71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3" ht="21" customHeight="1" x14ac:dyDescent="0.25">
      <c r="A124" s="433" t="s">
        <v>72</v>
      </c>
      <c r="B124" s="433" t="s">
        <v>73</v>
      </c>
      <c r="C124" s="433" t="s">
        <v>69</v>
      </c>
      <c r="D124" s="423" t="s">
        <v>74</v>
      </c>
      <c r="E124" s="445"/>
      <c r="F124" s="445"/>
      <c r="G124" s="445"/>
      <c r="H124" s="445"/>
      <c r="I124" s="445"/>
      <c r="J124" s="424"/>
      <c r="K124" s="446" t="s">
        <v>127</v>
      </c>
      <c r="L124" s="448" t="s">
        <v>75</v>
      </c>
    </row>
    <row r="125" spans="1:13" ht="48.75" customHeight="1" x14ac:dyDescent="0.25">
      <c r="A125" s="433"/>
      <c r="B125" s="433"/>
      <c r="C125" s="444"/>
      <c r="D125" s="81" t="s">
        <v>128</v>
      </c>
      <c r="E125" s="82" t="s">
        <v>129</v>
      </c>
      <c r="F125" s="82" t="s">
        <v>130</v>
      </c>
      <c r="G125" s="82" t="s">
        <v>131</v>
      </c>
      <c r="H125" s="82" t="s">
        <v>132</v>
      </c>
      <c r="I125" s="83" t="s">
        <v>133</v>
      </c>
      <c r="J125" s="84" t="s">
        <v>134</v>
      </c>
      <c r="K125" s="447"/>
      <c r="L125" s="449"/>
    </row>
    <row r="126" spans="1:13" ht="16.5" customHeight="1" x14ac:dyDescent="0.25">
      <c r="A126" s="433" t="s">
        <v>76</v>
      </c>
      <c r="B126" s="85" t="s">
        <v>77</v>
      </c>
      <c r="C126" s="175">
        <f t="shared" ref="C126:C141" si="10">SUM(D126:J126)</f>
        <v>0</v>
      </c>
      <c r="D126" s="12">
        <f>+Enero!D126+Febrero!D126+'Marzo '!D126+'Abril '!D126+'Mayo '!D126+Junio!D126+Julio!D126+Agosto!D126+Septiembre!D126+'Octubre '!D126+Noviembre!D126+'Diciembre '!D126</f>
        <v>0</v>
      </c>
      <c r="E126" s="12">
        <f>+Enero!E126+Febrero!E126+'Marzo '!E126+'Abril '!E126+'Mayo '!E126+Junio!E126+Julio!E126+Agosto!E126+Septiembre!E126+'Octubre '!E126+Noviembre!E126+'Diciembre '!E126</f>
        <v>0</v>
      </c>
      <c r="F126" s="12">
        <f>+Enero!F126+Febrero!F126+'Marzo '!F126+'Abril '!F126+'Mayo '!F126+Junio!F126+Julio!F126+Agosto!F126+Septiembre!F126+'Octubre '!F126+Noviembre!F126+'Diciembre '!F126</f>
        <v>0</v>
      </c>
      <c r="G126" s="12">
        <f>+Enero!G126+Febrero!G126+'Marzo '!G126+'Abril '!G126+'Mayo '!G126+Junio!G126+Julio!G126+Agosto!G126+Septiembre!G126+'Octubre '!G126+Noviembre!G126+'Diciembre '!G126</f>
        <v>0</v>
      </c>
      <c r="H126" s="12">
        <f>+Enero!H126+Febrero!H126+'Marzo '!H126+'Abril '!H126+'Mayo '!H126+Junio!H126+Julio!H126+Agosto!H126+Septiembre!H126+'Octubre '!H126+Noviembre!H126+'Diciembre '!H126</f>
        <v>0</v>
      </c>
      <c r="I126" s="12">
        <f>+Enero!I126+Febrero!I126+'Marzo '!I126+'Abril '!I126+'Mayo '!I126+Junio!I126+Julio!I126+Agosto!I126+Septiembre!I126+'Octubre '!I126+Noviembre!I126+'Diciembre '!I126</f>
        <v>0</v>
      </c>
      <c r="J126" s="12">
        <f>+Enero!J126+Febrero!J126+'Marzo '!J126+'Abril '!J126+'Mayo '!J126+Junio!J126+Julio!J126+Agosto!J126+Septiembre!J126+'Octubre '!J126+Noviembre!J126+'Diciembre '!J126</f>
        <v>0</v>
      </c>
      <c r="K126" s="12">
        <f>+Enero!K126+Febrero!K126+'Marzo '!K126+'Abril '!K126+'Mayo '!K126+Junio!K126+Julio!K126+Agosto!K126+Septiembre!K126+'Octubre '!K126+Noviembre!K126+'Diciembre '!K126</f>
        <v>0</v>
      </c>
      <c r="L126" s="12">
        <f>+Enero!L126+Febrero!L126+'Marzo '!L126+'Abril '!L126+'Mayo '!L126+Junio!L126+Julio!L126+Agosto!L126+Septiembre!L126+'Octubre '!L126+Noviembre!L126+'Diciembre '!L126</f>
        <v>0</v>
      </c>
      <c r="M126" s="119"/>
    </row>
    <row r="127" spans="1:13" ht="14.25" customHeight="1" x14ac:dyDescent="0.25">
      <c r="A127" s="433"/>
      <c r="B127" s="88" t="s">
        <v>135</v>
      </c>
      <c r="C127" s="157">
        <f t="shared" si="10"/>
        <v>0</v>
      </c>
      <c r="D127" s="12">
        <f>+Enero!D127+Febrero!D127+'Marzo '!D127+'Abril '!D127+'Mayo '!D127+Junio!D127+Julio!D127+Agosto!D127+Septiembre!D127+'Octubre '!D127+Noviembre!D127+'Diciembre '!D127</f>
        <v>0</v>
      </c>
      <c r="E127" s="12">
        <f>+Enero!E127+Febrero!E127+'Marzo '!E127+'Abril '!E127+'Mayo '!E127+Junio!E127+Julio!E127+Agosto!E127+Septiembre!E127+'Octubre '!E127+Noviembre!E127+'Diciembre '!E127</f>
        <v>0</v>
      </c>
      <c r="F127" s="12">
        <f>+Enero!F127+Febrero!F127+'Marzo '!F127+'Abril '!F127+'Mayo '!F127+Junio!F127+Julio!F127+Agosto!F127+Septiembre!F127+'Octubre '!F127+Noviembre!F127+'Diciembre '!F127</f>
        <v>0</v>
      </c>
      <c r="G127" s="12">
        <f>+Enero!G127+Febrero!G127+'Marzo '!G127+'Abril '!G127+'Mayo '!G127+Junio!G127+Julio!G127+Agosto!G127+Septiembre!G127+'Octubre '!G127+Noviembre!G127+'Diciembre '!G127</f>
        <v>0</v>
      </c>
      <c r="H127" s="12">
        <f>+Enero!H127+Febrero!H127+'Marzo '!H127+'Abril '!H127+'Mayo '!H127+Junio!H127+Julio!H127+Agosto!H127+Septiembre!H127+'Octubre '!H127+Noviembre!H127+'Diciembre '!H127</f>
        <v>0</v>
      </c>
      <c r="I127" s="12">
        <f>+Enero!I127+Febrero!I127+'Marzo '!I127+'Abril '!I127+'Mayo '!I127+Junio!I127+Julio!I127+Agosto!I127+Septiembre!I127+'Octubre '!I127+Noviembre!I127+'Diciembre '!I127</f>
        <v>0</v>
      </c>
      <c r="J127" s="12">
        <f>+Enero!J127+Febrero!J127+'Marzo '!J127+'Abril '!J127+'Mayo '!J127+Junio!J127+Julio!J127+Agosto!J127+Septiembre!J127+'Octubre '!J127+Noviembre!J127+'Diciembre '!J127</f>
        <v>0</v>
      </c>
      <c r="K127" s="12">
        <f>+Enero!K127+Febrero!K127+'Marzo '!K127+'Abril '!K127+'Mayo '!K127+Junio!K127+Julio!K127+Agosto!K127+Septiembre!K127+'Octubre '!K127+Noviembre!K127+'Diciembre '!K127</f>
        <v>0</v>
      </c>
      <c r="L127" s="12">
        <f>+Enero!L127+Febrero!L127+'Marzo '!L127+'Abril '!L127+'Mayo '!L127+Junio!L127+Julio!L127+Agosto!L127+Septiembre!L127+'Octubre '!L127+Noviembre!L127+'Diciembre '!L127</f>
        <v>0</v>
      </c>
      <c r="M127" s="119"/>
    </row>
    <row r="128" spans="1:13" ht="17.25" customHeight="1" x14ac:dyDescent="0.25">
      <c r="A128" s="440"/>
      <c r="B128" s="88" t="s">
        <v>78</v>
      </c>
      <c r="C128" s="157">
        <f t="shared" si="10"/>
        <v>0</v>
      </c>
      <c r="D128" s="12">
        <f>+Enero!D128+Febrero!D128+'Marzo '!D128+'Abril '!D128+'Mayo '!D128+Junio!D128+Julio!D128+Agosto!D128+Septiembre!D128+'Octubre '!D128+Noviembre!D128+'Diciembre '!D128</f>
        <v>0</v>
      </c>
      <c r="E128" s="12">
        <f>+Enero!E128+Febrero!E128+'Marzo '!E128+'Abril '!E128+'Mayo '!E128+Junio!E128+Julio!E128+Agosto!E128+Septiembre!E128+'Octubre '!E128+Noviembre!E128+'Diciembre '!E128</f>
        <v>0</v>
      </c>
      <c r="F128" s="12">
        <f>+Enero!F128+Febrero!F128+'Marzo '!F128+'Abril '!F128+'Mayo '!F128+Junio!F128+Julio!F128+Agosto!F128+Septiembre!F128+'Octubre '!F128+Noviembre!F128+'Diciembre '!F128</f>
        <v>0</v>
      </c>
      <c r="G128" s="12">
        <f>+Enero!G128+Febrero!G128+'Marzo '!G128+'Abril '!G128+'Mayo '!G128+Junio!G128+Julio!G128+Agosto!G128+Septiembre!G128+'Octubre '!G128+Noviembre!G128+'Diciembre '!G128</f>
        <v>0</v>
      </c>
      <c r="H128" s="12">
        <f>+Enero!H128+Febrero!H128+'Marzo '!H128+'Abril '!H128+'Mayo '!H128+Junio!H128+Julio!H128+Agosto!H128+Septiembre!H128+'Octubre '!H128+Noviembre!H128+'Diciembre '!H128</f>
        <v>0</v>
      </c>
      <c r="I128" s="12">
        <f>+Enero!I128+Febrero!I128+'Marzo '!I128+'Abril '!I128+'Mayo '!I128+Junio!I128+Julio!I128+Agosto!I128+Septiembre!I128+'Octubre '!I128+Noviembre!I128+'Diciembre '!I128</f>
        <v>0</v>
      </c>
      <c r="J128" s="12">
        <f>+Enero!J128+Febrero!J128+'Marzo '!J128+'Abril '!J128+'Mayo '!J128+Junio!J128+Julio!J128+Agosto!J128+Septiembre!J128+'Octubre '!J128+Noviembre!J128+'Diciembre '!J128</f>
        <v>0</v>
      </c>
      <c r="K128" s="12">
        <f>+Enero!K128+Febrero!K128+'Marzo '!K128+'Abril '!K128+'Mayo '!K128+Junio!K128+Julio!K128+Agosto!K128+Septiembre!K128+'Octubre '!K128+Noviembre!K128+'Diciembre '!K128</f>
        <v>0</v>
      </c>
      <c r="L128" s="12">
        <f>+Enero!L128+Febrero!L128+'Marzo '!L128+'Abril '!L128+'Mayo '!L128+Junio!L128+Julio!L128+Agosto!L128+Septiembre!L128+'Octubre '!L128+Noviembre!L128+'Diciembre '!L128</f>
        <v>0</v>
      </c>
      <c r="M128" s="119"/>
    </row>
    <row r="129" spans="1:13" ht="14.25" customHeight="1" x14ac:dyDescent="0.25">
      <c r="A129" s="440"/>
      <c r="B129" s="89" t="s">
        <v>79</v>
      </c>
      <c r="C129" s="171">
        <f t="shared" si="10"/>
        <v>0</v>
      </c>
      <c r="D129" s="12">
        <f>+Enero!D129+Febrero!D129+'Marzo '!D129+'Abril '!D129+'Mayo '!D129+Junio!D129+Julio!D129+Agosto!D129+Septiembre!D129+'Octubre '!D129+Noviembre!D129+'Diciembre '!D129</f>
        <v>0</v>
      </c>
      <c r="E129" s="12">
        <f>+Enero!E129+Febrero!E129+'Marzo '!E129+'Abril '!E129+'Mayo '!E129+Junio!E129+Julio!E129+Agosto!E129+Septiembre!E129+'Octubre '!E129+Noviembre!E129+'Diciembre '!E129</f>
        <v>0</v>
      </c>
      <c r="F129" s="12">
        <f>+Enero!F129+Febrero!F129+'Marzo '!F129+'Abril '!F129+'Mayo '!F129+Junio!F129+Julio!F129+Agosto!F129+Septiembre!F129+'Octubre '!F129+Noviembre!F129+'Diciembre '!F129</f>
        <v>0</v>
      </c>
      <c r="G129" s="12">
        <f>+Enero!G129+Febrero!G129+'Marzo '!G129+'Abril '!G129+'Mayo '!G129+Junio!G129+Julio!G129+Agosto!G129+Septiembre!G129+'Octubre '!G129+Noviembre!G129+'Diciembre '!G129</f>
        <v>0</v>
      </c>
      <c r="H129" s="12">
        <f>+Enero!H129+Febrero!H129+'Marzo '!H129+'Abril '!H129+'Mayo '!H129+Junio!H129+Julio!H129+Agosto!H129+Septiembre!H129+'Octubre '!H129+Noviembre!H129+'Diciembre '!H129</f>
        <v>0</v>
      </c>
      <c r="I129" s="12">
        <f>+Enero!I129+Febrero!I129+'Marzo '!I129+'Abril '!I129+'Mayo '!I129+Junio!I129+Julio!I129+Agosto!I129+Septiembre!I129+'Octubre '!I129+Noviembre!I129+'Diciembre '!I129</f>
        <v>0</v>
      </c>
      <c r="J129" s="12">
        <f>+Enero!J129+Febrero!J129+'Marzo '!J129+'Abril '!J129+'Mayo '!J129+Junio!J129+Julio!J129+Agosto!J129+Septiembre!J129+'Octubre '!J129+Noviembre!J129+'Diciembre '!J129</f>
        <v>0</v>
      </c>
      <c r="K129" s="12">
        <f>+Enero!K129+Febrero!K129+'Marzo '!K129+'Abril '!K129+'Mayo '!K129+Junio!K129+Julio!K129+Agosto!K129+Septiembre!K129+'Octubre '!K129+Noviembre!K129+'Diciembre '!K129</f>
        <v>0</v>
      </c>
      <c r="L129" s="12">
        <f>+Enero!L129+Febrero!L129+'Marzo '!L129+'Abril '!L129+'Mayo '!L129+Junio!L129+Julio!L129+Agosto!L129+Septiembre!L129+'Octubre '!L129+Noviembre!L129+'Diciembre '!L129</f>
        <v>0</v>
      </c>
      <c r="M129" s="119"/>
    </row>
    <row r="130" spans="1:13" ht="17.25" customHeight="1" x14ac:dyDescent="0.25">
      <c r="A130" s="440" t="s">
        <v>80</v>
      </c>
      <c r="B130" s="85" t="s">
        <v>77</v>
      </c>
      <c r="C130" s="166">
        <f t="shared" si="10"/>
        <v>0</v>
      </c>
      <c r="D130" s="12">
        <f>+Enero!D130+Febrero!D130+'Marzo '!D130+'Abril '!D130+'Mayo '!D130+Junio!D130+Julio!D130+Agosto!D130+Septiembre!D130+'Octubre '!D130+Noviembre!D130+'Diciembre '!D130</f>
        <v>0</v>
      </c>
      <c r="E130" s="12">
        <f>+Enero!E130+Febrero!E130+'Marzo '!E130+'Abril '!E130+'Mayo '!E130+Junio!E130+Julio!E130+Agosto!E130+Septiembre!E130+'Octubre '!E130+Noviembre!E130+'Diciembre '!E130</f>
        <v>0</v>
      </c>
      <c r="F130" s="12">
        <f>+Enero!F130+Febrero!F130+'Marzo '!F130+'Abril '!F130+'Mayo '!F130+Junio!F130+Julio!F130+Agosto!F130+Septiembre!F130+'Octubre '!F130+Noviembre!F130+'Diciembre '!F130</f>
        <v>0</v>
      </c>
      <c r="G130" s="12">
        <f>+Enero!G130+Febrero!G130+'Marzo '!G130+'Abril '!G130+'Mayo '!G130+Junio!G130+Julio!G130+Agosto!G130+Septiembre!G130+'Octubre '!G130+Noviembre!G130+'Diciembre '!G130</f>
        <v>0</v>
      </c>
      <c r="H130" s="12">
        <f>+Enero!H130+Febrero!H130+'Marzo '!H130+'Abril '!H130+'Mayo '!H130+Junio!H130+Julio!H130+Agosto!H130+Septiembre!H130+'Octubre '!H130+Noviembre!H130+'Diciembre '!H130</f>
        <v>0</v>
      </c>
      <c r="I130" s="12">
        <f>+Enero!I130+Febrero!I130+'Marzo '!I130+'Abril '!I130+'Mayo '!I130+Junio!I130+Julio!I130+Agosto!I130+Septiembre!I130+'Octubre '!I130+Noviembre!I130+'Diciembre '!I130</f>
        <v>0</v>
      </c>
      <c r="J130" s="12">
        <f>+Enero!J130+Febrero!J130+'Marzo '!J130+'Abril '!J130+'Mayo '!J130+Junio!J130+Julio!J130+Agosto!J130+Septiembre!J130+'Octubre '!J130+Noviembre!J130+'Diciembre '!J130</f>
        <v>0</v>
      </c>
      <c r="K130" s="12">
        <f>+Enero!K130+Febrero!K130+'Marzo '!K130+'Abril '!K130+'Mayo '!K130+Junio!K130+Julio!K130+Agosto!K130+Septiembre!K130+'Octubre '!K130+Noviembre!K130+'Diciembre '!K130</f>
        <v>0</v>
      </c>
      <c r="L130" s="12">
        <f>+Enero!L130+Febrero!L130+'Marzo '!L130+'Abril '!L130+'Mayo '!L130+Junio!L130+Julio!L130+Agosto!L130+Septiembre!L130+'Octubre '!L130+Noviembre!L130+'Diciembre '!L130</f>
        <v>0</v>
      </c>
      <c r="M130" s="119"/>
    </row>
    <row r="131" spans="1:13" ht="15.75" customHeight="1" x14ac:dyDescent="0.25">
      <c r="A131" s="440"/>
      <c r="B131" s="88" t="s">
        <v>135</v>
      </c>
      <c r="C131" s="176">
        <f t="shared" si="10"/>
        <v>0</v>
      </c>
      <c r="D131" s="12">
        <f>+Enero!D131+Febrero!D131+'Marzo '!D131+'Abril '!D131+'Mayo '!D131+Junio!D131+Julio!D131+Agosto!D131+Septiembre!D131+'Octubre '!D131+Noviembre!D131+'Diciembre '!D131</f>
        <v>0</v>
      </c>
      <c r="E131" s="12">
        <f>+Enero!E131+Febrero!E131+'Marzo '!E131+'Abril '!E131+'Mayo '!E131+Junio!E131+Julio!E131+Agosto!E131+Septiembre!E131+'Octubre '!E131+Noviembre!E131+'Diciembre '!E131</f>
        <v>0</v>
      </c>
      <c r="F131" s="12">
        <f>+Enero!F131+Febrero!F131+'Marzo '!F131+'Abril '!F131+'Mayo '!F131+Junio!F131+Julio!F131+Agosto!F131+Septiembre!F131+'Octubre '!F131+Noviembre!F131+'Diciembre '!F131</f>
        <v>0</v>
      </c>
      <c r="G131" s="12">
        <f>+Enero!G131+Febrero!G131+'Marzo '!G131+'Abril '!G131+'Mayo '!G131+Junio!G131+Julio!G131+Agosto!G131+Septiembre!G131+'Octubre '!G131+Noviembre!G131+'Diciembre '!G131</f>
        <v>0</v>
      </c>
      <c r="H131" s="12">
        <f>+Enero!H131+Febrero!H131+'Marzo '!H131+'Abril '!H131+'Mayo '!H131+Junio!H131+Julio!H131+Agosto!H131+Septiembre!H131+'Octubre '!H131+Noviembre!H131+'Diciembre '!H131</f>
        <v>0</v>
      </c>
      <c r="I131" s="12">
        <f>+Enero!I131+Febrero!I131+'Marzo '!I131+'Abril '!I131+'Mayo '!I131+Junio!I131+Julio!I131+Agosto!I131+Septiembre!I131+'Octubre '!I131+Noviembre!I131+'Diciembre '!I131</f>
        <v>0</v>
      </c>
      <c r="J131" s="12">
        <f>+Enero!J131+Febrero!J131+'Marzo '!J131+'Abril '!J131+'Mayo '!J131+Junio!J131+Julio!J131+Agosto!J131+Septiembre!J131+'Octubre '!J131+Noviembre!J131+'Diciembre '!J131</f>
        <v>0</v>
      </c>
      <c r="K131" s="12">
        <f>+Enero!K131+Febrero!K131+'Marzo '!K131+'Abril '!K131+'Mayo '!K131+Junio!K131+Julio!K131+Agosto!K131+Septiembre!K131+'Octubre '!K131+Noviembre!K131+'Diciembre '!K131</f>
        <v>0</v>
      </c>
      <c r="L131" s="12">
        <f>+Enero!L131+Febrero!L131+'Marzo '!L131+'Abril '!L131+'Mayo '!L131+Junio!L131+Julio!L131+Agosto!L131+Septiembre!L131+'Octubre '!L131+Noviembre!L131+'Diciembre '!L131</f>
        <v>0</v>
      </c>
      <c r="M131" s="119"/>
    </row>
    <row r="132" spans="1:13" ht="15" customHeight="1" x14ac:dyDescent="0.25">
      <c r="A132" s="440"/>
      <c r="B132" s="88" t="s">
        <v>78</v>
      </c>
      <c r="C132" s="157">
        <f t="shared" si="10"/>
        <v>0</v>
      </c>
      <c r="D132" s="12">
        <f>+Enero!D132+Febrero!D132+'Marzo '!D132+'Abril '!D132+'Mayo '!D132+Junio!D132+Julio!D132+Agosto!D132+Septiembre!D132+'Octubre '!D132+Noviembre!D132+'Diciembre '!D132</f>
        <v>0</v>
      </c>
      <c r="E132" s="12">
        <f>+Enero!E132+Febrero!E132+'Marzo '!E132+'Abril '!E132+'Mayo '!E132+Junio!E132+Julio!E132+Agosto!E132+Septiembre!E132+'Octubre '!E132+Noviembre!E132+'Diciembre '!E132</f>
        <v>0</v>
      </c>
      <c r="F132" s="12">
        <f>+Enero!F132+Febrero!F132+'Marzo '!F132+'Abril '!F132+'Mayo '!F132+Junio!F132+Julio!F132+Agosto!F132+Septiembre!F132+'Octubre '!F132+Noviembre!F132+'Diciembre '!F132</f>
        <v>0</v>
      </c>
      <c r="G132" s="12">
        <f>+Enero!G132+Febrero!G132+'Marzo '!G132+'Abril '!G132+'Mayo '!G132+Junio!G132+Julio!G132+Agosto!G132+Septiembre!G132+'Octubre '!G132+Noviembre!G132+'Diciembre '!G132</f>
        <v>0</v>
      </c>
      <c r="H132" s="12">
        <f>+Enero!H132+Febrero!H132+'Marzo '!H132+'Abril '!H132+'Mayo '!H132+Junio!H132+Julio!H132+Agosto!H132+Septiembre!H132+'Octubre '!H132+Noviembre!H132+'Diciembre '!H132</f>
        <v>0</v>
      </c>
      <c r="I132" s="12">
        <f>+Enero!I132+Febrero!I132+'Marzo '!I132+'Abril '!I132+'Mayo '!I132+Junio!I132+Julio!I132+Agosto!I132+Septiembre!I132+'Octubre '!I132+Noviembre!I132+'Diciembre '!I132</f>
        <v>0</v>
      </c>
      <c r="J132" s="12">
        <f>+Enero!J132+Febrero!J132+'Marzo '!J132+'Abril '!J132+'Mayo '!J132+Junio!J132+Julio!J132+Agosto!J132+Septiembre!J132+'Octubre '!J132+Noviembre!J132+'Diciembre '!J132</f>
        <v>0</v>
      </c>
      <c r="K132" s="12">
        <f>+Enero!K132+Febrero!K132+'Marzo '!K132+'Abril '!K132+'Mayo '!K132+Junio!K132+Julio!K132+Agosto!K132+Septiembre!K132+'Octubre '!K132+Noviembre!K132+'Diciembre '!K132</f>
        <v>0</v>
      </c>
      <c r="L132" s="12">
        <f>+Enero!L132+Febrero!L132+'Marzo '!L132+'Abril '!L132+'Mayo '!L132+Junio!L132+Julio!L132+Agosto!L132+Septiembre!L132+'Octubre '!L132+Noviembre!L132+'Diciembre '!L132</f>
        <v>0</v>
      </c>
      <c r="M132" s="119"/>
    </row>
    <row r="133" spans="1:13" ht="16.5" customHeight="1" x14ac:dyDescent="0.25">
      <c r="A133" s="440"/>
      <c r="B133" s="89" t="s">
        <v>79</v>
      </c>
      <c r="C133" s="171">
        <f t="shared" si="10"/>
        <v>0</v>
      </c>
      <c r="D133" s="12">
        <f>+Enero!D133+Febrero!D133+'Marzo '!D133+'Abril '!D133+'Mayo '!D133+Junio!D133+Julio!D133+Agosto!D133+Septiembre!D133+'Octubre '!D133+Noviembre!D133+'Diciembre '!D133</f>
        <v>0</v>
      </c>
      <c r="E133" s="12">
        <f>+Enero!E133+Febrero!E133+'Marzo '!E133+'Abril '!E133+'Mayo '!E133+Junio!E133+Julio!E133+Agosto!E133+Septiembre!E133+'Octubre '!E133+Noviembre!E133+'Diciembre '!E133</f>
        <v>0</v>
      </c>
      <c r="F133" s="12">
        <f>+Enero!F133+Febrero!F133+'Marzo '!F133+'Abril '!F133+'Mayo '!F133+Junio!F133+Julio!F133+Agosto!F133+Septiembre!F133+'Octubre '!F133+Noviembre!F133+'Diciembre '!F133</f>
        <v>0</v>
      </c>
      <c r="G133" s="12">
        <f>+Enero!G133+Febrero!G133+'Marzo '!G133+'Abril '!G133+'Mayo '!G133+Junio!G133+Julio!G133+Agosto!G133+Septiembre!G133+'Octubre '!G133+Noviembre!G133+'Diciembre '!G133</f>
        <v>0</v>
      </c>
      <c r="H133" s="12">
        <f>+Enero!H133+Febrero!H133+'Marzo '!H133+'Abril '!H133+'Mayo '!H133+Junio!H133+Julio!H133+Agosto!H133+Septiembre!H133+'Octubre '!H133+Noviembre!H133+'Diciembre '!H133</f>
        <v>0</v>
      </c>
      <c r="I133" s="12">
        <f>+Enero!I133+Febrero!I133+'Marzo '!I133+'Abril '!I133+'Mayo '!I133+Junio!I133+Julio!I133+Agosto!I133+Septiembre!I133+'Octubre '!I133+Noviembre!I133+'Diciembre '!I133</f>
        <v>0</v>
      </c>
      <c r="J133" s="12">
        <f>+Enero!J133+Febrero!J133+'Marzo '!J133+'Abril '!J133+'Mayo '!J133+Junio!J133+Julio!J133+Agosto!J133+Septiembre!J133+'Octubre '!J133+Noviembre!J133+'Diciembre '!J133</f>
        <v>0</v>
      </c>
      <c r="K133" s="12">
        <f>+Enero!K133+Febrero!K133+'Marzo '!K133+'Abril '!K133+'Mayo '!K133+Junio!K133+Julio!K133+Agosto!K133+Septiembre!K133+'Octubre '!K133+Noviembre!K133+'Diciembre '!K133</f>
        <v>0</v>
      </c>
      <c r="L133" s="12">
        <f>+Enero!L133+Febrero!L133+'Marzo '!L133+'Abril '!L133+'Mayo '!L133+Junio!L133+Julio!L133+Agosto!L133+Septiembre!L133+'Octubre '!L133+Noviembre!L133+'Diciembre '!L133</f>
        <v>0</v>
      </c>
      <c r="M133" s="119"/>
    </row>
    <row r="134" spans="1:13" ht="15" customHeight="1" x14ac:dyDescent="0.25">
      <c r="A134" s="440" t="s">
        <v>81</v>
      </c>
      <c r="B134" s="85" t="s">
        <v>77</v>
      </c>
      <c r="C134" s="166">
        <f t="shared" si="10"/>
        <v>0</v>
      </c>
      <c r="D134" s="12">
        <f>+Enero!D134+Febrero!D134+'Marzo '!D134+'Abril '!D134+'Mayo '!D134+Junio!D134+Julio!D134+Agosto!D134+Septiembre!D134+'Octubre '!D134+Noviembre!D134+'Diciembre '!D134</f>
        <v>0</v>
      </c>
      <c r="E134" s="12">
        <f>+Enero!E134+Febrero!E134+'Marzo '!E134+'Abril '!E134+'Mayo '!E134+Junio!E134+Julio!E134+Agosto!E134+Septiembre!E134+'Octubre '!E134+Noviembre!E134+'Diciembre '!E134</f>
        <v>0</v>
      </c>
      <c r="F134" s="12">
        <f>+Enero!F134+Febrero!F134+'Marzo '!F134+'Abril '!F134+'Mayo '!F134+Junio!F134+Julio!F134+Agosto!F134+Septiembre!F134+'Octubre '!F134+Noviembre!F134+'Diciembre '!F134</f>
        <v>0</v>
      </c>
      <c r="G134" s="12">
        <f>+Enero!G134+Febrero!G134+'Marzo '!G134+'Abril '!G134+'Mayo '!G134+Junio!G134+Julio!G134+Agosto!G134+Septiembre!G134+'Octubre '!G134+Noviembre!G134+'Diciembre '!G134</f>
        <v>0</v>
      </c>
      <c r="H134" s="12">
        <f>+Enero!H134+Febrero!H134+'Marzo '!H134+'Abril '!H134+'Mayo '!H134+Junio!H134+Julio!H134+Agosto!H134+Septiembre!H134+'Octubre '!H134+Noviembre!H134+'Diciembre '!H134</f>
        <v>0</v>
      </c>
      <c r="I134" s="12">
        <f>+Enero!I134+Febrero!I134+'Marzo '!I134+'Abril '!I134+'Mayo '!I134+Junio!I134+Julio!I134+Agosto!I134+Septiembre!I134+'Octubre '!I134+Noviembre!I134+'Diciembre '!I134</f>
        <v>0</v>
      </c>
      <c r="J134" s="12">
        <f>+Enero!J134+Febrero!J134+'Marzo '!J134+'Abril '!J134+'Mayo '!J134+Junio!J134+Julio!J134+Agosto!J134+Septiembre!J134+'Octubre '!J134+Noviembre!J134+'Diciembre '!J134</f>
        <v>0</v>
      </c>
      <c r="K134" s="12">
        <f>+Enero!K134+Febrero!K134+'Marzo '!K134+'Abril '!K134+'Mayo '!K134+Junio!K134+Julio!K134+Agosto!K134+Septiembre!K134+'Octubre '!K134+Noviembre!K134+'Diciembre '!K134</f>
        <v>0</v>
      </c>
      <c r="L134" s="12">
        <f>+Enero!L134+Febrero!L134+'Marzo '!L134+'Abril '!L134+'Mayo '!L134+Junio!L134+Julio!L134+Agosto!L134+Septiembre!L134+'Octubre '!L134+Noviembre!L134+'Diciembre '!L134</f>
        <v>0</v>
      </c>
      <c r="M134" s="119"/>
    </row>
    <row r="135" spans="1:13" ht="16.5" customHeight="1" x14ac:dyDescent="0.25">
      <c r="A135" s="440"/>
      <c r="B135" s="88" t="s">
        <v>135</v>
      </c>
      <c r="C135" s="176">
        <f t="shared" si="10"/>
        <v>0</v>
      </c>
      <c r="D135" s="12">
        <f>+Enero!D135+Febrero!D135+'Marzo '!D135+'Abril '!D135+'Mayo '!D135+Junio!D135+Julio!D135+Agosto!D135+Septiembre!D135+'Octubre '!D135+Noviembre!D135+'Diciembre '!D135</f>
        <v>0</v>
      </c>
      <c r="E135" s="12">
        <f>+Enero!E135+Febrero!E135+'Marzo '!E135+'Abril '!E135+'Mayo '!E135+Junio!E135+Julio!E135+Agosto!E135+Septiembre!E135+'Octubre '!E135+Noviembre!E135+'Diciembre '!E135</f>
        <v>0</v>
      </c>
      <c r="F135" s="12">
        <f>+Enero!F135+Febrero!F135+'Marzo '!F135+'Abril '!F135+'Mayo '!F135+Junio!F135+Julio!F135+Agosto!F135+Septiembre!F135+'Octubre '!F135+Noviembre!F135+'Diciembre '!F135</f>
        <v>0</v>
      </c>
      <c r="G135" s="12">
        <f>+Enero!G135+Febrero!G135+'Marzo '!G135+'Abril '!G135+'Mayo '!G135+Junio!G135+Julio!G135+Agosto!G135+Septiembre!G135+'Octubre '!G135+Noviembre!G135+'Diciembre '!G135</f>
        <v>0</v>
      </c>
      <c r="H135" s="12">
        <f>+Enero!H135+Febrero!H135+'Marzo '!H135+'Abril '!H135+'Mayo '!H135+Junio!H135+Julio!H135+Agosto!H135+Septiembre!H135+'Octubre '!H135+Noviembre!H135+'Diciembre '!H135</f>
        <v>0</v>
      </c>
      <c r="I135" s="12">
        <f>+Enero!I135+Febrero!I135+'Marzo '!I135+'Abril '!I135+'Mayo '!I135+Junio!I135+Julio!I135+Agosto!I135+Septiembre!I135+'Octubre '!I135+Noviembre!I135+'Diciembre '!I135</f>
        <v>0</v>
      </c>
      <c r="J135" s="12">
        <f>+Enero!J135+Febrero!J135+'Marzo '!J135+'Abril '!J135+'Mayo '!J135+Junio!J135+Julio!J135+Agosto!J135+Septiembre!J135+'Octubre '!J135+Noviembre!J135+'Diciembre '!J135</f>
        <v>0</v>
      </c>
      <c r="K135" s="12">
        <f>+Enero!K135+Febrero!K135+'Marzo '!K135+'Abril '!K135+'Mayo '!K135+Junio!K135+Julio!K135+Agosto!K135+Septiembre!K135+'Octubre '!K135+Noviembre!K135+'Diciembre '!K135</f>
        <v>0</v>
      </c>
      <c r="L135" s="12">
        <f>+Enero!L135+Febrero!L135+'Marzo '!L135+'Abril '!L135+'Mayo '!L135+Junio!L135+Julio!L135+Agosto!L135+Septiembre!L135+'Octubre '!L135+Noviembre!L135+'Diciembre '!L135</f>
        <v>0</v>
      </c>
      <c r="M135" s="119"/>
    </row>
    <row r="136" spans="1:13" ht="15.75" customHeight="1" x14ac:dyDescent="0.25">
      <c r="A136" s="440"/>
      <c r="B136" s="88" t="s">
        <v>78</v>
      </c>
      <c r="C136" s="157">
        <f t="shared" si="10"/>
        <v>0</v>
      </c>
      <c r="D136" s="12">
        <f>+Enero!D136+Febrero!D136+'Marzo '!D136+'Abril '!D136+'Mayo '!D136+Junio!D136+Julio!D136+Agosto!D136+Septiembre!D136+'Octubre '!D136+Noviembre!D136+'Diciembre '!D136</f>
        <v>0</v>
      </c>
      <c r="E136" s="12">
        <f>+Enero!E136+Febrero!E136+'Marzo '!E136+'Abril '!E136+'Mayo '!E136+Junio!E136+Julio!E136+Agosto!E136+Septiembre!E136+'Octubre '!E136+Noviembre!E136+'Diciembre '!E136</f>
        <v>0</v>
      </c>
      <c r="F136" s="12">
        <f>+Enero!F136+Febrero!F136+'Marzo '!F136+'Abril '!F136+'Mayo '!F136+Junio!F136+Julio!F136+Agosto!F136+Septiembre!F136+'Octubre '!F136+Noviembre!F136+'Diciembre '!F136</f>
        <v>0</v>
      </c>
      <c r="G136" s="12">
        <f>+Enero!G136+Febrero!G136+'Marzo '!G136+'Abril '!G136+'Mayo '!G136+Junio!G136+Julio!G136+Agosto!G136+Septiembre!G136+'Octubre '!G136+Noviembre!G136+'Diciembre '!G136</f>
        <v>0</v>
      </c>
      <c r="H136" s="12">
        <f>+Enero!H136+Febrero!H136+'Marzo '!H136+'Abril '!H136+'Mayo '!H136+Junio!H136+Julio!H136+Agosto!H136+Septiembre!H136+'Octubre '!H136+Noviembre!H136+'Diciembre '!H136</f>
        <v>0</v>
      </c>
      <c r="I136" s="12">
        <f>+Enero!I136+Febrero!I136+'Marzo '!I136+'Abril '!I136+'Mayo '!I136+Junio!I136+Julio!I136+Agosto!I136+Septiembre!I136+'Octubre '!I136+Noviembre!I136+'Diciembre '!I136</f>
        <v>0</v>
      </c>
      <c r="J136" s="12">
        <f>+Enero!J136+Febrero!J136+'Marzo '!J136+'Abril '!J136+'Mayo '!J136+Junio!J136+Julio!J136+Agosto!J136+Septiembre!J136+'Octubre '!J136+Noviembre!J136+'Diciembre '!J136</f>
        <v>0</v>
      </c>
      <c r="K136" s="12">
        <f>+Enero!K136+Febrero!K136+'Marzo '!K136+'Abril '!K136+'Mayo '!K136+Junio!K136+Julio!K136+Agosto!K136+Septiembre!K136+'Octubre '!K136+Noviembre!K136+'Diciembre '!K136</f>
        <v>0</v>
      </c>
      <c r="L136" s="12">
        <f>+Enero!L136+Febrero!L136+'Marzo '!L136+'Abril '!L136+'Mayo '!L136+Junio!L136+Julio!L136+Agosto!L136+Septiembre!L136+'Octubre '!L136+Noviembre!L136+'Diciembre '!L136</f>
        <v>0</v>
      </c>
      <c r="M136" s="119"/>
    </row>
    <row r="137" spans="1:13" ht="15.75" customHeight="1" x14ac:dyDescent="0.25">
      <c r="A137" s="440"/>
      <c r="B137" s="89" t="s">
        <v>79</v>
      </c>
      <c r="C137" s="171">
        <f t="shared" si="10"/>
        <v>0</v>
      </c>
      <c r="D137" s="12">
        <f>+Enero!D137+Febrero!D137+'Marzo '!D137+'Abril '!D137+'Mayo '!D137+Junio!D137+Julio!D137+Agosto!D137+Septiembre!D137+'Octubre '!D137+Noviembre!D137+'Diciembre '!D137</f>
        <v>0</v>
      </c>
      <c r="E137" s="12">
        <f>+Enero!E137+Febrero!E137+'Marzo '!E137+'Abril '!E137+'Mayo '!E137+Junio!E137+Julio!E137+Agosto!E137+Septiembre!E137+'Octubre '!E137+Noviembre!E137+'Diciembre '!E137</f>
        <v>0</v>
      </c>
      <c r="F137" s="12">
        <f>+Enero!F137+Febrero!F137+'Marzo '!F137+'Abril '!F137+'Mayo '!F137+Junio!F137+Julio!F137+Agosto!F137+Septiembre!F137+'Octubre '!F137+Noviembre!F137+'Diciembre '!F137</f>
        <v>0</v>
      </c>
      <c r="G137" s="12">
        <f>+Enero!G137+Febrero!G137+'Marzo '!G137+'Abril '!G137+'Mayo '!G137+Junio!G137+Julio!G137+Agosto!G137+Septiembre!G137+'Octubre '!G137+Noviembre!G137+'Diciembre '!G137</f>
        <v>0</v>
      </c>
      <c r="H137" s="12">
        <f>+Enero!H137+Febrero!H137+'Marzo '!H137+'Abril '!H137+'Mayo '!H137+Junio!H137+Julio!H137+Agosto!H137+Septiembre!H137+'Octubre '!H137+Noviembre!H137+'Diciembre '!H137</f>
        <v>0</v>
      </c>
      <c r="I137" s="12">
        <f>+Enero!I137+Febrero!I137+'Marzo '!I137+'Abril '!I137+'Mayo '!I137+Junio!I137+Julio!I137+Agosto!I137+Septiembre!I137+'Octubre '!I137+Noviembre!I137+'Diciembre '!I137</f>
        <v>0</v>
      </c>
      <c r="J137" s="12">
        <f>+Enero!J137+Febrero!J137+'Marzo '!J137+'Abril '!J137+'Mayo '!J137+Junio!J137+Julio!J137+Agosto!J137+Septiembre!J137+'Octubre '!J137+Noviembre!J137+'Diciembre '!J137</f>
        <v>0</v>
      </c>
      <c r="K137" s="12">
        <f>+Enero!K137+Febrero!K137+'Marzo '!K137+'Abril '!K137+'Mayo '!K137+Junio!K137+Julio!K137+Agosto!K137+Septiembre!K137+'Octubre '!K137+Noviembre!K137+'Diciembre '!K137</f>
        <v>0</v>
      </c>
      <c r="L137" s="12">
        <f>+Enero!L137+Febrero!L137+'Marzo '!L137+'Abril '!L137+'Mayo '!L137+Junio!L137+Julio!L137+Agosto!L137+Septiembre!L137+'Octubre '!L137+Noviembre!L137+'Diciembre '!L137</f>
        <v>0</v>
      </c>
      <c r="M137" s="119"/>
    </row>
    <row r="138" spans="1:13" ht="15.75" customHeight="1" x14ac:dyDescent="0.25">
      <c r="A138" s="440" t="s">
        <v>82</v>
      </c>
      <c r="B138" s="85" t="s">
        <v>77</v>
      </c>
      <c r="C138" s="166">
        <f t="shared" si="10"/>
        <v>0</v>
      </c>
      <c r="D138" s="12">
        <f>+Enero!D138+Febrero!D138+'Marzo '!D138+'Abril '!D138+'Mayo '!D138+Junio!D138+Julio!D138+Agosto!D138+Septiembre!D138+'Octubre '!D138+Noviembre!D138+'Diciembre '!D138</f>
        <v>0</v>
      </c>
      <c r="E138" s="12">
        <f>+Enero!E138+Febrero!E138+'Marzo '!E138+'Abril '!E138+'Mayo '!E138+Junio!E138+Julio!E138+Agosto!E138+Septiembre!E138+'Octubre '!E138+Noviembre!E138+'Diciembre '!E138</f>
        <v>0</v>
      </c>
      <c r="F138" s="12">
        <f>+Enero!F138+Febrero!F138+'Marzo '!F138+'Abril '!F138+'Mayo '!F138+Junio!F138+Julio!F138+Agosto!F138+Septiembre!F138+'Octubre '!F138+Noviembre!F138+'Diciembre '!F138</f>
        <v>0</v>
      </c>
      <c r="G138" s="12">
        <f>+Enero!G138+Febrero!G138+'Marzo '!G138+'Abril '!G138+'Mayo '!G138+Junio!G138+Julio!G138+Agosto!G138+Septiembre!G138+'Octubre '!G138+Noviembre!G138+'Diciembre '!G138</f>
        <v>0</v>
      </c>
      <c r="H138" s="12">
        <f>+Enero!H138+Febrero!H138+'Marzo '!H138+'Abril '!H138+'Mayo '!H138+Junio!H138+Julio!H138+Agosto!H138+Septiembre!H138+'Octubre '!H138+Noviembre!H138+'Diciembre '!H138</f>
        <v>0</v>
      </c>
      <c r="I138" s="12">
        <f>+Enero!I138+Febrero!I138+'Marzo '!I138+'Abril '!I138+'Mayo '!I138+Junio!I138+Julio!I138+Agosto!I138+Septiembre!I138+'Octubre '!I138+Noviembre!I138+'Diciembre '!I138</f>
        <v>0</v>
      </c>
      <c r="J138" s="12">
        <f>+Enero!J138+Febrero!J138+'Marzo '!J138+'Abril '!J138+'Mayo '!J138+Junio!J138+Julio!J138+Agosto!J138+Septiembre!J138+'Octubre '!J138+Noviembre!J138+'Diciembre '!J138</f>
        <v>0</v>
      </c>
      <c r="K138" s="12">
        <f>+Enero!K138+Febrero!K138+'Marzo '!K138+'Abril '!K138+'Mayo '!K138+Junio!K138+Julio!K138+Agosto!K138+Septiembre!K138+'Octubre '!K138+Noviembre!K138+'Diciembre '!K138</f>
        <v>0</v>
      </c>
      <c r="L138" s="12">
        <f>+Enero!L138+Febrero!L138+'Marzo '!L138+'Abril '!L138+'Mayo '!L138+Junio!L138+Julio!L138+Agosto!L138+Septiembre!L138+'Octubre '!L138+Noviembre!L138+'Diciembre '!L138</f>
        <v>0</v>
      </c>
      <c r="M138" s="119"/>
    </row>
    <row r="139" spans="1:13" ht="16.5" customHeight="1" x14ac:dyDescent="0.25">
      <c r="A139" s="440"/>
      <c r="B139" s="88" t="s">
        <v>135</v>
      </c>
      <c r="C139" s="176">
        <f t="shared" si="10"/>
        <v>0</v>
      </c>
      <c r="D139" s="12">
        <f>+Enero!D139+Febrero!D139+'Marzo '!D139+'Abril '!D139+'Mayo '!D139+Junio!D139+Julio!D139+Agosto!D139+Septiembre!D139+'Octubre '!D139+Noviembre!D139+'Diciembre '!D139</f>
        <v>0</v>
      </c>
      <c r="E139" s="12">
        <f>+Enero!E139+Febrero!E139+'Marzo '!E139+'Abril '!E139+'Mayo '!E139+Junio!E139+Julio!E139+Agosto!E139+Septiembre!E139+'Octubre '!E139+Noviembre!E139+'Diciembre '!E139</f>
        <v>0</v>
      </c>
      <c r="F139" s="12">
        <f>+Enero!F139+Febrero!F139+'Marzo '!F139+'Abril '!F139+'Mayo '!F139+Junio!F139+Julio!F139+Agosto!F139+Septiembre!F139+'Octubre '!F139+Noviembre!F139+'Diciembre '!F139</f>
        <v>0</v>
      </c>
      <c r="G139" s="12">
        <f>+Enero!G139+Febrero!G139+'Marzo '!G139+'Abril '!G139+'Mayo '!G139+Junio!G139+Julio!G139+Agosto!G139+Septiembre!G139+'Octubre '!G139+Noviembre!G139+'Diciembre '!G139</f>
        <v>0</v>
      </c>
      <c r="H139" s="12">
        <f>+Enero!H139+Febrero!H139+'Marzo '!H139+'Abril '!H139+'Mayo '!H139+Junio!H139+Julio!H139+Agosto!H139+Septiembre!H139+'Octubre '!H139+Noviembre!H139+'Diciembre '!H139</f>
        <v>0</v>
      </c>
      <c r="I139" s="12">
        <f>+Enero!I139+Febrero!I139+'Marzo '!I139+'Abril '!I139+'Mayo '!I139+Junio!I139+Julio!I139+Agosto!I139+Septiembre!I139+'Octubre '!I139+Noviembre!I139+'Diciembre '!I139</f>
        <v>0</v>
      </c>
      <c r="J139" s="12">
        <f>+Enero!J139+Febrero!J139+'Marzo '!J139+'Abril '!J139+'Mayo '!J139+Junio!J139+Julio!J139+Agosto!J139+Septiembre!J139+'Octubre '!J139+Noviembre!J139+'Diciembre '!J139</f>
        <v>0</v>
      </c>
      <c r="K139" s="12">
        <f>+Enero!K139+Febrero!K139+'Marzo '!K139+'Abril '!K139+'Mayo '!K139+Junio!K139+Julio!K139+Agosto!K139+Septiembre!K139+'Octubre '!K139+Noviembre!K139+'Diciembre '!K139</f>
        <v>0</v>
      </c>
      <c r="L139" s="12">
        <f>+Enero!L139+Febrero!L139+'Marzo '!L139+'Abril '!L139+'Mayo '!L139+Junio!L139+Julio!L139+Agosto!L139+Septiembre!L139+'Octubre '!L139+Noviembre!L139+'Diciembre '!L139</f>
        <v>0</v>
      </c>
      <c r="M139" s="119"/>
    </row>
    <row r="140" spans="1:13" ht="15" customHeight="1" x14ac:dyDescent="0.25">
      <c r="A140" s="440"/>
      <c r="B140" s="88" t="s">
        <v>78</v>
      </c>
      <c r="C140" s="157">
        <f t="shared" si="10"/>
        <v>0</v>
      </c>
      <c r="D140" s="12">
        <f>+Enero!D140+Febrero!D140+'Marzo '!D140+'Abril '!D140+'Mayo '!D140+Junio!D140+Julio!D140+Agosto!D140+Septiembre!D140+'Octubre '!D140+Noviembre!D140+'Diciembre '!D140</f>
        <v>0</v>
      </c>
      <c r="E140" s="12">
        <f>+Enero!E140+Febrero!E140+'Marzo '!E140+'Abril '!E140+'Mayo '!E140+Junio!E140+Julio!E140+Agosto!E140+Septiembre!E140+'Octubre '!E140+Noviembre!E140+'Diciembre '!E140</f>
        <v>0</v>
      </c>
      <c r="F140" s="12">
        <f>+Enero!F140+Febrero!F140+'Marzo '!F140+'Abril '!F140+'Mayo '!F140+Junio!F140+Julio!F140+Agosto!F140+Septiembre!F140+'Octubre '!F140+Noviembre!F140+'Diciembre '!F140</f>
        <v>0</v>
      </c>
      <c r="G140" s="12">
        <f>+Enero!G140+Febrero!G140+'Marzo '!G140+'Abril '!G140+'Mayo '!G140+Junio!G140+Julio!G140+Agosto!G140+Septiembre!G140+'Octubre '!G140+Noviembre!G140+'Diciembre '!G140</f>
        <v>0</v>
      </c>
      <c r="H140" s="12">
        <f>+Enero!H140+Febrero!H140+'Marzo '!H140+'Abril '!H140+'Mayo '!H140+Junio!H140+Julio!H140+Agosto!H140+Septiembre!H140+'Octubre '!H140+Noviembre!H140+'Diciembre '!H140</f>
        <v>0</v>
      </c>
      <c r="I140" s="12">
        <f>+Enero!I140+Febrero!I140+'Marzo '!I140+'Abril '!I140+'Mayo '!I140+Junio!I140+Julio!I140+Agosto!I140+Septiembre!I140+'Octubre '!I140+Noviembre!I140+'Diciembre '!I140</f>
        <v>0</v>
      </c>
      <c r="J140" s="12">
        <f>+Enero!J140+Febrero!J140+'Marzo '!J140+'Abril '!J140+'Mayo '!J140+Junio!J140+Julio!J140+Agosto!J140+Septiembre!J140+'Octubre '!J140+Noviembre!J140+'Diciembre '!J140</f>
        <v>0</v>
      </c>
      <c r="K140" s="12">
        <f>+Enero!K140+Febrero!K140+'Marzo '!K140+'Abril '!K140+'Mayo '!K140+Junio!K140+Julio!K140+Agosto!K140+Septiembre!K140+'Octubre '!K140+Noviembre!K140+'Diciembre '!K140</f>
        <v>0</v>
      </c>
      <c r="L140" s="12">
        <f>+Enero!L140+Febrero!L140+'Marzo '!L140+'Abril '!L140+'Mayo '!L140+Junio!L140+Julio!L140+Agosto!L140+Septiembre!L140+'Octubre '!L140+Noviembre!L140+'Diciembre '!L140</f>
        <v>0</v>
      </c>
      <c r="M140" s="119"/>
    </row>
    <row r="141" spans="1:13" ht="15" customHeight="1" x14ac:dyDescent="0.25">
      <c r="A141" s="440"/>
      <c r="B141" s="89" t="s">
        <v>79</v>
      </c>
      <c r="C141" s="171">
        <f t="shared" si="10"/>
        <v>0</v>
      </c>
      <c r="D141" s="12">
        <f>+Enero!D141+Febrero!D141+'Marzo '!D141+'Abril '!D141+'Mayo '!D141+Junio!D141+Julio!D141+Agosto!D141+Septiembre!D141+'Octubre '!D141+Noviembre!D141+'Diciembre '!D141</f>
        <v>0</v>
      </c>
      <c r="E141" s="12">
        <f>+Enero!E141+Febrero!E141+'Marzo '!E141+'Abril '!E141+'Mayo '!E141+Junio!E141+Julio!E141+Agosto!E141+Septiembre!E141+'Octubre '!E141+Noviembre!E141+'Diciembre '!E141</f>
        <v>0</v>
      </c>
      <c r="F141" s="12">
        <f>+Enero!F141+Febrero!F141+'Marzo '!F141+'Abril '!F141+'Mayo '!F141+Junio!F141+Julio!F141+Agosto!F141+Septiembre!F141+'Octubre '!F141+Noviembre!F141+'Diciembre '!F141</f>
        <v>0</v>
      </c>
      <c r="G141" s="12">
        <f>+Enero!G141+Febrero!G141+'Marzo '!G141+'Abril '!G141+'Mayo '!G141+Junio!G141+Julio!G141+Agosto!G141+Septiembre!G141+'Octubre '!G141+Noviembre!G141+'Diciembre '!G141</f>
        <v>0</v>
      </c>
      <c r="H141" s="12">
        <f>+Enero!H141+Febrero!H141+'Marzo '!H141+'Abril '!H141+'Mayo '!H141+Junio!H141+Julio!H141+Agosto!H141+Septiembre!H141+'Octubre '!H141+Noviembre!H141+'Diciembre '!H141</f>
        <v>0</v>
      </c>
      <c r="I141" s="12">
        <f>+Enero!I141+Febrero!I141+'Marzo '!I141+'Abril '!I141+'Mayo '!I141+Junio!I141+Julio!I141+Agosto!I141+Septiembre!I141+'Octubre '!I141+Noviembre!I141+'Diciembre '!I141</f>
        <v>0</v>
      </c>
      <c r="J141" s="12">
        <f>+Enero!J141+Febrero!J141+'Marzo '!J141+'Abril '!J141+'Mayo '!J141+Junio!J141+Julio!J141+Agosto!J141+Septiembre!J141+'Octubre '!J141+Noviembre!J141+'Diciembre '!J141</f>
        <v>0</v>
      </c>
      <c r="K141" s="12">
        <f>+Enero!K141+Febrero!K141+'Marzo '!K141+'Abril '!K141+'Mayo '!K141+Junio!K141+Julio!K141+Agosto!K141+Septiembre!K141+'Octubre '!K141+Noviembre!K141+'Diciembre '!K141</f>
        <v>0</v>
      </c>
      <c r="L141" s="12">
        <f>+Enero!L141+Febrero!L141+'Marzo '!L141+'Abril '!L141+'Mayo '!L141+Junio!L141+Julio!L141+Agosto!L141+Septiembre!L141+'Octubre '!L141+Noviembre!L141+'Diciembre '!L141</f>
        <v>0</v>
      </c>
      <c r="M141" s="119"/>
    </row>
    <row r="142" spans="1:13" x14ac:dyDescent="0.25">
      <c r="A142" s="80" t="s">
        <v>83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3" ht="33" customHeight="1" x14ac:dyDescent="0.25">
      <c r="A143" s="108" t="s">
        <v>84</v>
      </c>
      <c r="B143" s="93" t="s">
        <v>85</v>
      </c>
      <c r="C143" s="94" t="s">
        <v>136</v>
      </c>
      <c r="D143" s="95" t="s">
        <v>86</v>
      </c>
      <c r="E143" s="95" t="s">
        <v>87</v>
      </c>
      <c r="F143" s="95" t="s">
        <v>88</v>
      </c>
      <c r="G143" s="95" t="s">
        <v>89</v>
      </c>
      <c r="H143" s="96" t="s">
        <v>90</v>
      </c>
      <c r="I143" s="97"/>
      <c r="J143" s="98"/>
      <c r="K143" s="99"/>
      <c r="L143" s="99"/>
    </row>
    <row r="144" spans="1:13" ht="15.75" customHeight="1" x14ac:dyDescent="0.25">
      <c r="A144" s="85" t="s">
        <v>91</v>
      </c>
      <c r="B144" s="166">
        <f>SUM(C144:H144)</f>
        <v>0</v>
      </c>
      <c r="C144" s="39">
        <f>+Enero!C144+Febrero!C144+'Marzo '!C144+'Abril '!C144+'Mayo '!C144+Junio!C144+Julio!C144+Agosto!C144+Septiembre!C144+'Octubre '!C144+Noviembre!C144+'Diciembre '!C144</f>
        <v>0</v>
      </c>
      <c r="D144" s="39">
        <f>+Enero!D144+Febrero!D144+'Marzo '!D144+'Abril '!D144+'Mayo '!D144+Junio!D144+Julio!D144+Agosto!D144+Septiembre!D144+'Octubre '!D144+Noviembre!D144+'Diciembre '!D144</f>
        <v>0</v>
      </c>
      <c r="E144" s="39">
        <f>+Enero!E144+Febrero!E144+'Marzo '!E144+'Abril '!E144+'Mayo '!E144+Junio!E144+Julio!E144+Agosto!E144+Septiembre!E144+'Octubre '!E144+Noviembre!E144+'Diciembre '!E144</f>
        <v>0</v>
      </c>
      <c r="F144" s="39">
        <f>+Enero!F144+Febrero!F144+'Marzo '!F144+'Abril '!F144+'Mayo '!F144+Junio!F144+Julio!F144+Agosto!F144+Septiembre!F144+'Octubre '!F144+Noviembre!F144+'Diciembre '!F144</f>
        <v>0</v>
      </c>
      <c r="G144" s="39">
        <f>+Enero!G144+Febrero!G144+'Marzo '!G144+'Abril '!G144+'Mayo '!G144+Junio!G144+Julio!G144+Agosto!G144+Septiembre!G144+'Octubre '!G144+Noviembre!G144+'Diciembre '!G144</f>
        <v>0</v>
      </c>
      <c r="H144" s="39">
        <f>+Enero!H144+Febrero!H144+'Marzo '!H144+'Abril '!H144+'Mayo '!H144+Junio!H144+Julio!H144+Agosto!H144+Septiembre!H144+'Octubre '!H144+Noviembre!H144+'Diciembre '!H144</f>
        <v>0</v>
      </c>
      <c r="I144" s="177"/>
      <c r="J144" s="3"/>
      <c r="K144" s="102"/>
      <c r="L144" s="102"/>
    </row>
    <row r="145" spans="1:12" ht="15.75" customHeight="1" x14ac:dyDescent="0.25">
      <c r="A145" s="88" t="s">
        <v>135</v>
      </c>
      <c r="B145" s="176">
        <f>SUM(C145:H145)</f>
        <v>0</v>
      </c>
      <c r="C145" s="39">
        <f>+Enero!C145+Febrero!C145+'Marzo '!C145+'Abril '!C145+'Mayo '!C145+Junio!C145+Julio!C145+Agosto!C145+Septiembre!C145+'Octubre '!C145+Noviembre!C145+'Diciembre '!C145</f>
        <v>0</v>
      </c>
      <c r="D145" s="39">
        <f>+Enero!D145+Febrero!D145+'Marzo '!D145+'Abril '!D145+'Mayo '!D145+Junio!D145+Julio!D145+Agosto!D145+Septiembre!D145+'Octubre '!D145+Noviembre!D145+'Diciembre '!D145</f>
        <v>0</v>
      </c>
      <c r="E145" s="39">
        <f>+Enero!E145+Febrero!E145+'Marzo '!E145+'Abril '!E145+'Mayo '!E145+Junio!E145+Julio!E145+Agosto!E145+Septiembre!E145+'Octubre '!E145+Noviembre!E145+'Diciembre '!E145</f>
        <v>0</v>
      </c>
      <c r="F145" s="39">
        <f>+Enero!F145+Febrero!F145+'Marzo '!F145+'Abril '!F145+'Mayo '!F145+Junio!F145+Julio!F145+Agosto!F145+Septiembre!F145+'Octubre '!F145+Noviembre!F145+'Diciembre '!F145</f>
        <v>0</v>
      </c>
      <c r="G145" s="39">
        <f>+Enero!G145+Febrero!G145+'Marzo '!G145+'Abril '!G145+'Mayo '!G145+Junio!G145+Julio!G145+Agosto!G145+Septiembre!G145+'Octubre '!G145+Noviembre!G145+'Diciembre '!G145</f>
        <v>0</v>
      </c>
      <c r="H145" s="39">
        <f>+Enero!H145+Febrero!H145+'Marzo '!H145+'Abril '!H145+'Mayo '!H145+Junio!H145+Julio!H145+Agosto!H145+Septiembre!H145+'Octubre '!H145+Noviembre!H145+'Diciembre '!H145</f>
        <v>0</v>
      </c>
      <c r="I145" s="177"/>
      <c r="J145" s="3"/>
      <c r="K145" s="102"/>
      <c r="L145" s="102"/>
    </row>
    <row r="146" spans="1:12" ht="15.75" customHeight="1" x14ac:dyDescent="0.25">
      <c r="A146" s="88" t="s">
        <v>78</v>
      </c>
      <c r="B146" s="157">
        <f>SUM(C146:H146)</f>
        <v>0</v>
      </c>
      <c r="C146" s="39">
        <f>+Enero!C146+Febrero!C146+'Marzo '!C146+'Abril '!C146+'Mayo '!C146+Junio!C146+Julio!C146+Agosto!C146+Septiembre!C146+'Octubre '!C146+Noviembre!C146+'Diciembre '!C146</f>
        <v>0</v>
      </c>
      <c r="D146" s="39">
        <f>+Enero!D146+Febrero!D146+'Marzo '!D146+'Abril '!D146+'Mayo '!D146+Junio!D146+Julio!D146+Agosto!D146+Septiembre!D146+'Octubre '!D146+Noviembre!D146+'Diciembre '!D146</f>
        <v>0</v>
      </c>
      <c r="E146" s="39">
        <f>+Enero!E146+Febrero!E146+'Marzo '!E146+'Abril '!E146+'Mayo '!E146+Junio!E146+Julio!E146+Agosto!E146+Septiembre!E146+'Octubre '!E146+Noviembre!E146+'Diciembre '!E146</f>
        <v>0</v>
      </c>
      <c r="F146" s="39">
        <f>+Enero!F146+Febrero!F146+'Marzo '!F146+'Abril '!F146+'Mayo '!F146+Junio!F146+Julio!F146+Agosto!F146+Septiembre!F146+'Octubre '!F146+Noviembre!F146+'Diciembre '!F146</f>
        <v>0</v>
      </c>
      <c r="G146" s="39">
        <f>+Enero!G146+Febrero!G146+'Marzo '!G146+'Abril '!G146+'Mayo '!G146+Junio!G146+Julio!G146+Agosto!G146+Septiembre!G146+'Octubre '!G146+Noviembre!G146+'Diciembre '!G146</f>
        <v>0</v>
      </c>
      <c r="H146" s="39">
        <f>+Enero!H146+Febrero!H146+'Marzo '!H146+'Abril '!H146+'Mayo '!H146+Junio!H146+Julio!H146+Agosto!H146+Septiembre!H146+'Octubre '!H146+Noviembre!H146+'Diciembre '!H146</f>
        <v>0</v>
      </c>
      <c r="I146" s="177"/>
      <c r="J146" s="3"/>
      <c r="K146" s="102"/>
      <c r="L146" s="102"/>
    </row>
    <row r="147" spans="1:12" ht="15.75" customHeight="1" x14ac:dyDescent="0.25">
      <c r="A147" s="89" t="s">
        <v>92</v>
      </c>
      <c r="B147" s="171">
        <f>SUM(C147:H147)</f>
        <v>0</v>
      </c>
      <c r="C147" s="39">
        <f>+Enero!C147+Febrero!C147+'Marzo '!C147+'Abril '!C147+'Mayo '!C147+Junio!C147+Julio!C147+Agosto!C147+Septiembre!C147+'Octubre '!C147+Noviembre!C147+'Diciembre '!C147</f>
        <v>0</v>
      </c>
      <c r="D147" s="39">
        <f>+Enero!D147+Febrero!D147+'Marzo '!D147+'Abril '!D147+'Mayo '!D147+Junio!D147+Julio!D147+Agosto!D147+Septiembre!D147+'Octubre '!D147+Noviembre!D147+'Diciembre '!D147</f>
        <v>0</v>
      </c>
      <c r="E147" s="39">
        <f>+Enero!E147+Febrero!E147+'Marzo '!E147+'Abril '!E147+'Mayo '!E147+Junio!E147+Julio!E147+Agosto!E147+Septiembre!E147+'Octubre '!E147+Noviembre!E147+'Diciembre '!E147</f>
        <v>0</v>
      </c>
      <c r="F147" s="39">
        <f>+Enero!F147+Febrero!F147+'Marzo '!F147+'Abril '!F147+'Mayo '!F147+Junio!F147+Julio!F147+Agosto!F147+Septiembre!F147+'Octubre '!F147+Noviembre!F147+'Diciembre '!F147</f>
        <v>0</v>
      </c>
      <c r="G147" s="39">
        <f>+Enero!G147+Febrero!G147+'Marzo '!G147+'Abril '!G147+'Mayo '!G147+Junio!G147+Julio!G147+Agosto!G147+Septiembre!G147+'Octubre '!G147+Noviembre!G147+'Diciembre '!G147</f>
        <v>0</v>
      </c>
      <c r="H147" s="39">
        <f>+Enero!H147+Febrero!H147+'Marzo '!H147+'Abril '!H147+'Mayo '!H147+Junio!H147+Julio!H147+Agosto!H147+Septiembre!H147+'Octubre '!H147+Noviembre!H147+'Diciembre '!H147</f>
        <v>0</v>
      </c>
      <c r="I147" s="177"/>
      <c r="J147" s="3"/>
      <c r="K147" s="102"/>
      <c r="L147" s="102"/>
    </row>
    <row r="148" spans="1:12" x14ac:dyDescent="0.25">
      <c r="A148" s="80" t="s">
        <v>93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45" customHeight="1" x14ac:dyDescent="0.25">
      <c r="A149" s="108" t="s">
        <v>84</v>
      </c>
      <c r="B149" s="93" t="s">
        <v>69</v>
      </c>
      <c r="C149" s="94" t="s">
        <v>94</v>
      </c>
      <c r="D149" s="95" t="s">
        <v>95</v>
      </c>
      <c r="E149" s="95" t="s">
        <v>96</v>
      </c>
      <c r="F149" s="95" t="s">
        <v>97</v>
      </c>
      <c r="G149" s="95" t="s">
        <v>98</v>
      </c>
      <c r="H149" s="96" t="s">
        <v>137</v>
      </c>
      <c r="I149" s="97"/>
      <c r="J149" s="98"/>
      <c r="K149" s="99"/>
      <c r="L149" s="99"/>
    </row>
    <row r="150" spans="1:12" ht="16.5" customHeight="1" x14ac:dyDescent="0.25">
      <c r="A150" s="85" t="s">
        <v>91</v>
      </c>
      <c r="B150" s="166">
        <f t="shared" ref="B150:B155" si="11">SUM(C150:H150)</f>
        <v>0</v>
      </c>
      <c r="C150" s="39">
        <f>+Enero!C150+Febrero!C150+'Marzo '!C150+'Abril '!C150+'Mayo '!C150+Junio!C150+Julio!C150+Agosto!C150+Septiembre!C150+'Octubre '!C150+Noviembre!C150+'Diciembre '!C150</f>
        <v>0</v>
      </c>
      <c r="D150" s="39">
        <f>+Enero!D150+Febrero!D150+'Marzo '!D150+'Abril '!D150+'Mayo '!D150+Junio!D150+Julio!D150+Agosto!D150+Septiembre!D150+'Octubre '!D150+Noviembre!D150+'Diciembre '!D150</f>
        <v>0</v>
      </c>
      <c r="E150" s="39">
        <f>+Enero!E150+Febrero!E150+'Marzo '!E150+'Abril '!E150+'Mayo '!E150+Junio!E150+Julio!E150+Agosto!E150+Septiembre!E150+'Octubre '!E150+Noviembre!E150+'Diciembre '!E150</f>
        <v>0</v>
      </c>
      <c r="F150" s="39">
        <f>+Enero!F150+Febrero!F150+'Marzo '!F150+'Abril '!F150+'Mayo '!F150+Junio!F150+Julio!F150+Agosto!F150+Septiembre!F150+'Octubre '!F150+Noviembre!F150+'Diciembre '!F150</f>
        <v>0</v>
      </c>
      <c r="G150" s="39">
        <f>+Enero!G150+Febrero!G150+'Marzo '!G150+'Abril '!G150+'Mayo '!G150+Junio!G150+Julio!G150+Agosto!G150+Septiembre!G150+'Octubre '!G150+Noviembre!G150+'Diciembre '!G150</f>
        <v>0</v>
      </c>
      <c r="H150" s="39">
        <f>+Enero!H150+Febrero!H150+'Marzo '!H150+'Abril '!H150+'Mayo '!H150+Junio!H150+Julio!H150+Agosto!H150+Septiembre!H150+'Octubre '!H150+Noviembre!H150+'Diciembre '!H150</f>
        <v>0</v>
      </c>
      <c r="I150" s="177"/>
      <c r="J150" s="3"/>
      <c r="K150" s="102"/>
      <c r="L150" s="102"/>
    </row>
    <row r="151" spans="1:12" ht="16.5" customHeight="1" x14ac:dyDescent="0.25">
      <c r="A151" s="88" t="s">
        <v>135</v>
      </c>
      <c r="B151" s="157">
        <f t="shared" si="11"/>
        <v>0</v>
      </c>
      <c r="C151" s="39">
        <f>+Enero!C151+Febrero!C151+'Marzo '!C151+'Abril '!C151+'Mayo '!C151+Junio!C151+Julio!C151+Agosto!C151+Septiembre!C151+'Octubre '!C151+Noviembre!C151+'Diciembre '!C151</f>
        <v>0</v>
      </c>
      <c r="D151" s="39">
        <f>+Enero!D151+Febrero!D151+'Marzo '!D151+'Abril '!D151+'Mayo '!D151+Junio!D151+Julio!D151+Agosto!D151+Septiembre!D151+'Octubre '!D151+Noviembre!D151+'Diciembre '!D151</f>
        <v>0</v>
      </c>
      <c r="E151" s="39">
        <f>+Enero!E151+Febrero!E151+'Marzo '!E151+'Abril '!E151+'Mayo '!E151+Junio!E151+Julio!E151+Agosto!E151+Septiembre!E151+'Octubre '!E151+Noviembre!E151+'Diciembre '!E151</f>
        <v>0</v>
      </c>
      <c r="F151" s="39">
        <f>+Enero!F151+Febrero!F151+'Marzo '!F151+'Abril '!F151+'Mayo '!F151+Junio!F151+Julio!F151+Agosto!F151+Septiembre!F151+'Octubre '!F151+Noviembre!F151+'Diciembre '!F151</f>
        <v>0</v>
      </c>
      <c r="G151" s="39">
        <f>+Enero!G151+Febrero!G151+'Marzo '!G151+'Abril '!G151+'Mayo '!G151+Junio!G151+Julio!G151+Agosto!G151+Septiembre!G151+'Octubre '!G151+Noviembre!G151+'Diciembre '!G151</f>
        <v>0</v>
      </c>
      <c r="H151" s="39">
        <f>+Enero!H151+Febrero!H151+'Marzo '!H151+'Abril '!H151+'Mayo '!H151+Junio!H151+Julio!H151+Agosto!H151+Septiembre!H151+'Octubre '!H151+Noviembre!H151+'Diciembre '!H151</f>
        <v>0</v>
      </c>
      <c r="I151" s="177"/>
      <c r="J151" s="3"/>
      <c r="K151" s="102"/>
      <c r="L151" s="102"/>
    </row>
    <row r="152" spans="1:12" ht="16.5" customHeight="1" x14ac:dyDescent="0.25">
      <c r="A152" s="88" t="s">
        <v>78</v>
      </c>
      <c r="B152" s="157">
        <f t="shared" si="11"/>
        <v>0</v>
      </c>
      <c r="C152" s="39">
        <f>+Enero!C152+Febrero!C152+'Marzo '!C152+'Abril '!C152+'Mayo '!C152+Junio!C152+Julio!C152+Agosto!C152+Septiembre!C152+'Octubre '!C152+Noviembre!C152+'Diciembre '!C152</f>
        <v>0</v>
      </c>
      <c r="D152" s="39">
        <f>+Enero!D152+Febrero!D152+'Marzo '!D152+'Abril '!D152+'Mayo '!D152+Junio!D152+Julio!D152+Agosto!D152+Septiembre!D152+'Octubre '!D152+Noviembre!D152+'Diciembre '!D152</f>
        <v>0</v>
      </c>
      <c r="E152" s="39">
        <f>+Enero!E152+Febrero!E152+'Marzo '!E152+'Abril '!E152+'Mayo '!E152+Junio!E152+Julio!E152+Agosto!E152+Septiembre!E152+'Octubre '!E152+Noviembre!E152+'Diciembre '!E152</f>
        <v>0</v>
      </c>
      <c r="F152" s="39">
        <f>+Enero!F152+Febrero!F152+'Marzo '!F152+'Abril '!F152+'Mayo '!F152+Junio!F152+Julio!F152+Agosto!F152+Septiembre!F152+'Octubre '!F152+Noviembre!F152+'Diciembre '!F152</f>
        <v>0</v>
      </c>
      <c r="G152" s="39">
        <f>+Enero!G152+Febrero!G152+'Marzo '!G152+'Abril '!G152+'Mayo '!G152+Junio!G152+Julio!G152+Agosto!G152+Septiembre!G152+'Octubre '!G152+Noviembre!G152+'Diciembre '!G152</f>
        <v>0</v>
      </c>
      <c r="H152" s="39">
        <f>+Enero!H152+Febrero!H152+'Marzo '!H152+'Abril '!H152+'Mayo '!H152+Junio!H152+Julio!H152+Agosto!H152+Septiembre!H152+'Octubre '!H152+Noviembre!H152+'Diciembre '!H152</f>
        <v>0</v>
      </c>
      <c r="I152" s="177"/>
      <c r="J152" s="3"/>
      <c r="K152" s="102"/>
      <c r="L152" s="102"/>
    </row>
    <row r="153" spans="1:12" ht="16.5" customHeight="1" x14ac:dyDescent="0.25">
      <c r="A153" s="178" t="s">
        <v>99</v>
      </c>
      <c r="B153" s="157">
        <f t="shared" si="11"/>
        <v>0</v>
      </c>
      <c r="C153" s="39">
        <f>+Enero!C153+Febrero!C153+'Marzo '!C153+'Abril '!C153+'Mayo '!C153+Junio!C153+Julio!C153+Agosto!C153+Septiembre!C153+'Octubre '!C153+Noviembre!C153+'Diciembre '!C153</f>
        <v>0</v>
      </c>
      <c r="D153" s="39">
        <f>+Enero!D153+Febrero!D153+'Marzo '!D153+'Abril '!D153+'Mayo '!D153+Junio!D153+Julio!D153+Agosto!D153+Septiembre!D153+'Octubre '!D153+Noviembre!D153+'Diciembre '!D153</f>
        <v>0</v>
      </c>
      <c r="E153" s="39">
        <f>+Enero!E153+Febrero!E153+'Marzo '!E153+'Abril '!E153+'Mayo '!E153+Junio!E153+Julio!E153+Agosto!E153+Septiembre!E153+'Octubre '!E153+Noviembre!E153+'Diciembre '!E153</f>
        <v>0</v>
      </c>
      <c r="F153" s="39">
        <f>+Enero!F153+Febrero!F153+'Marzo '!F153+'Abril '!F153+'Mayo '!F153+Junio!F153+Julio!F153+Agosto!F153+Septiembre!F153+'Octubre '!F153+Noviembre!F153+'Diciembre '!F153</f>
        <v>0</v>
      </c>
      <c r="G153" s="39">
        <f>+Enero!G153+Febrero!G153+'Marzo '!G153+'Abril '!G153+'Mayo '!G153+Junio!G153+Julio!G153+Agosto!G153+Septiembre!G153+'Octubre '!G153+Noviembre!G153+'Diciembre '!G153</f>
        <v>0</v>
      </c>
      <c r="H153" s="39">
        <f>+Enero!H153+Febrero!H153+'Marzo '!H153+'Abril '!H153+'Mayo '!H153+Junio!H153+Julio!H153+Agosto!H153+Septiembre!H153+'Octubre '!H153+Noviembre!H153+'Diciembre '!H153</f>
        <v>0</v>
      </c>
      <c r="I153" s="177"/>
      <c r="J153" s="3"/>
      <c r="K153" s="102"/>
      <c r="L153" s="102"/>
    </row>
    <row r="154" spans="1:12" ht="16.5" customHeight="1" x14ac:dyDescent="0.25">
      <c r="A154" s="103" t="s">
        <v>100</v>
      </c>
      <c r="B154" s="169">
        <f t="shared" si="11"/>
        <v>0</v>
      </c>
      <c r="C154" s="39">
        <f>+Enero!C154+Febrero!C154+'Marzo '!C154+'Abril '!C154+'Mayo '!C154+Junio!C154+Julio!C154+Agosto!C154+Septiembre!C154+'Octubre '!C154+Noviembre!C154+'Diciembre '!C154</f>
        <v>0</v>
      </c>
      <c r="D154" s="39">
        <f>+Enero!D154+Febrero!D154+'Marzo '!D154+'Abril '!D154+'Mayo '!D154+Junio!D154+Julio!D154+Agosto!D154+Septiembre!D154+'Octubre '!D154+Noviembre!D154+'Diciembre '!D154</f>
        <v>0</v>
      </c>
      <c r="E154" s="39">
        <f>+Enero!E154+Febrero!E154+'Marzo '!E154+'Abril '!E154+'Mayo '!E154+Junio!E154+Julio!E154+Agosto!E154+Septiembre!E154+'Octubre '!E154+Noviembre!E154+'Diciembre '!E154</f>
        <v>0</v>
      </c>
      <c r="F154" s="39">
        <f>+Enero!F154+Febrero!F154+'Marzo '!F154+'Abril '!F154+'Mayo '!F154+Junio!F154+Julio!F154+Agosto!F154+Septiembre!F154+'Octubre '!F154+Noviembre!F154+'Diciembre '!F154</f>
        <v>0</v>
      </c>
      <c r="G154" s="39">
        <f>+Enero!G154+Febrero!G154+'Marzo '!G154+'Abril '!G154+'Mayo '!G154+Junio!G154+Julio!G154+Agosto!G154+Septiembre!G154+'Octubre '!G154+Noviembre!G154+'Diciembre '!G154</f>
        <v>0</v>
      </c>
      <c r="H154" s="39">
        <f>+Enero!H154+Febrero!H154+'Marzo '!H154+'Abril '!H154+'Mayo '!H154+Junio!H154+Julio!H154+Agosto!H154+Septiembre!H154+'Octubre '!H154+Noviembre!H154+'Diciembre '!H154</f>
        <v>0</v>
      </c>
      <c r="I154" s="177"/>
      <c r="J154" s="3"/>
      <c r="K154" s="102"/>
      <c r="L154" s="102"/>
    </row>
    <row r="155" spans="1:12" ht="16.5" customHeight="1" x14ac:dyDescent="0.25">
      <c r="A155" s="104" t="s">
        <v>101</v>
      </c>
      <c r="B155" s="171">
        <f t="shared" si="11"/>
        <v>0</v>
      </c>
      <c r="C155" s="39">
        <f>+Enero!C155+Febrero!C155+'Marzo '!C155+'Abril '!C155+'Mayo '!C155+Junio!C155+Julio!C155+Agosto!C155+Septiembre!C155+'Octubre '!C155+Noviembre!C155+'Diciembre '!C155</f>
        <v>0</v>
      </c>
      <c r="D155" s="39">
        <f>+Enero!D155+Febrero!D155+'Marzo '!D155+'Abril '!D155+'Mayo '!D155+Junio!D155+Julio!D155+Agosto!D155+Septiembre!D155+'Octubre '!D155+Noviembre!D155+'Diciembre '!D155</f>
        <v>0</v>
      </c>
      <c r="E155" s="39">
        <f>+Enero!E155+Febrero!E155+'Marzo '!E155+'Abril '!E155+'Mayo '!E155+Junio!E155+Julio!E155+Agosto!E155+Septiembre!E155+'Octubre '!E155+Noviembre!E155+'Diciembre '!E155</f>
        <v>0</v>
      </c>
      <c r="F155" s="39">
        <f>+Enero!F155+Febrero!F155+'Marzo '!F155+'Abril '!F155+'Mayo '!F155+Junio!F155+Julio!F155+Agosto!F155+Septiembre!F155+'Octubre '!F155+Noviembre!F155+'Diciembre '!F155</f>
        <v>0</v>
      </c>
      <c r="G155" s="39">
        <f>+Enero!G155+Febrero!G155+'Marzo '!G155+'Abril '!G155+'Mayo '!G155+Junio!G155+Julio!G155+Agosto!G155+Septiembre!G155+'Octubre '!G155+Noviembre!G155+'Diciembre '!G155</f>
        <v>0</v>
      </c>
      <c r="H155" s="39">
        <f>+Enero!H155+Febrero!H155+'Marzo '!H155+'Abril '!H155+'Mayo '!H155+Junio!H155+Julio!H155+Agosto!H155+Septiembre!H155+'Octubre '!H155+Noviembre!H155+'Diciembre '!H155</f>
        <v>0</v>
      </c>
      <c r="I155" s="177"/>
      <c r="J155" s="3"/>
      <c r="K155" s="102"/>
      <c r="L155" s="102"/>
    </row>
    <row r="195" spans="1:2" hidden="1" x14ac:dyDescent="0.25">
      <c r="A195" s="179">
        <f>SUM(C14:C95,C100:C111,C126:C141,B144:B147,B150:B155)</f>
        <v>3022</v>
      </c>
      <c r="B195" s="118">
        <f>SUM(CG11:CO156)</f>
        <v>0</v>
      </c>
    </row>
  </sheetData>
  <mergeCells count="74">
    <mergeCell ref="A134:A137"/>
    <mergeCell ref="A138:A141"/>
    <mergeCell ref="AL98:AM98"/>
    <mergeCell ref="A100:A105"/>
    <mergeCell ref="A106:A111"/>
    <mergeCell ref="A113:A121"/>
    <mergeCell ref="A124:A125"/>
    <mergeCell ref="B124:B125"/>
    <mergeCell ref="C124:C125"/>
    <mergeCell ref="D124:J124"/>
    <mergeCell ref="K124:K125"/>
    <mergeCell ref="L124:L125"/>
    <mergeCell ref="AB98:AC98"/>
    <mergeCell ref="AD98:AE98"/>
    <mergeCell ref="AJ98:AK98"/>
    <mergeCell ref="C97:E98"/>
    <mergeCell ref="A126:A129"/>
    <mergeCell ref="A130:A133"/>
    <mergeCell ref="AN97:AN99"/>
    <mergeCell ref="AO97:AO99"/>
    <mergeCell ref="A97:A99"/>
    <mergeCell ref="B97:B99"/>
    <mergeCell ref="AP97:AP99"/>
    <mergeCell ref="F98:G98"/>
    <mergeCell ref="H98:I98"/>
    <mergeCell ref="J98:K98"/>
    <mergeCell ref="L98:M98"/>
    <mergeCell ref="N98:O98"/>
    <mergeCell ref="P98:Q98"/>
    <mergeCell ref="R98:S98"/>
    <mergeCell ref="T98:U98"/>
    <mergeCell ref="V98:W98"/>
    <mergeCell ref="X98:Y98"/>
    <mergeCell ref="Z98:AA98"/>
    <mergeCell ref="AF98:AG98"/>
    <mergeCell ref="AH98:AI98"/>
    <mergeCell ref="F97:AM97"/>
    <mergeCell ref="AN10:AN13"/>
    <mergeCell ref="AO10:AO13"/>
    <mergeCell ref="AP10:AP13"/>
    <mergeCell ref="AQ10:AQ13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6:T6"/>
    <mergeCell ref="A8:B8"/>
    <mergeCell ref="A10:A13"/>
    <mergeCell ref="B10:B13"/>
    <mergeCell ref="C10:E12"/>
    <mergeCell ref="F10:AM11"/>
    <mergeCell ref="AD12:AE12"/>
    <mergeCell ref="AF12:AG12"/>
    <mergeCell ref="AH12:AI12"/>
    <mergeCell ref="AJ12:AK12"/>
    <mergeCell ref="AL12:AM12"/>
    <mergeCell ref="A14:A24"/>
    <mergeCell ref="A25:A35"/>
    <mergeCell ref="A36:A46"/>
    <mergeCell ref="A81:A87"/>
    <mergeCell ref="A88:A95"/>
    <mergeCell ref="A47:A57"/>
    <mergeCell ref="A58:A64"/>
    <mergeCell ref="A65:A68"/>
    <mergeCell ref="A69:A75"/>
    <mergeCell ref="A76:A80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95"/>
  <sheetViews>
    <sheetView zoomScale="64" zoomScaleNormal="64" workbookViewId="0">
      <selection activeCell="A6" sqref="A6:T6"/>
    </sheetView>
  </sheetViews>
  <sheetFormatPr baseColWidth="10" defaultRowHeight="15" x14ac:dyDescent="0.25"/>
  <cols>
    <col min="1" max="1" width="43.140625" style="193" customWidth="1"/>
    <col min="2" max="2" width="42.28515625" style="193" customWidth="1"/>
    <col min="3" max="3" width="17.28515625" style="193" customWidth="1"/>
    <col min="4" max="4" width="16.140625" style="193" customWidth="1"/>
    <col min="5" max="5" width="14.140625" style="193" customWidth="1"/>
    <col min="6" max="6" width="14.85546875" style="193" customWidth="1"/>
    <col min="7" max="7" width="16" style="193" customWidth="1"/>
    <col min="8" max="8" width="16.42578125" style="193" customWidth="1"/>
    <col min="9" max="9" width="13.28515625" style="193" customWidth="1"/>
    <col min="10" max="10" width="15.42578125" style="193" customWidth="1"/>
    <col min="11" max="11" width="17" style="193" customWidth="1"/>
    <col min="12" max="12" width="13.28515625" style="193" customWidth="1"/>
    <col min="13" max="40" width="11.42578125" style="193"/>
    <col min="41" max="41" width="13" style="193" customWidth="1"/>
    <col min="42" max="42" width="13.140625" style="193" customWidth="1"/>
    <col min="43" max="74" width="11.42578125" style="193"/>
    <col min="75" max="75" width="11.42578125" style="193" customWidth="1"/>
    <col min="76" max="96" width="11.42578125" style="194" hidden="1" customWidth="1"/>
    <col min="97" max="97" width="0" style="194" hidden="1" customWidth="1"/>
    <col min="98" max="102" width="0" style="193" hidden="1" customWidth="1"/>
    <col min="103" max="16384" width="11.42578125" style="193"/>
  </cols>
  <sheetData>
    <row r="1" spans="1:93" ht="14.25" customHeight="1" x14ac:dyDescent="0.25">
      <c r="A1" s="192" t="s">
        <v>0</v>
      </c>
    </row>
    <row r="2" spans="1:93" ht="14.25" customHeight="1" x14ac:dyDescent="0.25">
      <c r="A2" s="192" t="str">
        <f>CONCATENATE("COMUNA: ",[9]NOMBRE!B2," - ","( ",[9]NOMBRE!C2,[9]NOMBRE!D2,[9]NOMBRE!E2,[9]NOMBRE!F2,[9]NOMBRE!G2," )")</f>
        <v>COMUNA: Linares - ( 07401 )</v>
      </c>
    </row>
    <row r="3" spans="1:93" ht="14.25" customHeight="1" x14ac:dyDescent="0.25">
      <c r="A3" s="192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93" ht="14.25" customHeight="1" x14ac:dyDescent="0.25">
      <c r="A4" s="192" t="str">
        <f>CONCATENATE("MES: ",[9]NOMBRE!B6," - ","( ",[9]NOMBRE!C6,[9]NOMBRE!D6," )")</f>
        <v>MES: SEPTIEMBRE - ( 09 )</v>
      </c>
    </row>
    <row r="5" spans="1:93" ht="14.25" customHeight="1" x14ac:dyDescent="0.25">
      <c r="A5" s="192" t="str">
        <f>CONCATENATE("AÑO: ",[9]NOMBRE!B7)</f>
        <v>AÑO: 2017</v>
      </c>
    </row>
    <row r="6" spans="1:93" x14ac:dyDescent="0.25">
      <c r="A6" s="480" t="s">
        <v>1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</row>
    <row r="7" spans="1:93" x14ac:dyDescent="0.25">
      <c r="A7" s="374"/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</row>
    <row r="8" spans="1:93" ht="15.75" x14ac:dyDescent="0.25">
      <c r="A8" s="481" t="s">
        <v>2</v>
      </c>
      <c r="B8" s="481"/>
      <c r="C8" s="196"/>
      <c r="D8" s="196"/>
      <c r="E8" s="196"/>
      <c r="F8" s="196"/>
      <c r="G8" s="196"/>
      <c r="H8" s="196"/>
      <c r="I8" s="196"/>
      <c r="J8" s="196"/>
      <c r="K8" s="196"/>
      <c r="L8" s="196"/>
    </row>
    <row r="9" spans="1:93" x14ac:dyDescent="0.25">
      <c r="A9" s="197" t="s">
        <v>3</v>
      </c>
      <c r="B9" s="198"/>
      <c r="C9" s="198"/>
      <c r="D9" s="198"/>
      <c r="E9" s="198"/>
      <c r="F9" s="199"/>
      <c r="G9" s="199"/>
      <c r="H9" s="199"/>
      <c r="I9" s="199"/>
      <c r="J9" s="199"/>
      <c r="K9" s="199"/>
      <c r="L9" s="199"/>
    </row>
    <row r="10" spans="1:93" x14ac:dyDescent="0.25">
      <c r="A10" s="482" t="s">
        <v>102</v>
      </c>
      <c r="B10" s="474" t="s">
        <v>4</v>
      </c>
      <c r="C10" s="465" t="s">
        <v>5</v>
      </c>
      <c r="D10" s="466"/>
      <c r="E10" s="467"/>
      <c r="F10" s="486" t="s">
        <v>103</v>
      </c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71"/>
      <c r="AN10" s="477" t="s">
        <v>104</v>
      </c>
      <c r="AO10" s="453" t="s">
        <v>105</v>
      </c>
      <c r="AP10" s="453" t="s">
        <v>106</v>
      </c>
      <c r="AQ10" s="453" t="s">
        <v>107</v>
      </c>
    </row>
    <row r="11" spans="1:93" x14ac:dyDescent="0.25">
      <c r="A11" s="482"/>
      <c r="B11" s="475"/>
      <c r="C11" s="483"/>
      <c r="D11" s="484"/>
      <c r="E11" s="485"/>
      <c r="F11" s="488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89"/>
      <c r="AH11" s="489"/>
      <c r="AI11" s="489"/>
      <c r="AJ11" s="489"/>
      <c r="AK11" s="489"/>
      <c r="AL11" s="489"/>
      <c r="AM11" s="490"/>
      <c r="AN11" s="478"/>
      <c r="AO11" s="454"/>
      <c r="AP11" s="454"/>
      <c r="AQ11" s="454"/>
      <c r="CG11" s="200"/>
      <c r="CH11" s="200"/>
      <c r="CI11" s="200"/>
      <c r="CJ11" s="200"/>
      <c r="CK11" s="200"/>
      <c r="CL11" s="200"/>
      <c r="CM11" s="200"/>
      <c r="CN11" s="200"/>
      <c r="CO11" s="200"/>
    </row>
    <row r="12" spans="1:93" x14ac:dyDescent="0.25">
      <c r="A12" s="482"/>
      <c r="B12" s="475"/>
      <c r="C12" s="468"/>
      <c r="D12" s="469"/>
      <c r="E12" s="470"/>
      <c r="F12" s="456" t="s">
        <v>6</v>
      </c>
      <c r="G12" s="456"/>
      <c r="H12" s="457" t="s">
        <v>7</v>
      </c>
      <c r="I12" s="459"/>
      <c r="J12" s="457" t="s">
        <v>8</v>
      </c>
      <c r="K12" s="459"/>
      <c r="L12" s="457" t="s">
        <v>9</v>
      </c>
      <c r="M12" s="459"/>
      <c r="N12" s="457" t="s">
        <v>10</v>
      </c>
      <c r="O12" s="459"/>
      <c r="P12" s="457" t="s">
        <v>11</v>
      </c>
      <c r="Q12" s="459"/>
      <c r="R12" s="457" t="s">
        <v>12</v>
      </c>
      <c r="S12" s="459"/>
      <c r="T12" s="457" t="s">
        <v>13</v>
      </c>
      <c r="U12" s="459"/>
      <c r="V12" s="457" t="s">
        <v>14</v>
      </c>
      <c r="W12" s="459"/>
      <c r="X12" s="457" t="s">
        <v>15</v>
      </c>
      <c r="Y12" s="459"/>
      <c r="Z12" s="457" t="s">
        <v>16</v>
      </c>
      <c r="AA12" s="459"/>
      <c r="AB12" s="457" t="s">
        <v>17</v>
      </c>
      <c r="AC12" s="459"/>
      <c r="AD12" s="457" t="s">
        <v>18</v>
      </c>
      <c r="AE12" s="459"/>
      <c r="AF12" s="457" t="s">
        <v>19</v>
      </c>
      <c r="AG12" s="459"/>
      <c r="AH12" s="457" t="s">
        <v>20</v>
      </c>
      <c r="AI12" s="459"/>
      <c r="AJ12" s="457" t="s">
        <v>21</v>
      </c>
      <c r="AK12" s="459"/>
      <c r="AL12" s="451" t="s">
        <v>22</v>
      </c>
      <c r="AM12" s="452"/>
      <c r="AN12" s="478"/>
      <c r="AO12" s="454"/>
      <c r="AP12" s="454"/>
      <c r="AQ12" s="454"/>
      <c r="CG12" s="200"/>
      <c r="CH12" s="200"/>
      <c r="CI12" s="200"/>
      <c r="CJ12" s="200"/>
      <c r="CK12" s="200"/>
      <c r="CL12" s="200"/>
      <c r="CM12" s="200"/>
      <c r="CN12" s="200"/>
      <c r="CO12" s="200"/>
    </row>
    <row r="13" spans="1:93" x14ac:dyDescent="0.25">
      <c r="A13" s="482"/>
      <c r="B13" s="476"/>
      <c r="C13" s="368" t="s">
        <v>108</v>
      </c>
      <c r="D13" s="368" t="s">
        <v>109</v>
      </c>
      <c r="E13" s="368" t="s">
        <v>110</v>
      </c>
      <c r="F13" s="202" t="s">
        <v>109</v>
      </c>
      <c r="G13" s="373" t="s">
        <v>110</v>
      </c>
      <c r="H13" s="202" t="s">
        <v>109</v>
      </c>
      <c r="I13" s="373" t="s">
        <v>110</v>
      </c>
      <c r="J13" s="202" t="s">
        <v>109</v>
      </c>
      <c r="K13" s="373" t="s">
        <v>110</v>
      </c>
      <c r="L13" s="202" t="s">
        <v>109</v>
      </c>
      <c r="M13" s="373" t="s">
        <v>110</v>
      </c>
      <c r="N13" s="202" t="s">
        <v>109</v>
      </c>
      <c r="O13" s="373" t="s">
        <v>110</v>
      </c>
      <c r="P13" s="202" t="s">
        <v>109</v>
      </c>
      <c r="Q13" s="373" t="s">
        <v>110</v>
      </c>
      <c r="R13" s="202" t="s">
        <v>109</v>
      </c>
      <c r="S13" s="373" t="s">
        <v>110</v>
      </c>
      <c r="T13" s="202" t="s">
        <v>109</v>
      </c>
      <c r="U13" s="373" t="s">
        <v>110</v>
      </c>
      <c r="V13" s="202" t="s">
        <v>109</v>
      </c>
      <c r="W13" s="373" t="s">
        <v>110</v>
      </c>
      <c r="X13" s="202" t="s">
        <v>109</v>
      </c>
      <c r="Y13" s="373" t="s">
        <v>110</v>
      </c>
      <c r="Z13" s="202" t="s">
        <v>109</v>
      </c>
      <c r="AA13" s="373" t="s">
        <v>110</v>
      </c>
      <c r="AB13" s="202" t="s">
        <v>109</v>
      </c>
      <c r="AC13" s="373" t="s">
        <v>110</v>
      </c>
      <c r="AD13" s="202" t="s">
        <v>109</v>
      </c>
      <c r="AE13" s="373" t="s">
        <v>110</v>
      </c>
      <c r="AF13" s="202" t="s">
        <v>109</v>
      </c>
      <c r="AG13" s="373" t="s">
        <v>110</v>
      </c>
      <c r="AH13" s="202" t="s">
        <v>109</v>
      </c>
      <c r="AI13" s="373" t="s">
        <v>110</v>
      </c>
      <c r="AJ13" s="202" t="s">
        <v>109</v>
      </c>
      <c r="AK13" s="373" t="s">
        <v>110</v>
      </c>
      <c r="AL13" s="202" t="s">
        <v>109</v>
      </c>
      <c r="AM13" s="373" t="s">
        <v>110</v>
      </c>
      <c r="AN13" s="479"/>
      <c r="AO13" s="455"/>
      <c r="AP13" s="455"/>
      <c r="AQ13" s="455"/>
      <c r="CG13" s="200"/>
      <c r="CH13" s="200"/>
      <c r="CI13" s="200"/>
      <c r="CJ13" s="200"/>
      <c r="CK13" s="200"/>
      <c r="CL13" s="200"/>
      <c r="CM13" s="200"/>
      <c r="CN13" s="200"/>
      <c r="CO13" s="200"/>
    </row>
    <row r="14" spans="1:93" x14ac:dyDescent="0.25">
      <c r="A14" s="453" t="s">
        <v>23</v>
      </c>
      <c r="B14" s="204" t="s">
        <v>24</v>
      </c>
      <c r="C14" s="204">
        <f t="shared" ref="C14:C77" si="0">SUM(D14+E14)</f>
        <v>0</v>
      </c>
      <c r="D14" s="204">
        <f t="shared" ref="D14:D39" si="1">SUM(F14+H14+J14+L14+N14+P14+R14+T14+V14+X14+Z14+AB14+AD14+AF14+AH14+AJ14+AL14)</f>
        <v>0</v>
      </c>
      <c r="E14" s="204">
        <f t="shared" ref="E14:E77" si="2">SUM(G14+I14+K14+M14+O14+Q14+S14+U14+W14+Y14+AA14+AC14+AE14+AG14+AI14+AK14+AM14)</f>
        <v>0</v>
      </c>
      <c r="F14" s="205"/>
      <c r="G14" s="206"/>
      <c r="H14" s="205"/>
      <c r="I14" s="206"/>
      <c r="J14" s="205"/>
      <c r="K14" s="207"/>
      <c r="L14" s="205"/>
      <c r="M14" s="207"/>
      <c r="N14" s="205"/>
      <c r="O14" s="207"/>
      <c r="P14" s="205"/>
      <c r="Q14" s="207"/>
      <c r="R14" s="205"/>
      <c r="S14" s="207"/>
      <c r="T14" s="205"/>
      <c r="U14" s="207"/>
      <c r="V14" s="205"/>
      <c r="W14" s="207"/>
      <c r="X14" s="205"/>
      <c r="Y14" s="207"/>
      <c r="Z14" s="205"/>
      <c r="AA14" s="207"/>
      <c r="AB14" s="205"/>
      <c r="AC14" s="207"/>
      <c r="AD14" s="205"/>
      <c r="AE14" s="207"/>
      <c r="AF14" s="205"/>
      <c r="AG14" s="207"/>
      <c r="AH14" s="205"/>
      <c r="AI14" s="207"/>
      <c r="AJ14" s="205"/>
      <c r="AK14" s="207"/>
      <c r="AL14" s="208"/>
      <c r="AM14" s="207"/>
      <c r="AN14" s="207"/>
      <c r="AO14" s="209"/>
      <c r="AP14" s="209"/>
      <c r="AQ14" s="209"/>
      <c r="AR14" s="210" t="s">
        <v>138</v>
      </c>
      <c r="CG14" s="200"/>
      <c r="CH14" s="200">
        <v>0</v>
      </c>
      <c r="CI14" s="200">
        <v>0</v>
      </c>
      <c r="CJ14" s="200"/>
      <c r="CK14" s="200"/>
      <c r="CL14" s="200"/>
      <c r="CM14" s="200"/>
      <c r="CN14" s="200"/>
      <c r="CO14" s="200"/>
    </row>
    <row r="15" spans="1:93" x14ac:dyDescent="0.25">
      <c r="A15" s="454"/>
      <c r="B15" s="211" t="s">
        <v>25</v>
      </c>
      <c r="C15" s="211">
        <f t="shared" si="0"/>
        <v>0</v>
      </c>
      <c r="D15" s="211">
        <f t="shared" si="1"/>
        <v>0</v>
      </c>
      <c r="E15" s="211">
        <f t="shared" si="2"/>
        <v>0</v>
      </c>
      <c r="F15" s="212"/>
      <c r="G15" s="213"/>
      <c r="H15" s="212"/>
      <c r="I15" s="213"/>
      <c r="J15" s="212"/>
      <c r="K15" s="214"/>
      <c r="L15" s="212"/>
      <c r="M15" s="214"/>
      <c r="N15" s="212"/>
      <c r="O15" s="214"/>
      <c r="P15" s="212"/>
      <c r="Q15" s="214"/>
      <c r="R15" s="212"/>
      <c r="S15" s="214"/>
      <c r="T15" s="212"/>
      <c r="U15" s="214"/>
      <c r="V15" s="212"/>
      <c r="W15" s="214"/>
      <c r="X15" s="212"/>
      <c r="Y15" s="214"/>
      <c r="Z15" s="212"/>
      <c r="AA15" s="214"/>
      <c r="AB15" s="212"/>
      <c r="AC15" s="214"/>
      <c r="AD15" s="212"/>
      <c r="AE15" s="214"/>
      <c r="AF15" s="212"/>
      <c r="AG15" s="214"/>
      <c r="AH15" s="212"/>
      <c r="AI15" s="214"/>
      <c r="AJ15" s="212"/>
      <c r="AK15" s="214"/>
      <c r="AL15" s="215"/>
      <c r="AM15" s="214"/>
      <c r="AN15" s="214"/>
      <c r="AO15" s="216"/>
      <c r="AP15" s="216"/>
      <c r="AQ15" s="216"/>
      <c r="AR15" s="210" t="s">
        <v>138</v>
      </c>
      <c r="CG15" s="200"/>
      <c r="CH15" s="200">
        <v>0</v>
      </c>
      <c r="CI15" s="200">
        <v>0</v>
      </c>
      <c r="CJ15" s="200"/>
      <c r="CK15" s="200"/>
      <c r="CL15" s="200"/>
      <c r="CM15" s="200"/>
      <c r="CN15" s="200"/>
      <c r="CO15" s="200"/>
    </row>
    <row r="16" spans="1:93" x14ac:dyDescent="0.25">
      <c r="A16" s="454"/>
      <c r="B16" s="211" t="s">
        <v>26</v>
      </c>
      <c r="C16" s="211">
        <f t="shared" si="0"/>
        <v>0</v>
      </c>
      <c r="D16" s="211">
        <f t="shared" si="1"/>
        <v>0</v>
      </c>
      <c r="E16" s="211">
        <f t="shared" si="2"/>
        <v>0</v>
      </c>
      <c r="F16" s="212"/>
      <c r="G16" s="213"/>
      <c r="H16" s="212"/>
      <c r="I16" s="213"/>
      <c r="J16" s="212"/>
      <c r="K16" s="214"/>
      <c r="L16" s="212"/>
      <c r="M16" s="214"/>
      <c r="N16" s="212"/>
      <c r="O16" s="214"/>
      <c r="P16" s="212"/>
      <c r="Q16" s="214"/>
      <c r="R16" s="212"/>
      <c r="S16" s="214"/>
      <c r="T16" s="212"/>
      <c r="U16" s="214"/>
      <c r="V16" s="212"/>
      <c r="W16" s="214"/>
      <c r="X16" s="212"/>
      <c r="Y16" s="214"/>
      <c r="Z16" s="212"/>
      <c r="AA16" s="214"/>
      <c r="AB16" s="212"/>
      <c r="AC16" s="214"/>
      <c r="AD16" s="212"/>
      <c r="AE16" s="214"/>
      <c r="AF16" s="212"/>
      <c r="AG16" s="214"/>
      <c r="AH16" s="212"/>
      <c r="AI16" s="214"/>
      <c r="AJ16" s="212"/>
      <c r="AK16" s="214"/>
      <c r="AL16" s="215"/>
      <c r="AM16" s="214"/>
      <c r="AN16" s="214"/>
      <c r="AO16" s="216"/>
      <c r="AP16" s="216"/>
      <c r="AQ16" s="216"/>
      <c r="AR16" s="210" t="s">
        <v>138</v>
      </c>
      <c r="CG16" s="200"/>
      <c r="CH16" s="200">
        <v>0</v>
      </c>
      <c r="CI16" s="200">
        <v>0</v>
      </c>
      <c r="CJ16" s="200"/>
      <c r="CK16" s="200"/>
      <c r="CL16" s="200"/>
      <c r="CM16" s="200"/>
      <c r="CN16" s="200"/>
      <c r="CO16" s="200"/>
    </row>
    <row r="17" spans="1:93" x14ac:dyDescent="0.25">
      <c r="A17" s="454"/>
      <c r="B17" s="211" t="s">
        <v>27</v>
      </c>
      <c r="C17" s="211">
        <f t="shared" si="0"/>
        <v>0</v>
      </c>
      <c r="D17" s="211">
        <f t="shared" si="1"/>
        <v>0</v>
      </c>
      <c r="E17" s="211">
        <f t="shared" si="2"/>
        <v>0</v>
      </c>
      <c r="F17" s="212"/>
      <c r="G17" s="213"/>
      <c r="H17" s="212"/>
      <c r="I17" s="213"/>
      <c r="J17" s="212"/>
      <c r="K17" s="214"/>
      <c r="L17" s="212"/>
      <c r="M17" s="214"/>
      <c r="N17" s="212"/>
      <c r="O17" s="214"/>
      <c r="P17" s="212"/>
      <c r="Q17" s="214"/>
      <c r="R17" s="212"/>
      <c r="S17" s="214"/>
      <c r="T17" s="212"/>
      <c r="U17" s="214"/>
      <c r="V17" s="212"/>
      <c r="W17" s="214"/>
      <c r="X17" s="212"/>
      <c r="Y17" s="214"/>
      <c r="Z17" s="212"/>
      <c r="AA17" s="214"/>
      <c r="AB17" s="212"/>
      <c r="AC17" s="214"/>
      <c r="AD17" s="212"/>
      <c r="AE17" s="214"/>
      <c r="AF17" s="212"/>
      <c r="AG17" s="214"/>
      <c r="AH17" s="212"/>
      <c r="AI17" s="214"/>
      <c r="AJ17" s="212"/>
      <c r="AK17" s="214"/>
      <c r="AL17" s="215"/>
      <c r="AM17" s="214"/>
      <c r="AN17" s="214"/>
      <c r="AO17" s="216"/>
      <c r="AP17" s="216"/>
      <c r="AQ17" s="216"/>
      <c r="AR17" s="210" t="s">
        <v>138</v>
      </c>
      <c r="CG17" s="200"/>
      <c r="CH17" s="200">
        <v>0</v>
      </c>
      <c r="CI17" s="200">
        <v>0</v>
      </c>
      <c r="CJ17" s="200"/>
      <c r="CK17" s="200"/>
      <c r="CL17" s="200"/>
      <c r="CM17" s="200"/>
      <c r="CN17" s="200"/>
      <c r="CO17" s="200"/>
    </row>
    <row r="18" spans="1:93" x14ac:dyDescent="0.25">
      <c r="A18" s="454"/>
      <c r="B18" s="211" t="s">
        <v>28</v>
      </c>
      <c r="C18" s="211">
        <f t="shared" si="0"/>
        <v>0</v>
      </c>
      <c r="D18" s="211">
        <f t="shared" si="1"/>
        <v>0</v>
      </c>
      <c r="E18" s="211">
        <f t="shared" si="2"/>
        <v>0</v>
      </c>
      <c r="F18" s="212"/>
      <c r="G18" s="213"/>
      <c r="H18" s="212"/>
      <c r="I18" s="213"/>
      <c r="J18" s="212"/>
      <c r="K18" s="214"/>
      <c r="L18" s="212"/>
      <c r="M18" s="214"/>
      <c r="N18" s="212"/>
      <c r="O18" s="214"/>
      <c r="P18" s="212"/>
      <c r="Q18" s="214"/>
      <c r="R18" s="212"/>
      <c r="S18" s="214"/>
      <c r="T18" s="212"/>
      <c r="U18" s="214"/>
      <c r="V18" s="212"/>
      <c r="W18" s="214"/>
      <c r="X18" s="212"/>
      <c r="Y18" s="214"/>
      <c r="Z18" s="212"/>
      <c r="AA18" s="214"/>
      <c r="AB18" s="212"/>
      <c r="AC18" s="214"/>
      <c r="AD18" s="212"/>
      <c r="AE18" s="214"/>
      <c r="AF18" s="212"/>
      <c r="AG18" s="214"/>
      <c r="AH18" s="212"/>
      <c r="AI18" s="214"/>
      <c r="AJ18" s="212"/>
      <c r="AK18" s="214"/>
      <c r="AL18" s="215"/>
      <c r="AM18" s="214"/>
      <c r="AN18" s="214"/>
      <c r="AO18" s="216"/>
      <c r="AP18" s="216"/>
      <c r="AQ18" s="216"/>
      <c r="AR18" s="210" t="s">
        <v>138</v>
      </c>
      <c r="CG18" s="200"/>
      <c r="CH18" s="200">
        <v>0</v>
      </c>
      <c r="CI18" s="200">
        <v>0</v>
      </c>
      <c r="CJ18" s="200"/>
      <c r="CK18" s="200"/>
      <c r="CL18" s="200"/>
      <c r="CM18" s="200"/>
      <c r="CN18" s="200"/>
      <c r="CO18" s="200"/>
    </row>
    <row r="19" spans="1:93" x14ac:dyDescent="0.25">
      <c r="A19" s="454"/>
      <c r="B19" s="211" t="s">
        <v>29</v>
      </c>
      <c r="C19" s="211">
        <f t="shared" si="0"/>
        <v>0</v>
      </c>
      <c r="D19" s="211">
        <f t="shared" si="1"/>
        <v>0</v>
      </c>
      <c r="E19" s="211">
        <f t="shared" si="2"/>
        <v>0</v>
      </c>
      <c r="F19" s="212"/>
      <c r="G19" s="213"/>
      <c r="H19" s="212"/>
      <c r="I19" s="213"/>
      <c r="J19" s="212"/>
      <c r="K19" s="214"/>
      <c r="L19" s="212"/>
      <c r="M19" s="214"/>
      <c r="N19" s="212"/>
      <c r="O19" s="214"/>
      <c r="P19" s="212"/>
      <c r="Q19" s="214"/>
      <c r="R19" s="212"/>
      <c r="S19" s="214"/>
      <c r="T19" s="212"/>
      <c r="U19" s="214"/>
      <c r="V19" s="212"/>
      <c r="W19" s="214"/>
      <c r="X19" s="212"/>
      <c r="Y19" s="214"/>
      <c r="Z19" s="212"/>
      <c r="AA19" s="214"/>
      <c r="AB19" s="212"/>
      <c r="AC19" s="214"/>
      <c r="AD19" s="212"/>
      <c r="AE19" s="214"/>
      <c r="AF19" s="212"/>
      <c r="AG19" s="214"/>
      <c r="AH19" s="212"/>
      <c r="AI19" s="214"/>
      <c r="AJ19" s="212"/>
      <c r="AK19" s="214"/>
      <c r="AL19" s="215"/>
      <c r="AM19" s="214"/>
      <c r="AN19" s="214"/>
      <c r="AO19" s="216"/>
      <c r="AP19" s="216"/>
      <c r="AQ19" s="216"/>
      <c r="AR19" s="210" t="s">
        <v>138</v>
      </c>
      <c r="CG19" s="200"/>
      <c r="CH19" s="200">
        <v>0</v>
      </c>
      <c r="CI19" s="200">
        <v>0</v>
      </c>
      <c r="CJ19" s="200"/>
      <c r="CK19" s="200"/>
      <c r="CL19" s="200"/>
      <c r="CM19" s="200"/>
      <c r="CN19" s="200"/>
      <c r="CO19" s="200"/>
    </row>
    <row r="20" spans="1:93" x14ac:dyDescent="0.25">
      <c r="A20" s="454"/>
      <c r="B20" s="211" t="s">
        <v>30</v>
      </c>
      <c r="C20" s="211">
        <f t="shared" si="0"/>
        <v>0</v>
      </c>
      <c r="D20" s="211">
        <f t="shared" si="1"/>
        <v>0</v>
      </c>
      <c r="E20" s="211">
        <f t="shared" si="2"/>
        <v>0</v>
      </c>
      <c r="F20" s="212"/>
      <c r="G20" s="213"/>
      <c r="H20" s="212"/>
      <c r="I20" s="213"/>
      <c r="J20" s="212"/>
      <c r="K20" s="214"/>
      <c r="L20" s="212"/>
      <c r="M20" s="214"/>
      <c r="N20" s="212"/>
      <c r="O20" s="214"/>
      <c r="P20" s="212"/>
      <c r="Q20" s="214"/>
      <c r="R20" s="212"/>
      <c r="S20" s="214"/>
      <c r="T20" s="212"/>
      <c r="U20" s="214"/>
      <c r="V20" s="212"/>
      <c r="W20" s="214"/>
      <c r="X20" s="212"/>
      <c r="Y20" s="214"/>
      <c r="Z20" s="212"/>
      <c r="AA20" s="214"/>
      <c r="AB20" s="212"/>
      <c r="AC20" s="214"/>
      <c r="AD20" s="212"/>
      <c r="AE20" s="214"/>
      <c r="AF20" s="212"/>
      <c r="AG20" s="214"/>
      <c r="AH20" s="212"/>
      <c r="AI20" s="214"/>
      <c r="AJ20" s="212"/>
      <c r="AK20" s="214"/>
      <c r="AL20" s="215"/>
      <c r="AM20" s="214"/>
      <c r="AN20" s="214"/>
      <c r="AO20" s="216"/>
      <c r="AP20" s="216"/>
      <c r="AQ20" s="216"/>
      <c r="AR20" s="210" t="s">
        <v>138</v>
      </c>
      <c r="CG20" s="200"/>
      <c r="CH20" s="200">
        <v>0</v>
      </c>
      <c r="CI20" s="200">
        <v>0</v>
      </c>
      <c r="CJ20" s="200"/>
      <c r="CK20" s="200"/>
      <c r="CL20" s="200"/>
      <c r="CM20" s="200"/>
      <c r="CN20" s="200"/>
      <c r="CO20" s="200"/>
    </row>
    <row r="21" spans="1:93" x14ac:dyDescent="0.25">
      <c r="A21" s="454"/>
      <c r="B21" s="217" t="s">
        <v>31</v>
      </c>
      <c r="C21" s="217">
        <f t="shared" si="0"/>
        <v>0</v>
      </c>
      <c r="D21" s="217">
        <f t="shared" si="1"/>
        <v>0</v>
      </c>
      <c r="E21" s="217">
        <f t="shared" si="2"/>
        <v>0</v>
      </c>
      <c r="F21" s="218"/>
      <c r="G21" s="219"/>
      <c r="H21" s="218"/>
      <c r="I21" s="219"/>
      <c r="J21" s="218"/>
      <c r="K21" s="220"/>
      <c r="L21" s="218"/>
      <c r="M21" s="220"/>
      <c r="N21" s="218"/>
      <c r="O21" s="220"/>
      <c r="P21" s="218"/>
      <c r="Q21" s="220"/>
      <c r="R21" s="218"/>
      <c r="S21" s="220"/>
      <c r="T21" s="218"/>
      <c r="U21" s="220"/>
      <c r="V21" s="218"/>
      <c r="W21" s="220"/>
      <c r="X21" s="218"/>
      <c r="Y21" s="220"/>
      <c r="Z21" s="218"/>
      <c r="AA21" s="220"/>
      <c r="AB21" s="218"/>
      <c r="AC21" s="220"/>
      <c r="AD21" s="218"/>
      <c r="AE21" s="220"/>
      <c r="AF21" s="218"/>
      <c r="AG21" s="220"/>
      <c r="AH21" s="218"/>
      <c r="AI21" s="220"/>
      <c r="AJ21" s="218"/>
      <c r="AK21" s="220"/>
      <c r="AL21" s="221"/>
      <c r="AM21" s="220"/>
      <c r="AN21" s="220"/>
      <c r="AO21" s="216"/>
      <c r="AP21" s="216"/>
      <c r="AQ21" s="216"/>
      <c r="AR21" s="210" t="s">
        <v>138</v>
      </c>
      <c r="CG21" s="200"/>
      <c r="CH21" s="200">
        <v>0</v>
      </c>
      <c r="CI21" s="200">
        <v>0</v>
      </c>
      <c r="CJ21" s="200"/>
      <c r="CK21" s="200"/>
      <c r="CL21" s="200"/>
      <c r="CM21" s="200"/>
      <c r="CN21" s="200"/>
      <c r="CO21" s="200"/>
    </row>
    <row r="22" spans="1:93" x14ac:dyDescent="0.25">
      <c r="A22" s="454"/>
      <c r="B22" s="211" t="s">
        <v>32</v>
      </c>
      <c r="C22" s="211">
        <f t="shared" si="0"/>
        <v>0</v>
      </c>
      <c r="D22" s="211">
        <f t="shared" si="1"/>
        <v>0</v>
      </c>
      <c r="E22" s="211">
        <f t="shared" si="2"/>
        <v>0</v>
      </c>
      <c r="F22" s="212"/>
      <c r="G22" s="213"/>
      <c r="H22" s="212"/>
      <c r="I22" s="213"/>
      <c r="J22" s="212"/>
      <c r="K22" s="214"/>
      <c r="L22" s="212"/>
      <c r="M22" s="214"/>
      <c r="N22" s="212"/>
      <c r="O22" s="214"/>
      <c r="P22" s="212"/>
      <c r="Q22" s="214"/>
      <c r="R22" s="212"/>
      <c r="S22" s="214"/>
      <c r="T22" s="212"/>
      <c r="U22" s="214"/>
      <c r="V22" s="212"/>
      <c r="W22" s="214"/>
      <c r="X22" s="212"/>
      <c r="Y22" s="214"/>
      <c r="Z22" s="212"/>
      <c r="AA22" s="214"/>
      <c r="AB22" s="212"/>
      <c r="AC22" s="214"/>
      <c r="AD22" s="212"/>
      <c r="AE22" s="214"/>
      <c r="AF22" s="212"/>
      <c r="AG22" s="214"/>
      <c r="AH22" s="212"/>
      <c r="AI22" s="214"/>
      <c r="AJ22" s="212"/>
      <c r="AK22" s="214"/>
      <c r="AL22" s="215"/>
      <c r="AM22" s="214"/>
      <c r="AN22" s="214"/>
      <c r="AO22" s="216"/>
      <c r="AP22" s="216"/>
      <c r="AQ22" s="216"/>
      <c r="AR22" s="210" t="s">
        <v>138</v>
      </c>
      <c r="CG22" s="200"/>
      <c r="CH22" s="200">
        <v>0</v>
      </c>
      <c r="CI22" s="200">
        <v>0</v>
      </c>
      <c r="CJ22" s="200"/>
      <c r="CK22" s="200"/>
      <c r="CL22" s="200"/>
      <c r="CM22" s="200"/>
      <c r="CN22" s="200"/>
      <c r="CO22" s="200"/>
    </row>
    <row r="23" spans="1:93" x14ac:dyDescent="0.25">
      <c r="A23" s="454"/>
      <c r="B23" s="222" t="s">
        <v>112</v>
      </c>
      <c r="C23" s="223">
        <f t="shared" si="0"/>
        <v>0</v>
      </c>
      <c r="D23" s="224">
        <f t="shared" si="1"/>
        <v>0</v>
      </c>
      <c r="E23" s="225">
        <f t="shared" si="2"/>
        <v>0</v>
      </c>
      <c r="F23" s="212"/>
      <c r="G23" s="213"/>
      <c r="H23" s="212"/>
      <c r="I23" s="213"/>
      <c r="J23" s="212"/>
      <c r="K23" s="214"/>
      <c r="L23" s="212"/>
      <c r="M23" s="214"/>
      <c r="N23" s="212"/>
      <c r="O23" s="214"/>
      <c r="P23" s="212"/>
      <c r="Q23" s="214"/>
      <c r="R23" s="212"/>
      <c r="S23" s="214"/>
      <c r="T23" s="212"/>
      <c r="U23" s="214"/>
      <c r="V23" s="212"/>
      <c r="W23" s="214"/>
      <c r="X23" s="212"/>
      <c r="Y23" s="214"/>
      <c r="Z23" s="212"/>
      <c r="AA23" s="214"/>
      <c r="AB23" s="212"/>
      <c r="AC23" s="214"/>
      <c r="AD23" s="212"/>
      <c r="AE23" s="214"/>
      <c r="AF23" s="212"/>
      <c r="AG23" s="214"/>
      <c r="AH23" s="212"/>
      <c r="AI23" s="214"/>
      <c r="AJ23" s="212"/>
      <c r="AK23" s="214"/>
      <c r="AL23" s="226"/>
      <c r="AM23" s="214"/>
      <c r="AN23" s="214"/>
      <c r="AO23" s="216"/>
      <c r="AP23" s="216"/>
      <c r="AQ23" s="216"/>
      <c r="AR23" s="210" t="s">
        <v>138</v>
      </c>
      <c r="CG23" s="200"/>
      <c r="CH23" s="200">
        <v>0</v>
      </c>
      <c r="CI23" s="200">
        <v>0</v>
      </c>
      <c r="CJ23" s="200"/>
      <c r="CK23" s="200"/>
      <c r="CL23" s="200"/>
      <c r="CM23" s="200"/>
      <c r="CN23" s="200"/>
      <c r="CO23" s="200"/>
    </row>
    <row r="24" spans="1:93" x14ac:dyDescent="0.25">
      <c r="A24" s="455"/>
      <c r="B24" s="227" t="s">
        <v>33</v>
      </c>
      <c r="C24" s="227">
        <f t="shared" si="0"/>
        <v>0</v>
      </c>
      <c r="D24" s="227">
        <f t="shared" si="1"/>
        <v>0</v>
      </c>
      <c r="E24" s="227">
        <f t="shared" si="2"/>
        <v>0</v>
      </c>
      <c r="F24" s="228"/>
      <c r="G24" s="229"/>
      <c r="H24" s="228"/>
      <c r="I24" s="229"/>
      <c r="J24" s="228"/>
      <c r="K24" s="230"/>
      <c r="L24" s="228"/>
      <c r="M24" s="230"/>
      <c r="N24" s="228"/>
      <c r="O24" s="230"/>
      <c r="P24" s="228"/>
      <c r="Q24" s="230"/>
      <c r="R24" s="228"/>
      <c r="S24" s="230"/>
      <c r="T24" s="228"/>
      <c r="U24" s="230"/>
      <c r="V24" s="228"/>
      <c r="W24" s="230"/>
      <c r="X24" s="228"/>
      <c r="Y24" s="230"/>
      <c r="Z24" s="228"/>
      <c r="AA24" s="230"/>
      <c r="AB24" s="228"/>
      <c r="AC24" s="230"/>
      <c r="AD24" s="228"/>
      <c r="AE24" s="230"/>
      <c r="AF24" s="228"/>
      <c r="AG24" s="230"/>
      <c r="AH24" s="228"/>
      <c r="AI24" s="230"/>
      <c r="AJ24" s="228"/>
      <c r="AK24" s="230"/>
      <c r="AL24" s="231"/>
      <c r="AM24" s="230"/>
      <c r="AN24" s="230"/>
      <c r="AO24" s="232"/>
      <c r="AP24" s="232"/>
      <c r="AQ24" s="232"/>
      <c r="AR24" s="210" t="s">
        <v>138</v>
      </c>
      <c r="CG24" s="200"/>
      <c r="CH24" s="200">
        <v>0</v>
      </c>
      <c r="CI24" s="200">
        <v>0</v>
      </c>
      <c r="CJ24" s="200"/>
      <c r="CK24" s="200"/>
      <c r="CL24" s="200"/>
      <c r="CM24" s="200"/>
      <c r="CN24" s="200"/>
      <c r="CO24" s="200"/>
    </row>
    <row r="25" spans="1:93" x14ac:dyDescent="0.25">
      <c r="A25" s="453" t="s">
        <v>34</v>
      </c>
      <c r="B25" s="204" t="s">
        <v>24</v>
      </c>
      <c r="C25" s="204">
        <f t="shared" si="0"/>
        <v>0</v>
      </c>
      <c r="D25" s="204">
        <f t="shared" si="1"/>
        <v>0</v>
      </c>
      <c r="E25" s="204">
        <f t="shared" si="2"/>
        <v>0</v>
      </c>
      <c r="F25" s="233"/>
      <c r="G25" s="234"/>
      <c r="H25" s="233"/>
      <c r="I25" s="234"/>
      <c r="J25" s="233"/>
      <c r="K25" s="235"/>
      <c r="L25" s="233"/>
      <c r="M25" s="235"/>
      <c r="N25" s="233"/>
      <c r="O25" s="235"/>
      <c r="P25" s="233"/>
      <c r="Q25" s="235"/>
      <c r="R25" s="233"/>
      <c r="S25" s="235"/>
      <c r="T25" s="233"/>
      <c r="U25" s="235"/>
      <c r="V25" s="233"/>
      <c r="W25" s="235"/>
      <c r="X25" s="233"/>
      <c r="Y25" s="235"/>
      <c r="Z25" s="233"/>
      <c r="AA25" s="235"/>
      <c r="AB25" s="233"/>
      <c r="AC25" s="235"/>
      <c r="AD25" s="233"/>
      <c r="AE25" s="235"/>
      <c r="AF25" s="233"/>
      <c r="AG25" s="235"/>
      <c r="AH25" s="233"/>
      <c r="AI25" s="235"/>
      <c r="AJ25" s="233"/>
      <c r="AK25" s="235"/>
      <c r="AL25" s="236"/>
      <c r="AM25" s="235"/>
      <c r="AN25" s="235"/>
      <c r="AO25" s="209"/>
      <c r="AP25" s="209"/>
      <c r="AQ25" s="209"/>
      <c r="AR25" s="210" t="s">
        <v>138</v>
      </c>
      <c r="CG25" s="200"/>
      <c r="CH25" s="200">
        <v>0</v>
      </c>
      <c r="CI25" s="200">
        <v>0</v>
      </c>
      <c r="CJ25" s="200"/>
      <c r="CK25" s="200"/>
      <c r="CL25" s="200"/>
      <c r="CM25" s="200"/>
      <c r="CN25" s="200"/>
      <c r="CO25" s="200"/>
    </row>
    <row r="26" spans="1:93" x14ac:dyDescent="0.25">
      <c r="A26" s="454"/>
      <c r="B26" s="211" t="s">
        <v>25</v>
      </c>
      <c r="C26" s="211">
        <f t="shared" si="0"/>
        <v>0</v>
      </c>
      <c r="D26" s="211">
        <f t="shared" si="1"/>
        <v>0</v>
      </c>
      <c r="E26" s="211">
        <f t="shared" si="2"/>
        <v>0</v>
      </c>
      <c r="F26" s="212"/>
      <c r="G26" s="213"/>
      <c r="H26" s="212"/>
      <c r="I26" s="213"/>
      <c r="J26" s="212"/>
      <c r="K26" s="214"/>
      <c r="L26" s="212"/>
      <c r="M26" s="214"/>
      <c r="N26" s="212"/>
      <c r="O26" s="214"/>
      <c r="P26" s="212"/>
      <c r="Q26" s="214"/>
      <c r="R26" s="212"/>
      <c r="S26" s="214"/>
      <c r="T26" s="212"/>
      <c r="U26" s="214"/>
      <c r="V26" s="212"/>
      <c r="W26" s="214"/>
      <c r="X26" s="212"/>
      <c r="Y26" s="214"/>
      <c r="Z26" s="212"/>
      <c r="AA26" s="214"/>
      <c r="AB26" s="212"/>
      <c r="AC26" s="214"/>
      <c r="AD26" s="212"/>
      <c r="AE26" s="214"/>
      <c r="AF26" s="212"/>
      <c r="AG26" s="214"/>
      <c r="AH26" s="212"/>
      <c r="AI26" s="214"/>
      <c r="AJ26" s="212"/>
      <c r="AK26" s="214"/>
      <c r="AL26" s="215"/>
      <c r="AM26" s="214"/>
      <c r="AN26" s="214"/>
      <c r="AO26" s="216"/>
      <c r="AP26" s="216"/>
      <c r="AQ26" s="216"/>
      <c r="AR26" s="210" t="s">
        <v>138</v>
      </c>
      <c r="CG26" s="200"/>
      <c r="CH26" s="200">
        <v>0</v>
      </c>
      <c r="CI26" s="200">
        <v>0</v>
      </c>
      <c r="CJ26" s="200"/>
      <c r="CK26" s="200"/>
      <c r="CL26" s="200"/>
      <c r="CM26" s="200"/>
      <c r="CN26" s="200"/>
      <c r="CO26" s="200"/>
    </row>
    <row r="27" spans="1:93" x14ac:dyDescent="0.25">
      <c r="A27" s="454"/>
      <c r="B27" s="211" t="s">
        <v>26</v>
      </c>
      <c r="C27" s="211">
        <f t="shared" si="0"/>
        <v>0</v>
      </c>
      <c r="D27" s="211">
        <f t="shared" si="1"/>
        <v>0</v>
      </c>
      <c r="E27" s="211">
        <f t="shared" si="2"/>
        <v>0</v>
      </c>
      <c r="F27" s="212"/>
      <c r="G27" s="213"/>
      <c r="H27" s="212"/>
      <c r="I27" s="213"/>
      <c r="J27" s="212"/>
      <c r="K27" s="214"/>
      <c r="L27" s="212"/>
      <c r="M27" s="214"/>
      <c r="N27" s="212"/>
      <c r="O27" s="214"/>
      <c r="P27" s="212"/>
      <c r="Q27" s="214"/>
      <c r="R27" s="212"/>
      <c r="S27" s="214"/>
      <c r="T27" s="212"/>
      <c r="U27" s="214"/>
      <c r="V27" s="212"/>
      <c r="W27" s="214"/>
      <c r="X27" s="212"/>
      <c r="Y27" s="214"/>
      <c r="Z27" s="212"/>
      <c r="AA27" s="214"/>
      <c r="AB27" s="212"/>
      <c r="AC27" s="214"/>
      <c r="AD27" s="212"/>
      <c r="AE27" s="214"/>
      <c r="AF27" s="212"/>
      <c r="AG27" s="214"/>
      <c r="AH27" s="212"/>
      <c r="AI27" s="214"/>
      <c r="AJ27" s="212"/>
      <c r="AK27" s="214"/>
      <c r="AL27" s="215"/>
      <c r="AM27" s="214"/>
      <c r="AN27" s="214"/>
      <c r="AO27" s="216"/>
      <c r="AP27" s="216"/>
      <c r="AQ27" s="216"/>
      <c r="AR27" s="210" t="s">
        <v>138</v>
      </c>
      <c r="CG27" s="200"/>
      <c r="CH27" s="200">
        <v>0</v>
      </c>
      <c r="CI27" s="200">
        <v>0</v>
      </c>
      <c r="CJ27" s="200"/>
      <c r="CK27" s="200"/>
      <c r="CL27" s="200"/>
      <c r="CM27" s="200"/>
      <c r="CN27" s="200"/>
      <c r="CO27" s="200"/>
    </row>
    <row r="28" spans="1:93" x14ac:dyDescent="0.25">
      <c r="A28" s="454"/>
      <c r="B28" s="211" t="s">
        <v>27</v>
      </c>
      <c r="C28" s="211">
        <f t="shared" si="0"/>
        <v>0</v>
      </c>
      <c r="D28" s="211">
        <f t="shared" si="1"/>
        <v>0</v>
      </c>
      <c r="E28" s="211">
        <f t="shared" si="2"/>
        <v>0</v>
      </c>
      <c r="F28" s="212"/>
      <c r="G28" s="213"/>
      <c r="H28" s="212"/>
      <c r="I28" s="213"/>
      <c r="J28" s="212"/>
      <c r="K28" s="214"/>
      <c r="L28" s="212"/>
      <c r="M28" s="214"/>
      <c r="N28" s="212"/>
      <c r="O28" s="214"/>
      <c r="P28" s="212"/>
      <c r="Q28" s="214"/>
      <c r="R28" s="212"/>
      <c r="S28" s="214"/>
      <c r="T28" s="212"/>
      <c r="U28" s="214"/>
      <c r="V28" s="212"/>
      <c r="W28" s="214"/>
      <c r="X28" s="212"/>
      <c r="Y28" s="214"/>
      <c r="Z28" s="212"/>
      <c r="AA28" s="214"/>
      <c r="AB28" s="212"/>
      <c r="AC28" s="214"/>
      <c r="AD28" s="212"/>
      <c r="AE28" s="214"/>
      <c r="AF28" s="212"/>
      <c r="AG28" s="214"/>
      <c r="AH28" s="212"/>
      <c r="AI28" s="214"/>
      <c r="AJ28" s="212"/>
      <c r="AK28" s="214"/>
      <c r="AL28" s="215"/>
      <c r="AM28" s="214"/>
      <c r="AN28" s="214"/>
      <c r="AO28" s="216"/>
      <c r="AP28" s="216"/>
      <c r="AQ28" s="216"/>
      <c r="AR28" s="210" t="s">
        <v>138</v>
      </c>
      <c r="CG28" s="200"/>
      <c r="CH28" s="200">
        <v>0</v>
      </c>
      <c r="CI28" s="200">
        <v>0</v>
      </c>
      <c r="CJ28" s="200"/>
      <c r="CK28" s="200"/>
      <c r="CL28" s="200"/>
      <c r="CM28" s="200"/>
      <c r="CN28" s="200"/>
      <c r="CO28" s="200"/>
    </row>
    <row r="29" spans="1:93" x14ac:dyDescent="0.25">
      <c r="A29" s="454"/>
      <c r="B29" s="211" t="s">
        <v>28</v>
      </c>
      <c r="C29" s="211">
        <f t="shared" si="0"/>
        <v>0</v>
      </c>
      <c r="D29" s="211">
        <f t="shared" si="1"/>
        <v>0</v>
      </c>
      <c r="E29" s="211">
        <f t="shared" si="2"/>
        <v>0</v>
      </c>
      <c r="F29" s="212"/>
      <c r="G29" s="213"/>
      <c r="H29" s="212"/>
      <c r="I29" s="213"/>
      <c r="J29" s="212"/>
      <c r="K29" s="214"/>
      <c r="L29" s="212"/>
      <c r="M29" s="214"/>
      <c r="N29" s="212"/>
      <c r="O29" s="214"/>
      <c r="P29" s="212"/>
      <c r="Q29" s="214"/>
      <c r="R29" s="212"/>
      <c r="S29" s="214"/>
      <c r="T29" s="212"/>
      <c r="U29" s="214"/>
      <c r="V29" s="212"/>
      <c r="W29" s="214"/>
      <c r="X29" s="212"/>
      <c r="Y29" s="214"/>
      <c r="Z29" s="212"/>
      <c r="AA29" s="214"/>
      <c r="AB29" s="212"/>
      <c r="AC29" s="214"/>
      <c r="AD29" s="212"/>
      <c r="AE29" s="214"/>
      <c r="AF29" s="212"/>
      <c r="AG29" s="214"/>
      <c r="AH29" s="212"/>
      <c r="AI29" s="214"/>
      <c r="AJ29" s="212"/>
      <c r="AK29" s="214"/>
      <c r="AL29" s="215"/>
      <c r="AM29" s="214"/>
      <c r="AN29" s="214"/>
      <c r="AO29" s="216"/>
      <c r="AP29" s="216"/>
      <c r="AQ29" s="216"/>
      <c r="AR29" s="210" t="s">
        <v>138</v>
      </c>
      <c r="CG29" s="200"/>
      <c r="CH29" s="200">
        <v>0</v>
      </c>
      <c r="CI29" s="200">
        <v>0</v>
      </c>
      <c r="CJ29" s="200"/>
      <c r="CK29" s="200"/>
      <c r="CL29" s="200"/>
      <c r="CM29" s="200"/>
      <c r="CN29" s="200"/>
      <c r="CO29" s="200"/>
    </row>
    <row r="30" spans="1:93" x14ac:dyDescent="0.25">
      <c r="A30" s="454"/>
      <c r="B30" s="211" t="s">
        <v>29</v>
      </c>
      <c r="C30" s="211">
        <f t="shared" si="0"/>
        <v>0</v>
      </c>
      <c r="D30" s="211">
        <f t="shared" si="1"/>
        <v>0</v>
      </c>
      <c r="E30" s="211">
        <f t="shared" si="2"/>
        <v>0</v>
      </c>
      <c r="F30" s="218"/>
      <c r="G30" s="219"/>
      <c r="H30" s="218"/>
      <c r="I30" s="219"/>
      <c r="J30" s="218"/>
      <c r="K30" s="220"/>
      <c r="L30" s="218"/>
      <c r="M30" s="220"/>
      <c r="N30" s="218"/>
      <c r="O30" s="220"/>
      <c r="P30" s="218"/>
      <c r="Q30" s="220"/>
      <c r="R30" s="218"/>
      <c r="S30" s="220"/>
      <c r="T30" s="218"/>
      <c r="U30" s="220"/>
      <c r="V30" s="218"/>
      <c r="W30" s="220"/>
      <c r="X30" s="218"/>
      <c r="Y30" s="220"/>
      <c r="Z30" s="218"/>
      <c r="AA30" s="220"/>
      <c r="AB30" s="218"/>
      <c r="AC30" s="220"/>
      <c r="AD30" s="218"/>
      <c r="AE30" s="220"/>
      <c r="AF30" s="218"/>
      <c r="AG30" s="220"/>
      <c r="AH30" s="218"/>
      <c r="AI30" s="220"/>
      <c r="AJ30" s="218"/>
      <c r="AK30" s="220"/>
      <c r="AL30" s="221"/>
      <c r="AM30" s="220"/>
      <c r="AN30" s="220"/>
      <c r="AO30" s="216"/>
      <c r="AP30" s="216"/>
      <c r="AQ30" s="216"/>
      <c r="AR30" s="210" t="s">
        <v>138</v>
      </c>
      <c r="CG30" s="200"/>
      <c r="CH30" s="200">
        <v>0</v>
      </c>
      <c r="CI30" s="200">
        <v>0</v>
      </c>
      <c r="CJ30" s="200"/>
      <c r="CK30" s="200"/>
      <c r="CL30" s="200"/>
      <c r="CM30" s="200"/>
      <c r="CN30" s="200"/>
      <c r="CO30" s="200"/>
    </row>
    <row r="31" spans="1:93" x14ac:dyDescent="0.25">
      <c r="A31" s="454"/>
      <c r="B31" s="211" t="s">
        <v>30</v>
      </c>
      <c r="C31" s="211">
        <f t="shared" si="0"/>
        <v>0</v>
      </c>
      <c r="D31" s="211">
        <f t="shared" si="1"/>
        <v>0</v>
      </c>
      <c r="E31" s="211">
        <f t="shared" si="2"/>
        <v>0</v>
      </c>
      <c r="F31" s="218"/>
      <c r="G31" s="219"/>
      <c r="H31" s="218"/>
      <c r="I31" s="219"/>
      <c r="J31" s="218"/>
      <c r="K31" s="220"/>
      <c r="L31" s="218"/>
      <c r="M31" s="220"/>
      <c r="N31" s="218"/>
      <c r="O31" s="220"/>
      <c r="P31" s="218"/>
      <c r="Q31" s="220"/>
      <c r="R31" s="218"/>
      <c r="S31" s="220"/>
      <c r="T31" s="218"/>
      <c r="U31" s="220"/>
      <c r="V31" s="218"/>
      <c r="W31" s="220"/>
      <c r="X31" s="218"/>
      <c r="Y31" s="220"/>
      <c r="Z31" s="218"/>
      <c r="AA31" s="220"/>
      <c r="AB31" s="218"/>
      <c r="AC31" s="220"/>
      <c r="AD31" s="218"/>
      <c r="AE31" s="220"/>
      <c r="AF31" s="218"/>
      <c r="AG31" s="220"/>
      <c r="AH31" s="218"/>
      <c r="AI31" s="220"/>
      <c r="AJ31" s="218"/>
      <c r="AK31" s="220"/>
      <c r="AL31" s="221"/>
      <c r="AM31" s="220"/>
      <c r="AN31" s="220"/>
      <c r="AO31" s="216"/>
      <c r="AP31" s="216"/>
      <c r="AQ31" s="216"/>
      <c r="AR31" s="210" t="s">
        <v>138</v>
      </c>
      <c r="CG31" s="200"/>
      <c r="CH31" s="200">
        <v>0</v>
      </c>
      <c r="CI31" s="200">
        <v>0</v>
      </c>
      <c r="CJ31" s="200"/>
      <c r="CK31" s="200"/>
      <c r="CL31" s="200"/>
      <c r="CM31" s="200"/>
      <c r="CN31" s="200"/>
      <c r="CO31" s="200"/>
    </row>
    <row r="32" spans="1:93" x14ac:dyDescent="0.25">
      <c r="A32" s="454"/>
      <c r="B32" s="217" t="s">
        <v>31</v>
      </c>
      <c r="C32" s="217">
        <f t="shared" si="0"/>
        <v>0</v>
      </c>
      <c r="D32" s="217">
        <f t="shared" si="1"/>
        <v>0</v>
      </c>
      <c r="E32" s="217">
        <f t="shared" si="2"/>
        <v>0</v>
      </c>
      <c r="F32" s="218"/>
      <c r="G32" s="219"/>
      <c r="H32" s="218"/>
      <c r="I32" s="219"/>
      <c r="J32" s="218"/>
      <c r="K32" s="220"/>
      <c r="L32" s="218"/>
      <c r="M32" s="220"/>
      <c r="N32" s="218"/>
      <c r="O32" s="220"/>
      <c r="P32" s="218"/>
      <c r="Q32" s="220"/>
      <c r="R32" s="218"/>
      <c r="S32" s="220"/>
      <c r="T32" s="218"/>
      <c r="U32" s="220"/>
      <c r="V32" s="218"/>
      <c r="W32" s="220"/>
      <c r="X32" s="218"/>
      <c r="Y32" s="220"/>
      <c r="Z32" s="218"/>
      <c r="AA32" s="220"/>
      <c r="AB32" s="218"/>
      <c r="AC32" s="220"/>
      <c r="AD32" s="218"/>
      <c r="AE32" s="220"/>
      <c r="AF32" s="218"/>
      <c r="AG32" s="220"/>
      <c r="AH32" s="218"/>
      <c r="AI32" s="220"/>
      <c r="AJ32" s="218"/>
      <c r="AK32" s="220"/>
      <c r="AL32" s="221"/>
      <c r="AM32" s="220"/>
      <c r="AN32" s="220"/>
      <c r="AO32" s="216"/>
      <c r="AP32" s="216"/>
      <c r="AQ32" s="216"/>
      <c r="AR32" s="210" t="s">
        <v>138</v>
      </c>
      <c r="CG32" s="200"/>
      <c r="CH32" s="200">
        <v>0</v>
      </c>
      <c r="CI32" s="200">
        <v>0</v>
      </c>
      <c r="CJ32" s="200"/>
      <c r="CK32" s="200"/>
      <c r="CL32" s="200"/>
      <c r="CM32" s="200"/>
      <c r="CN32" s="200"/>
      <c r="CO32" s="200"/>
    </row>
    <row r="33" spans="1:93" x14ac:dyDescent="0.25">
      <c r="A33" s="454"/>
      <c r="B33" s="211" t="s">
        <v>32</v>
      </c>
      <c r="C33" s="211">
        <f t="shared" si="0"/>
        <v>0</v>
      </c>
      <c r="D33" s="211">
        <f t="shared" si="1"/>
        <v>0</v>
      </c>
      <c r="E33" s="211">
        <f t="shared" si="2"/>
        <v>0</v>
      </c>
      <c r="F33" s="218"/>
      <c r="G33" s="219"/>
      <c r="H33" s="218"/>
      <c r="I33" s="219"/>
      <c r="J33" s="218"/>
      <c r="K33" s="220"/>
      <c r="L33" s="218"/>
      <c r="M33" s="220"/>
      <c r="N33" s="218"/>
      <c r="O33" s="220"/>
      <c r="P33" s="218"/>
      <c r="Q33" s="220"/>
      <c r="R33" s="218"/>
      <c r="S33" s="220"/>
      <c r="T33" s="218"/>
      <c r="U33" s="220"/>
      <c r="V33" s="218"/>
      <c r="W33" s="220"/>
      <c r="X33" s="218"/>
      <c r="Y33" s="220"/>
      <c r="Z33" s="218"/>
      <c r="AA33" s="220"/>
      <c r="AB33" s="218"/>
      <c r="AC33" s="220"/>
      <c r="AD33" s="218"/>
      <c r="AE33" s="220"/>
      <c r="AF33" s="218"/>
      <c r="AG33" s="220"/>
      <c r="AH33" s="218"/>
      <c r="AI33" s="220"/>
      <c r="AJ33" s="218"/>
      <c r="AK33" s="220"/>
      <c r="AL33" s="221"/>
      <c r="AM33" s="220"/>
      <c r="AN33" s="220"/>
      <c r="AO33" s="216"/>
      <c r="AP33" s="216"/>
      <c r="AQ33" s="216"/>
      <c r="AR33" s="210" t="s">
        <v>138</v>
      </c>
      <c r="CG33" s="200"/>
      <c r="CH33" s="200">
        <v>0</v>
      </c>
      <c r="CI33" s="200">
        <v>0</v>
      </c>
      <c r="CJ33" s="200"/>
      <c r="CK33" s="200"/>
      <c r="CL33" s="200"/>
      <c r="CM33" s="200"/>
      <c r="CN33" s="200"/>
      <c r="CO33" s="200"/>
    </row>
    <row r="34" spans="1:93" x14ac:dyDescent="0.25">
      <c r="A34" s="454"/>
      <c r="B34" s="222" t="s">
        <v>112</v>
      </c>
      <c r="C34" s="223">
        <f t="shared" si="0"/>
        <v>0</v>
      </c>
      <c r="D34" s="224">
        <f t="shared" si="1"/>
        <v>0</v>
      </c>
      <c r="E34" s="225">
        <f t="shared" si="2"/>
        <v>0</v>
      </c>
      <c r="F34" s="218"/>
      <c r="G34" s="219"/>
      <c r="H34" s="218"/>
      <c r="I34" s="219"/>
      <c r="J34" s="218"/>
      <c r="K34" s="220"/>
      <c r="L34" s="218"/>
      <c r="M34" s="220"/>
      <c r="N34" s="218"/>
      <c r="O34" s="220"/>
      <c r="P34" s="218"/>
      <c r="Q34" s="220"/>
      <c r="R34" s="218"/>
      <c r="S34" s="220"/>
      <c r="T34" s="218"/>
      <c r="U34" s="220"/>
      <c r="V34" s="218"/>
      <c r="W34" s="220"/>
      <c r="X34" s="218"/>
      <c r="Y34" s="220"/>
      <c r="Z34" s="218"/>
      <c r="AA34" s="220"/>
      <c r="AB34" s="218"/>
      <c r="AC34" s="220"/>
      <c r="AD34" s="218"/>
      <c r="AE34" s="220"/>
      <c r="AF34" s="218"/>
      <c r="AG34" s="220"/>
      <c r="AH34" s="218"/>
      <c r="AI34" s="220"/>
      <c r="AJ34" s="218"/>
      <c r="AK34" s="220"/>
      <c r="AL34" s="221"/>
      <c r="AM34" s="220"/>
      <c r="AN34" s="220"/>
      <c r="AO34" s="216"/>
      <c r="AP34" s="216"/>
      <c r="AQ34" s="216"/>
      <c r="AR34" s="210" t="s">
        <v>138</v>
      </c>
      <c r="CG34" s="200"/>
      <c r="CH34" s="200">
        <v>0</v>
      </c>
      <c r="CI34" s="200">
        <v>0</v>
      </c>
      <c r="CJ34" s="200"/>
      <c r="CK34" s="200"/>
      <c r="CL34" s="200"/>
      <c r="CM34" s="200"/>
      <c r="CN34" s="200"/>
      <c r="CO34" s="200"/>
    </row>
    <row r="35" spans="1:93" x14ac:dyDescent="0.25">
      <c r="A35" s="455"/>
      <c r="B35" s="227" t="s">
        <v>33</v>
      </c>
      <c r="C35" s="227">
        <f t="shared" si="0"/>
        <v>0</v>
      </c>
      <c r="D35" s="227">
        <f t="shared" si="1"/>
        <v>0</v>
      </c>
      <c r="E35" s="227">
        <f t="shared" si="2"/>
        <v>0</v>
      </c>
      <c r="F35" s="231"/>
      <c r="G35" s="237"/>
      <c r="H35" s="231"/>
      <c r="I35" s="237"/>
      <c r="J35" s="231"/>
      <c r="K35" s="238"/>
      <c r="L35" s="231"/>
      <c r="M35" s="238"/>
      <c r="N35" s="231"/>
      <c r="O35" s="238"/>
      <c r="P35" s="231"/>
      <c r="Q35" s="238"/>
      <c r="R35" s="231"/>
      <c r="S35" s="238"/>
      <c r="T35" s="231"/>
      <c r="U35" s="238"/>
      <c r="V35" s="231"/>
      <c r="W35" s="238"/>
      <c r="X35" s="231"/>
      <c r="Y35" s="238"/>
      <c r="Z35" s="231"/>
      <c r="AA35" s="238"/>
      <c r="AB35" s="231"/>
      <c r="AC35" s="238"/>
      <c r="AD35" s="231"/>
      <c r="AE35" s="238"/>
      <c r="AF35" s="231"/>
      <c r="AG35" s="238"/>
      <c r="AH35" s="231"/>
      <c r="AI35" s="238"/>
      <c r="AJ35" s="231"/>
      <c r="AK35" s="238"/>
      <c r="AL35" s="239"/>
      <c r="AM35" s="238"/>
      <c r="AN35" s="238"/>
      <c r="AO35" s="232"/>
      <c r="AP35" s="232"/>
      <c r="AQ35" s="232"/>
      <c r="AR35" s="210" t="s">
        <v>138</v>
      </c>
      <c r="CG35" s="200">
        <v>0</v>
      </c>
      <c r="CH35" s="200">
        <v>0</v>
      </c>
      <c r="CI35" s="200">
        <v>0</v>
      </c>
      <c r="CJ35" s="200"/>
      <c r="CK35" s="200"/>
      <c r="CL35" s="200"/>
      <c r="CM35" s="200"/>
      <c r="CN35" s="200"/>
      <c r="CO35" s="200"/>
    </row>
    <row r="36" spans="1:93" x14ac:dyDescent="0.25">
      <c r="A36" s="453" t="s">
        <v>35</v>
      </c>
      <c r="B36" s="204" t="s">
        <v>24</v>
      </c>
      <c r="C36" s="204">
        <f t="shared" si="0"/>
        <v>0</v>
      </c>
      <c r="D36" s="204">
        <f t="shared" si="1"/>
        <v>0</v>
      </c>
      <c r="E36" s="204">
        <f t="shared" si="2"/>
        <v>0</v>
      </c>
      <c r="F36" s="240"/>
      <c r="G36" s="241"/>
      <c r="H36" s="205"/>
      <c r="I36" s="206"/>
      <c r="J36" s="205"/>
      <c r="K36" s="207"/>
      <c r="L36" s="205"/>
      <c r="M36" s="207"/>
      <c r="N36" s="205"/>
      <c r="O36" s="207"/>
      <c r="P36" s="205"/>
      <c r="Q36" s="207"/>
      <c r="R36" s="205"/>
      <c r="S36" s="207"/>
      <c r="T36" s="205"/>
      <c r="U36" s="207"/>
      <c r="V36" s="205"/>
      <c r="W36" s="207"/>
      <c r="X36" s="205"/>
      <c r="Y36" s="207"/>
      <c r="Z36" s="205"/>
      <c r="AA36" s="207"/>
      <c r="AB36" s="205"/>
      <c r="AC36" s="207"/>
      <c r="AD36" s="205"/>
      <c r="AE36" s="207"/>
      <c r="AF36" s="205"/>
      <c r="AG36" s="207"/>
      <c r="AH36" s="205"/>
      <c r="AI36" s="207"/>
      <c r="AJ36" s="205"/>
      <c r="AK36" s="207"/>
      <c r="AL36" s="208"/>
      <c r="AM36" s="207"/>
      <c r="AN36" s="207"/>
      <c r="AO36" s="209"/>
      <c r="AP36" s="209"/>
      <c r="AQ36" s="209"/>
      <c r="AR36" s="210" t="s">
        <v>138</v>
      </c>
      <c r="CG36" s="200">
        <v>0</v>
      </c>
      <c r="CH36" s="200">
        <v>0</v>
      </c>
      <c r="CI36" s="200">
        <v>0</v>
      </c>
      <c r="CJ36" s="200"/>
      <c r="CK36" s="200"/>
      <c r="CL36" s="200"/>
      <c r="CM36" s="200"/>
      <c r="CN36" s="200"/>
      <c r="CO36" s="200"/>
    </row>
    <row r="37" spans="1:93" x14ac:dyDescent="0.25">
      <c r="A37" s="454"/>
      <c r="B37" s="211" t="s">
        <v>25</v>
      </c>
      <c r="C37" s="211">
        <f t="shared" si="0"/>
        <v>0</v>
      </c>
      <c r="D37" s="211">
        <f t="shared" si="1"/>
        <v>0</v>
      </c>
      <c r="E37" s="211">
        <f t="shared" si="2"/>
        <v>0</v>
      </c>
      <c r="F37" s="242"/>
      <c r="G37" s="243"/>
      <c r="H37" s="212"/>
      <c r="I37" s="213"/>
      <c r="J37" s="212"/>
      <c r="K37" s="214"/>
      <c r="L37" s="212"/>
      <c r="M37" s="214"/>
      <c r="N37" s="212"/>
      <c r="O37" s="214"/>
      <c r="P37" s="212"/>
      <c r="Q37" s="214"/>
      <c r="R37" s="212"/>
      <c r="S37" s="214"/>
      <c r="T37" s="212"/>
      <c r="U37" s="214"/>
      <c r="V37" s="212"/>
      <c r="W37" s="214"/>
      <c r="X37" s="212"/>
      <c r="Y37" s="214"/>
      <c r="Z37" s="212"/>
      <c r="AA37" s="214"/>
      <c r="AB37" s="212"/>
      <c r="AC37" s="214"/>
      <c r="AD37" s="212"/>
      <c r="AE37" s="214"/>
      <c r="AF37" s="212"/>
      <c r="AG37" s="214"/>
      <c r="AH37" s="212"/>
      <c r="AI37" s="214"/>
      <c r="AJ37" s="212"/>
      <c r="AK37" s="214"/>
      <c r="AL37" s="215"/>
      <c r="AM37" s="214"/>
      <c r="AN37" s="214"/>
      <c r="AO37" s="216"/>
      <c r="AP37" s="216"/>
      <c r="AQ37" s="216"/>
      <c r="AR37" s="210" t="s">
        <v>138</v>
      </c>
      <c r="CG37" s="200"/>
      <c r="CH37" s="200">
        <v>0</v>
      </c>
      <c r="CI37" s="200">
        <v>0</v>
      </c>
      <c r="CJ37" s="200"/>
      <c r="CK37" s="200"/>
      <c r="CL37" s="200"/>
      <c r="CM37" s="200"/>
      <c r="CN37" s="200"/>
      <c r="CO37" s="200"/>
    </row>
    <row r="38" spans="1:93" x14ac:dyDescent="0.25">
      <c r="A38" s="454"/>
      <c r="B38" s="211" t="s">
        <v>26</v>
      </c>
      <c r="C38" s="211">
        <f t="shared" si="0"/>
        <v>0</v>
      </c>
      <c r="D38" s="211">
        <f t="shared" si="1"/>
        <v>0</v>
      </c>
      <c r="E38" s="211">
        <f t="shared" si="2"/>
        <v>0</v>
      </c>
      <c r="F38" s="242"/>
      <c r="G38" s="243"/>
      <c r="H38" s="212"/>
      <c r="I38" s="213"/>
      <c r="J38" s="212"/>
      <c r="K38" s="214"/>
      <c r="L38" s="212"/>
      <c r="M38" s="214"/>
      <c r="N38" s="212"/>
      <c r="O38" s="214"/>
      <c r="P38" s="212"/>
      <c r="Q38" s="214"/>
      <c r="R38" s="212"/>
      <c r="S38" s="214"/>
      <c r="T38" s="212"/>
      <c r="U38" s="214"/>
      <c r="V38" s="212"/>
      <c r="W38" s="214"/>
      <c r="X38" s="212"/>
      <c r="Y38" s="214"/>
      <c r="Z38" s="212"/>
      <c r="AA38" s="214"/>
      <c r="AB38" s="212"/>
      <c r="AC38" s="214"/>
      <c r="AD38" s="212"/>
      <c r="AE38" s="214"/>
      <c r="AF38" s="212"/>
      <c r="AG38" s="214"/>
      <c r="AH38" s="212"/>
      <c r="AI38" s="214"/>
      <c r="AJ38" s="212"/>
      <c r="AK38" s="214"/>
      <c r="AL38" s="215"/>
      <c r="AM38" s="214"/>
      <c r="AN38" s="214"/>
      <c r="AO38" s="216"/>
      <c r="AP38" s="216"/>
      <c r="AQ38" s="216"/>
      <c r="AR38" s="210" t="s">
        <v>138</v>
      </c>
      <c r="CG38" s="200"/>
      <c r="CH38" s="200">
        <v>0</v>
      </c>
      <c r="CI38" s="200">
        <v>0</v>
      </c>
      <c r="CJ38" s="200"/>
      <c r="CK38" s="200"/>
      <c r="CL38" s="200"/>
      <c r="CM38" s="200"/>
      <c r="CN38" s="200"/>
      <c r="CO38" s="200"/>
    </row>
    <row r="39" spans="1:93" x14ac:dyDescent="0.25">
      <c r="A39" s="454"/>
      <c r="B39" s="211" t="s">
        <v>27</v>
      </c>
      <c r="C39" s="211">
        <f t="shared" si="0"/>
        <v>0</v>
      </c>
      <c r="D39" s="211">
        <f t="shared" si="1"/>
        <v>0</v>
      </c>
      <c r="E39" s="211">
        <f t="shared" si="2"/>
        <v>0</v>
      </c>
      <c r="F39" s="242"/>
      <c r="G39" s="243"/>
      <c r="H39" s="212"/>
      <c r="I39" s="213"/>
      <c r="J39" s="212"/>
      <c r="K39" s="214"/>
      <c r="L39" s="212"/>
      <c r="M39" s="214"/>
      <c r="N39" s="212"/>
      <c r="O39" s="214"/>
      <c r="P39" s="212"/>
      <c r="Q39" s="214"/>
      <c r="R39" s="212"/>
      <c r="S39" s="214"/>
      <c r="T39" s="212"/>
      <c r="U39" s="214"/>
      <c r="V39" s="212"/>
      <c r="W39" s="214"/>
      <c r="X39" s="212"/>
      <c r="Y39" s="214"/>
      <c r="Z39" s="212"/>
      <c r="AA39" s="214"/>
      <c r="AB39" s="212"/>
      <c r="AC39" s="214"/>
      <c r="AD39" s="212"/>
      <c r="AE39" s="214"/>
      <c r="AF39" s="212"/>
      <c r="AG39" s="214"/>
      <c r="AH39" s="212"/>
      <c r="AI39" s="214"/>
      <c r="AJ39" s="212"/>
      <c r="AK39" s="214"/>
      <c r="AL39" s="215"/>
      <c r="AM39" s="214"/>
      <c r="AN39" s="214"/>
      <c r="AO39" s="216"/>
      <c r="AP39" s="216"/>
      <c r="AQ39" s="216"/>
      <c r="AR39" s="210" t="s">
        <v>138</v>
      </c>
      <c r="CG39" s="200"/>
      <c r="CH39" s="200">
        <v>0</v>
      </c>
      <c r="CI39" s="200">
        <v>0</v>
      </c>
      <c r="CJ39" s="200"/>
      <c r="CK39" s="200"/>
      <c r="CL39" s="200"/>
      <c r="CM39" s="200"/>
      <c r="CN39" s="200"/>
      <c r="CO39" s="200"/>
    </row>
    <row r="40" spans="1:93" x14ac:dyDescent="0.25">
      <c r="A40" s="454"/>
      <c r="B40" s="211" t="s">
        <v>28</v>
      </c>
      <c r="C40" s="211">
        <f t="shared" si="0"/>
        <v>0</v>
      </c>
      <c r="D40" s="211">
        <f t="shared" ref="D40:E78" si="3">SUM(F40+H40+J40+L40+N40+P40+R40+T40+V40+X40+Z40+AB40+AD40+AF40+AH40+AJ40+AL40)</f>
        <v>0</v>
      </c>
      <c r="E40" s="211">
        <f t="shared" si="2"/>
        <v>0</v>
      </c>
      <c r="F40" s="242"/>
      <c r="G40" s="243"/>
      <c r="H40" s="212"/>
      <c r="I40" s="213"/>
      <c r="J40" s="212"/>
      <c r="K40" s="214"/>
      <c r="L40" s="212"/>
      <c r="M40" s="214"/>
      <c r="N40" s="212"/>
      <c r="O40" s="214"/>
      <c r="P40" s="212"/>
      <c r="Q40" s="214"/>
      <c r="R40" s="212"/>
      <c r="S40" s="214"/>
      <c r="T40" s="212"/>
      <c r="U40" s="214"/>
      <c r="V40" s="212"/>
      <c r="W40" s="214"/>
      <c r="X40" s="212"/>
      <c r="Y40" s="214"/>
      <c r="Z40" s="212"/>
      <c r="AA40" s="214"/>
      <c r="AB40" s="212"/>
      <c r="AC40" s="214"/>
      <c r="AD40" s="212"/>
      <c r="AE40" s="214"/>
      <c r="AF40" s="212"/>
      <c r="AG40" s="214"/>
      <c r="AH40" s="212"/>
      <c r="AI40" s="214"/>
      <c r="AJ40" s="212"/>
      <c r="AK40" s="214"/>
      <c r="AL40" s="215"/>
      <c r="AM40" s="214"/>
      <c r="AN40" s="214"/>
      <c r="AO40" s="216"/>
      <c r="AP40" s="216"/>
      <c r="AQ40" s="216"/>
      <c r="AR40" s="210" t="s">
        <v>138</v>
      </c>
      <c r="CG40" s="200"/>
      <c r="CH40" s="200">
        <v>0</v>
      </c>
      <c r="CI40" s="200">
        <v>0</v>
      </c>
      <c r="CJ40" s="200"/>
      <c r="CK40" s="200"/>
      <c r="CL40" s="200"/>
      <c r="CM40" s="200"/>
      <c r="CN40" s="200"/>
      <c r="CO40" s="200"/>
    </row>
    <row r="41" spans="1:93" x14ac:dyDescent="0.25">
      <c r="A41" s="454"/>
      <c r="B41" s="211" t="s">
        <v>29</v>
      </c>
      <c r="C41" s="211">
        <f t="shared" si="0"/>
        <v>0</v>
      </c>
      <c r="D41" s="211">
        <f t="shared" si="3"/>
        <v>0</v>
      </c>
      <c r="E41" s="211">
        <f t="shared" si="2"/>
        <v>0</v>
      </c>
      <c r="F41" s="242"/>
      <c r="G41" s="243"/>
      <c r="H41" s="212"/>
      <c r="I41" s="213"/>
      <c r="J41" s="212"/>
      <c r="K41" s="214"/>
      <c r="L41" s="212"/>
      <c r="M41" s="214"/>
      <c r="N41" s="212"/>
      <c r="O41" s="214"/>
      <c r="P41" s="212"/>
      <c r="Q41" s="214"/>
      <c r="R41" s="212"/>
      <c r="S41" s="214"/>
      <c r="T41" s="212"/>
      <c r="U41" s="214"/>
      <c r="V41" s="212"/>
      <c r="W41" s="214"/>
      <c r="X41" s="212"/>
      <c r="Y41" s="214"/>
      <c r="Z41" s="212"/>
      <c r="AA41" s="214"/>
      <c r="AB41" s="212"/>
      <c r="AC41" s="214"/>
      <c r="AD41" s="212"/>
      <c r="AE41" s="214"/>
      <c r="AF41" s="212"/>
      <c r="AG41" s="214"/>
      <c r="AH41" s="212"/>
      <c r="AI41" s="214"/>
      <c r="AJ41" s="212"/>
      <c r="AK41" s="214"/>
      <c r="AL41" s="215"/>
      <c r="AM41" s="214"/>
      <c r="AN41" s="214"/>
      <c r="AO41" s="216"/>
      <c r="AP41" s="216"/>
      <c r="AQ41" s="216"/>
      <c r="AR41" s="210" t="s">
        <v>138</v>
      </c>
      <c r="CG41" s="200"/>
      <c r="CH41" s="200">
        <v>0</v>
      </c>
      <c r="CI41" s="200">
        <v>0</v>
      </c>
      <c r="CJ41" s="200"/>
      <c r="CK41" s="200"/>
      <c r="CL41" s="200"/>
      <c r="CM41" s="200"/>
      <c r="CN41" s="200"/>
      <c r="CO41" s="200"/>
    </row>
    <row r="42" spans="1:93" x14ac:dyDescent="0.25">
      <c r="A42" s="454"/>
      <c r="B42" s="211" t="s">
        <v>30</v>
      </c>
      <c r="C42" s="211">
        <f t="shared" si="0"/>
        <v>0</v>
      </c>
      <c r="D42" s="211">
        <f t="shared" si="3"/>
        <v>0</v>
      </c>
      <c r="E42" s="211">
        <f t="shared" si="2"/>
        <v>0</v>
      </c>
      <c r="F42" s="242"/>
      <c r="G42" s="243"/>
      <c r="H42" s="212"/>
      <c r="I42" s="213"/>
      <c r="J42" s="212"/>
      <c r="K42" s="214"/>
      <c r="L42" s="212"/>
      <c r="M42" s="214"/>
      <c r="N42" s="212"/>
      <c r="O42" s="214"/>
      <c r="P42" s="212"/>
      <c r="Q42" s="214"/>
      <c r="R42" s="212"/>
      <c r="S42" s="214"/>
      <c r="T42" s="212"/>
      <c r="U42" s="214"/>
      <c r="V42" s="212"/>
      <c r="W42" s="214"/>
      <c r="X42" s="212"/>
      <c r="Y42" s="214"/>
      <c r="Z42" s="212"/>
      <c r="AA42" s="214"/>
      <c r="AB42" s="212"/>
      <c r="AC42" s="214"/>
      <c r="AD42" s="212"/>
      <c r="AE42" s="214"/>
      <c r="AF42" s="212"/>
      <c r="AG42" s="214"/>
      <c r="AH42" s="212"/>
      <c r="AI42" s="214"/>
      <c r="AJ42" s="212"/>
      <c r="AK42" s="214"/>
      <c r="AL42" s="215"/>
      <c r="AM42" s="214"/>
      <c r="AN42" s="214"/>
      <c r="AO42" s="216"/>
      <c r="AP42" s="216"/>
      <c r="AQ42" s="216"/>
      <c r="AR42" s="210" t="s">
        <v>138</v>
      </c>
      <c r="CG42" s="200"/>
      <c r="CH42" s="200">
        <v>0</v>
      </c>
      <c r="CI42" s="200">
        <v>0</v>
      </c>
      <c r="CJ42" s="200"/>
      <c r="CK42" s="200"/>
      <c r="CL42" s="200"/>
      <c r="CM42" s="200"/>
      <c r="CN42" s="200"/>
      <c r="CO42" s="200"/>
    </row>
    <row r="43" spans="1:93" x14ac:dyDescent="0.25">
      <c r="A43" s="454"/>
      <c r="B43" s="217" t="s">
        <v>31</v>
      </c>
      <c r="C43" s="217">
        <f t="shared" si="0"/>
        <v>0</v>
      </c>
      <c r="D43" s="217">
        <f t="shared" si="3"/>
        <v>0</v>
      </c>
      <c r="E43" s="217">
        <f t="shared" si="2"/>
        <v>0</v>
      </c>
      <c r="F43" s="242"/>
      <c r="G43" s="243"/>
      <c r="H43" s="218"/>
      <c r="I43" s="219"/>
      <c r="J43" s="218"/>
      <c r="K43" s="220"/>
      <c r="L43" s="218"/>
      <c r="M43" s="220"/>
      <c r="N43" s="218"/>
      <c r="O43" s="220"/>
      <c r="P43" s="218"/>
      <c r="Q43" s="220"/>
      <c r="R43" s="218"/>
      <c r="S43" s="220"/>
      <c r="T43" s="218"/>
      <c r="U43" s="220"/>
      <c r="V43" s="218"/>
      <c r="W43" s="220"/>
      <c r="X43" s="218"/>
      <c r="Y43" s="220"/>
      <c r="Z43" s="218"/>
      <c r="AA43" s="220"/>
      <c r="AB43" s="218"/>
      <c r="AC43" s="220"/>
      <c r="AD43" s="218"/>
      <c r="AE43" s="220"/>
      <c r="AF43" s="218"/>
      <c r="AG43" s="220"/>
      <c r="AH43" s="218"/>
      <c r="AI43" s="220"/>
      <c r="AJ43" s="218"/>
      <c r="AK43" s="220"/>
      <c r="AL43" s="221"/>
      <c r="AM43" s="220"/>
      <c r="AN43" s="220"/>
      <c r="AO43" s="216"/>
      <c r="AP43" s="216"/>
      <c r="AQ43" s="216"/>
      <c r="AR43" s="210" t="s">
        <v>138</v>
      </c>
      <c r="CG43" s="200"/>
      <c r="CH43" s="200">
        <v>0</v>
      </c>
      <c r="CI43" s="200">
        <v>0</v>
      </c>
      <c r="CJ43" s="200"/>
      <c r="CK43" s="200"/>
      <c r="CL43" s="200"/>
      <c r="CM43" s="200"/>
      <c r="CN43" s="200"/>
      <c r="CO43" s="200"/>
    </row>
    <row r="44" spans="1:93" x14ac:dyDescent="0.25">
      <c r="A44" s="454"/>
      <c r="B44" s="211" t="s">
        <v>32</v>
      </c>
      <c r="C44" s="211">
        <f t="shared" si="0"/>
        <v>0</v>
      </c>
      <c r="D44" s="211">
        <f t="shared" si="3"/>
        <v>0</v>
      </c>
      <c r="E44" s="211">
        <f t="shared" si="2"/>
        <v>0</v>
      </c>
      <c r="F44" s="242"/>
      <c r="G44" s="243"/>
      <c r="H44" s="212"/>
      <c r="I44" s="213"/>
      <c r="J44" s="212"/>
      <c r="K44" s="214"/>
      <c r="L44" s="212"/>
      <c r="M44" s="214"/>
      <c r="N44" s="212"/>
      <c r="O44" s="214"/>
      <c r="P44" s="212"/>
      <c r="Q44" s="214"/>
      <c r="R44" s="212"/>
      <c r="S44" s="214"/>
      <c r="T44" s="212"/>
      <c r="U44" s="214"/>
      <c r="V44" s="212"/>
      <c r="W44" s="214"/>
      <c r="X44" s="212"/>
      <c r="Y44" s="214"/>
      <c r="Z44" s="212"/>
      <c r="AA44" s="214"/>
      <c r="AB44" s="212"/>
      <c r="AC44" s="214"/>
      <c r="AD44" s="212"/>
      <c r="AE44" s="214"/>
      <c r="AF44" s="212"/>
      <c r="AG44" s="214"/>
      <c r="AH44" s="212"/>
      <c r="AI44" s="214"/>
      <c r="AJ44" s="212"/>
      <c r="AK44" s="214"/>
      <c r="AL44" s="215"/>
      <c r="AM44" s="214"/>
      <c r="AN44" s="214"/>
      <c r="AO44" s="216"/>
      <c r="AP44" s="216"/>
      <c r="AQ44" s="216"/>
      <c r="AR44" s="210" t="s">
        <v>138</v>
      </c>
      <c r="CG44" s="200"/>
      <c r="CH44" s="200">
        <v>0</v>
      </c>
      <c r="CI44" s="200">
        <v>0</v>
      </c>
      <c r="CJ44" s="200"/>
      <c r="CK44" s="200"/>
      <c r="CL44" s="200"/>
      <c r="CM44" s="200"/>
      <c r="CN44" s="200"/>
      <c r="CO44" s="200"/>
    </row>
    <row r="45" spans="1:93" x14ac:dyDescent="0.25">
      <c r="A45" s="454"/>
      <c r="B45" s="222" t="s">
        <v>112</v>
      </c>
      <c r="C45" s="244">
        <f t="shared" si="0"/>
        <v>0</v>
      </c>
      <c r="D45" s="223">
        <f t="shared" si="3"/>
        <v>0</v>
      </c>
      <c r="E45" s="225">
        <f t="shared" si="2"/>
        <v>0</v>
      </c>
      <c r="F45" s="242"/>
      <c r="G45" s="245"/>
      <c r="H45" s="246"/>
      <c r="I45" s="247"/>
      <c r="J45" s="246"/>
      <c r="K45" s="248"/>
      <c r="L45" s="246"/>
      <c r="M45" s="248"/>
      <c r="N45" s="246"/>
      <c r="O45" s="248"/>
      <c r="P45" s="246"/>
      <c r="Q45" s="248"/>
      <c r="R45" s="212"/>
      <c r="S45" s="214"/>
      <c r="T45" s="212"/>
      <c r="U45" s="214"/>
      <c r="V45" s="212"/>
      <c r="W45" s="214"/>
      <c r="X45" s="212"/>
      <c r="Y45" s="214"/>
      <c r="Z45" s="212"/>
      <c r="AA45" s="214"/>
      <c r="AB45" s="212"/>
      <c r="AC45" s="214"/>
      <c r="AD45" s="212"/>
      <c r="AE45" s="214"/>
      <c r="AF45" s="212"/>
      <c r="AG45" s="214"/>
      <c r="AH45" s="212"/>
      <c r="AI45" s="214"/>
      <c r="AJ45" s="212"/>
      <c r="AK45" s="214"/>
      <c r="AL45" s="215"/>
      <c r="AM45" s="214"/>
      <c r="AN45" s="214"/>
      <c r="AO45" s="216"/>
      <c r="AP45" s="216"/>
      <c r="AQ45" s="216"/>
      <c r="AR45" s="210" t="s">
        <v>138</v>
      </c>
      <c r="CG45" s="200"/>
      <c r="CH45" s="200">
        <v>0</v>
      </c>
      <c r="CI45" s="200">
        <v>0</v>
      </c>
      <c r="CJ45" s="200"/>
      <c r="CK45" s="200"/>
      <c r="CL45" s="200"/>
      <c r="CM45" s="200"/>
      <c r="CN45" s="200"/>
      <c r="CO45" s="200"/>
    </row>
    <row r="46" spans="1:93" x14ac:dyDescent="0.25">
      <c r="A46" s="455"/>
      <c r="B46" s="227" t="s">
        <v>33</v>
      </c>
      <c r="C46" s="227">
        <f t="shared" si="0"/>
        <v>0</v>
      </c>
      <c r="D46" s="227">
        <f t="shared" si="3"/>
        <v>0</v>
      </c>
      <c r="E46" s="227">
        <f t="shared" si="2"/>
        <v>0</v>
      </c>
      <c r="F46" s="249"/>
      <c r="G46" s="250"/>
      <c r="H46" s="228"/>
      <c r="I46" s="229"/>
      <c r="J46" s="228"/>
      <c r="K46" s="230"/>
      <c r="L46" s="228"/>
      <c r="M46" s="230"/>
      <c r="N46" s="228"/>
      <c r="O46" s="230"/>
      <c r="P46" s="228"/>
      <c r="Q46" s="230"/>
      <c r="R46" s="228"/>
      <c r="S46" s="230"/>
      <c r="T46" s="228"/>
      <c r="U46" s="230"/>
      <c r="V46" s="228"/>
      <c r="W46" s="230"/>
      <c r="X46" s="228"/>
      <c r="Y46" s="230"/>
      <c r="Z46" s="228"/>
      <c r="AA46" s="230"/>
      <c r="AB46" s="228"/>
      <c r="AC46" s="230"/>
      <c r="AD46" s="228"/>
      <c r="AE46" s="230"/>
      <c r="AF46" s="228"/>
      <c r="AG46" s="230"/>
      <c r="AH46" s="228"/>
      <c r="AI46" s="230"/>
      <c r="AJ46" s="228"/>
      <c r="AK46" s="230"/>
      <c r="AL46" s="251"/>
      <c r="AM46" s="230"/>
      <c r="AN46" s="230"/>
      <c r="AO46" s="232"/>
      <c r="AP46" s="232"/>
      <c r="AQ46" s="232"/>
      <c r="AR46" s="210" t="s">
        <v>138</v>
      </c>
      <c r="CG46" s="200">
        <v>0</v>
      </c>
      <c r="CH46" s="200">
        <v>0</v>
      </c>
      <c r="CI46" s="200">
        <v>0</v>
      </c>
      <c r="CJ46" s="200"/>
      <c r="CK46" s="200"/>
      <c r="CL46" s="200"/>
      <c r="CM46" s="200"/>
      <c r="CN46" s="200"/>
      <c r="CO46" s="200"/>
    </row>
    <row r="47" spans="1:93" x14ac:dyDescent="0.25">
      <c r="A47" s="453" t="s">
        <v>36</v>
      </c>
      <c r="B47" s="204" t="s">
        <v>24</v>
      </c>
      <c r="C47" s="204">
        <f t="shared" si="0"/>
        <v>0</v>
      </c>
      <c r="D47" s="204">
        <f t="shared" si="3"/>
        <v>0</v>
      </c>
      <c r="E47" s="204">
        <f t="shared" si="2"/>
        <v>0</v>
      </c>
      <c r="F47" s="240"/>
      <c r="G47" s="241"/>
      <c r="H47" s="205"/>
      <c r="I47" s="206"/>
      <c r="J47" s="205"/>
      <c r="K47" s="207"/>
      <c r="L47" s="205"/>
      <c r="M47" s="207"/>
      <c r="N47" s="205"/>
      <c r="O47" s="207"/>
      <c r="P47" s="205"/>
      <c r="Q47" s="207"/>
      <c r="R47" s="205"/>
      <c r="S47" s="207"/>
      <c r="T47" s="205"/>
      <c r="U47" s="207"/>
      <c r="V47" s="205"/>
      <c r="W47" s="207"/>
      <c r="X47" s="205"/>
      <c r="Y47" s="207"/>
      <c r="Z47" s="205"/>
      <c r="AA47" s="207"/>
      <c r="AB47" s="205"/>
      <c r="AC47" s="207"/>
      <c r="AD47" s="205"/>
      <c r="AE47" s="207"/>
      <c r="AF47" s="205"/>
      <c r="AG47" s="207"/>
      <c r="AH47" s="205"/>
      <c r="AI47" s="207"/>
      <c r="AJ47" s="205"/>
      <c r="AK47" s="207"/>
      <c r="AL47" s="208"/>
      <c r="AM47" s="207"/>
      <c r="AN47" s="207"/>
      <c r="AO47" s="209"/>
      <c r="AP47" s="209"/>
      <c r="AQ47" s="209"/>
      <c r="AR47" s="210" t="s">
        <v>138</v>
      </c>
      <c r="CG47" s="200">
        <v>0</v>
      </c>
      <c r="CH47" s="200">
        <v>0</v>
      </c>
      <c r="CI47" s="200">
        <v>0</v>
      </c>
      <c r="CJ47" s="200"/>
      <c r="CK47" s="200"/>
      <c r="CL47" s="200"/>
      <c r="CM47" s="200"/>
      <c r="CN47" s="200"/>
      <c r="CO47" s="200"/>
    </row>
    <row r="48" spans="1:93" x14ac:dyDescent="0.25">
      <c r="A48" s="454"/>
      <c r="B48" s="211" t="s">
        <v>25</v>
      </c>
      <c r="C48" s="211">
        <f t="shared" si="0"/>
        <v>0</v>
      </c>
      <c r="D48" s="211">
        <f t="shared" si="3"/>
        <v>0</v>
      </c>
      <c r="E48" s="211">
        <f t="shared" si="2"/>
        <v>0</v>
      </c>
      <c r="F48" s="242"/>
      <c r="G48" s="243"/>
      <c r="H48" s="212"/>
      <c r="I48" s="213"/>
      <c r="J48" s="212"/>
      <c r="K48" s="214"/>
      <c r="L48" s="212"/>
      <c r="M48" s="214"/>
      <c r="N48" s="212"/>
      <c r="O48" s="214"/>
      <c r="P48" s="212"/>
      <c r="Q48" s="214"/>
      <c r="R48" s="212"/>
      <c r="S48" s="214"/>
      <c r="T48" s="212"/>
      <c r="U48" s="214"/>
      <c r="V48" s="212"/>
      <c r="W48" s="214"/>
      <c r="X48" s="212"/>
      <c r="Y48" s="214"/>
      <c r="Z48" s="212"/>
      <c r="AA48" s="214"/>
      <c r="AB48" s="212"/>
      <c r="AC48" s="214"/>
      <c r="AD48" s="212"/>
      <c r="AE48" s="214"/>
      <c r="AF48" s="212"/>
      <c r="AG48" s="214"/>
      <c r="AH48" s="212"/>
      <c r="AI48" s="214"/>
      <c r="AJ48" s="212"/>
      <c r="AK48" s="214"/>
      <c r="AL48" s="215"/>
      <c r="AM48" s="214"/>
      <c r="AN48" s="214"/>
      <c r="AO48" s="216"/>
      <c r="AP48" s="216"/>
      <c r="AQ48" s="216"/>
      <c r="AR48" s="210" t="s">
        <v>138</v>
      </c>
      <c r="CG48" s="200">
        <v>0</v>
      </c>
      <c r="CH48" s="200">
        <v>0</v>
      </c>
      <c r="CI48" s="200">
        <v>0</v>
      </c>
      <c r="CJ48" s="200"/>
      <c r="CK48" s="200"/>
      <c r="CL48" s="200"/>
      <c r="CM48" s="200"/>
      <c r="CN48" s="200"/>
      <c r="CO48" s="200"/>
    </row>
    <row r="49" spans="1:93" x14ac:dyDescent="0.25">
      <c r="A49" s="454"/>
      <c r="B49" s="211" t="s">
        <v>26</v>
      </c>
      <c r="C49" s="211">
        <f t="shared" si="0"/>
        <v>0</v>
      </c>
      <c r="D49" s="211">
        <f t="shared" si="3"/>
        <v>0</v>
      </c>
      <c r="E49" s="211">
        <f t="shared" si="2"/>
        <v>0</v>
      </c>
      <c r="F49" s="242"/>
      <c r="G49" s="243"/>
      <c r="H49" s="212"/>
      <c r="I49" s="213"/>
      <c r="J49" s="212"/>
      <c r="K49" s="214"/>
      <c r="L49" s="212"/>
      <c r="M49" s="214"/>
      <c r="N49" s="212"/>
      <c r="O49" s="214"/>
      <c r="P49" s="212"/>
      <c r="Q49" s="214"/>
      <c r="R49" s="212"/>
      <c r="S49" s="214"/>
      <c r="T49" s="212"/>
      <c r="U49" s="214"/>
      <c r="V49" s="212"/>
      <c r="W49" s="214"/>
      <c r="X49" s="212"/>
      <c r="Y49" s="214"/>
      <c r="Z49" s="212"/>
      <c r="AA49" s="214"/>
      <c r="AB49" s="212"/>
      <c r="AC49" s="214"/>
      <c r="AD49" s="212"/>
      <c r="AE49" s="214"/>
      <c r="AF49" s="212"/>
      <c r="AG49" s="214"/>
      <c r="AH49" s="212"/>
      <c r="AI49" s="214"/>
      <c r="AJ49" s="212"/>
      <c r="AK49" s="214"/>
      <c r="AL49" s="215"/>
      <c r="AM49" s="214"/>
      <c r="AN49" s="214"/>
      <c r="AO49" s="216"/>
      <c r="AP49" s="216"/>
      <c r="AQ49" s="216"/>
      <c r="AR49" s="210" t="s">
        <v>138</v>
      </c>
      <c r="CG49" s="200"/>
      <c r="CH49" s="200"/>
      <c r="CI49" s="200">
        <v>0</v>
      </c>
      <c r="CJ49" s="200"/>
      <c r="CK49" s="200"/>
      <c r="CL49" s="200"/>
      <c r="CM49" s="200"/>
      <c r="CN49" s="200"/>
      <c r="CO49" s="200"/>
    </row>
    <row r="50" spans="1:93" x14ac:dyDescent="0.25">
      <c r="A50" s="454"/>
      <c r="B50" s="211" t="s">
        <v>27</v>
      </c>
      <c r="C50" s="211">
        <f t="shared" si="0"/>
        <v>0</v>
      </c>
      <c r="D50" s="211">
        <f t="shared" si="3"/>
        <v>0</v>
      </c>
      <c r="E50" s="211">
        <f t="shared" si="2"/>
        <v>0</v>
      </c>
      <c r="F50" s="242"/>
      <c r="G50" s="243"/>
      <c r="H50" s="212"/>
      <c r="I50" s="213"/>
      <c r="J50" s="212"/>
      <c r="K50" s="214"/>
      <c r="L50" s="212"/>
      <c r="M50" s="214"/>
      <c r="N50" s="212"/>
      <c r="O50" s="214"/>
      <c r="P50" s="212"/>
      <c r="Q50" s="214"/>
      <c r="R50" s="212"/>
      <c r="S50" s="214"/>
      <c r="T50" s="212"/>
      <c r="U50" s="214"/>
      <c r="V50" s="212"/>
      <c r="W50" s="214"/>
      <c r="X50" s="212"/>
      <c r="Y50" s="214"/>
      <c r="Z50" s="212"/>
      <c r="AA50" s="214"/>
      <c r="AB50" s="212"/>
      <c r="AC50" s="214"/>
      <c r="AD50" s="212"/>
      <c r="AE50" s="214"/>
      <c r="AF50" s="212"/>
      <c r="AG50" s="214"/>
      <c r="AH50" s="212"/>
      <c r="AI50" s="214"/>
      <c r="AJ50" s="212"/>
      <c r="AK50" s="214"/>
      <c r="AL50" s="215"/>
      <c r="AM50" s="214"/>
      <c r="AN50" s="214"/>
      <c r="AO50" s="216"/>
      <c r="AP50" s="216"/>
      <c r="AQ50" s="216"/>
      <c r="AR50" s="210" t="s">
        <v>138</v>
      </c>
      <c r="CG50" s="200"/>
      <c r="CH50" s="200">
        <v>0</v>
      </c>
      <c r="CI50" s="200">
        <v>0</v>
      </c>
      <c r="CJ50" s="200"/>
      <c r="CK50" s="200"/>
      <c r="CL50" s="200"/>
      <c r="CM50" s="200"/>
      <c r="CN50" s="200"/>
      <c r="CO50" s="200"/>
    </row>
    <row r="51" spans="1:93" x14ac:dyDescent="0.25">
      <c r="A51" s="454"/>
      <c r="B51" s="211" t="s">
        <v>28</v>
      </c>
      <c r="C51" s="211">
        <f t="shared" si="0"/>
        <v>0</v>
      </c>
      <c r="D51" s="211">
        <f t="shared" si="3"/>
        <v>0</v>
      </c>
      <c r="E51" s="211">
        <f t="shared" si="2"/>
        <v>0</v>
      </c>
      <c r="F51" s="242"/>
      <c r="G51" s="243"/>
      <c r="H51" s="212"/>
      <c r="I51" s="213"/>
      <c r="J51" s="212"/>
      <c r="K51" s="214"/>
      <c r="L51" s="212"/>
      <c r="M51" s="214"/>
      <c r="N51" s="212"/>
      <c r="O51" s="214"/>
      <c r="P51" s="212"/>
      <c r="Q51" s="214"/>
      <c r="R51" s="212"/>
      <c r="S51" s="214"/>
      <c r="T51" s="212"/>
      <c r="U51" s="214"/>
      <c r="V51" s="212"/>
      <c r="W51" s="214"/>
      <c r="X51" s="212"/>
      <c r="Y51" s="214"/>
      <c r="Z51" s="212"/>
      <c r="AA51" s="214"/>
      <c r="AB51" s="212"/>
      <c r="AC51" s="214"/>
      <c r="AD51" s="212"/>
      <c r="AE51" s="214"/>
      <c r="AF51" s="212"/>
      <c r="AG51" s="214"/>
      <c r="AH51" s="212"/>
      <c r="AI51" s="214"/>
      <c r="AJ51" s="212"/>
      <c r="AK51" s="214"/>
      <c r="AL51" s="215"/>
      <c r="AM51" s="214"/>
      <c r="AN51" s="214"/>
      <c r="AO51" s="216"/>
      <c r="AP51" s="216"/>
      <c r="AQ51" s="216"/>
      <c r="AR51" s="210" t="s">
        <v>138</v>
      </c>
      <c r="CG51" s="200"/>
      <c r="CH51" s="200">
        <v>0</v>
      </c>
      <c r="CI51" s="200">
        <v>0</v>
      </c>
      <c r="CJ51" s="200"/>
      <c r="CK51" s="200"/>
      <c r="CL51" s="200"/>
      <c r="CM51" s="200"/>
      <c r="CN51" s="200"/>
      <c r="CO51" s="200"/>
    </row>
    <row r="52" spans="1:93" x14ac:dyDescent="0.25">
      <c r="A52" s="454"/>
      <c r="B52" s="211" t="s">
        <v>29</v>
      </c>
      <c r="C52" s="211">
        <f t="shared" si="0"/>
        <v>0</v>
      </c>
      <c r="D52" s="211">
        <f t="shared" si="3"/>
        <v>0</v>
      </c>
      <c r="E52" s="211">
        <f t="shared" si="2"/>
        <v>0</v>
      </c>
      <c r="F52" s="242"/>
      <c r="G52" s="243"/>
      <c r="H52" s="212"/>
      <c r="I52" s="213"/>
      <c r="J52" s="212"/>
      <c r="K52" s="214"/>
      <c r="L52" s="212"/>
      <c r="M52" s="214"/>
      <c r="N52" s="212"/>
      <c r="O52" s="214"/>
      <c r="P52" s="212"/>
      <c r="Q52" s="214"/>
      <c r="R52" s="212"/>
      <c r="S52" s="214"/>
      <c r="T52" s="212"/>
      <c r="U52" s="214"/>
      <c r="V52" s="212"/>
      <c r="W52" s="214"/>
      <c r="X52" s="212"/>
      <c r="Y52" s="214"/>
      <c r="Z52" s="212"/>
      <c r="AA52" s="214"/>
      <c r="AB52" s="212"/>
      <c r="AC52" s="214"/>
      <c r="AD52" s="212"/>
      <c r="AE52" s="214"/>
      <c r="AF52" s="212"/>
      <c r="AG52" s="214"/>
      <c r="AH52" s="212"/>
      <c r="AI52" s="214"/>
      <c r="AJ52" s="212"/>
      <c r="AK52" s="214"/>
      <c r="AL52" s="215"/>
      <c r="AM52" s="214"/>
      <c r="AN52" s="214"/>
      <c r="AO52" s="216"/>
      <c r="AP52" s="216"/>
      <c r="AQ52" s="216"/>
      <c r="AR52" s="210" t="s">
        <v>138</v>
      </c>
      <c r="CG52" s="200"/>
      <c r="CH52" s="200">
        <v>0</v>
      </c>
      <c r="CI52" s="200">
        <v>0</v>
      </c>
      <c r="CJ52" s="200"/>
      <c r="CK52" s="200"/>
      <c r="CL52" s="200"/>
      <c r="CM52" s="200"/>
      <c r="CN52" s="200"/>
      <c r="CO52" s="200"/>
    </row>
    <row r="53" spans="1:93" x14ac:dyDescent="0.25">
      <c r="A53" s="454"/>
      <c r="B53" s="211" t="s">
        <v>30</v>
      </c>
      <c r="C53" s="211">
        <f t="shared" si="0"/>
        <v>0</v>
      </c>
      <c r="D53" s="211">
        <f t="shared" si="3"/>
        <v>0</v>
      </c>
      <c r="E53" s="211">
        <f t="shared" si="2"/>
        <v>0</v>
      </c>
      <c r="F53" s="242"/>
      <c r="G53" s="243"/>
      <c r="H53" s="212"/>
      <c r="I53" s="213"/>
      <c r="J53" s="212"/>
      <c r="K53" s="214"/>
      <c r="L53" s="212"/>
      <c r="M53" s="214"/>
      <c r="N53" s="212"/>
      <c r="O53" s="214"/>
      <c r="P53" s="212"/>
      <c r="Q53" s="214"/>
      <c r="R53" s="212"/>
      <c r="S53" s="214"/>
      <c r="T53" s="212"/>
      <c r="U53" s="214"/>
      <c r="V53" s="212"/>
      <c r="W53" s="214"/>
      <c r="X53" s="212"/>
      <c r="Y53" s="214"/>
      <c r="Z53" s="212"/>
      <c r="AA53" s="214"/>
      <c r="AB53" s="212"/>
      <c r="AC53" s="214"/>
      <c r="AD53" s="212"/>
      <c r="AE53" s="214"/>
      <c r="AF53" s="212"/>
      <c r="AG53" s="214"/>
      <c r="AH53" s="212"/>
      <c r="AI53" s="214"/>
      <c r="AJ53" s="212"/>
      <c r="AK53" s="214"/>
      <c r="AL53" s="215"/>
      <c r="AM53" s="214"/>
      <c r="AN53" s="214"/>
      <c r="AO53" s="216"/>
      <c r="AP53" s="216"/>
      <c r="AQ53" s="216"/>
      <c r="AR53" s="210" t="s">
        <v>138</v>
      </c>
      <c r="CG53" s="200"/>
      <c r="CH53" s="200">
        <v>0</v>
      </c>
      <c r="CI53" s="200">
        <v>0</v>
      </c>
      <c r="CJ53" s="200"/>
      <c r="CK53" s="200"/>
      <c r="CL53" s="200"/>
      <c r="CM53" s="200"/>
      <c r="CN53" s="200"/>
      <c r="CO53" s="200"/>
    </row>
    <row r="54" spans="1:93" x14ac:dyDescent="0.25">
      <c r="A54" s="454"/>
      <c r="B54" s="217" t="s">
        <v>31</v>
      </c>
      <c r="C54" s="217">
        <f t="shared" si="0"/>
        <v>0</v>
      </c>
      <c r="D54" s="217">
        <f t="shared" si="3"/>
        <v>0</v>
      </c>
      <c r="E54" s="217">
        <f t="shared" si="2"/>
        <v>0</v>
      </c>
      <c r="F54" s="242"/>
      <c r="G54" s="243"/>
      <c r="H54" s="218"/>
      <c r="I54" s="219"/>
      <c r="J54" s="218"/>
      <c r="K54" s="220"/>
      <c r="L54" s="218"/>
      <c r="M54" s="220"/>
      <c r="N54" s="218"/>
      <c r="O54" s="220"/>
      <c r="P54" s="218"/>
      <c r="Q54" s="220"/>
      <c r="R54" s="218"/>
      <c r="S54" s="220"/>
      <c r="T54" s="218"/>
      <c r="U54" s="220"/>
      <c r="V54" s="218"/>
      <c r="W54" s="220"/>
      <c r="X54" s="218"/>
      <c r="Y54" s="220"/>
      <c r="Z54" s="218"/>
      <c r="AA54" s="220"/>
      <c r="AB54" s="218"/>
      <c r="AC54" s="220"/>
      <c r="AD54" s="218"/>
      <c r="AE54" s="220"/>
      <c r="AF54" s="218"/>
      <c r="AG54" s="220"/>
      <c r="AH54" s="218"/>
      <c r="AI54" s="220"/>
      <c r="AJ54" s="218"/>
      <c r="AK54" s="220"/>
      <c r="AL54" s="221"/>
      <c r="AM54" s="220"/>
      <c r="AN54" s="220"/>
      <c r="AO54" s="216"/>
      <c r="AP54" s="216"/>
      <c r="AQ54" s="216"/>
      <c r="AR54" s="210" t="s">
        <v>138</v>
      </c>
      <c r="CG54" s="200"/>
      <c r="CH54" s="200">
        <v>0</v>
      </c>
      <c r="CI54" s="200">
        <v>0</v>
      </c>
      <c r="CJ54" s="200"/>
      <c r="CK54" s="200"/>
      <c r="CL54" s="200"/>
      <c r="CM54" s="200"/>
      <c r="CN54" s="200"/>
      <c r="CO54" s="200"/>
    </row>
    <row r="55" spans="1:93" x14ac:dyDescent="0.25">
      <c r="A55" s="454"/>
      <c r="B55" s="211" t="s">
        <v>32</v>
      </c>
      <c r="C55" s="211">
        <f t="shared" si="0"/>
        <v>0</v>
      </c>
      <c r="D55" s="211">
        <f t="shared" si="3"/>
        <v>0</v>
      </c>
      <c r="E55" s="211">
        <f t="shared" si="2"/>
        <v>0</v>
      </c>
      <c r="F55" s="242"/>
      <c r="G55" s="243"/>
      <c r="H55" s="212"/>
      <c r="I55" s="213"/>
      <c r="J55" s="212"/>
      <c r="K55" s="214"/>
      <c r="L55" s="212"/>
      <c r="M55" s="214"/>
      <c r="N55" s="212"/>
      <c r="O55" s="214"/>
      <c r="P55" s="212"/>
      <c r="Q55" s="214"/>
      <c r="R55" s="212"/>
      <c r="S55" s="214"/>
      <c r="T55" s="212"/>
      <c r="U55" s="214"/>
      <c r="V55" s="212"/>
      <c r="W55" s="214"/>
      <c r="X55" s="212"/>
      <c r="Y55" s="214"/>
      <c r="Z55" s="212"/>
      <c r="AA55" s="214"/>
      <c r="AB55" s="212"/>
      <c r="AC55" s="214"/>
      <c r="AD55" s="212"/>
      <c r="AE55" s="214"/>
      <c r="AF55" s="212"/>
      <c r="AG55" s="214"/>
      <c r="AH55" s="212"/>
      <c r="AI55" s="214"/>
      <c r="AJ55" s="212"/>
      <c r="AK55" s="214"/>
      <c r="AL55" s="215"/>
      <c r="AM55" s="214"/>
      <c r="AN55" s="214"/>
      <c r="AO55" s="216"/>
      <c r="AP55" s="216"/>
      <c r="AQ55" s="216"/>
      <c r="AR55" s="210" t="s">
        <v>138</v>
      </c>
      <c r="CG55" s="200"/>
      <c r="CH55" s="200">
        <v>0</v>
      </c>
      <c r="CI55" s="200">
        <v>0</v>
      </c>
      <c r="CJ55" s="200"/>
      <c r="CK55" s="200"/>
      <c r="CL55" s="200"/>
      <c r="CM55" s="200"/>
      <c r="CN55" s="200"/>
      <c r="CO55" s="200"/>
    </row>
    <row r="56" spans="1:93" x14ac:dyDescent="0.25">
      <c r="A56" s="454"/>
      <c r="B56" s="222" t="s">
        <v>112</v>
      </c>
      <c r="C56" s="223">
        <f t="shared" si="0"/>
        <v>0</v>
      </c>
      <c r="D56" s="223">
        <f t="shared" si="3"/>
        <v>0</v>
      </c>
      <c r="E56" s="225">
        <f t="shared" si="2"/>
        <v>0</v>
      </c>
      <c r="F56" s="242"/>
      <c r="G56" s="252"/>
      <c r="H56" s="212"/>
      <c r="I56" s="213"/>
      <c r="J56" s="212"/>
      <c r="K56" s="214"/>
      <c r="L56" s="212"/>
      <c r="M56" s="214"/>
      <c r="N56" s="212"/>
      <c r="O56" s="214"/>
      <c r="P56" s="212"/>
      <c r="Q56" s="214"/>
      <c r="R56" s="212"/>
      <c r="S56" s="214"/>
      <c r="T56" s="212"/>
      <c r="U56" s="214"/>
      <c r="V56" s="212"/>
      <c r="W56" s="214"/>
      <c r="X56" s="212"/>
      <c r="Y56" s="214"/>
      <c r="Z56" s="212"/>
      <c r="AA56" s="214"/>
      <c r="AB56" s="212"/>
      <c r="AC56" s="214"/>
      <c r="AD56" s="212"/>
      <c r="AE56" s="214"/>
      <c r="AF56" s="212"/>
      <c r="AG56" s="253"/>
      <c r="AH56" s="212"/>
      <c r="AI56" s="214"/>
      <c r="AJ56" s="212"/>
      <c r="AK56" s="214"/>
      <c r="AL56" s="215"/>
      <c r="AM56" s="214"/>
      <c r="AN56" s="214"/>
      <c r="AO56" s="216"/>
      <c r="AP56" s="216"/>
      <c r="AQ56" s="216"/>
      <c r="AR56" s="210" t="s">
        <v>138</v>
      </c>
      <c r="CG56" s="200"/>
      <c r="CH56" s="200">
        <v>0</v>
      </c>
      <c r="CI56" s="200">
        <v>0</v>
      </c>
      <c r="CJ56" s="200"/>
      <c r="CK56" s="200"/>
      <c r="CL56" s="200"/>
      <c r="CM56" s="200"/>
      <c r="CN56" s="200"/>
      <c r="CO56" s="200"/>
    </row>
    <row r="57" spans="1:93" x14ac:dyDescent="0.25">
      <c r="A57" s="455"/>
      <c r="B57" s="227" t="s">
        <v>33</v>
      </c>
      <c r="C57" s="227">
        <f t="shared" si="0"/>
        <v>0</v>
      </c>
      <c r="D57" s="227">
        <f t="shared" si="3"/>
        <v>0</v>
      </c>
      <c r="E57" s="227">
        <f t="shared" si="2"/>
        <v>0</v>
      </c>
      <c r="F57" s="249"/>
      <c r="G57" s="250"/>
      <c r="H57" s="228"/>
      <c r="I57" s="229"/>
      <c r="J57" s="228"/>
      <c r="K57" s="230"/>
      <c r="L57" s="228"/>
      <c r="M57" s="230"/>
      <c r="N57" s="228"/>
      <c r="O57" s="230"/>
      <c r="P57" s="228"/>
      <c r="Q57" s="230"/>
      <c r="R57" s="228"/>
      <c r="S57" s="230"/>
      <c r="T57" s="228"/>
      <c r="U57" s="230"/>
      <c r="V57" s="228"/>
      <c r="W57" s="230"/>
      <c r="X57" s="228"/>
      <c r="Y57" s="230"/>
      <c r="Z57" s="228"/>
      <c r="AA57" s="230"/>
      <c r="AB57" s="228"/>
      <c r="AC57" s="230"/>
      <c r="AD57" s="228"/>
      <c r="AE57" s="230"/>
      <c r="AF57" s="228"/>
      <c r="AG57" s="230"/>
      <c r="AH57" s="228"/>
      <c r="AI57" s="230"/>
      <c r="AJ57" s="228"/>
      <c r="AK57" s="230"/>
      <c r="AL57" s="251"/>
      <c r="AM57" s="230"/>
      <c r="AN57" s="230"/>
      <c r="AO57" s="232"/>
      <c r="AP57" s="232"/>
      <c r="AQ57" s="232"/>
      <c r="AR57" s="210" t="s">
        <v>138</v>
      </c>
      <c r="CG57" s="200"/>
      <c r="CH57" s="200">
        <v>0</v>
      </c>
      <c r="CI57" s="200">
        <v>0</v>
      </c>
      <c r="CJ57" s="200"/>
      <c r="CK57" s="200"/>
      <c r="CL57" s="200"/>
      <c r="CM57" s="200"/>
      <c r="CN57" s="200"/>
      <c r="CO57" s="200"/>
    </row>
    <row r="58" spans="1:93" x14ac:dyDescent="0.25">
      <c r="A58" s="453" t="s">
        <v>37</v>
      </c>
      <c r="B58" s="204" t="s">
        <v>24</v>
      </c>
      <c r="C58" s="204">
        <f t="shared" si="0"/>
        <v>0</v>
      </c>
      <c r="D58" s="204">
        <f t="shared" si="3"/>
        <v>0</v>
      </c>
      <c r="E58" s="204">
        <f t="shared" si="2"/>
        <v>0</v>
      </c>
      <c r="F58" s="240"/>
      <c r="G58" s="241"/>
      <c r="H58" s="240"/>
      <c r="I58" s="241"/>
      <c r="J58" s="205"/>
      <c r="K58" s="207"/>
      <c r="L58" s="205"/>
      <c r="M58" s="207"/>
      <c r="N58" s="205"/>
      <c r="O58" s="207"/>
      <c r="P58" s="205"/>
      <c r="Q58" s="207"/>
      <c r="R58" s="205"/>
      <c r="S58" s="207"/>
      <c r="T58" s="205"/>
      <c r="U58" s="207"/>
      <c r="V58" s="205"/>
      <c r="W58" s="207"/>
      <c r="X58" s="205"/>
      <c r="Y58" s="207"/>
      <c r="Z58" s="205"/>
      <c r="AA58" s="207"/>
      <c r="AB58" s="205"/>
      <c r="AC58" s="207"/>
      <c r="AD58" s="205"/>
      <c r="AE58" s="207"/>
      <c r="AF58" s="205"/>
      <c r="AG58" s="207"/>
      <c r="AH58" s="205"/>
      <c r="AI58" s="207"/>
      <c r="AJ58" s="205"/>
      <c r="AK58" s="207"/>
      <c r="AL58" s="208"/>
      <c r="AM58" s="207"/>
      <c r="AN58" s="207"/>
      <c r="AO58" s="254"/>
      <c r="AP58" s="254"/>
      <c r="AQ58" s="254"/>
      <c r="AR58" s="210" t="s">
        <v>138</v>
      </c>
      <c r="CG58" s="200"/>
      <c r="CH58" s="200">
        <v>0</v>
      </c>
      <c r="CI58" s="200">
        <v>0</v>
      </c>
      <c r="CJ58" s="200"/>
      <c r="CK58" s="200"/>
      <c r="CL58" s="200"/>
      <c r="CM58" s="200"/>
      <c r="CN58" s="200"/>
      <c r="CO58" s="200"/>
    </row>
    <row r="59" spans="1:93" x14ac:dyDescent="0.25">
      <c r="A59" s="454"/>
      <c r="B59" s="211" t="s">
        <v>25</v>
      </c>
      <c r="C59" s="211">
        <f t="shared" si="0"/>
        <v>0</v>
      </c>
      <c r="D59" s="211">
        <f t="shared" si="3"/>
        <v>0</v>
      </c>
      <c r="E59" s="211">
        <f t="shared" si="2"/>
        <v>0</v>
      </c>
      <c r="F59" s="242"/>
      <c r="G59" s="243"/>
      <c r="H59" s="242"/>
      <c r="I59" s="243"/>
      <c r="J59" s="212"/>
      <c r="K59" s="214"/>
      <c r="L59" s="212"/>
      <c r="M59" s="214"/>
      <c r="N59" s="212"/>
      <c r="O59" s="214"/>
      <c r="P59" s="212"/>
      <c r="Q59" s="214"/>
      <c r="R59" s="212"/>
      <c r="S59" s="214"/>
      <c r="T59" s="212"/>
      <c r="U59" s="214"/>
      <c r="V59" s="212"/>
      <c r="W59" s="214"/>
      <c r="X59" s="212"/>
      <c r="Y59" s="214"/>
      <c r="Z59" s="212"/>
      <c r="AA59" s="214"/>
      <c r="AB59" s="212"/>
      <c r="AC59" s="214"/>
      <c r="AD59" s="212"/>
      <c r="AE59" s="214"/>
      <c r="AF59" s="212"/>
      <c r="AG59" s="214"/>
      <c r="AH59" s="212"/>
      <c r="AI59" s="214"/>
      <c r="AJ59" s="212"/>
      <c r="AK59" s="214"/>
      <c r="AL59" s="215"/>
      <c r="AM59" s="214"/>
      <c r="AN59" s="214"/>
      <c r="AO59" s="216"/>
      <c r="AP59" s="216"/>
      <c r="AQ59" s="216"/>
      <c r="AR59" s="210" t="s">
        <v>138</v>
      </c>
      <c r="CG59" s="200"/>
      <c r="CH59" s="200">
        <v>0</v>
      </c>
      <c r="CI59" s="200">
        <v>0</v>
      </c>
      <c r="CJ59" s="200"/>
      <c r="CK59" s="200"/>
      <c r="CL59" s="200"/>
      <c r="CM59" s="200"/>
      <c r="CN59" s="200"/>
      <c r="CO59" s="200"/>
    </row>
    <row r="60" spans="1:93" x14ac:dyDescent="0.25">
      <c r="A60" s="454"/>
      <c r="B60" s="211" t="s">
        <v>26</v>
      </c>
      <c r="C60" s="211">
        <f t="shared" si="0"/>
        <v>0</v>
      </c>
      <c r="D60" s="211">
        <f t="shared" si="3"/>
        <v>0</v>
      </c>
      <c r="E60" s="211">
        <f t="shared" si="2"/>
        <v>0</v>
      </c>
      <c r="F60" s="242"/>
      <c r="G60" s="243"/>
      <c r="H60" s="242"/>
      <c r="I60" s="243"/>
      <c r="J60" s="212"/>
      <c r="K60" s="214"/>
      <c r="L60" s="212"/>
      <c r="M60" s="214"/>
      <c r="N60" s="212"/>
      <c r="O60" s="214"/>
      <c r="P60" s="212"/>
      <c r="Q60" s="214"/>
      <c r="R60" s="212"/>
      <c r="S60" s="214"/>
      <c r="T60" s="212"/>
      <c r="U60" s="214"/>
      <c r="V60" s="212"/>
      <c r="W60" s="214"/>
      <c r="X60" s="212"/>
      <c r="Y60" s="214"/>
      <c r="Z60" s="212"/>
      <c r="AA60" s="214"/>
      <c r="AB60" s="212"/>
      <c r="AC60" s="214"/>
      <c r="AD60" s="212"/>
      <c r="AE60" s="214"/>
      <c r="AF60" s="212"/>
      <c r="AG60" s="214"/>
      <c r="AH60" s="212"/>
      <c r="AI60" s="214"/>
      <c r="AJ60" s="212"/>
      <c r="AK60" s="214"/>
      <c r="AL60" s="215"/>
      <c r="AM60" s="214"/>
      <c r="AN60" s="214"/>
      <c r="AO60" s="216"/>
      <c r="AP60" s="216"/>
      <c r="AQ60" s="216"/>
      <c r="AR60" s="210" t="s">
        <v>138</v>
      </c>
      <c r="CG60" s="200"/>
      <c r="CH60" s="200">
        <v>0</v>
      </c>
      <c r="CI60" s="200">
        <v>0</v>
      </c>
      <c r="CJ60" s="200"/>
      <c r="CK60" s="200"/>
      <c r="CL60" s="200"/>
      <c r="CM60" s="200"/>
      <c r="CN60" s="200"/>
      <c r="CO60" s="200"/>
    </row>
    <row r="61" spans="1:93" x14ac:dyDescent="0.25">
      <c r="A61" s="454"/>
      <c r="B61" s="211" t="s">
        <v>28</v>
      </c>
      <c r="C61" s="211">
        <f t="shared" si="0"/>
        <v>0</v>
      </c>
      <c r="D61" s="211">
        <f t="shared" si="3"/>
        <v>0</v>
      </c>
      <c r="E61" s="211">
        <f t="shared" si="2"/>
        <v>0</v>
      </c>
      <c r="F61" s="242"/>
      <c r="G61" s="243"/>
      <c r="H61" s="242"/>
      <c r="I61" s="243"/>
      <c r="J61" s="212"/>
      <c r="K61" s="214"/>
      <c r="L61" s="212"/>
      <c r="M61" s="214"/>
      <c r="N61" s="212"/>
      <c r="O61" s="214"/>
      <c r="P61" s="212"/>
      <c r="Q61" s="214"/>
      <c r="R61" s="212"/>
      <c r="S61" s="214"/>
      <c r="T61" s="212"/>
      <c r="U61" s="214"/>
      <c r="V61" s="212"/>
      <c r="W61" s="214"/>
      <c r="X61" s="212"/>
      <c r="Y61" s="214"/>
      <c r="Z61" s="212"/>
      <c r="AA61" s="214"/>
      <c r="AB61" s="212"/>
      <c r="AC61" s="214"/>
      <c r="AD61" s="212"/>
      <c r="AE61" s="214"/>
      <c r="AF61" s="212"/>
      <c r="AG61" s="214"/>
      <c r="AH61" s="212"/>
      <c r="AI61" s="214"/>
      <c r="AJ61" s="212"/>
      <c r="AK61" s="214"/>
      <c r="AL61" s="215"/>
      <c r="AM61" s="214"/>
      <c r="AN61" s="214"/>
      <c r="AO61" s="216"/>
      <c r="AP61" s="216"/>
      <c r="AQ61" s="216"/>
      <c r="AR61" s="210" t="s">
        <v>138</v>
      </c>
      <c r="CG61" s="200"/>
      <c r="CH61" s="200">
        <v>0</v>
      </c>
      <c r="CI61" s="200">
        <v>0</v>
      </c>
      <c r="CJ61" s="200"/>
      <c r="CK61" s="200"/>
      <c r="CL61" s="200"/>
      <c r="CM61" s="200"/>
      <c r="CN61" s="200"/>
      <c r="CO61" s="200"/>
    </row>
    <row r="62" spans="1:93" x14ac:dyDescent="0.25">
      <c r="A62" s="454"/>
      <c r="B62" s="211" t="s">
        <v>29</v>
      </c>
      <c r="C62" s="211">
        <f t="shared" si="0"/>
        <v>0</v>
      </c>
      <c r="D62" s="211">
        <f t="shared" si="3"/>
        <v>0</v>
      </c>
      <c r="E62" s="211">
        <f t="shared" si="2"/>
        <v>0</v>
      </c>
      <c r="F62" s="242"/>
      <c r="G62" s="243"/>
      <c r="H62" s="242"/>
      <c r="I62" s="243"/>
      <c r="J62" s="212"/>
      <c r="K62" s="214"/>
      <c r="L62" s="212"/>
      <c r="M62" s="214"/>
      <c r="N62" s="212"/>
      <c r="O62" s="214"/>
      <c r="P62" s="212"/>
      <c r="Q62" s="214"/>
      <c r="R62" s="212"/>
      <c r="S62" s="214"/>
      <c r="T62" s="212"/>
      <c r="U62" s="214"/>
      <c r="V62" s="212"/>
      <c r="W62" s="214"/>
      <c r="X62" s="212"/>
      <c r="Y62" s="214"/>
      <c r="Z62" s="212"/>
      <c r="AA62" s="214"/>
      <c r="AB62" s="212"/>
      <c r="AC62" s="214"/>
      <c r="AD62" s="212"/>
      <c r="AE62" s="214"/>
      <c r="AF62" s="212"/>
      <c r="AG62" s="214"/>
      <c r="AH62" s="212"/>
      <c r="AI62" s="214"/>
      <c r="AJ62" s="212"/>
      <c r="AK62" s="214"/>
      <c r="AL62" s="215"/>
      <c r="AM62" s="214"/>
      <c r="AN62" s="214"/>
      <c r="AO62" s="216"/>
      <c r="AP62" s="216"/>
      <c r="AQ62" s="216"/>
      <c r="AR62" s="210" t="s">
        <v>138</v>
      </c>
      <c r="CG62" s="200"/>
      <c r="CH62" s="200">
        <v>0</v>
      </c>
      <c r="CI62" s="200">
        <v>0</v>
      </c>
      <c r="CJ62" s="200"/>
      <c r="CK62" s="200"/>
      <c r="CL62" s="200"/>
      <c r="CM62" s="200"/>
      <c r="CN62" s="200"/>
      <c r="CO62" s="200"/>
    </row>
    <row r="63" spans="1:93" x14ac:dyDescent="0.25">
      <c r="A63" s="454"/>
      <c r="B63" s="255" t="s">
        <v>112</v>
      </c>
      <c r="C63" s="224">
        <f t="shared" si="0"/>
        <v>0</v>
      </c>
      <c r="D63" s="223">
        <f t="shared" si="3"/>
        <v>0</v>
      </c>
      <c r="E63" s="225">
        <f t="shared" si="2"/>
        <v>0</v>
      </c>
      <c r="F63" s="242"/>
      <c r="G63" s="243"/>
      <c r="H63" s="242"/>
      <c r="I63" s="243"/>
      <c r="J63" s="218"/>
      <c r="K63" s="220"/>
      <c r="L63" s="218"/>
      <c r="M63" s="220"/>
      <c r="N63" s="218"/>
      <c r="O63" s="220"/>
      <c r="P63" s="218"/>
      <c r="Q63" s="220"/>
      <c r="R63" s="218"/>
      <c r="S63" s="220"/>
      <c r="T63" s="218"/>
      <c r="U63" s="220"/>
      <c r="V63" s="218"/>
      <c r="W63" s="220"/>
      <c r="X63" s="218"/>
      <c r="Y63" s="220"/>
      <c r="Z63" s="218"/>
      <c r="AA63" s="220"/>
      <c r="AB63" s="218"/>
      <c r="AC63" s="220"/>
      <c r="AD63" s="218"/>
      <c r="AE63" s="220"/>
      <c r="AF63" s="218"/>
      <c r="AG63" s="220"/>
      <c r="AH63" s="218"/>
      <c r="AI63" s="220"/>
      <c r="AJ63" s="218"/>
      <c r="AK63" s="220"/>
      <c r="AL63" s="221"/>
      <c r="AM63" s="220"/>
      <c r="AN63" s="220"/>
      <c r="AO63" s="256"/>
      <c r="AP63" s="256"/>
      <c r="AQ63" s="256"/>
      <c r="AR63" s="210" t="s">
        <v>138</v>
      </c>
      <c r="CG63" s="200"/>
      <c r="CH63" s="200">
        <v>0</v>
      </c>
      <c r="CI63" s="200">
        <v>0</v>
      </c>
      <c r="CJ63" s="200"/>
      <c r="CK63" s="200"/>
      <c r="CL63" s="200"/>
      <c r="CM63" s="200"/>
      <c r="CN63" s="200"/>
      <c r="CO63" s="200"/>
    </row>
    <row r="64" spans="1:93" x14ac:dyDescent="0.25">
      <c r="A64" s="454"/>
      <c r="B64" s="227" t="s">
        <v>32</v>
      </c>
      <c r="C64" s="227">
        <f t="shared" si="0"/>
        <v>0</v>
      </c>
      <c r="D64" s="227">
        <f t="shared" si="3"/>
        <v>0</v>
      </c>
      <c r="E64" s="227">
        <f t="shared" si="2"/>
        <v>0</v>
      </c>
      <c r="F64" s="249"/>
      <c r="G64" s="257"/>
      <c r="H64" s="249"/>
      <c r="I64" s="257"/>
      <c r="J64" s="231"/>
      <c r="K64" s="238"/>
      <c r="L64" s="231"/>
      <c r="M64" s="238"/>
      <c r="N64" s="231"/>
      <c r="O64" s="238"/>
      <c r="P64" s="231"/>
      <c r="Q64" s="238"/>
      <c r="R64" s="231"/>
      <c r="S64" s="238"/>
      <c r="T64" s="231"/>
      <c r="U64" s="238"/>
      <c r="V64" s="231"/>
      <c r="W64" s="238"/>
      <c r="X64" s="231"/>
      <c r="Y64" s="238"/>
      <c r="Z64" s="231"/>
      <c r="AA64" s="238"/>
      <c r="AB64" s="231"/>
      <c r="AC64" s="238"/>
      <c r="AD64" s="231"/>
      <c r="AE64" s="238"/>
      <c r="AF64" s="231"/>
      <c r="AG64" s="238"/>
      <c r="AH64" s="231"/>
      <c r="AI64" s="238"/>
      <c r="AJ64" s="231"/>
      <c r="AK64" s="238"/>
      <c r="AL64" s="239"/>
      <c r="AM64" s="238"/>
      <c r="AN64" s="238"/>
      <c r="AO64" s="232"/>
      <c r="AP64" s="232"/>
      <c r="AQ64" s="232"/>
      <c r="AR64" s="210" t="s">
        <v>138</v>
      </c>
      <c r="CG64" s="200"/>
      <c r="CH64" s="200">
        <v>0</v>
      </c>
      <c r="CI64" s="200">
        <v>0</v>
      </c>
      <c r="CJ64" s="200"/>
      <c r="CK64" s="200"/>
      <c r="CL64" s="200"/>
      <c r="CM64" s="200"/>
      <c r="CN64" s="200"/>
      <c r="CO64" s="200"/>
    </row>
    <row r="65" spans="1:93" x14ac:dyDescent="0.25">
      <c r="A65" s="453" t="s">
        <v>38</v>
      </c>
      <c r="B65" s="204" t="s">
        <v>24</v>
      </c>
      <c r="C65" s="204">
        <f t="shared" si="0"/>
        <v>0</v>
      </c>
      <c r="D65" s="204">
        <f t="shared" si="3"/>
        <v>0</v>
      </c>
      <c r="E65" s="204">
        <f t="shared" si="2"/>
        <v>0</v>
      </c>
      <c r="F65" s="240"/>
      <c r="G65" s="241"/>
      <c r="H65" s="240"/>
      <c r="I65" s="241"/>
      <c r="J65" s="205"/>
      <c r="K65" s="207"/>
      <c r="L65" s="205"/>
      <c r="M65" s="207"/>
      <c r="N65" s="205"/>
      <c r="O65" s="207"/>
      <c r="P65" s="205"/>
      <c r="Q65" s="207"/>
      <c r="R65" s="205"/>
      <c r="S65" s="207"/>
      <c r="T65" s="205"/>
      <c r="U65" s="207"/>
      <c r="V65" s="205"/>
      <c r="W65" s="207"/>
      <c r="X65" s="205"/>
      <c r="Y65" s="207"/>
      <c r="Z65" s="205"/>
      <c r="AA65" s="207"/>
      <c r="AB65" s="205"/>
      <c r="AC65" s="207"/>
      <c r="AD65" s="205"/>
      <c r="AE65" s="207"/>
      <c r="AF65" s="258"/>
      <c r="AG65" s="259"/>
      <c r="AH65" s="258"/>
      <c r="AI65" s="259"/>
      <c r="AJ65" s="258"/>
      <c r="AK65" s="259"/>
      <c r="AL65" s="260"/>
      <c r="AM65" s="259"/>
      <c r="AN65" s="209"/>
      <c r="AO65" s="209"/>
      <c r="AP65" s="209"/>
      <c r="AQ65" s="209"/>
      <c r="AR65" s="210" t="s">
        <v>138</v>
      </c>
      <c r="CG65" s="200">
        <v>0</v>
      </c>
      <c r="CH65" s="200">
        <v>0</v>
      </c>
      <c r="CI65" s="200">
        <v>0</v>
      </c>
      <c r="CJ65" s="200"/>
      <c r="CK65" s="200"/>
      <c r="CL65" s="200"/>
      <c r="CM65" s="200"/>
      <c r="CN65" s="200"/>
      <c r="CO65" s="200"/>
    </row>
    <row r="66" spans="1:93" x14ac:dyDescent="0.25">
      <c r="A66" s="454"/>
      <c r="B66" s="211" t="s">
        <v>26</v>
      </c>
      <c r="C66" s="211">
        <f t="shared" si="0"/>
        <v>0</v>
      </c>
      <c r="D66" s="211">
        <f t="shared" si="3"/>
        <v>0</v>
      </c>
      <c r="E66" s="211">
        <f t="shared" si="2"/>
        <v>0</v>
      </c>
      <c r="F66" s="242"/>
      <c r="G66" s="243"/>
      <c r="H66" s="242"/>
      <c r="I66" s="243"/>
      <c r="J66" s="212"/>
      <c r="K66" s="214"/>
      <c r="L66" s="212"/>
      <c r="M66" s="214"/>
      <c r="N66" s="212"/>
      <c r="O66" s="214"/>
      <c r="P66" s="212"/>
      <c r="Q66" s="214"/>
      <c r="R66" s="212"/>
      <c r="S66" s="214"/>
      <c r="T66" s="212"/>
      <c r="U66" s="214"/>
      <c r="V66" s="212"/>
      <c r="W66" s="214"/>
      <c r="X66" s="212"/>
      <c r="Y66" s="214"/>
      <c r="Z66" s="212"/>
      <c r="AA66" s="214"/>
      <c r="AB66" s="212"/>
      <c r="AC66" s="214"/>
      <c r="AD66" s="212"/>
      <c r="AE66" s="214"/>
      <c r="AF66" s="261"/>
      <c r="AG66" s="262"/>
      <c r="AH66" s="261"/>
      <c r="AI66" s="262"/>
      <c r="AJ66" s="261"/>
      <c r="AK66" s="262"/>
      <c r="AL66" s="263"/>
      <c r="AM66" s="262"/>
      <c r="AN66" s="216"/>
      <c r="AO66" s="216"/>
      <c r="AP66" s="216"/>
      <c r="AQ66" s="216"/>
      <c r="AR66" s="210" t="s">
        <v>138</v>
      </c>
      <c r="CG66" s="200">
        <v>0</v>
      </c>
      <c r="CH66" s="200">
        <v>0</v>
      </c>
      <c r="CI66" s="200">
        <v>0</v>
      </c>
      <c r="CJ66" s="200"/>
      <c r="CK66" s="200"/>
      <c r="CL66" s="200"/>
      <c r="CM66" s="200"/>
      <c r="CN66" s="200"/>
      <c r="CO66" s="200"/>
    </row>
    <row r="67" spans="1:93" x14ac:dyDescent="0.25">
      <c r="A67" s="454"/>
      <c r="B67" s="222" t="s">
        <v>112</v>
      </c>
      <c r="C67" s="244">
        <f t="shared" si="0"/>
        <v>0</v>
      </c>
      <c r="D67" s="223">
        <f t="shared" si="3"/>
        <v>0</v>
      </c>
      <c r="E67" s="225">
        <f t="shared" si="2"/>
        <v>0</v>
      </c>
      <c r="F67" s="242"/>
      <c r="G67" s="243"/>
      <c r="H67" s="242"/>
      <c r="I67" s="243"/>
      <c r="J67" s="218"/>
      <c r="K67" s="220"/>
      <c r="L67" s="218"/>
      <c r="M67" s="220"/>
      <c r="N67" s="218"/>
      <c r="O67" s="220"/>
      <c r="P67" s="218"/>
      <c r="Q67" s="220"/>
      <c r="R67" s="218"/>
      <c r="S67" s="220"/>
      <c r="T67" s="218"/>
      <c r="U67" s="220"/>
      <c r="V67" s="218"/>
      <c r="W67" s="220"/>
      <c r="X67" s="218"/>
      <c r="Y67" s="220"/>
      <c r="Z67" s="218"/>
      <c r="AA67" s="220"/>
      <c r="AB67" s="218"/>
      <c r="AC67" s="220"/>
      <c r="AD67" s="218"/>
      <c r="AE67" s="220"/>
      <c r="AF67" s="242"/>
      <c r="AG67" s="264"/>
      <c r="AH67" s="242"/>
      <c r="AI67" s="264"/>
      <c r="AJ67" s="242"/>
      <c r="AK67" s="264"/>
      <c r="AL67" s="265"/>
      <c r="AM67" s="264"/>
      <c r="AN67" s="256"/>
      <c r="AO67" s="256"/>
      <c r="AP67" s="256"/>
      <c r="AQ67" s="256"/>
      <c r="AR67" s="210" t="s">
        <v>138</v>
      </c>
      <c r="CG67" s="200">
        <v>0</v>
      </c>
      <c r="CH67" s="200">
        <v>0</v>
      </c>
      <c r="CI67" s="200">
        <v>0</v>
      </c>
      <c r="CJ67" s="200"/>
      <c r="CK67" s="200"/>
      <c r="CL67" s="200"/>
      <c r="CM67" s="200"/>
      <c r="CN67" s="200"/>
      <c r="CO67" s="200"/>
    </row>
    <row r="68" spans="1:93" x14ac:dyDescent="0.25">
      <c r="A68" s="455"/>
      <c r="B68" s="227" t="s">
        <v>32</v>
      </c>
      <c r="C68" s="227">
        <f t="shared" si="0"/>
        <v>0</v>
      </c>
      <c r="D68" s="227">
        <f t="shared" si="3"/>
        <v>0</v>
      </c>
      <c r="E68" s="227">
        <f t="shared" si="2"/>
        <v>0</v>
      </c>
      <c r="F68" s="249"/>
      <c r="G68" s="257"/>
      <c r="H68" s="249"/>
      <c r="I68" s="257"/>
      <c r="J68" s="231"/>
      <c r="K68" s="238"/>
      <c r="L68" s="231"/>
      <c r="M68" s="238"/>
      <c r="N68" s="231"/>
      <c r="O68" s="238"/>
      <c r="P68" s="231"/>
      <c r="Q68" s="238"/>
      <c r="R68" s="231"/>
      <c r="S68" s="238"/>
      <c r="T68" s="231"/>
      <c r="U68" s="238"/>
      <c r="V68" s="231"/>
      <c r="W68" s="238"/>
      <c r="X68" s="231"/>
      <c r="Y68" s="238"/>
      <c r="Z68" s="231"/>
      <c r="AA68" s="238"/>
      <c r="AB68" s="231"/>
      <c r="AC68" s="238"/>
      <c r="AD68" s="231"/>
      <c r="AE68" s="238"/>
      <c r="AF68" s="249"/>
      <c r="AG68" s="266"/>
      <c r="AH68" s="249"/>
      <c r="AI68" s="266"/>
      <c r="AJ68" s="249"/>
      <c r="AK68" s="266"/>
      <c r="AL68" s="267"/>
      <c r="AM68" s="266"/>
      <c r="AN68" s="232"/>
      <c r="AO68" s="232"/>
      <c r="AP68" s="232"/>
      <c r="AQ68" s="232"/>
      <c r="AR68" s="210" t="s">
        <v>138</v>
      </c>
      <c r="CG68" s="200">
        <v>0</v>
      </c>
      <c r="CH68" s="200">
        <v>0</v>
      </c>
      <c r="CI68" s="200">
        <v>0</v>
      </c>
      <c r="CJ68" s="200"/>
      <c r="CK68" s="200"/>
      <c r="CL68" s="200"/>
      <c r="CM68" s="200"/>
      <c r="CN68" s="200"/>
      <c r="CO68" s="200"/>
    </row>
    <row r="69" spans="1:93" x14ac:dyDescent="0.25">
      <c r="A69" s="453" t="s">
        <v>39</v>
      </c>
      <c r="B69" s="204" t="s">
        <v>24</v>
      </c>
      <c r="C69" s="204">
        <f t="shared" si="0"/>
        <v>20</v>
      </c>
      <c r="D69" s="204">
        <f t="shared" si="3"/>
        <v>18</v>
      </c>
      <c r="E69" s="204">
        <f t="shared" si="2"/>
        <v>2</v>
      </c>
      <c r="F69" s="240"/>
      <c r="G69" s="241"/>
      <c r="H69" s="240"/>
      <c r="I69" s="241"/>
      <c r="J69" s="205"/>
      <c r="K69" s="207"/>
      <c r="L69" s="205"/>
      <c r="M69" s="207"/>
      <c r="N69" s="205">
        <v>1</v>
      </c>
      <c r="O69" s="207"/>
      <c r="P69" s="205">
        <v>4</v>
      </c>
      <c r="Q69" s="207"/>
      <c r="R69" s="205">
        <v>6</v>
      </c>
      <c r="S69" s="207">
        <v>2</v>
      </c>
      <c r="T69" s="205">
        <v>4</v>
      </c>
      <c r="U69" s="207"/>
      <c r="V69" s="205">
        <v>1</v>
      </c>
      <c r="W69" s="207"/>
      <c r="X69" s="205">
        <v>1</v>
      </c>
      <c r="Y69" s="207"/>
      <c r="Z69" s="205">
        <v>1</v>
      </c>
      <c r="AA69" s="207"/>
      <c r="AB69" s="205"/>
      <c r="AC69" s="207"/>
      <c r="AD69" s="205"/>
      <c r="AE69" s="207"/>
      <c r="AF69" s="205"/>
      <c r="AG69" s="207"/>
      <c r="AH69" s="205"/>
      <c r="AI69" s="207"/>
      <c r="AJ69" s="205"/>
      <c r="AK69" s="207"/>
      <c r="AL69" s="208"/>
      <c r="AM69" s="207"/>
      <c r="AN69" s="207"/>
      <c r="AO69" s="209">
        <v>0</v>
      </c>
      <c r="AP69" s="209">
        <v>0</v>
      </c>
      <c r="AQ69" s="209">
        <v>1</v>
      </c>
      <c r="AR69" s="210" t="s">
        <v>138</v>
      </c>
      <c r="CG69" s="200">
        <v>0</v>
      </c>
      <c r="CH69" s="200">
        <v>0</v>
      </c>
      <c r="CI69" s="200">
        <v>0</v>
      </c>
      <c r="CJ69" s="200"/>
      <c r="CK69" s="200"/>
      <c r="CL69" s="200"/>
      <c r="CM69" s="200"/>
      <c r="CN69" s="200"/>
      <c r="CO69" s="200"/>
    </row>
    <row r="70" spans="1:93" x14ac:dyDescent="0.25">
      <c r="A70" s="454"/>
      <c r="B70" s="211" t="s">
        <v>25</v>
      </c>
      <c r="C70" s="211">
        <f t="shared" si="0"/>
        <v>0</v>
      </c>
      <c r="D70" s="211">
        <f t="shared" si="3"/>
        <v>0</v>
      </c>
      <c r="E70" s="211">
        <f t="shared" si="2"/>
        <v>0</v>
      </c>
      <c r="F70" s="242"/>
      <c r="G70" s="243"/>
      <c r="H70" s="242"/>
      <c r="I70" s="243"/>
      <c r="J70" s="212"/>
      <c r="K70" s="214"/>
      <c r="L70" s="212"/>
      <c r="M70" s="214"/>
      <c r="N70" s="212"/>
      <c r="O70" s="214"/>
      <c r="P70" s="212"/>
      <c r="Q70" s="214"/>
      <c r="R70" s="212"/>
      <c r="S70" s="214"/>
      <c r="T70" s="212"/>
      <c r="U70" s="214"/>
      <c r="V70" s="212"/>
      <c r="W70" s="214"/>
      <c r="X70" s="212"/>
      <c r="Y70" s="214"/>
      <c r="Z70" s="212"/>
      <c r="AA70" s="214"/>
      <c r="AB70" s="212"/>
      <c r="AC70" s="214"/>
      <c r="AD70" s="212"/>
      <c r="AE70" s="214"/>
      <c r="AF70" s="212"/>
      <c r="AG70" s="214"/>
      <c r="AH70" s="212"/>
      <c r="AI70" s="214"/>
      <c r="AJ70" s="212"/>
      <c r="AK70" s="214"/>
      <c r="AL70" s="215"/>
      <c r="AM70" s="214"/>
      <c r="AN70" s="214"/>
      <c r="AO70" s="268"/>
      <c r="AP70" s="268"/>
      <c r="AQ70" s="268"/>
      <c r="AR70" s="210" t="s">
        <v>138</v>
      </c>
      <c r="CG70" s="200">
        <v>0</v>
      </c>
      <c r="CH70" s="200">
        <v>0</v>
      </c>
      <c r="CI70" s="200">
        <v>0</v>
      </c>
      <c r="CJ70" s="200"/>
      <c r="CK70" s="200"/>
      <c r="CL70" s="200"/>
      <c r="CM70" s="200"/>
      <c r="CN70" s="200"/>
      <c r="CO70" s="200"/>
    </row>
    <row r="71" spans="1:93" x14ac:dyDescent="0.25">
      <c r="A71" s="454"/>
      <c r="B71" s="211" t="s">
        <v>26</v>
      </c>
      <c r="C71" s="211">
        <f t="shared" si="0"/>
        <v>38</v>
      </c>
      <c r="D71" s="211">
        <f t="shared" si="3"/>
        <v>16</v>
      </c>
      <c r="E71" s="211">
        <f t="shared" si="2"/>
        <v>22</v>
      </c>
      <c r="F71" s="242"/>
      <c r="G71" s="243"/>
      <c r="H71" s="242"/>
      <c r="I71" s="243"/>
      <c r="J71" s="212"/>
      <c r="K71" s="214"/>
      <c r="L71" s="212"/>
      <c r="M71" s="214">
        <v>1</v>
      </c>
      <c r="N71" s="212">
        <v>2</v>
      </c>
      <c r="O71" s="214">
        <v>3</v>
      </c>
      <c r="P71" s="212">
        <v>2</v>
      </c>
      <c r="Q71" s="214">
        <v>4</v>
      </c>
      <c r="R71" s="212">
        <v>2</v>
      </c>
      <c r="S71" s="214">
        <v>4</v>
      </c>
      <c r="T71" s="212">
        <v>3</v>
      </c>
      <c r="U71" s="214">
        <v>6</v>
      </c>
      <c r="V71" s="212">
        <v>1</v>
      </c>
      <c r="W71" s="214">
        <v>3</v>
      </c>
      <c r="X71" s="212">
        <v>2</v>
      </c>
      <c r="Y71" s="214"/>
      <c r="Z71" s="212">
        <v>3</v>
      </c>
      <c r="AA71" s="214"/>
      <c r="AB71" s="212"/>
      <c r="AC71" s="214"/>
      <c r="AD71" s="212">
        <v>1</v>
      </c>
      <c r="AE71" s="214">
        <v>1</v>
      </c>
      <c r="AF71" s="212"/>
      <c r="AG71" s="214"/>
      <c r="AH71" s="212"/>
      <c r="AI71" s="214"/>
      <c r="AJ71" s="212"/>
      <c r="AK71" s="214"/>
      <c r="AL71" s="215"/>
      <c r="AM71" s="214"/>
      <c r="AN71" s="214"/>
      <c r="AO71" s="216">
        <v>1</v>
      </c>
      <c r="AP71" s="216">
        <v>1</v>
      </c>
      <c r="AQ71" s="216">
        <v>1</v>
      </c>
      <c r="AR71" s="210" t="s">
        <v>138</v>
      </c>
      <c r="CG71" s="200">
        <v>0</v>
      </c>
      <c r="CH71" s="200">
        <v>0</v>
      </c>
      <c r="CI71" s="200">
        <v>0</v>
      </c>
      <c r="CJ71" s="200"/>
      <c r="CK71" s="200"/>
      <c r="CL71" s="200"/>
      <c r="CM71" s="200"/>
      <c r="CN71" s="200"/>
      <c r="CO71" s="200"/>
    </row>
    <row r="72" spans="1:93" x14ac:dyDescent="0.25">
      <c r="A72" s="454"/>
      <c r="B72" s="211" t="s">
        <v>28</v>
      </c>
      <c r="C72" s="211">
        <f t="shared" si="0"/>
        <v>0</v>
      </c>
      <c r="D72" s="211">
        <f t="shared" si="3"/>
        <v>0</v>
      </c>
      <c r="E72" s="211">
        <f t="shared" si="2"/>
        <v>0</v>
      </c>
      <c r="F72" s="242"/>
      <c r="G72" s="243"/>
      <c r="H72" s="242"/>
      <c r="I72" s="243"/>
      <c r="J72" s="212"/>
      <c r="K72" s="214"/>
      <c r="L72" s="212"/>
      <c r="M72" s="214"/>
      <c r="N72" s="212"/>
      <c r="O72" s="214"/>
      <c r="P72" s="212"/>
      <c r="Q72" s="214"/>
      <c r="R72" s="212"/>
      <c r="S72" s="214"/>
      <c r="T72" s="212"/>
      <c r="U72" s="214"/>
      <c r="V72" s="212"/>
      <c r="W72" s="214"/>
      <c r="X72" s="212"/>
      <c r="Y72" s="214"/>
      <c r="Z72" s="212"/>
      <c r="AA72" s="214"/>
      <c r="AB72" s="212"/>
      <c r="AC72" s="214"/>
      <c r="AD72" s="212"/>
      <c r="AE72" s="214"/>
      <c r="AF72" s="212"/>
      <c r="AG72" s="214"/>
      <c r="AH72" s="212"/>
      <c r="AI72" s="214"/>
      <c r="AJ72" s="212"/>
      <c r="AK72" s="214"/>
      <c r="AL72" s="215"/>
      <c r="AM72" s="214"/>
      <c r="AN72" s="214"/>
      <c r="AO72" s="216"/>
      <c r="AP72" s="216"/>
      <c r="AQ72" s="216"/>
      <c r="AR72" s="210" t="s">
        <v>138</v>
      </c>
      <c r="CG72" s="200">
        <v>0</v>
      </c>
      <c r="CH72" s="200">
        <v>0</v>
      </c>
      <c r="CI72" s="200">
        <v>0</v>
      </c>
      <c r="CJ72" s="200"/>
      <c r="CK72" s="200"/>
      <c r="CL72" s="200"/>
      <c r="CM72" s="200"/>
      <c r="CN72" s="200"/>
      <c r="CO72" s="200"/>
    </row>
    <row r="73" spans="1:93" x14ac:dyDescent="0.25">
      <c r="A73" s="454"/>
      <c r="B73" s="211" t="s">
        <v>29</v>
      </c>
      <c r="C73" s="211">
        <f t="shared" si="0"/>
        <v>0</v>
      </c>
      <c r="D73" s="211">
        <f t="shared" si="3"/>
        <v>0</v>
      </c>
      <c r="E73" s="211">
        <f t="shared" si="2"/>
        <v>0</v>
      </c>
      <c r="F73" s="242"/>
      <c r="G73" s="243"/>
      <c r="H73" s="242"/>
      <c r="I73" s="243"/>
      <c r="J73" s="212"/>
      <c r="K73" s="214"/>
      <c r="L73" s="212"/>
      <c r="M73" s="214"/>
      <c r="N73" s="212"/>
      <c r="O73" s="214"/>
      <c r="P73" s="212"/>
      <c r="Q73" s="214"/>
      <c r="R73" s="212"/>
      <c r="S73" s="214"/>
      <c r="T73" s="212"/>
      <c r="U73" s="214"/>
      <c r="V73" s="212"/>
      <c r="W73" s="214"/>
      <c r="X73" s="212"/>
      <c r="Y73" s="214"/>
      <c r="Z73" s="212"/>
      <c r="AA73" s="214"/>
      <c r="AB73" s="212"/>
      <c r="AC73" s="214"/>
      <c r="AD73" s="212"/>
      <c r="AE73" s="214"/>
      <c r="AF73" s="212"/>
      <c r="AG73" s="214"/>
      <c r="AH73" s="212"/>
      <c r="AI73" s="214"/>
      <c r="AJ73" s="212"/>
      <c r="AK73" s="214"/>
      <c r="AL73" s="215"/>
      <c r="AM73" s="214"/>
      <c r="AN73" s="214"/>
      <c r="AO73" s="216"/>
      <c r="AP73" s="216"/>
      <c r="AQ73" s="216"/>
      <c r="AR73" s="210" t="s">
        <v>138</v>
      </c>
      <c r="CG73" s="200">
        <v>0</v>
      </c>
      <c r="CH73" s="200">
        <v>0</v>
      </c>
      <c r="CI73" s="200">
        <v>0</v>
      </c>
      <c r="CJ73" s="200"/>
      <c r="CK73" s="200"/>
      <c r="CL73" s="200"/>
      <c r="CM73" s="200"/>
      <c r="CN73" s="200"/>
      <c r="CO73" s="200"/>
    </row>
    <row r="74" spans="1:93" x14ac:dyDescent="0.25">
      <c r="A74" s="454"/>
      <c r="B74" s="255" t="s">
        <v>112</v>
      </c>
      <c r="C74" s="224">
        <f t="shared" si="0"/>
        <v>0</v>
      </c>
      <c r="D74" s="223">
        <f t="shared" si="3"/>
        <v>0</v>
      </c>
      <c r="E74" s="225">
        <f t="shared" si="2"/>
        <v>0</v>
      </c>
      <c r="F74" s="242"/>
      <c r="G74" s="243"/>
      <c r="H74" s="242"/>
      <c r="I74" s="243"/>
      <c r="J74" s="218"/>
      <c r="K74" s="220"/>
      <c r="L74" s="218"/>
      <c r="M74" s="220"/>
      <c r="N74" s="218"/>
      <c r="O74" s="220"/>
      <c r="P74" s="218"/>
      <c r="Q74" s="220"/>
      <c r="R74" s="218"/>
      <c r="S74" s="220"/>
      <c r="T74" s="218"/>
      <c r="U74" s="220"/>
      <c r="V74" s="218"/>
      <c r="W74" s="220"/>
      <c r="X74" s="218"/>
      <c r="Y74" s="220"/>
      <c r="Z74" s="218"/>
      <c r="AA74" s="220"/>
      <c r="AB74" s="218"/>
      <c r="AC74" s="220"/>
      <c r="AD74" s="218"/>
      <c r="AE74" s="220"/>
      <c r="AF74" s="218"/>
      <c r="AG74" s="220"/>
      <c r="AH74" s="218"/>
      <c r="AI74" s="220"/>
      <c r="AJ74" s="218"/>
      <c r="AK74" s="220"/>
      <c r="AL74" s="221"/>
      <c r="AM74" s="220"/>
      <c r="AN74" s="220"/>
      <c r="AO74" s="256"/>
      <c r="AP74" s="256"/>
      <c r="AQ74" s="256"/>
      <c r="AR74" s="210" t="s">
        <v>138</v>
      </c>
      <c r="CG74" s="200">
        <v>0</v>
      </c>
      <c r="CH74" s="200">
        <v>0</v>
      </c>
      <c r="CI74" s="200">
        <v>0</v>
      </c>
      <c r="CJ74" s="200"/>
      <c r="CK74" s="200"/>
      <c r="CL74" s="200"/>
      <c r="CM74" s="200"/>
      <c r="CN74" s="200"/>
      <c r="CO74" s="200"/>
    </row>
    <row r="75" spans="1:93" x14ac:dyDescent="0.25">
      <c r="A75" s="455"/>
      <c r="B75" s="227" t="s">
        <v>32</v>
      </c>
      <c r="C75" s="227">
        <f t="shared" si="0"/>
        <v>0</v>
      </c>
      <c r="D75" s="227">
        <f t="shared" si="3"/>
        <v>0</v>
      </c>
      <c r="E75" s="227">
        <f t="shared" si="2"/>
        <v>0</v>
      </c>
      <c r="F75" s="249"/>
      <c r="G75" s="257"/>
      <c r="H75" s="249"/>
      <c r="I75" s="257"/>
      <c r="J75" s="231"/>
      <c r="K75" s="238"/>
      <c r="L75" s="231"/>
      <c r="M75" s="238"/>
      <c r="N75" s="231"/>
      <c r="O75" s="238"/>
      <c r="P75" s="231"/>
      <c r="Q75" s="238"/>
      <c r="R75" s="231"/>
      <c r="S75" s="238"/>
      <c r="T75" s="231"/>
      <c r="U75" s="238"/>
      <c r="V75" s="231"/>
      <c r="W75" s="238"/>
      <c r="X75" s="231"/>
      <c r="Y75" s="238"/>
      <c r="Z75" s="231"/>
      <c r="AA75" s="238"/>
      <c r="AB75" s="231"/>
      <c r="AC75" s="238"/>
      <c r="AD75" s="231"/>
      <c r="AE75" s="238"/>
      <c r="AF75" s="231"/>
      <c r="AG75" s="238"/>
      <c r="AH75" s="231"/>
      <c r="AI75" s="238"/>
      <c r="AJ75" s="231"/>
      <c r="AK75" s="238"/>
      <c r="AL75" s="239"/>
      <c r="AM75" s="238"/>
      <c r="AN75" s="238"/>
      <c r="AO75" s="232"/>
      <c r="AP75" s="232"/>
      <c r="AQ75" s="232"/>
      <c r="AR75" s="210" t="s">
        <v>138</v>
      </c>
      <c r="CG75" s="200">
        <v>0</v>
      </c>
      <c r="CH75" s="200">
        <v>0</v>
      </c>
      <c r="CI75" s="200">
        <v>0</v>
      </c>
      <c r="CJ75" s="200"/>
      <c r="CK75" s="200"/>
      <c r="CL75" s="200"/>
      <c r="CM75" s="200"/>
      <c r="CN75" s="200"/>
      <c r="CO75" s="200"/>
    </row>
    <row r="76" spans="1:93" x14ac:dyDescent="0.25">
      <c r="A76" s="453" t="s">
        <v>40</v>
      </c>
      <c r="B76" s="204" t="s">
        <v>41</v>
      </c>
      <c r="C76" s="204">
        <f t="shared" si="0"/>
        <v>0</v>
      </c>
      <c r="D76" s="204">
        <f t="shared" si="3"/>
        <v>0</v>
      </c>
      <c r="E76" s="204">
        <f t="shared" si="2"/>
        <v>0</v>
      </c>
      <c r="F76" s="240"/>
      <c r="G76" s="241"/>
      <c r="H76" s="240"/>
      <c r="I76" s="241"/>
      <c r="J76" s="205"/>
      <c r="K76" s="207"/>
      <c r="L76" s="205"/>
      <c r="M76" s="207"/>
      <c r="N76" s="205"/>
      <c r="O76" s="207"/>
      <c r="P76" s="205"/>
      <c r="Q76" s="207"/>
      <c r="R76" s="205"/>
      <c r="S76" s="207"/>
      <c r="T76" s="205"/>
      <c r="U76" s="207"/>
      <c r="V76" s="205"/>
      <c r="W76" s="207"/>
      <c r="X76" s="205"/>
      <c r="Y76" s="207"/>
      <c r="Z76" s="205"/>
      <c r="AA76" s="207"/>
      <c r="AB76" s="205"/>
      <c r="AC76" s="207"/>
      <c r="AD76" s="205"/>
      <c r="AE76" s="207"/>
      <c r="AF76" s="258"/>
      <c r="AG76" s="259"/>
      <c r="AH76" s="258"/>
      <c r="AI76" s="259"/>
      <c r="AJ76" s="258"/>
      <c r="AK76" s="259"/>
      <c r="AL76" s="260"/>
      <c r="AM76" s="259"/>
      <c r="AN76" s="209"/>
      <c r="AO76" s="209"/>
      <c r="AP76" s="209"/>
      <c r="AQ76" s="209"/>
      <c r="AR76" s="210" t="s">
        <v>138</v>
      </c>
      <c r="CG76" s="200">
        <v>0</v>
      </c>
      <c r="CH76" s="200">
        <v>0</v>
      </c>
      <c r="CI76" s="200">
        <v>0</v>
      </c>
      <c r="CJ76" s="200"/>
      <c r="CK76" s="200"/>
      <c r="CL76" s="200"/>
      <c r="CM76" s="200"/>
      <c r="CN76" s="200"/>
      <c r="CO76" s="200"/>
    </row>
    <row r="77" spans="1:93" x14ac:dyDescent="0.25">
      <c r="A77" s="454"/>
      <c r="B77" s="225" t="s">
        <v>42</v>
      </c>
      <c r="C77" s="225">
        <f t="shared" si="0"/>
        <v>3</v>
      </c>
      <c r="D77" s="225">
        <f t="shared" si="3"/>
        <v>0</v>
      </c>
      <c r="E77" s="225">
        <f t="shared" si="2"/>
        <v>3</v>
      </c>
      <c r="F77" s="242"/>
      <c r="G77" s="243"/>
      <c r="H77" s="242"/>
      <c r="I77" s="243"/>
      <c r="J77" s="212"/>
      <c r="K77" s="214"/>
      <c r="L77" s="212"/>
      <c r="M77" s="214">
        <v>1</v>
      </c>
      <c r="N77" s="212"/>
      <c r="O77" s="214">
        <v>1</v>
      </c>
      <c r="P77" s="212"/>
      <c r="Q77" s="214"/>
      <c r="R77" s="212"/>
      <c r="S77" s="214">
        <v>1</v>
      </c>
      <c r="T77" s="212"/>
      <c r="U77" s="214"/>
      <c r="V77" s="212"/>
      <c r="W77" s="214"/>
      <c r="X77" s="212"/>
      <c r="Y77" s="214"/>
      <c r="Z77" s="212"/>
      <c r="AA77" s="214"/>
      <c r="AB77" s="212"/>
      <c r="AC77" s="214"/>
      <c r="AD77" s="212"/>
      <c r="AE77" s="214"/>
      <c r="AF77" s="261"/>
      <c r="AG77" s="262"/>
      <c r="AH77" s="261"/>
      <c r="AI77" s="262"/>
      <c r="AJ77" s="261"/>
      <c r="AK77" s="262"/>
      <c r="AL77" s="263"/>
      <c r="AM77" s="262"/>
      <c r="AN77" s="216">
        <v>0</v>
      </c>
      <c r="AO77" s="216">
        <v>0</v>
      </c>
      <c r="AP77" s="216">
        <v>0</v>
      </c>
      <c r="AQ77" s="216">
        <v>0</v>
      </c>
      <c r="AR77" s="210" t="s">
        <v>138</v>
      </c>
      <c r="CG77" s="200">
        <v>0</v>
      </c>
      <c r="CH77" s="200">
        <v>0</v>
      </c>
      <c r="CI77" s="200">
        <v>0</v>
      </c>
      <c r="CJ77" s="200"/>
      <c r="CK77" s="200"/>
      <c r="CL77" s="200"/>
      <c r="CM77" s="200"/>
      <c r="CN77" s="200"/>
      <c r="CO77" s="200"/>
    </row>
    <row r="78" spans="1:93" x14ac:dyDescent="0.25">
      <c r="A78" s="454"/>
      <c r="B78" s="225" t="s">
        <v>43</v>
      </c>
      <c r="C78" s="225">
        <f t="shared" ref="C78:C95" si="4">SUM(D78+E78)</f>
        <v>0</v>
      </c>
      <c r="D78" s="225">
        <f t="shared" si="3"/>
        <v>0</v>
      </c>
      <c r="E78" s="225">
        <f t="shared" si="3"/>
        <v>0</v>
      </c>
      <c r="F78" s="261"/>
      <c r="G78" s="269"/>
      <c r="H78" s="261"/>
      <c r="I78" s="269"/>
      <c r="J78" s="212"/>
      <c r="K78" s="214"/>
      <c r="L78" s="212"/>
      <c r="M78" s="214"/>
      <c r="N78" s="212"/>
      <c r="O78" s="214"/>
      <c r="P78" s="212"/>
      <c r="Q78" s="214"/>
      <c r="R78" s="212"/>
      <c r="S78" s="214"/>
      <c r="T78" s="212"/>
      <c r="U78" s="214"/>
      <c r="V78" s="212"/>
      <c r="W78" s="214"/>
      <c r="X78" s="212"/>
      <c r="Y78" s="214"/>
      <c r="Z78" s="212"/>
      <c r="AA78" s="214"/>
      <c r="AB78" s="212"/>
      <c r="AC78" s="214"/>
      <c r="AD78" s="212"/>
      <c r="AE78" s="214"/>
      <c r="AF78" s="261"/>
      <c r="AG78" s="262"/>
      <c r="AH78" s="261"/>
      <c r="AI78" s="262"/>
      <c r="AJ78" s="261"/>
      <c r="AK78" s="262"/>
      <c r="AL78" s="263"/>
      <c r="AM78" s="262"/>
      <c r="AN78" s="256"/>
      <c r="AO78" s="256"/>
      <c r="AP78" s="256"/>
      <c r="AQ78" s="256"/>
      <c r="AR78" s="210" t="s">
        <v>138</v>
      </c>
      <c r="CG78" s="200">
        <v>0</v>
      </c>
      <c r="CH78" s="200">
        <v>0</v>
      </c>
      <c r="CI78" s="200">
        <v>0</v>
      </c>
      <c r="CJ78" s="200"/>
      <c r="CK78" s="200"/>
      <c r="CL78" s="200"/>
      <c r="CM78" s="200"/>
      <c r="CN78" s="200"/>
      <c r="CO78" s="200"/>
    </row>
    <row r="79" spans="1:93" x14ac:dyDescent="0.25">
      <c r="A79" s="454"/>
      <c r="B79" s="225" t="s">
        <v>44</v>
      </c>
      <c r="C79" s="211">
        <f t="shared" si="4"/>
        <v>3</v>
      </c>
      <c r="D79" s="270">
        <f t="shared" ref="D79:E95" si="5">SUM(F79+H79+J79+L79+N79+P79+R79+T79+V79+X79+Z79+AB79+AD79+AF79+AH79+AJ79+AL79)</f>
        <v>0</v>
      </c>
      <c r="E79" s="225">
        <f t="shared" si="5"/>
        <v>3</v>
      </c>
      <c r="F79" s="242"/>
      <c r="G79" s="243"/>
      <c r="H79" s="242"/>
      <c r="I79" s="243"/>
      <c r="J79" s="218"/>
      <c r="K79" s="220"/>
      <c r="L79" s="218"/>
      <c r="M79" s="220">
        <v>1</v>
      </c>
      <c r="N79" s="218"/>
      <c r="O79" s="220">
        <v>1</v>
      </c>
      <c r="P79" s="218"/>
      <c r="Q79" s="220"/>
      <c r="R79" s="218"/>
      <c r="S79" s="220">
        <v>1</v>
      </c>
      <c r="T79" s="218"/>
      <c r="U79" s="220"/>
      <c r="V79" s="218"/>
      <c r="W79" s="220"/>
      <c r="X79" s="218"/>
      <c r="Y79" s="220"/>
      <c r="Z79" s="218"/>
      <c r="AA79" s="220"/>
      <c r="AB79" s="218"/>
      <c r="AC79" s="220"/>
      <c r="AD79" s="218"/>
      <c r="AE79" s="220"/>
      <c r="AF79" s="261"/>
      <c r="AG79" s="262"/>
      <c r="AH79" s="261"/>
      <c r="AI79" s="262"/>
      <c r="AJ79" s="261"/>
      <c r="AK79" s="262"/>
      <c r="AL79" s="263"/>
      <c r="AM79" s="262"/>
      <c r="AN79" s="256">
        <v>0</v>
      </c>
      <c r="AO79" s="256">
        <v>0</v>
      </c>
      <c r="AP79" s="256">
        <v>0</v>
      </c>
      <c r="AQ79" s="256">
        <v>0</v>
      </c>
      <c r="AR79" s="210" t="s">
        <v>138</v>
      </c>
      <c r="CG79" s="200">
        <v>0</v>
      </c>
      <c r="CH79" s="200">
        <v>0</v>
      </c>
      <c r="CI79" s="200">
        <v>0</v>
      </c>
      <c r="CJ79" s="200"/>
      <c r="CK79" s="200"/>
      <c r="CL79" s="200"/>
      <c r="CM79" s="200"/>
      <c r="CN79" s="200"/>
      <c r="CO79" s="200"/>
    </row>
    <row r="80" spans="1:93" x14ac:dyDescent="0.25">
      <c r="A80" s="454"/>
      <c r="B80" s="222" t="s">
        <v>112</v>
      </c>
      <c r="C80" s="271">
        <f t="shared" si="4"/>
        <v>0</v>
      </c>
      <c r="D80" s="272">
        <f t="shared" si="5"/>
        <v>0</v>
      </c>
      <c r="E80" s="227">
        <f t="shared" si="5"/>
        <v>0</v>
      </c>
      <c r="F80" s="249"/>
      <c r="G80" s="257"/>
      <c r="H80" s="249"/>
      <c r="I80" s="257"/>
      <c r="J80" s="231"/>
      <c r="K80" s="238"/>
      <c r="L80" s="231"/>
      <c r="M80" s="238"/>
      <c r="N80" s="231"/>
      <c r="O80" s="238"/>
      <c r="P80" s="231"/>
      <c r="Q80" s="238"/>
      <c r="R80" s="231"/>
      <c r="S80" s="238"/>
      <c r="T80" s="231"/>
      <c r="U80" s="238"/>
      <c r="V80" s="231"/>
      <c r="W80" s="238"/>
      <c r="X80" s="231"/>
      <c r="Y80" s="238"/>
      <c r="Z80" s="231"/>
      <c r="AA80" s="238"/>
      <c r="AB80" s="231"/>
      <c r="AC80" s="238"/>
      <c r="AD80" s="231"/>
      <c r="AE80" s="238"/>
      <c r="AF80" s="249"/>
      <c r="AG80" s="266"/>
      <c r="AH80" s="249"/>
      <c r="AI80" s="266"/>
      <c r="AJ80" s="249"/>
      <c r="AK80" s="266"/>
      <c r="AL80" s="267"/>
      <c r="AM80" s="266"/>
      <c r="AN80" s="232"/>
      <c r="AO80" s="232"/>
      <c r="AP80" s="232"/>
      <c r="AQ80" s="232"/>
      <c r="AR80" s="210" t="s">
        <v>138</v>
      </c>
      <c r="CG80" s="200">
        <v>0</v>
      </c>
      <c r="CH80" s="200">
        <v>0</v>
      </c>
      <c r="CI80" s="200">
        <v>0</v>
      </c>
      <c r="CJ80" s="200"/>
      <c r="CK80" s="200"/>
      <c r="CL80" s="200"/>
      <c r="CM80" s="200"/>
      <c r="CN80" s="200"/>
      <c r="CO80" s="200"/>
    </row>
    <row r="81" spans="1:93" x14ac:dyDescent="0.25">
      <c r="A81" s="467" t="s">
        <v>113</v>
      </c>
      <c r="B81" s="204" t="s">
        <v>24</v>
      </c>
      <c r="C81" s="204">
        <f t="shared" si="4"/>
        <v>0</v>
      </c>
      <c r="D81" s="204">
        <f t="shared" si="5"/>
        <v>0</v>
      </c>
      <c r="E81" s="204">
        <f t="shared" si="5"/>
        <v>0</v>
      </c>
      <c r="F81" s="240"/>
      <c r="G81" s="241"/>
      <c r="H81" s="240"/>
      <c r="I81" s="241"/>
      <c r="J81" s="205"/>
      <c r="K81" s="207"/>
      <c r="L81" s="205"/>
      <c r="M81" s="207"/>
      <c r="N81" s="205"/>
      <c r="O81" s="207"/>
      <c r="P81" s="205"/>
      <c r="Q81" s="207"/>
      <c r="R81" s="205"/>
      <c r="S81" s="207"/>
      <c r="T81" s="205"/>
      <c r="U81" s="207"/>
      <c r="V81" s="205"/>
      <c r="W81" s="207"/>
      <c r="X81" s="205"/>
      <c r="Y81" s="207"/>
      <c r="Z81" s="205"/>
      <c r="AA81" s="207"/>
      <c r="AB81" s="205"/>
      <c r="AC81" s="207"/>
      <c r="AD81" s="205"/>
      <c r="AE81" s="207"/>
      <c r="AF81" s="205"/>
      <c r="AG81" s="207"/>
      <c r="AH81" s="205"/>
      <c r="AI81" s="207"/>
      <c r="AJ81" s="205"/>
      <c r="AK81" s="207"/>
      <c r="AL81" s="205"/>
      <c r="AM81" s="207"/>
      <c r="AN81" s="273"/>
      <c r="AO81" s="273"/>
      <c r="AP81" s="273"/>
      <c r="AQ81" s="273"/>
      <c r="AR81" s="210" t="s">
        <v>138</v>
      </c>
      <c r="CG81" s="200">
        <v>0</v>
      </c>
      <c r="CH81" s="200">
        <v>0</v>
      </c>
      <c r="CI81" s="200">
        <v>0</v>
      </c>
      <c r="CJ81" s="200"/>
      <c r="CK81" s="200"/>
      <c r="CL81" s="200"/>
      <c r="CM81" s="200"/>
      <c r="CN81" s="200"/>
      <c r="CO81" s="200"/>
    </row>
    <row r="82" spans="1:93" x14ac:dyDescent="0.25">
      <c r="A82" s="485"/>
      <c r="B82" s="211" t="s">
        <v>25</v>
      </c>
      <c r="C82" s="211">
        <f t="shared" si="4"/>
        <v>0</v>
      </c>
      <c r="D82" s="211">
        <f t="shared" si="5"/>
        <v>0</v>
      </c>
      <c r="E82" s="211">
        <f t="shared" si="5"/>
        <v>0</v>
      </c>
      <c r="F82" s="242"/>
      <c r="G82" s="243"/>
      <c r="H82" s="242"/>
      <c r="I82" s="243"/>
      <c r="J82" s="212"/>
      <c r="K82" s="214"/>
      <c r="L82" s="212"/>
      <c r="M82" s="214"/>
      <c r="N82" s="212"/>
      <c r="O82" s="214"/>
      <c r="P82" s="212"/>
      <c r="Q82" s="214"/>
      <c r="R82" s="212"/>
      <c r="S82" s="214"/>
      <c r="T82" s="212"/>
      <c r="U82" s="214"/>
      <c r="V82" s="212"/>
      <c r="W82" s="214"/>
      <c r="X82" s="212"/>
      <c r="Y82" s="214"/>
      <c r="Z82" s="212"/>
      <c r="AA82" s="214"/>
      <c r="AB82" s="212"/>
      <c r="AC82" s="214"/>
      <c r="AD82" s="212"/>
      <c r="AE82" s="214"/>
      <c r="AF82" s="212"/>
      <c r="AG82" s="214"/>
      <c r="AH82" s="212"/>
      <c r="AI82" s="214"/>
      <c r="AJ82" s="212"/>
      <c r="AK82" s="214"/>
      <c r="AL82" s="212"/>
      <c r="AM82" s="214"/>
      <c r="AN82" s="216"/>
      <c r="AO82" s="216"/>
      <c r="AP82" s="216"/>
      <c r="AQ82" s="216"/>
      <c r="AR82" s="210" t="s">
        <v>138</v>
      </c>
      <c r="CG82" s="200">
        <v>0</v>
      </c>
      <c r="CH82" s="200">
        <v>0</v>
      </c>
      <c r="CI82" s="200">
        <v>0</v>
      </c>
      <c r="CJ82" s="200"/>
      <c r="CK82" s="200"/>
      <c r="CL82" s="200"/>
      <c r="CM82" s="200"/>
      <c r="CN82" s="200"/>
      <c r="CO82" s="200"/>
    </row>
    <row r="83" spans="1:93" x14ac:dyDescent="0.25">
      <c r="A83" s="485"/>
      <c r="B83" s="211" t="s">
        <v>26</v>
      </c>
      <c r="C83" s="211">
        <f t="shared" si="4"/>
        <v>0</v>
      </c>
      <c r="D83" s="211">
        <f t="shared" si="5"/>
        <v>0</v>
      </c>
      <c r="E83" s="211">
        <f t="shared" si="5"/>
        <v>0</v>
      </c>
      <c r="F83" s="242"/>
      <c r="G83" s="243"/>
      <c r="H83" s="242"/>
      <c r="I83" s="243"/>
      <c r="J83" s="212"/>
      <c r="K83" s="214"/>
      <c r="L83" s="212"/>
      <c r="M83" s="214"/>
      <c r="N83" s="212"/>
      <c r="O83" s="214"/>
      <c r="P83" s="212"/>
      <c r="Q83" s="214"/>
      <c r="R83" s="212"/>
      <c r="S83" s="214"/>
      <c r="T83" s="212"/>
      <c r="U83" s="214"/>
      <c r="V83" s="212"/>
      <c r="W83" s="214"/>
      <c r="X83" s="212"/>
      <c r="Y83" s="214"/>
      <c r="Z83" s="212"/>
      <c r="AA83" s="214"/>
      <c r="AB83" s="212"/>
      <c r="AC83" s="214"/>
      <c r="AD83" s="212"/>
      <c r="AE83" s="214"/>
      <c r="AF83" s="212"/>
      <c r="AG83" s="214"/>
      <c r="AH83" s="212"/>
      <c r="AI83" s="214"/>
      <c r="AJ83" s="212"/>
      <c r="AK83" s="214"/>
      <c r="AL83" s="212"/>
      <c r="AM83" s="214"/>
      <c r="AN83" s="216"/>
      <c r="AO83" s="216"/>
      <c r="AP83" s="216"/>
      <c r="AQ83" s="216"/>
      <c r="AR83" s="210" t="s">
        <v>138</v>
      </c>
      <c r="CG83" s="200">
        <v>0</v>
      </c>
      <c r="CH83" s="200">
        <v>0</v>
      </c>
      <c r="CI83" s="200">
        <v>0</v>
      </c>
      <c r="CJ83" s="200"/>
      <c r="CK83" s="200"/>
      <c r="CL83" s="200"/>
      <c r="CM83" s="200"/>
      <c r="CN83" s="200"/>
      <c r="CO83" s="200"/>
    </row>
    <row r="84" spans="1:93" x14ac:dyDescent="0.25">
      <c r="A84" s="485"/>
      <c r="B84" s="211" t="s">
        <v>28</v>
      </c>
      <c r="C84" s="211">
        <f t="shared" si="4"/>
        <v>0</v>
      </c>
      <c r="D84" s="211">
        <f t="shared" si="5"/>
        <v>0</v>
      </c>
      <c r="E84" s="211">
        <f t="shared" si="5"/>
        <v>0</v>
      </c>
      <c r="F84" s="242"/>
      <c r="G84" s="243"/>
      <c r="H84" s="242"/>
      <c r="I84" s="243"/>
      <c r="J84" s="212"/>
      <c r="K84" s="214"/>
      <c r="L84" s="212"/>
      <c r="M84" s="214"/>
      <c r="N84" s="212"/>
      <c r="O84" s="214"/>
      <c r="P84" s="212"/>
      <c r="Q84" s="214"/>
      <c r="R84" s="212"/>
      <c r="S84" s="214"/>
      <c r="T84" s="212"/>
      <c r="U84" s="214"/>
      <c r="V84" s="212"/>
      <c r="W84" s="214"/>
      <c r="X84" s="212"/>
      <c r="Y84" s="214"/>
      <c r="Z84" s="212"/>
      <c r="AA84" s="214"/>
      <c r="AB84" s="212"/>
      <c r="AC84" s="214"/>
      <c r="AD84" s="212"/>
      <c r="AE84" s="214"/>
      <c r="AF84" s="212"/>
      <c r="AG84" s="214"/>
      <c r="AH84" s="212"/>
      <c r="AI84" s="214"/>
      <c r="AJ84" s="212"/>
      <c r="AK84" s="214"/>
      <c r="AL84" s="212"/>
      <c r="AM84" s="214"/>
      <c r="AN84" s="216"/>
      <c r="AO84" s="216"/>
      <c r="AP84" s="216"/>
      <c r="AQ84" s="216"/>
      <c r="AR84" s="210" t="s">
        <v>138</v>
      </c>
      <c r="CG84" s="200">
        <v>0</v>
      </c>
      <c r="CH84" s="200">
        <v>0</v>
      </c>
      <c r="CI84" s="200">
        <v>0</v>
      </c>
      <c r="CJ84" s="200"/>
      <c r="CK84" s="200"/>
      <c r="CL84" s="200"/>
      <c r="CM84" s="200"/>
      <c r="CN84" s="200"/>
      <c r="CO84" s="200"/>
    </row>
    <row r="85" spans="1:93" x14ac:dyDescent="0.25">
      <c r="A85" s="485"/>
      <c r="B85" s="211" t="s">
        <v>29</v>
      </c>
      <c r="C85" s="211">
        <f t="shared" si="4"/>
        <v>0</v>
      </c>
      <c r="D85" s="211">
        <f t="shared" si="5"/>
        <v>0</v>
      </c>
      <c r="E85" s="211">
        <f t="shared" si="5"/>
        <v>0</v>
      </c>
      <c r="F85" s="242"/>
      <c r="G85" s="243"/>
      <c r="H85" s="242"/>
      <c r="I85" s="243"/>
      <c r="J85" s="212"/>
      <c r="K85" s="214"/>
      <c r="L85" s="212"/>
      <c r="M85" s="214"/>
      <c r="N85" s="212"/>
      <c r="O85" s="214"/>
      <c r="P85" s="212"/>
      <c r="Q85" s="214"/>
      <c r="R85" s="212"/>
      <c r="S85" s="214"/>
      <c r="T85" s="212"/>
      <c r="U85" s="214"/>
      <c r="V85" s="212"/>
      <c r="W85" s="214"/>
      <c r="X85" s="212"/>
      <c r="Y85" s="214"/>
      <c r="Z85" s="212"/>
      <c r="AA85" s="214"/>
      <c r="AB85" s="212"/>
      <c r="AC85" s="214"/>
      <c r="AD85" s="212"/>
      <c r="AE85" s="214"/>
      <c r="AF85" s="212"/>
      <c r="AG85" s="214"/>
      <c r="AH85" s="212"/>
      <c r="AI85" s="214"/>
      <c r="AJ85" s="212"/>
      <c r="AK85" s="214"/>
      <c r="AL85" s="212"/>
      <c r="AM85" s="214"/>
      <c r="AN85" s="216"/>
      <c r="AO85" s="216"/>
      <c r="AP85" s="216"/>
      <c r="AQ85" s="216"/>
      <c r="AR85" s="210" t="s">
        <v>138</v>
      </c>
      <c r="CG85" s="200">
        <v>0</v>
      </c>
      <c r="CH85" s="200">
        <v>0</v>
      </c>
      <c r="CI85" s="200">
        <v>0</v>
      </c>
      <c r="CJ85" s="200"/>
      <c r="CK85" s="200"/>
      <c r="CL85" s="200"/>
      <c r="CM85" s="200"/>
      <c r="CN85" s="200"/>
      <c r="CO85" s="200"/>
    </row>
    <row r="86" spans="1:93" x14ac:dyDescent="0.25">
      <c r="A86" s="485"/>
      <c r="B86" s="255" t="s">
        <v>112</v>
      </c>
      <c r="C86" s="223">
        <f t="shared" si="4"/>
        <v>0</v>
      </c>
      <c r="D86" s="224">
        <f t="shared" si="5"/>
        <v>0</v>
      </c>
      <c r="E86" s="225">
        <f t="shared" si="5"/>
        <v>0</v>
      </c>
      <c r="F86" s="242"/>
      <c r="G86" s="243"/>
      <c r="H86" s="242"/>
      <c r="I86" s="243"/>
      <c r="J86" s="218"/>
      <c r="K86" s="220"/>
      <c r="L86" s="218"/>
      <c r="M86" s="220"/>
      <c r="N86" s="218"/>
      <c r="O86" s="220"/>
      <c r="P86" s="218"/>
      <c r="Q86" s="220"/>
      <c r="R86" s="218"/>
      <c r="S86" s="220"/>
      <c r="T86" s="218"/>
      <c r="U86" s="220"/>
      <c r="V86" s="218"/>
      <c r="W86" s="220"/>
      <c r="X86" s="218"/>
      <c r="Y86" s="220"/>
      <c r="Z86" s="218"/>
      <c r="AA86" s="220"/>
      <c r="AB86" s="218"/>
      <c r="AC86" s="220"/>
      <c r="AD86" s="218"/>
      <c r="AE86" s="220"/>
      <c r="AF86" s="218"/>
      <c r="AG86" s="220"/>
      <c r="AH86" s="218"/>
      <c r="AI86" s="220"/>
      <c r="AJ86" s="218"/>
      <c r="AK86" s="220"/>
      <c r="AL86" s="218"/>
      <c r="AM86" s="220"/>
      <c r="AN86" s="216"/>
      <c r="AO86" s="216"/>
      <c r="AP86" s="216"/>
      <c r="AQ86" s="216"/>
      <c r="AR86" s="210" t="s">
        <v>138</v>
      </c>
      <c r="CG86" s="200">
        <v>0</v>
      </c>
      <c r="CH86" s="200">
        <v>0</v>
      </c>
      <c r="CI86" s="200">
        <v>0</v>
      </c>
      <c r="CJ86" s="200"/>
      <c r="CK86" s="200"/>
      <c r="CL86" s="200"/>
      <c r="CM86" s="200"/>
      <c r="CN86" s="200"/>
      <c r="CO86" s="200"/>
    </row>
    <row r="87" spans="1:93" x14ac:dyDescent="0.25">
      <c r="A87" s="470"/>
      <c r="B87" s="227" t="s">
        <v>32</v>
      </c>
      <c r="C87" s="227">
        <f t="shared" si="4"/>
        <v>0</v>
      </c>
      <c r="D87" s="227">
        <f t="shared" si="5"/>
        <v>0</v>
      </c>
      <c r="E87" s="227">
        <f t="shared" si="5"/>
        <v>0</v>
      </c>
      <c r="F87" s="249"/>
      <c r="G87" s="257"/>
      <c r="H87" s="249"/>
      <c r="I87" s="257"/>
      <c r="J87" s="231"/>
      <c r="K87" s="238"/>
      <c r="L87" s="231"/>
      <c r="M87" s="238"/>
      <c r="N87" s="231"/>
      <c r="O87" s="238"/>
      <c r="P87" s="231"/>
      <c r="Q87" s="238"/>
      <c r="R87" s="231"/>
      <c r="S87" s="238"/>
      <c r="T87" s="231"/>
      <c r="U87" s="238"/>
      <c r="V87" s="231"/>
      <c r="W87" s="238"/>
      <c r="X87" s="231"/>
      <c r="Y87" s="238"/>
      <c r="Z87" s="231"/>
      <c r="AA87" s="238"/>
      <c r="AB87" s="231"/>
      <c r="AC87" s="238"/>
      <c r="AD87" s="231"/>
      <c r="AE87" s="238"/>
      <c r="AF87" s="231"/>
      <c r="AG87" s="238"/>
      <c r="AH87" s="231"/>
      <c r="AI87" s="238"/>
      <c r="AJ87" s="231"/>
      <c r="AK87" s="238"/>
      <c r="AL87" s="231"/>
      <c r="AM87" s="238"/>
      <c r="AN87" s="232"/>
      <c r="AO87" s="232"/>
      <c r="AP87" s="232"/>
      <c r="AQ87" s="232"/>
      <c r="AR87" s="210" t="s">
        <v>138</v>
      </c>
      <c r="CG87" s="200">
        <v>0</v>
      </c>
      <c r="CH87" s="200">
        <v>0</v>
      </c>
      <c r="CI87" s="200">
        <v>0</v>
      </c>
      <c r="CJ87" s="200"/>
      <c r="CK87" s="200"/>
      <c r="CL87" s="200"/>
      <c r="CM87" s="200"/>
      <c r="CN87" s="200"/>
      <c r="CO87" s="200"/>
    </row>
    <row r="88" spans="1:93" x14ac:dyDescent="0.25">
      <c r="A88" s="453" t="s">
        <v>45</v>
      </c>
      <c r="B88" s="204" t="s">
        <v>24</v>
      </c>
      <c r="C88" s="204">
        <f t="shared" si="4"/>
        <v>0</v>
      </c>
      <c r="D88" s="204">
        <f t="shared" si="5"/>
        <v>0</v>
      </c>
      <c r="E88" s="204">
        <f t="shared" si="5"/>
        <v>0</v>
      </c>
      <c r="F88" s="212"/>
      <c r="G88" s="213"/>
      <c r="H88" s="212"/>
      <c r="I88" s="213"/>
      <c r="J88" s="212"/>
      <c r="K88" s="214"/>
      <c r="L88" s="212"/>
      <c r="M88" s="214"/>
      <c r="N88" s="212"/>
      <c r="O88" s="214"/>
      <c r="P88" s="212"/>
      <c r="Q88" s="214"/>
      <c r="R88" s="212"/>
      <c r="S88" s="214"/>
      <c r="T88" s="212"/>
      <c r="U88" s="214"/>
      <c r="V88" s="212"/>
      <c r="W88" s="214"/>
      <c r="X88" s="212"/>
      <c r="Y88" s="214"/>
      <c r="Z88" s="212"/>
      <c r="AA88" s="214"/>
      <c r="AB88" s="212"/>
      <c r="AC88" s="214"/>
      <c r="AD88" s="212"/>
      <c r="AE88" s="214"/>
      <c r="AF88" s="212"/>
      <c r="AG88" s="214"/>
      <c r="AH88" s="212"/>
      <c r="AI88" s="214"/>
      <c r="AJ88" s="212"/>
      <c r="AK88" s="214"/>
      <c r="AL88" s="215"/>
      <c r="AM88" s="214"/>
      <c r="AN88" s="248"/>
      <c r="AO88" s="273"/>
      <c r="AP88" s="273"/>
      <c r="AQ88" s="273"/>
      <c r="AR88" s="210" t="s">
        <v>138</v>
      </c>
      <c r="CG88" s="200">
        <v>0</v>
      </c>
      <c r="CH88" s="200">
        <v>0</v>
      </c>
      <c r="CI88" s="200">
        <v>0</v>
      </c>
      <c r="CJ88" s="200"/>
      <c r="CK88" s="200"/>
      <c r="CL88" s="200"/>
      <c r="CM88" s="200"/>
      <c r="CN88" s="200"/>
      <c r="CO88" s="200"/>
    </row>
    <row r="89" spans="1:93" x14ac:dyDescent="0.25">
      <c r="A89" s="454"/>
      <c r="B89" s="211" t="s">
        <v>25</v>
      </c>
      <c r="C89" s="211">
        <f t="shared" si="4"/>
        <v>0</v>
      </c>
      <c r="D89" s="211">
        <f t="shared" si="5"/>
        <v>0</v>
      </c>
      <c r="E89" s="211">
        <f t="shared" si="5"/>
        <v>0</v>
      </c>
      <c r="F89" s="212"/>
      <c r="G89" s="213"/>
      <c r="H89" s="212"/>
      <c r="I89" s="213"/>
      <c r="J89" s="212"/>
      <c r="K89" s="214"/>
      <c r="L89" s="212"/>
      <c r="M89" s="214"/>
      <c r="N89" s="212"/>
      <c r="O89" s="214"/>
      <c r="P89" s="212"/>
      <c r="Q89" s="214"/>
      <c r="R89" s="212"/>
      <c r="S89" s="214"/>
      <c r="T89" s="212"/>
      <c r="U89" s="214"/>
      <c r="V89" s="212"/>
      <c r="W89" s="214"/>
      <c r="X89" s="212"/>
      <c r="Y89" s="214"/>
      <c r="Z89" s="212"/>
      <c r="AA89" s="214"/>
      <c r="AB89" s="212"/>
      <c r="AC89" s="214"/>
      <c r="AD89" s="212"/>
      <c r="AE89" s="214"/>
      <c r="AF89" s="212"/>
      <c r="AG89" s="214"/>
      <c r="AH89" s="212"/>
      <c r="AI89" s="214"/>
      <c r="AJ89" s="212"/>
      <c r="AK89" s="214"/>
      <c r="AL89" s="215"/>
      <c r="AM89" s="214"/>
      <c r="AN89" s="214"/>
      <c r="AO89" s="216"/>
      <c r="AP89" s="216"/>
      <c r="AQ89" s="216"/>
      <c r="AR89" s="210" t="s">
        <v>138</v>
      </c>
      <c r="CG89" s="200">
        <v>0</v>
      </c>
      <c r="CH89" s="200">
        <v>0</v>
      </c>
      <c r="CI89" s="200">
        <v>0</v>
      </c>
      <c r="CJ89" s="200"/>
      <c r="CK89" s="200"/>
      <c r="CL89" s="200"/>
      <c r="CM89" s="200"/>
      <c r="CN89" s="200"/>
      <c r="CO89" s="200"/>
    </row>
    <row r="90" spans="1:93" x14ac:dyDescent="0.25">
      <c r="A90" s="454"/>
      <c r="B90" s="211" t="s">
        <v>26</v>
      </c>
      <c r="C90" s="211">
        <f t="shared" si="4"/>
        <v>0</v>
      </c>
      <c r="D90" s="211">
        <f t="shared" si="5"/>
        <v>0</v>
      </c>
      <c r="E90" s="211">
        <f t="shared" si="5"/>
        <v>0</v>
      </c>
      <c r="F90" s="212"/>
      <c r="G90" s="213"/>
      <c r="H90" s="212"/>
      <c r="I90" s="213"/>
      <c r="J90" s="212"/>
      <c r="K90" s="214"/>
      <c r="L90" s="212"/>
      <c r="M90" s="214"/>
      <c r="N90" s="212"/>
      <c r="O90" s="214"/>
      <c r="P90" s="212"/>
      <c r="Q90" s="214"/>
      <c r="R90" s="212"/>
      <c r="S90" s="214"/>
      <c r="T90" s="212"/>
      <c r="U90" s="214"/>
      <c r="V90" s="212"/>
      <c r="W90" s="214"/>
      <c r="X90" s="212"/>
      <c r="Y90" s="214"/>
      <c r="Z90" s="212"/>
      <c r="AA90" s="214"/>
      <c r="AB90" s="212"/>
      <c r="AC90" s="214"/>
      <c r="AD90" s="212"/>
      <c r="AE90" s="214"/>
      <c r="AF90" s="212"/>
      <c r="AG90" s="214"/>
      <c r="AH90" s="212"/>
      <c r="AI90" s="214"/>
      <c r="AJ90" s="212"/>
      <c r="AK90" s="214"/>
      <c r="AL90" s="215"/>
      <c r="AM90" s="214"/>
      <c r="AN90" s="214"/>
      <c r="AO90" s="216"/>
      <c r="AP90" s="216"/>
      <c r="AQ90" s="216"/>
      <c r="AR90" s="210" t="s">
        <v>138</v>
      </c>
      <c r="CG90" s="200">
        <v>0</v>
      </c>
      <c r="CH90" s="200">
        <v>0</v>
      </c>
      <c r="CI90" s="200">
        <v>0</v>
      </c>
      <c r="CJ90" s="200"/>
      <c r="CK90" s="200"/>
      <c r="CL90" s="200"/>
      <c r="CM90" s="200"/>
      <c r="CN90" s="200"/>
      <c r="CO90" s="200"/>
    </row>
    <row r="91" spans="1:93" x14ac:dyDescent="0.25">
      <c r="A91" s="454"/>
      <c r="B91" s="211" t="s">
        <v>28</v>
      </c>
      <c r="C91" s="211">
        <f t="shared" si="4"/>
        <v>0</v>
      </c>
      <c r="D91" s="211">
        <f t="shared" si="5"/>
        <v>0</v>
      </c>
      <c r="E91" s="211">
        <f t="shared" si="5"/>
        <v>0</v>
      </c>
      <c r="F91" s="212"/>
      <c r="G91" s="213"/>
      <c r="H91" s="212"/>
      <c r="I91" s="213"/>
      <c r="J91" s="212"/>
      <c r="K91" s="214"/>
      <c r="L91" s="212"/>
      <c r="M91" s="214"/>
      <c r="N91" s="212"/>
      <c r="O91" s="214"/>
      <c r="P91" s="212"/>
      <c r="Q91" s="214"/>
      <c r="R91" s="212"/>
      <c r="S91" s="214"/>
      <c r="T91" s="212"/>
      <c r="U91" s="214"/>
      <c r="V91" s="212"/>
      <c r="W91" s="214"/>
      <c r="X91" s="212"/>
      <c r="Y91" s="214"/>
      <c r="Z91" s="212"/>
      <c r="AA91" s="214"/>
      <c r="AB91" s="212"/>
      <c r="AC91" s="214"/>
      <c r="AD91" s="212"/>
      <c r="AE91" s="214"/>
      <c r="AF91" s="212"/>
      <c r="AG91" s="214"/>
      <c r="AH91" s="212"/>
      <c r="AI91" s="214"/>
      <c r="AJ91" s="212"/>
      <c r="AK91" s="214"/>
      <c r="AL91" s="215"/>
      <c r="AM91" s="214"/>
      <c r="AN91" s="214"/>
      <c r="AO91" s="216"/>
      <c r="AP91" s="216"/>
      <c r="AQ91" s="216"/>
      <c r="AR91" s="210" t="s">
        <v>138</v>
      </c>
      <c r="CG91" s="200">
        <v>0</v>
      </c>
      <c r="CH91" s="200">
        <v>0</v>
      </c>
      <c r="CI91" s="200">
        <v>0</v>
      </c>
      <c r="CJ91" s="200"/>
      <c r="CK91" s="200"/>
      <c r="CL91" s="200"/>
      <c r="CM91" s="200"/>
      <c r="CN91" s="200"/>
      <c r="CO91" s="200"/>
    </row>
    <row r="92" spans="1:93" x14ac:dyDescent="0.25">
      <c r="A92" s="454"/>
      <c r="B92" s="211" t="s">
        <v>29</v>
      </c>
      <c r="C92" s="211">
        <f t="shared" si="4"/>
        <v>0</v>
      </c>
      <c r="D92" s="211">
        <f t="shared" si="5"/>
        <v>0</v>
      </c>
      <c r="E92" s="211">
        <f t="shared" si="5"/>
        <v>0</v>
      </c>
      <c r="F92" s="212"/>
      <c r="G92" s="213"/>
      <c r="H92" s="212"/>
      <c r="I92" s="213"/>
      <c r="J92" s="212"/>
      <c r="K92" s="214"/>
      <c r="L92" s="212"/>
      <c r="M92" s="214"/>
      <c r="N92" s="212"/>
      <c r="O92" s="214"/>
      <c r="P92" s="212"/>
      <c r="Q92" s="214"/>
      <c r="R92" s="212"/>
      <c r="S92" s="214"/>
      <c r="T92" s="212"/>
      <c r="U92" s="214"/>
      <c r="V92" s="212"/>
      <c r="W92" s="214"/>
      <c r="X92" s="212"/>
      <c r="Y92" s="214"/>
      <c r="Z92" s="212"/>
      <c r="AA92" s="214"/>
      <c r="AB92" s="212"/>
      <c r="AC92" s="214"/>
      <c r="AD92" s="212"/>
      <c r="AE92" s="214"/>
      <c r="AF92" s="212"/>
      <c r="AG92" s="214"/>
      <c r="AH92" s="212"/>
      <c r="AI92" s="214"/>
      <c r="AJ92" s="212"/>
      <c r="AK92" s="214"/>
      <c r="AL92" s="215"/>
      <c r="AM92" s="214"/>
      <c r="AN92" s="214"/>
      <c r="AO92" s="216"/>
      <c r="AP92" s="216"/>
      <c r="AQ92" s="216"/>
      <c r="AR92" s="210" t="s">
        <v>138</v>
      </c>
      <c r="CG92" s="200">
        <v>0</v>
      </c>
      <c r="CH92" s="200">
        <v>0</v>
      </c>
      <c r="CI92" s="200">
        <v>0</v>
      </c>
      <c r="CJ92" s="200"/>
      <c r="CK92" s="200"/>
      <c r="CL92" s="200"/>
      <c r="CM92" s="200"/>
      <c r="CN92" s="200"/>
      <c r="CO92" s="200"/>
    </row>
    <row r="93" spans="1:93" x14ac:dyDescent="0.25">
      <c r="A93" s="454"/>
      <c r="B93" s="211" t="s">
        <v>31</v>
      </c>
      <c r="C93" s="211">
        <f t="shared" si="4"/>
        <v>0</v>
      </c>
      <c r="D93" s="211">
        <f t="shared" si="5"/>
        <v>0</v>
      </c>
      <c r="E93" s="211">
        <f t="shared" si="5"/>
        <v>0</v>
      </c>
      <c r="F93" s="212"/>
      <c r="G93" s="213"/>
      <c r="H93" s="212"/>
      <c r="I93" s="213"/>
      <c r="J93" s="212"/>
      <c r="K93" s="214"/>
      <c r="L93" s="212"/>
      <c r="M93" s="214"/>
      <c r="N93" s="212"/>
      <c r="O93" s="214"/>
      <c r="P93" s="212"/>
      <c r="Q93" s="214"/>
      <c r="R93" s="212"/>
      <c r="S93" s="214"/>
      <c r="T93" s="212"/>
      <c r="U93" s="214"/>
      <c r="V93" s="212"/>
      <c r="W93" s="214"/>
      <c r="X93" s="212"/>
      <c r="Y93" s="214"/>
      <c r="Z93" s="212"/>
      <c r="AA93" s="214"/>
      <c r="AB93" s="212"/>
      <c r="AC93" s="214"/>
      <c r="AD93" s="212"/>
      <c r="AE93" s="214"/>
      <c r="AF93" s="212"/>
      <c r="AG93" s="214"/>
      <c r="AH93" s="212"/>
      <c r="AI93" s="214"/>
      <c r="AJ93" s="212"/>
      <c r="AK93" s="214"/>
      <c r="AL93" s="215"/>
      <c r="AM93" s="214"/>
      <c r="AN93" s="214"/>
      <c r="AO93" s="216"/>
      <c r="AP93" s="216"/>
      <c r="AQ93" s="216"/>
      <c r="AR93" s="210" t="s">
        <v>138</v>
      </c>
      <c r="CG93" s="200">
        <v>0</v>
      </c>
      <c r="CH93" s="200">
        <v>0</v>
      </c>
      <c r="CI93" s="200">
        <v>0</v>
      </c>
      <c r="CJ93" s="200"/>
      <c r="CK93" s="200"/>
      <c r="CL93" s="200"/>
      <c r="CM93" s="200"/>
      <c r="CN93" s="200"/>
      <c r="CO93" s="200"/>
    </row>
    <row r="94" spans="1:93" x14ac:dyDescent="0.25">
      <c r="A94" s="454"/>
      <c r="B94" s="222" t="s">
        <v>112</v>
      </c>
      <c r="C94" s="244">
        <f t="shared" si="4"/>
        <v>0</v>
      </c>
      <c r="D94" s="223">
        <f t="shared" si="5"/>
        <v>0</v>
      </c>
      <c r="E94" s="225">
        <f t="shared" si="5"/>
        <v>0</v>
      </c>
      <c r="F94" s="212"/>
      <c r="G94" s="213"/>
      <c r="H94" s="212"/>
      <c r="I94" s="213"/>
      <c r="J94" s="212"/>
      <c r="K94" s="214"/>
      <c r="L94" s="212"/>
      <c r="M94" s="214"/>
      <c r="N94" s="212"/>
      <c r="O94" s="214"/>
      <c r="P94" s="212"/>
      <c r="Q94" s="214"/>
      <c r="R94" s="212"/>
      <c r="S94" s="214"/>
      <c r="T94" s="212"/>
      <c r="U94" s="214"/>
      <c r="V94" s="212"/>
      <c r="W94" s="214"/>
      <c r="X94" s="212"/>
      <c r="Y94" s="214"/>
      <c r="Z94" s="212"/>
      <c r="AA94" s="214"/>
      <c r="AB94" s="212"/>
      <c r="AC94" s="214"/>
      <c r="AD94" s="212"/>
      <c r="AE94" s="214"/>
      <c r="AF94" s="212"/>
      <c r="AG94" s="214"/>
      <c r="AH94" s="212"/>
      <c r="AI94" s="214"/>
      <c r="AJ94" s="212"/>
      <c r="AK94" s="214"/>
      <c r="AL94" s="215"/>
      <c r="AM94" s="214"/>
      <c r="AN94" s="214"/>
      <c r="AO94" s="216"/>
      <c r="AP94" s="216"/>
      <c r="AQ94" s="216"/>
      <c r="AR94" s="210" t="s">
        <v>138</v>
      </c>
      <c r="CG94" s="200">
        <v>0</v>
      </c>
      <c r="CH94" s="200">
        <v>0</v>
      </c>
      <c r="CI94" s="200">
        <v>0</v>
      </c>
      <c r="CJ94" s="200"/>
      <c r="CK94" s="200"/>
      <c r="CL94" s="200"/>
      <c r="CM94" s="200"/>
      <c r="CN94" s="200"/>
      <c r="CO94" s="200"/>
    </row>
    <row r="95" spans="1:93" x14ac:dyDescent="0.25">
      <c r="A95" s="455"/>
      <c r="B95" s="227" t="s">
        <v>32</v>
      </c>
      <c r="C95" s="227">
        <f t="shared" si="4"/>
        <v>0</v>
      </c>
      <c r="D95" s="227">
        <f t="shared" si="5"/>
        <v>0</v>
      </c>
      <c r="E95" s="227">
        <f t="shared" si="5"/>
        <v>0</v>
      </c>
      <c r="F95" s="231"/>
      <c r="G95" s="237"/>
      <c r="H95" s="231"/>
      <c r="I95" s="237"/>
      <c r="J95" s="231"/>
      <c r="K95" s="238"/>
      <c r="L95" s="231"/>
      <c r="M95" s="238"/>
      <c r="N95" s="231"/>
      <c r="O95" s="238"/>
      <c r="P95" s="231"/>
      <c r="Q95" s="238"/>
      <c r="R95" s="231"/>
      <c r="S95" s="238"/>
      <c r="T95" s="231"/>
      <c r="U95" s="238"/>
      <c r="V95" s="231"/>
      <c r="W95" s="238"/>
      <c r="X95" s="231"/>
      <c r="Y95" s="238"/>
      <c r="Z95" s="231"/>
      <c r="AA95" s="238"/>
      <c r="AB95" s="231"/>
      <c r="AC95" s="238"/>
      <c r="AD95" s="231"/>
      <c r="AE95" s="238"/>
      <c r="AF95" s="231"/>
      <c r="AG95" s="238"/>
      <c r="AH95" s="231"/>
      <c r="AI95" s="238"/>
      <c r="AJ95" s="231"/>
      <c r="AK95" s="238"/>
      <c r="AL95" s="239"/>
      <c r="AM95" s="238"/>
      <c r="AN95" s="238"/>
      <c r="AO95" s="232"/>
      <c r="AP95" s="232"/>
      <c r="AQ95" s="232"/>
      <c r="AR95" s="210" t="s">
        <v>138</v>
      </c>
      <c r="CG95" s="200">
        <v>0</v>
      </c>
      <c r="CH95" s="200">
        <v>0</v>
      </c>
      <c r="CI95" s="200">
        <v>0</v>
      </c>
      <c r="CJ95" s="200"/>
      <c r="CK95" s="200"/>
      <c r="CL95" s="200"/>
      <c r="CM95" s="200"/>
      <c r="CN95" s="200"/>
      <c r="CO95" s="200"/>
    </row>
    <row r="96" spans="1:93" x14ac:dyDescent="0.25">
      <c r="A96" s="274" t="s">
        <v>114</v>
      </c>
      <c r="B96" s="274"/>
      <c r="C96" s="274"/>
      <c r="D96" s="274"/>
      <c r="E96" s="274"/>
      <c r="F96" s="274"/>
      <c r="G96" s="274"/>
      <c r="H96" s="274"/>
      <c r="I96" s="274"/>
      <c r="J96" s="274"/>
      <c r="K96" s="199"/>
      <c r="L96" s="199"/>
      <c r="M96" s="275"/>
      <c r="N96" s="276"/>
      <c r="O96" s="275"/>
      <c r="P96" s="275"/>
      <c r="Q96" s="277"/>
      <c r="R96" s="277"/>
      <c r="S96" s="277"/>
      <c r="T96" s="277"/>
      <c r="U96" s="278"/>
      <c r="V96" s="278"/>
      <c r="W96" s="279"/>
      <c r="X96" s="279"/>
      <c r="Y96" s="279"/>
      <c r="Z96" s="280"/>
      <c r="AA96" s="278"/>
      <c r="AB96" s="278"/>
      <c r="AC96" s="278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CG96" s="200"/>
      <c r="CH96" s="200"/>
      <c r="CI96" s="200"/>
      <c r="CJ96" s="200"/>
      <c r="CK96" s="200"/>
      <c r="CL96" s="200"/>
      <c r="CM96" s="200"/>
      <c r="CN96" s="200"/>
      <c r="CO96" s="200"/>
    </row>
    <row r="97" spans="1:93" x14ac:dyDescent="0.25">
      <c r="A97" s="453" t="s">
        <v>115</v>
      </c>
      <c r="B97" s="474" t="s">
        <v>46</v>
      </c>
      <c r="C97" s="465" t="s">
        <v>5</v>
      </c>
      <c r="D97" s="466"/>
      <c r="E97" s="467"/>
      <c r="F97" s="451" t="s">
        <v>103</v>
      </c>
      <c r="G97" s="464"/>
      <c r="H97" s="464"/>
      <c r="I97" s="464"/>
      <c r="J97" s="464"/>
      <c r="K97" s="464"/>
      <c r="L97" s="464"/>
      <c r="M97" s="464"/>
      <c r="N97" s="464"/>
      <c r="O97" s="464"/>
      <c r="P97" s="464"/>
      <c r="Q97" s="464"/>
      <c r="R97" s="464"/>
      <c r="S97" s="464"/>
      <c r="T97" s="464"/>
      <c r="U97" s="464"/>
      <c r="V97" s="464"/>
      <c r="W97" s="464"/>
      <c r="X97" s="464"/>
      <c r="Y97" s="464"/>
      <c r="Z97" s="464"/>
      <c r="AA97" s="464"/>
      <c r="AB97" s="464"/>
      <c r="AC97" s="464"/>
      <c r="AD97" s="464"/>
      <c r="AE97" s="464"/>
      <c r="AF97" s="464"/>
      <c r="AG97" s="464"/>
      <c r="AH97" s="464"/>
      <c r="AI97" s="464"/>
      <c r="AJ97" s="464"/>
      <c r="AK97" s="464"/>
      <c r="AL97" s="464"/>
      <c r="AM97" s="452"/>
      <c r="AN97" s="471" t="s">
        <v>105</v>
      </c>
      <c r="AO97" s="453" t="s">
        <v>106</v>
      </c>
      <c r="AP97" s="453" t="s">
        <v>107</v>
      </c>
      <c r="CG97" s="200"/>
      <c r="CH97" s="200"/>
      <c r="CI97" s="200"/>
      <c r="CJ97" s="200"/>
      <c r="CK97" s="200"/>
      <c r="CL97" s="200"/>
      <c r="CM97" s="200"/>
      <c r="CN97" s="200"/>
      <c r="CO97" s="200"/>
    </row>
    <row r="98" spans="1:93" x14ac:dyDescent="0.25">
      <c r="A98" s="454"/>
      <c r="B98" s="475"/>
      <c r="C98" s="468"/>
      <c r="D98" s="469"/>
      <c r="E98" s="470"/>
      <c r="F98" s="457" t="s">
        <v>6</v>
      </c>
      <c r="G98" s="459"/>
      <c r="H98" s="457" t="s">
        <v>7</v>
      </c>
      <c r="I98" s="459"/>
      <c r="J98" s="451" t="s">
        <v>47</v>
      </c>
      <c r="K98" s="452"/>
      <c r="L98" s="451" t="s">
        <v>48</v>
      </c>
      <c r="M98" s="452"/>
      <c r="N98" s="451" t="s">
        <v>49</v>
      </c>
      <c r="O98" s="452"/>
      <c r="P98" s="451" t="s">
        <v>50</v>
      </c>
      <c r="Q98" s="452"/>
      <c r="R98" s="451" t="s">
        <v>51</v>
      </c>
      <c r="S98" s="452"/>
      <c r="T98" s="451" t="s">
        <v>52</v>
      </c>
      <c r="U98" s="452"/>
      <c r="V98" s="451" t="s">
        <v>53</v>
      </c>
      <c r="W98" s="452"/>
      <c r="X98" s="451" t="s">
        <v>54</v>
      </c>
      <c r="Y98" s="452"/>
      <c r="Z98" s="451" t="s">
        <v>55</v>
      </c>
      <c r="AA98" s="452"/>
      <c r="AB98" s="451" t="s">
        <v>56</v>
      </c>
      <c r="AC98" s="452"/>
      <c r="AD98" s="451" t="s">
        <v>57</v>
      </c>
      <c r="AE98" s="464"/>
      <c r="AF98" s="451" t="s">
        <v>58</v>
      </c>
      <c r="AG98" s="452"/>
      <c r="AH98" s="464" t="s">
        <v>59</v>
      </c>
      <c r="AI98" s="464"/>
      <c r="AJ98" s="451" t="s">
        <v>60</v>
      </c>
      <c r="AK98" s="452"/>
      <c r="AL98" s="451" t="s">
        <v>22</v>
      </c>
      <c r="AM98" s="452"/>
      <c r="AN98" s="472"/>
      <c r="AO98" s="454"/>
      <c r="AP98" s="454"/>
      <c r="CG98" s="200"/>
      <c r="CH98" s="200"/>
      <c r="CI98" s="200"/>
      <c r="CJ98" s="200"/>
      <c r="CK98" s="200"/>
      <c r="CL98" s="200"/>
      <c r="CM98" s="200"/>
      <c r="CN98" s="200"/>
      <c r="CO98" s="200"/>
    </row>
    <row r="99" spans="1:93" x14ac:dyDescent="0.25">
      <c r="A99" s="455"/>
      <c r="B99" s="476"/>
      <c r="C99" s="369" t="s">
        <v>108</v>
      </c>
      <c r="D99" s="369" t="s">
        <v>109</v>
      </c>
      <c r="E99" s="369" t="s">
        <v>110</v>
      </c>
      <c r="F99" s="202" t="s">
        <v>109</v>
      </c>
      <c r="G99" s="373" t="s">
        <v>110</v>
      </c>
      <c r="H99" s="202" t="s">
        <v>109</v>
      </c>
      <c r="I99" s="373" t="s">
        <v>110</v>
      </c>
      <c r="J99" s="202" t="s">
        <v>109</v>
      </c>
      <c r="K99" s="373" t="s">
        <v>110</v>
      </c>
      <c r="L99" s="202" t="s">
        <v>109</v>
      </c>
      <c r="M99" s="373" t="s">
        <v>110</v>
      </c>
      <c r="N99" s="202" t="s">
        <v>109</v>
      </c>
      <c r="O99" s="372" t="s">
        <v>110</v>
      </c>
      <c r="P99" s="202" t="s">
        <v>109</v>
      </c>
      <c r="Q99" s="373" t="s">
        <v>110</v>
      </c>
      <c r="R99" s="283" t="s">
        <v>109</v>
      </c>
      <c r="S99" s="372" t="s">
        <v>110</v>
      </c>
      <c r="T99" s="202" t="s">
        <v>109</v>
      </c>
      <c r="U99" s="373" t="s">
        <v>110</v>
      </c>
      <c r="V99" s="283" t="s">
        <v>109</v>
      </c>
      <c r="W99" s="372" t="s">
        <v>110</v>
      </c>
      <c r="X99" s="202" t="s">
        <v>109</v>
      </c>
      <c r="Y99" s="373" t="s">
        <v>110</v>
      </c>
      <c r="Z99" s="283" t="s">
        <v>109</v>
      </c>
      <c r="AA99" s="372" t="s">
        <v>110</v>
      </c>
      <c r="AB99" s="202" t="s">
        <v>109</v>
      </c>
      <c r="AC99" s="373" t="s">
        <v>110</v>
      </c>
      <c r="AD99" s="283" t="s">
        <v>109</v>
      </c>
      <c r="AE99" s="372" t="s">
        <v>110</v>
      </c>
      <c r="AF99" s="202" t="s">
        <v>109</v>
      </c>
      <c r="AG99" s="373" t="s">
        <v>110</v>
      </c>
      <c r="AH99" s="283" t="s">
        <v>109</v>
      </c>
      <c r="AI99" s="372" t="s">
        <v>110</v>
      </c>
      <c r="AJ99" s="202" t="s">
        <v>109</v>
      </c>
      <c r="AK99" s="373" t="s">
        <v>110</v>
      </c>
      <c r="AL99" s="202" t="s">
        <v>109</v>
      </c>
      <c r="AM99" s="373" t="s">
        <v>110</v>
      </c>
      <c r="AN99" s="473"/>
      <c r="AO99" s="455"/>
      <c r="AP99" s="455"/>
      <c r="CG99" s="200"/>
      <c r="CH99" s="200"/>
      <c r="CI99" s="200"/>
      <c r="CJ99" s="200"/>
      <c r="CK99" s="200"/>
      <c r="CL99" s="200"/>
      <c r="CM99" s="200"/>
      <c r="CN99" s="200"/>
      <c r="CO99" s="200"/>
    </row>
    <row r="100" spans="1:93" x14ac:dyDescent="0.25">
      <c r="A100" s="453" t="s">
        <v>116</v>
      </c>
      <c r="B100" s="204" t="s">
        <v>61</v>
      </c>
      <c r="C100" s="204">
        <f t="shared" ref="C100:C111" si="6">SUM(D100+E100)</f>
        <v>158</v>
      </c>
      <c r="D100" s="204">
        <f t="shared" ref="D100:E111" si="7">SUM(F100+H100+J100+L100+N100+P100+R100+T100+V100+X100+Z100+AB100+AD100+AF100+AH100+AJ100+AL100)</f>
        <v>87</v>
      </c>
      <c r="E100" s="284">
        <f t="shared" si="7"/>
        <v>71</v>
      </c>
      <c r="F100" s="233"/>
      <c r="G100" s="285"/>
      <c r="H100" s="233"/>
      <c r="I100" s="234"/>
      <c r="J100" s="286"/>
      <c r="K100" s="287"/>
      <c r="L100" s="233">
        <v>7</v>
      </c>
      <c r="M100" s="235">
        <v>9</v>
      </c>
      <c r="N100" s="286">
        <v>9</v>
      </c>
      <c r="O100" s="287">
        <v>10</v>
      </c>
      <c r="P100" s="236">
        <v>10</v>
      </c>
      <c r="Q100" s="235">
        <v>12</v>
      </c>
      <c r="R100" s="285">
        <v>9</v>
      </c>
      <c r="S100" s="287">
        <v>8</v>
      </c>
      <c r="T100" s="233">
        <v>11</v>
      </c>
      <c r="U100" s="234">
        <v>9</v>
      </c>
      <c r="V100" s="286">
        <v>12</v>
      </c>
      <c r="W100" s="285">
        <v>5</v>
      </c>
      <c r="X100" s="233">
        <v>12</v>
      </c>
      <c r="Y100" s="234">
        <v>8</v>
      </c>
      <c r="Z100" s="286">
        <v>9</v>
      </c>
      <c r="AA100" s="285">
        <v>6</v>
      </c>
      <c r="AB100" s="233">
        <v>7</v>
      </c>
      <c r="AC100" s="234">
        <v>2</v>
      </c>
      <c r="AD100" s="286">
        <v>1</v>
      </c>
      <c r="AE100" s="285">
        <v>2</v>
      </c>
      <c r="AF100" s="233"/>
      <c r="AG100" s="234"/>
      <c r="AH100" s="286"/>
      <c r="AI100" s="285"/>
      <c r="AJ100" s="233"/>
      <c r="AK100" s="234"/>
      <c r="AL100" s="236"/>
      <c r="AM100" s="235"/>
      <c r="AN100" s="234">
        <v>0</v>
      </c>
      <c r="AO100" s="235">
        <v>0</v>
      </c>
      <c r="AP100" s="235">
        <v>0</v>
      </c>
      <c r="AQ100" s="210" t="s">
        <v>111</v>
      </c>
      <c r="CG100" s="200">
        <v>0</v>
      </c>
      <c r="CH100" s="200">
        <v>0</v>
      </c>
      <c r="CI100" s="200"/>
      <c r="CJ100" s="200"/>
      <c r="CK100" s="200"/>
      <c r="CL100" s="200"/>
      <c r="CM100" s="200"/>
      <c r="CN100" s="200"/>
      <c r="CO100" s="200"/>
    </row>
    <row r="101" spans="1:93" x14ac:dyDescent="0.25">
      <c r="A101" s="454"/>
      <c r="B101" s="211" t="s">
        <v>62</v>
      </c>
      <c r="C101" s="211">
        <f t="shared" si="6"/>
        <v>15</v>
      </c>
      <c r="D101" s="211">
        <f t="shared" si="7"/>
        <v>9</v>
      </c>
      <c r="E101" s="270">
        <f t="shared" si="7"/>
        <v>6</v>
      </c>
      <c r="F101" s="212"/>
      <c r="G101" s="288"/>
      <c r="H101" s="212"/>
      <c r="I101" s="213"/>
      <c r="J101" s="289"/>
      <c r="K101" s="253"/>
      <c r="L101" s="212"/>
      <c r="M101" s="214"/>
      <c r="N101" s="289"/>
      <c r="O101" s="253"/>
      <c r="P101" s="215">
        <v>1</v>
      </c>
      <c r="Q101" s="214"/>
      <c r="R101" s="288"/>
      <c r="S101" s="253"/>
      <c r="T101" s="212"/>
      <c r="U101" s="213"/>
      <c r="V101" s="289"/>
      <c r="W101" s="288">
        <v>2</v>
      </c>
      <c r="X101" s="212">
        <v>1</v>
      </c>
      <c r="Y101" s="213">
        <v>1</v>
      </c>
      <c r="Z101" s="289">
        <v>1</v>
      </c>
      <c r="AA101" s="288"/>
      <c r="AB101" s="212"/>
      <c r="AC101" s="213">
        <v>1</v>
      </c>
      <c r="AD101" s="289">
        <v>1</v>
      </c>
      <c r="AE101" s="288"/>
      <c r="AF101" s="212"/>
      <c r="AG101" s="213">
        <v>1</v>
      </c>
      <c r="AH101" s="289">
        <v>1</v>
      </c>
      <c r="AI101" s="288"/>
      <c r="AJ101" s="212">
        <v>2</v>
      </c>
      <c r="AK101" s="213">
        <v>1</v>
      </c>
      <c r="AL101" s="215">
        <v>2</v>
      </c>
      <c r="AM101" s="214"/>
      <c r="AN101" s="213">
        <v>0</v>
      </c>
      <c r="AO101" s="214">
        <v>0</v>
      </c>
      <c r="AP101" s="214">
        <v>0</v>
      </c>
      <c r="AQ101" s="210" t="s">
        <v>111</v>
      </c>
      <c r="CG101" s="200">
        <v>0</v>
      </c>
      <c r="CH101" s="200">
        <v>0</v>
      </c>
      <c r="CI101" s="200"/>
      <c r="CJ101" s="200"/>
      <c r="CK101" s="200"/>
      <c r="CL101" s="200"/>
      <c r="CM101" s="200"/>
      <c r="CN101" s="200"/>
      <c r="CO101" s="200"/>
    </row>
    <row r="102" spans="1:93" x14ac:dyDescent="0.25">
      <c r="A102" s="454"/>
      <c r="B102" s="211" t="s">
        <v>63</v>
      </c>
      <c r="C102" s="211">
        <f t="shared" si="6"/>
        <v>8</v>
      </c>
      <c r="D102" s="211">
        <f t="shared" si="7"/>
        <v>4</v>
      </c>
      <c r="E102" s="270">
        <f t="shared" si="7"/>
        <v>4</v>
      </c>
      <c r="F102" s="212"/>
      <c r="G102" s="288"/>
      <c r="H102" s="212"/>
      <c r="I102" s="213"/>
      <c r="J102" s="289"/>
      <c r="K102" s="253"/>
      <c r="L102" s="212"/>
      <c r="M102" s="214"/>
      <c r="N102" s="289"/>
      <c r="O102" s="253"/>
      <c r="P102" s="215"/>
      <c r="Q102" s="214"/>
      <c r="R102" s="288"/>
      <c r="S102" s="253"/>
      <c r="T102" s="212"/>
      <c r="U102" s="213">
        <v>1</v>
      </c>
      <c r="V102" s="289">
        <v>1</v>
      </c>
      <c r="W102" s="288"/>
      <c r="X102" s="212"/>
      <c r="Y102" s="213"/>
      <c r="Z102" s="289">
        <v>1</v>
      </c>
      <c r="AA102" s="288">
        <v>1</v>
      </c>
      <c r="AB102" s="212"/>
      <c r="AC102" s="213"/>
      <c r="AD102" s="289"/>
      <c r="AE102" s="288"/>
      <c r="AF102" s="212"/>
      <c r="AG102" s="213">
        <v>1</v>
      </c>
      <c r="AH102" s="289"/>
      <c r="AI102" s="288"/>
      <c r="AJ102" s="212">
        <v>1</v>
      </c>
      <c r="AK102" s="213">
        <v>1</v>
      </c>
      <c r="AL102" s="215">
        <v>1</v>
      </c>
      <c r="AM102" s="214"/>
      <c r="AN102" s="213">
        <v>0</v>
      </c>
      <c r="AO102" s="214">
        <v>0</v>
      </c>
      <c r="AP102" s="214">
        <v>0</v>
      </c>
      <c r="AQ102" s="210" t="s">
        <v>111</v>
      </c>
      <c r="CG102" s="200">
        <v>0</v>
      </c>
      <c r="CH102" s="200">
        <v>0</v>
      </c>
      <c r="CI102" s="200"/>
      <c r="CJ102" s="200"/>
      <c r="CK102" s="200"/>
      <c r="CL102" s="200"/>
      <c r="CM102" s="200"/>
      <c r="CN102" s="200"/>
      <c r="CO102" s="200"/>
    </row>
    <row r="103" spans="1:93" x14ac:dyDescent="0.25">
      <c r="A103" s="454"/>
      <c r="B103" s="211" t="s">
        <v>64</v>
      </c>
      <c r="C103" s="211">
        <f t="shared" si="6"/>
        <v>0</v>
      </c>
      <c r="D103" s="211">
        <f t="shared" si="7"/>
        <v>0</v>
      </c>
      <c r="E103" s="270">
        <f t="shared" si="7"/>
        <v>0</v>
      </c>
      <c r="F103" s="212"/>
      <c r="G103" s="288"/>
      <c r="H103" s="212"/>
      <c r="I103" s="213"/>
      <c r="J103" s="289"/>
      <c r="K103" s="253"/>
      <c r="L103" s="212"/>
      <c r="M103" s="214"/>
      <c r="N103" s="289"/>
      <c r="O103" s="253"/>
      <c r="P103" s="215"/>
      <c r="Q103" s="214"/>
      <c r="R103" s="288"/>
      <c r="S103" s="253"/>
      <c r="T103" s="212"/>
      <c r="U103" s="213"/>
      <c r="V103" s="289"/>
      <c r="W103" s="288"/>
      <c r="X103" s="212"/>
      <c r="Y103" s="213"/>
      <c r="Z103" s="289"/>
      <c r="AA103" s="288"/>
      <c r="AB103" s="212"/>
      <c r="AC103" s="213"/>
      <c r="AD103" s="289"/>
      <c r="AE103" s="288"/>
      <c r="AF103" s="212"/>
      <c r="AG103" s="213"/>
      <c r="AH103" s="289"/>
      <c r="AI103" s="288"/>
      <c r="AJ103" s="212"/>
      <c r="AK103" s="213"/>
      <c r="AL103" s="215"/>
      <c r="AM103" s="214"/>
      <c r="AN103" s="213"/>
      <c r="AO103" s="214"/>
      <c r="AP103" s="214"/>
      <c r="AQ103" s="210" t="s">
        <v>111</v>
      </c>
      <c r="CG103" s="200">
        <v>0</v>
      </c>
      <c r="CH103" s="200">
        <v>0</v>
      </c>
      <c r="CI103" s="200"/>
      <c r="CJ103" s="200"/>
      <c r="CK103" s="200"/>
      <c r="CL103" s="200"/>
      <c r="CM103" s="200"/>
      <c r="CN103" s="200"/>
      <c r="CO103" s="200"/>
    </row>
    <row r="104" spans="1:93" x14ac:dyDescent="0.25">
      <c r="A104" s="454"/>
      <c r="B104" s="225" t="s">
        <v>117</v>
      </c>
      <c r="C104" s="225">
        <f t="shared" si="6"/>
        <v>0</v>
      </c>
      <c r="D104" s="225">
        <f t="shared" si="7"/>
        <v>0</v>
      </c>
      <c r="E104" s="290">
        <f t="shared" si="7"/>
        <v>0</v>
      </c>
      <c r="F104" s="242"/>
      <c r="G104" s="291"/>
      <c r="H104" s="242"/>
      <c r="I104" s="243"/>
      <c r="J104" s="289"/>
      <c r="K104" s="253"/>
      <c r="L104" s="218"/>
      <c r="M104" s="220"/>
      <c r="N104" s="292"/>
      <c r="O104" s="293"/>
      <c r="P104" s="265"/>
      <c r="Q104" s="264"/>
      <c r="R104" s="291"/>
      <c r="S104" s="294"/>
      <c r="T104" s="242"/>
      <c r="U104" s="243"/>
      <c r="V104" s="295"/>
      <c r="W104" s="291"/>
      <c r="X104" s="242"/>
      <c r="Y104" s="243"/>
      <c r="Z104" s="295"/>
      <c r="AA104" s="291"/>
      <c r="AB104" s="242"/>
      <c r="AC104" s="243"/>
      <c r="AD104" s="295"/>
      <c r="AE104" s="291"/>
      <c r="AF104" s="242"/>
      <c r="AG104" s="243"/>
      <c r="AH104" s="295"/>
      <c r="AI104" s="291"/>
      <c r="AJ104" s="242"/>
      <c r="AK104" s="243"/>
      <c r="AL104" s="265"/>
      <c r="AM104" s="264"/>
      <c r="AN104" s="213"/>
      <c r="AO104" s="220"/>
      <c r="AP104" s="220"/>
      <c r="AQ104" s="210" t="s">
        <v>111</v>
      </c>
      <c r="CG104" s="200">
        <v>0</v>
      </c>
      <c r="CH104" s="200">
        <v>0</v>
      </c>
      <c r="CI104" s="200"/>
      <c r="CJ104" s="200"/>
      <c r="CK104" s="200"/>
      <c r="CL104" s="200"/>
      <c r="CM104" s="200"/>
      <c r="CN104" s="200"/>
      <c r="CO104" s="200"/>
    </row>
    <row r="105" spans="1:93" x14ac:dyDescent="0.25">
      <c r="A105" s="455"/>
      <c r="B105" s="227" t="s">
        <v>65</v>
      </c>
      <c r="C105" s="227">
        <f t="shared" si="6"/>
        <v>0</v>
      </c>
      <c r="D105" s="227">
        <f t="shared" si="7"/>
        <v>0</v>
      </c>
      <c r="E105" s="296">
        <f t="shared" si="7"/>
        <v>0</v>
      </c>
      <c r="F105" s="231"/>
      <c r="G105" s="297"/>
      <c r="H105" s="231"/>
      <c r="I105" s="237"/>
      <c r="J105" s="298"/>
      <c r="K105" s="299"/>
      <c r="L105" s="231"/>
      <c r="M105" s="238"/>
      <c r="N105" s="298"/>
      <c r="O105" s="299"/>
      <c r="P105" s="239"/>
      <c r="Q105" s="238"/>
      <c r="R105" s="297"/>
      <c r="S105" s="299"/>
      <c r="T105" s="231"/>
      <c r="U105" s="237"/>
      <c r="V105" s="298"/>
      <c r="W105" s="297"/>
      <c r="X105" s="231"/>
      <c r="Y105" s="237"/>
      <c r="Z105" s="298"/>
      <c r="AA105" s="297"/>
      <c r="AB105" s="231"/>
      <c r="AC105" s="237"/>
      <c r="AD105" s="298"/>
      <c r="AE105" s="297"/>
      <c r="AF105" s="231"/>
      <c r="AG105" s="237"/>
      <c r="AH105" s="298"/>
      <c r="AI105" s="297"/>
      <c r="AJ105" s="231"/>
      <c r="AK105" s="237"/>
      <c r="AL105" s="239"/>
      <c r="AM105" s="238"/>
      <c r="AN105" s="232"/>
      <c r="AO105" s="238"/>
      <c r="AP105" s="238"/>
      <c r="AQ105" s="210" t="s">
        <v>111</v>
      </c>
      <c r="CG105" s="200">
        <v>0</v>
      </c>
      <c r="CH105" s="200">
        <v>0</v>
      </c>
      <c r="CI105" s="200"/>
      <c r="CJ105" s="200"/>
      <c r="CK105" s="200"/>
      <c r="CL105" s="200"/>
      <c r="CM105" s="200"/>
      <c r="CN105" s="200"/>
      <c r="CO105" s="200"/>
    </row>
    <row r="106" spans="1:93" x14ac:dyDescent="0.25">
      <c r="A106" s="453" t="s">
        <v>118</v>
      </c>
      <c r="B106" s="204" t="s">
        <v>61</v>
      </c>
      <c r="C106" s="204">
        <f t="shared" si="6"/>
        <v>0</v>
      </c>
      <c r="D106" s="204">
        <f t="shared" si="7"/>
        <v>0</v>
      </c>
      <c r="E106" s="284">
        <f t="shared" si="7"/>
        <v>0</v>
      </c>
      <c r="F106" s="233"/>
      <c r="G106" s="287"/>
      <c r="H106" s="233"/>
      <c r="I106" s="234"/>
      <c r="J106" s="286"/>
      <c r="K106" s="287"/>
      <c r="L106" s="233"/>
      <c r="M106" s="235"/>
      <c r="N106" s="286"/>
      <c r="O106" s="287"/>
      <c r="P106" s="236"/>
      <c r="Q106" s="235"/>
      <c r="R106" s="285"/>
      <c r="S106" s="287"/>
      <c r="T106" s="233"/>
      <c r="U106" s="234"/>
      <c r="V106" s="286"/>
      <c r="W106" s="285"/>
      <c r="X106" s="233"/>
      <c r="Y106" s="234"/>
      <c r="Z106" s="286"/>
      <c r="AA106" s="285"/>
      <c r="AB106" s="233"/>
      <c r="AC106" s="234"/>
      <c r="AD106" s="286"/>
      <c r="AE106" s="285"/>
      <c r="AF106" s="233"/>
      <c r="AG106" s="234"/>
      <c r="AH106" s="286"/>
      <c r="AI106" s="285"/>
      <c r="AJ106" s="233"/>
      <c r="AK106" s="234"/>
      <c r="AL106" s="236"/>
      <c r="AM106" s="235"/>
      <c r="AN106" s="247"/>
      <c r="AO106" s="235"/>
      <c r="AP106" s="235"/>
      <c r="AQ106" s="210" t="s">
        <v>111</v>
      </c>
      <c r="CG106" s="200">
        <v>0</v>
      </c>
      <c r="CH106" s="200">
        <v>0</v>
      </c>
      <c r="CI106" s="200"/>
      <c r="CJ106" s="200"/>
      <c r="CK106" s="200"/>
      <c r="CL106" s="200"/>
      <c r="CM106" s="200"/>
      <c r="CN106" s="200"/>
      <c r="CO106" s="200"/>
    </row>
    <row r="107" spans="1:93" x14ac:dyDescent="0.25">
      <c r="A107" s="454"/>
      <c r="B107" s="211" t="s">
        <v>62</v>
      </c>
      <c r="C107" s="211">
        <f t="shared" si="6"/>
        <v>0</v>
      </c>
      <c r="D107" s="211">
        <f t="shared" si="7"/>
        <v>0</v>
      </c>
      <c r="E107" s="270">
        <f t="shared" si="7"/>
        <v>0</v>
      </c>
      <c r="F107" s="212"/>
      <c r="G107" s="300"/>
      <c r="H107" s="212"/>
      <c r="I107" s="247"/>
      <c r="J107" s="212"/>
      <c r="K107" s="300"/>
      <c r="L107" s="212"/>
      <c r="M107" s="247"/>
      <c r="N107" s="289"/>
      <c r="O107" s="300"/>
      <c r="P107" s="212"/>
      <c r="Q107" s="247"/>
      <c r="R107" s="289"/>
      <c r="S107" s="300"/>
      <c r="T107" s="212"/>
      <c r="U107" s="247"/>
      <c r="V107" s="289"/>
      <c r="W107" s="300"/>
      <c r="X107" s="212"/>
      <c r="Y107" s="247"/>
      <c r="Z107" s="289"/>
      <c r="AA107" s="300"/>
      <c r="AB107" s="212"/>
      <c r="AC107" s="247"/>
      <c r="AD107" s="289"/>
      <c r="AE107" s="300"/>
      <c r="AF107" s="212"/>
      <c r="AG107" s="247"/>
      <c r="AH107" s="289"/>
      <c r="AI107" s="300"/>
      <c r="AJ107" s="246"/>
      <c r="AK107" s="247"/>
      <c r="AL107" s="246"/>
      <c r="AM107" s="247"/>
      <c r="AN107" s="213"/>
      <c r="AO107" s="248"/>
      <c r="AP107" s="248"/>
      <c r="AQ107" s="210" t="s">
        <v>111</v>
      </c>
      <c r="CG107" s="200">
        <v>0</v>
      </c>
      <c r="CH107" s="200">
        <v>0</v>
      </c>
      <c r="CI107" s="200"/>
      <c r="CJ107" s="200"/>
      <c r="CK107" s="200"/>
      <c r="CL107" s="200"/>
      <c r="CM107" s="200"/>
      <c r="CN107" s="200"/>
      <c r="CO107" s="200"/>
    </row>
    <row r="108" spans="1:93" x14ac:dyDescent="0.25">
      <c r="A108" s="454"/>
      <c r="B108" s="211" t="s">
        <v>63</v>
      </c>
      <c r="C108" s="211">
        <f t="shared" si="6"/>
        <v>17</v>
      </c>
      <c r="D108" s="211">
        <f t="shared" si="7"/>
        <v>11</v>
      </c>
      <c r="E108" s="270">
        <f t="shared" si="7"/>
        <v>6</v>
      </c>
      <c r="F108" s="212"/>
      <c r="G108" s="288"/>
      <c r="H108" s="212"/>
      <c r="I108" s="213"/>
      <c r="J108" s="212"/>
      <c r="K108" s="288"/>
      <c r="L108" s="212"/>
      <c r="M108" s="213"/>
      <c r="N108" s="289"/>
      <c r="O108" s="288"/>
      <c r="P108" s="212">
        <v>2</v>
      </c>
      <c r="Q108" s="213"/>
      <c r="R108" s="289"/>
      <c r="S108" s="288"/>
      <c r="T108" s="212">
        <v>1</v>
      </c>
      <c r="U108" s="213"/>
      <c r="V108" s="289"/>
      <c r="W108" s="288">
        <v>2</v>
      </c>
      <c r="X108" s="212">
        <v>1</v>
      </c>
      <c r="Y108" s="213">
        <v>1</v>
      </c>
      <c r="Z108" s="289">
        <v>1</v>
      </c>
      <c r="AA108" s="288"/>
      <c r="AB108" s="212"/>
      <c r="AC108" s="213">
        <v>1</v>
      </c>
      <c r="AD108" s="289">
        <v>1</v>
      </c>
      <c r="AE108" s="288"/>
      <c r="AF108" s="212"/>
      <c r="AG108" s="213">
        <v>1</v>
      </c>
      <c r="AH108" s="289">
        <v>1</v>
      </c>
      <c r="AI108" s="288"/>
      <c r="AJ108" s="212">
        <v>2</v>
      </c>
      <c r="AK108" s="213">
        <v>1</v>
      </c>
      <c r="AL108" s="212">
        <v>2</v>
      </c>
      <c r="AM108" s="213"/>
      <c r="AN108" s="213">
        <v>0</v>
      </c>
      <c r="AO108" s="214">
        <v>0</v>
      </c>
      <c r="AP108" s="214">
        <v>0</v>
      </c>
      <c r="AQ108" s="210" t="s">
        <v>111</v>
      </c>
      <c r="CG108" s="200">
        <v>0</v>
      </c>
      <c r="CH108" s="200">
        <v>0</v>
      </c>
      <c r="CI108" s="200"/>
      <c r="CJ108" s="200"/>
      <c r="CK108" s="200"/>
      <c r="CL108" s="200"/>
      <c r="CM108" s="200"/>
      <c r="CN108" s="200"/>
      <c r="CO108" s="200"/>
    </row>
    <row r="109" spans="1:93" x14ac:dyDescent="0.25">
      <c r="A109" s="454"/>
      <c r="B109" s="211" t="s">
        <v>64</v>
      </c>
      <c r="C109" s="211">
        <f t="shared" si="6"/>
        <v>0</v>
      </c>
      <c r="D109" s="211">
        <f t="shared" si="7"/>
        <v>0</v>
      </c>
      <c r="E109" s="270">
        <f t="shared" si="7"/>
        <v>0</v>
      </c>
      <c r="F109" s="212"/>
      <c r="G109" s="288"/>
      <c r="H109" s="212"/>
      <c r="I109" s="213"/>
      <c r="J109" s="212"/>
      <c r="K109" s="288"/>
      <c r="L109" s="212"/>
      <c r="M109" s="213"/>
      <c r="N109" s="289"/>
      <c r="O109" s="288"/>
      <c r="P109" s="212"/>
      <c r="Q109" s="213"/>
      <c r="R109" s="289"/>
      <c r="S109" s="288"/>
      <c r="T109" s="212"/>
      <c r="U109" s="213"/>
      <c r="V109" s="289"/>
      <c r="W109" s="288"/>
      <c r="X109" s="212"/>
      <c r="Y109" s="213"/>
      <c r="Z109" s="289"/>
      <c r="AA109" s="288"/>
      <c r="AB109" s="212"/>
      <c r="AC109" s="213"/>
      <c r="AD109" s="289"/>
      <c r="AE109" s="288"/>
      <c r="AF109" s="212"/>
      <c r="AG109" s="213"/>
      <c r="AH109" s="289"/>
      <c r="AI109" s="288"/>
      <c r="AJ109" s="212"/>
      <c r="AK109" s="213"/>
      <c r="AL109" s="212"/>
      <c r="AM109" s="213"/>
      <c r="AN109" s="213"/>
      <c r="AO109" s="214"/>
      <c r="AP109" s="214"/>
      <c r="AQ109" s="210" t="s">
        <v>111</v>
      </c>
      <c r="CG109" s="200">
        <v>0</v>
      </c>
      <c r="CH109" s="200">
        <v>0</v>
      </c>
      <c r="CI109" s="200"/>
      <c r="CJ109" s="200"/>
      <c r="CK109" s="200"/>
      <c r="CL109" s="200"/>
      <c r="CM109" s="200"/>
      <c r="CN109" s="200"/>
      <c r="CO109" s="200"/>
    </row>
    <row r="110" spans="1:93" x14ac:dyDescent="0.25">
      <c r="A110" s="454"/>
      <c r="B110" s="225" t="s">
        <v>117</v>
      </c>
      <c r="C110" s="225">
        <f t="shared" si="6"/>
        <v>0</v>
      </c>
      <c r="D110" s="225">
        <f t="shared" si="7"/>
        <v>0</v>
      </c>
      <c r="E110" s="290">
        <f t="shared" si="7"/>
        <v>0</v>
      </c>
      <c r="F110" s="242"/>
      <c r="G110" s="215"/>
      <c r="H110" s="212"/>
      <c r="I110" s="213"/>
      <c r="J110" s="212"/>
      <c r="K110" s="288"/>
      <c r="L110" s="212"/>
      <c r="M110" s="213"/>
      <c r="N110" s="289"/>
      <c r="O110" s="288"/>
      <c r="P110" s="212"/>
      <c r="Q110" s="213"/>
      <c r="R110" s="289"/>
      <c r="S110" s="288"/>
      <c r="T110" s="212"/>
      <c r="U110" s="213"/>
      <c r="V110" s="289"/>
      <c r="W110" s="288"/>
      <c r="X110" s="212"/>
      <c r="Y110" s="213"/>
      <c r="Z110" s="289"/>
      <c r="AA110" s="288"/>
      <c r="AB110" s="212"/>
      <c r="AC110" s="213"/>
      <c r="AD110" s="289"/>
      <c r="AE110" s="288"/>
      <c r="AF110" s="212"/>
      <c r="AG110" s="213"/>
      <c r="AH110" s="289"/>
      <c r="AI110" s="288"/>
      <c r="AJ110" s="212"/>
      <c r="AK110" s="213"/>
      <c r="AL110" s="212"/>
      <c r="AM110" s="213"/>
      <c r="AN110" s="213"/>
      <c r="AO110" s="214"/>
      <c r="AP110" s="214"/>
      <c r="AQ110" s="210" t="s">
        <v>111</v>
      </c>
      <c r="CG110" s="200">
        <v>0</v>
      </c>
      <c r="CH110" s="200">
        <v>0</v>
      </c>
      <c r="CI110" s="200"/>
      <c r="CJ110" s="200"/>
      <c r="CK110" s="200"/>
      <c r="CL110" s="200"/>
      <c r="CM110" s="200"/>
      <c r="CN110" s="200"/>
      <c r="CO110" s="200"/>
    </row>
    <row r="111" spans="1:93" x14ac:dyDescent="0.25">
      <c r="A111" s="455"/>
      <c r="B111" s="227" t="s">
        <v>65</v>
      </c>
      <c r="C111" s="227">
        <f t="shared" si="6"/>
        <v>0</v>
      </c>
      <c r="D111" s="227">
        <f t="shared" si="7"/>
        <v>0</v>
      </c>
      <c r="E111" s="296">
        <f t="shared" si="7"/>
        <v>0</v>
      </c>
      <c r="F111" s="231"/>
      <c r="G111" s="297"/>
      <c r="H111" s="231"/>
      <c r="I111" s="237"/>
      <c r="J111" s="298"/>
      <c r="K111" s="299"/>
      <c r="L111" s="231"/>
      <c r="M111" s="238"/>
      <c r="N111" s="298"/>
      <c r="O111" s="299"/>
      <c r="P111" s="239"/>
      <c r="Q111" s="238"/>
      <c r="R111" s="297"/>
      <c r="S111" s="299"/>
      <c r="T111" s="231"/>
      <c r="U111" s="237"/>
      <c r="V111" s="298"/>
      <c r="W111" s="297"/>
      <c r="X111" s="231"/>
      <c r="Y111" s="237"/>
      <c r="Z111" s="298"/>
      <c r="AA111" s="297"/>
      <c r="AB111" s="231"/>
      <c r="AC111" s="237"/>
      <c r="AD111" s="298"/>
      <c r="AE111" s="297"/>
      <c r="AF111" s="231"/>
      <c r="AG111" s="237"/>
      <c r="AH111" s="298"/>
      <c r="AI111" s="297"/>
      <c r="AJ111" s="231"/>
      <c r="AK111" s="237"/>
      <c r="AL111" s="239"/>
      <c r="AM111" s="238"/>
      <c r="AN111" s="232"/>
      <c r="AO111" s="238"/>
      <c r="AP111" s="238"/>
      <c r="AQ111" s="210" t="s">
        <v>111</v>
      </c>
      <c r="CG111" s="200">
        <v>0</v>
      </c>
      <c r="CH111" s="200">
        <v>0</v>
      </c>
      <c r="CI111" s="200"/>
      <c r="CJ111" s="200"/>
      <c r="CK111" s="200"/>
      <c r="CL111" s="200"/>
      <c r="CM111" s="200"/>
      <c r="CN111" s="200"/>
      <c r="CO111" s="200"/>
    </row>
    <row r="112" spans="1:93" x14ac:dyDescent="0.25">
      <c r="A112" s="301" t="s">
        <v>66</v>
      </c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302"/>
      <c r="CG112" s="200"/>
      <c r="CH112" s="200"/>
      <c r="CI112" s="200"/>
      <c r="CJ112" s="200"/>
      <c r="CK112" s="200"/>
      <c r="CL112" s="200"/>
      <c r="CM112" s="200"/>
      <c r="CN112" s="200"/>
      <c r="CO112" s="200"/>
    </row>
    <row r="113" spans="1:93" ht="47.25" customHeight="1" x14ac:dyDescent="0.25">
      <c r="A113" s="453" t="s">
        <v>67</v>
      </c>
      <c r="B113" s="303" t="s">
        <v>68</v>
      </c>
      <c r="C113" s="371" t="s">
        <v>69</v>
      </c>
      <c r="D113" s="371" t="s">
        <v>104</v>
      </c>
      <c r="E113" s="199"/>
      <c r="F113" s="199"/>
      <c r="G113" s="199"/>
      <c r="H113" s="199"/>
      <c r="I113" s="199"/>
      <c r="J113" s="199"/>
      <c r="K113" s="199"/>
      <c r="L113" s="302"/>
      <c r="CG113" s="200"/>
      <c r="CH113" s="200"/>
      <c r="CI113" s="200"/>
      <c r="CJ113" s="200"/>
      <c r="CK113" s="200"/>
      <c r="CL113" s="200"/>
      <c r="CM113" s="200"/>
      <c r="CN113" s="200"/>
      <c r="CO113" s="200"/>
    </row>
    <row r="114" spans="1:93" ht="18" customHeight="1" x14ac:dyDescent="0.25">
      <c r="A114" s="454"/>
      <c r="B114" s="305" t="s">
        <v>119</v>
      </c>
      <c r="C114" s="209"/>
      <c r="D114" s="209"/>
      <c r="E114" s="306"/>
      <c r="F114" s="302"/>
      <c r="G114" s="302"/>
      <c r="H114" s="302"/>
      <c r="I114" s="302"/>
      <c r="J114" s="302"/>
      <c r="K114" s="302"/>
      <c r="L114" s="302"/>
      <c r="CA114" s="194" t="str">
        <f>IF(D114&lt;=C114,""," Las consejerías realizadas en Espacios Amigables NO pueden ser mayor al Total de Actividades.-")</f>
        <v/>
      </c>
      <c r="CG114" s="200">
        <f>IF(D114&lt;=C114,0,1)</f>
        <v>0</v>
      </c>
      <c r="CH114" s="200"/>
      <c r="CI114" s="200"/>
      <c r="CJ114" s="200"/>
      <c r="CK114" s="200"/>
      <c r="CL114" s="200"/>
      <c r="CM114" s="200"/>
      <c r="CN114" s="200"/>
      <c r="CO114" s="200"/>
    </row>
    <row r="115" spans="1:93" ht="24" customHeight="1" x14ac:dyDescent="0.25">
      <c r="A115" s="454"/>
      <c r="B115" s="307" t="s">
        <v>120</v>
      </c>
      <c r="C115" s="216"/>
      <c r="D115" s="216"/>
      <c r="E115" s="306"/>
      <c r="F115" s="302"/>
      <c r="G115" s="302"/>
      <c r="H115" s="302"/>
      <c r="I115" s="302"/>
      <c r="J115" s="302"/>
      <c r="K115" s="302"/>
      <c r="L115" s="302"/>
      <c r="CA115" s="194" t="str">
        <f>IF(D115&lt;=C115,""," Las consejerías realizadas en Espacios Amigables NO pueden ser mayor al Total de Actividades.-")</f>
        <v/>
      </c>
      <c r="CG115" s="200">
        <f>IF(D115&lt;=C115,0,1)</f>
        <v>0</v>
      </c>
      <c r="CH115" s="200"/>
      <c r="CI115" s="200"/>
      <c r="CJ115" s="200"/>
      <c r="CK115" s="200"/>
      <c r="CL115" s="200"/>
      <c r="CM115" s="200"/>
      <c r="CN115" s="200"/>
      <c r="CO115" s="200"/>
    </row>
    <row r="116" spans="1:93" ht="23.25" customHeight="1" x14ac:dyDescent="0.25">
      <c r="A116" s="454"/>
      <c r="B116" s="307" t="s">
        <v>121</v>
      </c>
      <c r="C116" s="216"/>
      <c r="D116" s="216"/>
      <c r="E116" s="306"/>
      <c r="F116" s="302"/>
      <c r="G116" s="302"/>
      <c r="H116" s="302"/>
      <c r="I116" s="302"/>
      <c r="J116" s="302"/>
      <c r="K116" s="302"/>
      <c r="L116" s="302"/>
      <c r="CA116" s="194" t="str">
        <f>IF(D116&lt;=C116,""," Las consejerías realizadas en Espacios Amigables NO pueden ser mayor al Total de Actividades.-")</f>
        <v/>
      </c>
      <c r="CG116" s="200">
        <f>IF(D116&lt;=C116,0,1)</f>
        <v>0</v>
      </c>
      <c r="CH116" s="200"/>
      <c r="CI116" s="200"/>
      <c r="CJ116" s="200"/>
      <c r="CK116" s="200"/>
      <c r="CL116" s="200"/>
      <c r="CM116" s="200"/>
      <c r="CN116" s="200"/>
      <c r="CO116" s="200"/>
    </row>
    <row r="117" spans="1:93" ht="19.5" customHeight="1" x14ac:dyDescent="0.25">
      <c r="A117" s="454"/>
      <c r="B117" s="307" t="s">
        <v>122</v>
      </c>
      <c r="C117" s="216"/>
      <c r="D117" s="308"/>
      <c r="E117" s="306"/>
      <c r="F117" s="302"/>
      <c r="G117" s="302"/>
      <c r="H117" s="302"/>
      <c r="I117" s="302"/>
      <c r="J117" s="302"/>
      <c r="K117" s="302"/>
      <c r="L117" s="302"/>
      <c r="CG117" s="200"/>
      <c r="CH117" s="200"/>
      <c r="CI117" s="200"/>
      <c r="CJ117" s="200"/>
      <c r="CK117" s="200"/>
      <c r="CL117" s="200"/>
      <c r="CM117" s="200"/>
      <c r="CN117" s="200"/>
      <c r="CO117" s="200"/>
    </row>
    <row r="118" spans="1:93" ht="18.75" customHeight="1" x14ac:dyDescent="0.25">
      <c r="A118" s="454"/>
      <c r="B118" s="307" t="s">
        <v>123</v>
      </c>
      <c r="C118" s="216"/>
      <c r="D118" s="308"/>
      <c r="E118" s="306"/>
      <c r="F118" s="302"/>
      <c r="G118" s="302"/>
      <c r="H118" s="302"/>
      <c r="I118" s="302"/>
      <c r="J118" s="302"/>
      <c r="K118" s="302"/>
      <c r="L118" s="302"/>
      <c r="CG118" s="200"/>
      <c r="CH118" s="200"/>
      <c r="CI118" s="200"/>
      <c r="CJ118" s="200"/>
      <c r="CK118" s="200"/>
      <c r="CL118" s="200"/>
      <c r="CM118" s="200"/>
      <c r="CN118" s="200"/>
      <c r="CO118" s="200"/>
    </row>
    <row r="119" spans="1:93" ht="26.25" customHeight="1" x14ac:dyDescent="0.25">
      <c r="A119" s="454"/>
      <c r="B119" s="307" t="s">
        <v>124</v>
      </c>
      <c r="C119" s="216"/>
      <c r="D119" s="216"/>
      <c r="E119" s="306"/>
      <c r="F119" s="302"/>
      <c r="G119" s="302"/>
      <c r="H119" s="302"/>
      <c r="I119" s="302"/>
      <c r="J119" s="302"/>
      <c r="K119" s="302"/>
      <c r="L119" s="302"/>
      <c r="CA119" s="194" t="str">
        <f>IF(D119&lt;=C119,""," Las consejerías realizadas en Espacios Amigables NO pueden ser mayor al Total de Actividades.-")</f>
        <v/>
      </c>
      <c r="CG119" s="200">
        <f>IF(D119&lt;=C119,0,1)</f>
        <v>0</v>
      </c>
      <c r="CH119" s="200"/>
      <c r="CI119" s="200"/>
      <c r="CJ119" s="200"/>
      <c r="CK119" s="200"/>
      <c r="CL119" s="200"/>
      <c r="CM119" s="200"/>
      <c r="CN119" s="200"/>
      <c r="CO119" s="200"/>
    </row>
    <row r="120" spans="1:93" ht="22.5" customHeight="1" x14ac:dyDescent="0.25">
      <c r="A120" s="454"/>
      <c r="B120" s="307" t="s">
        <v>125</v>
      </c>
      <c r="C120" s="216"/>
      <c r="D120" s="216"/>
      <c r="E120" s="306"/>
      <c r="F120" s="302"/>
      <c r="G120" s="302"/>
      <c r="H120" s="302"/>
      <c r="I120" s="302"/>
      <c r="J120" s="302"/>
      <c r="K120" s="302"/>
      <c r="L120" s="302"/>
      <c r="CA120" s="194" t="str">
        <f>IF(D120&lt;=C120,""," Las consejerías realizadas en Espacios Amigables NO pueden ser mayor al Total de Actividades.-")</f>
        <v/>
      </c>
      <c r="CG120" s="200">
        <f>IF(D120&lt;=C120,0,1)</f>
        <v>0</v>
      </c>
      <c r="CH120" s="200"/>
      <c r="CI120" s="200"/>
      <c r="CJ120" s="200"/>
      <c r="CK120" s="200"/>
      <c r="CL120" s="200"/>
      <c r="CM120" s="200"/>
      <c r="CN120" s="200"/>
      <c r="CO120" s="200"/>
    </row>
    <row r="121" spans="1:93" ht="18.75" customHeight="1" x14ac:dyDescent="0.25">
      <c r="A121" s="455"/>
      <c r="B121" s="309" t="s">
        <v>126</v>
      </c>
      <c r="C121" s="232"/>
      <c r="D121" s="232"/>
      <c r="E121" s="306"/>
      <c r="F121" s="302"/>
      <c r="G121" s="302"/>
      <c r="H121" s="302"/>
      <c r="I121" s="302"/>
      <c r="J121" s="302"/>
      <c r="K121" s="302"/>
      <c r="L121" s="302"/>
      <c r="CA121" s="194" t="str">
        <f>IF(D121&lt;=C121,""," Las consejerías realizadas en Espacios Amigables NO pueden ser mayor al Total de Actividades.-")</f>
        <v/>
      </c>
      <c r="CG121" s="200">
        <f>IF(D121&lt;=C121,0,1)</f>
        <v>0</v>
      </c>
      <c r="CH121" s="200"/>
      <c r="CI121" s="200"/>
      <c r="CJ121" s="200"/>
      <c r="CK121" s="200"/>
      <c r="CL121" s="200"/>
      <c r="CM121" s="200"/>
      <c r="CN121" s="200"/>
      <c r="CO121" s="200"/>
    </row>
    <row r="122" spans="1:93" x14ac:dyDescent="0.25">
      <c r="A122" s="310" t="s">
        <v>70</v>
      </c>
      <c r="B122" s="311"/>
      <c r="C122" s="312"/>
      <c r="D122" s="302"/>
      <c r="E122" s="302"/>
      <c r="F122" s="302"/>
      <c r="G122" s="302"/>
      <c r="H122" s="302"/>
      <c r="I122" s="302"/>
      <c r="J122" s="302"/>
      <c r="K122" s="302"/>
      <c r="L122" s="302"/>
      <c r="CG122" s="200"/>
      <c r="CH122" s="200"/>
      <c r="CI122" s="200"/>
      <c r="CJ122" s="200"/>
      <c r="CK122" s="200"/>
      <c r="CL122" s="200"/>
      <c r="CM122" s="200"/>
      <c r="CN122" s="200"/>
      <c r="CO122" s="200"/>
    </row>
    <row r="123" spans="1:93" x14ac:dyDescent="0.25">
      <c r="A123" s="313" t="s">
        <v>71</v>
      </c>
      <c r="B123" s="314"/>
      <c r="C123" s="314"/>
      <c r="D123" s="314"/>
      <c r="E123" s="314"/>
      <c r="F123" s="314"/>
      <c r="G123" s="314"/>
      <c r="H123" s="314"/>
      <c r="I123" s="314"/>
      <c r="J123" s="314"/>
      <c r="K123" s="314"/>
      <c r="L123" s="314"/>
      <c r="CG123" s="200"/>
      <c r="CH123" s="200"/>
      <c r="CI123" s="200"/>
      <c r="CJ123" s="200"/>
      <c r="CK123" s="200"/>
      <c r="CL123" s="200"/>
      <c r="CM123" s="200"/>
      <c r="CN123" s="200"/>
      <c r="CO123" s="200"/>
    </row>
    <row r="124" spans="1:93" ht="21" customHeight="1" x14ac:dyDescent="0.25">
      <c r="A124" s="456" t="s">
        <v>72</v>
      </c>
      <c r="B124" s="456" t="s">
        <v>73</v>
      </c>
      <c r="C124" s="456" t="s">
        <v>69</v>
      </c>
      <c r="D124" s="457" t="s">
        <v>74</v>
      </c>
      <c r="E124" s="458"/>
      <c r="F124" s="458"/>
      <c r="G124" s="458"/>
      <c r="H124" s="458"/>
      <c r="I124" s="458"/>
      <c r="J124" s="459"/>
      <c r="K124" s="460" t="s">
        <v>127</v>
      </c>
      <c r="L124" s="462" t="s">
        <v>75</v>
      </c>
      <c r="CG124" s="200"/>
      <c r="CH124" s="200"/>
      <c r="CI124" s="200"/>
      <c r="CJ124" s="200"/>
      <c r="CK124" s="200"/>
      <c r="CL124" s="200"/>
      <c r="CM124" s="200"/>
      <c r="CN124" s="200"/>
      <c r="CO124" s="200"/>
    </row>
    <row r="125" spans="1:93" ht="48.75" customHeight="1" x14ac:dyDescent="0.25">
      <c r="A125" s="456"/>
      <c r="B125" s="456"/>
      <c r="C125" s="456"/>
      <c r="D125" s="202" t="s">
        <v>128</v>
      </c>
      <c r="E125" s="315" t="s">
        <v>129</v>
      </c>
      <c r="F125" s="315" t="s">
        <v>130</v>
      </c>
      <c r="G125" s="315" t="s">
        <v>131</v>
      </c>
      <c r="H125" s="315" t="s">
        <v>132</v>
      </c>
      <c r="I125" s="316" t="s">
        <v>133</v>
      </c>
      <c r="J125" s="317" t="s">
        <v>134</v>
      </c>
      <c r="K125" s="461"/>
      <c r="L125" s="463"/>
      <c r="CG125" s="200"/>
      <c r="CH125" s="200"/>
      <c r="CI125" s="200"/>
      <c r="CJ125" s="200"/>
      <c r="CK125" s="200"/>
      <c r="CL125" s="200"/>
      <c r="CM125" s="200"/>
      <c r="CN125" s="200"/>
      <c r="CO125" s="200"/>
    </row>
    <row r="126" spans="1:93" ht="16.5" customHeight="1" x14ac:dyDescent="0.25">
      <c r="A126" s="456" t="s">
        <v>76</v>
      </c>
      <c r="B126" s="318" t="s">
        <v>77</v>
      </c>
      <c r="C126" s="319">
        <f t="shared" ref="C126:C141" si="8">SUM(D126:J126)</f>
        <v>0</v>
      </c>
      <c r="D126" s="205"/>
      <c r="E126" s="320"/>
      <c r="F126" s="320"/>
      <c r="G126" s="320"/>
      <c r="H126" s="320"/>
      <c r="I126" s="321"/>
      <c r="J126" s="207"/>
      <c r="K126" s="205"/>
      <c r="L126" s="254"/>
      <c r="M126" s="194"/>
      <c r="CG126" s="200"/>
      <c r="CH126" s="200"/>
      <c r="CI126" s="200"/>
      <c r="CJ126" s="200"/>
      <c r="CK126" s="200"/>
      <c r="CL126" s="200"/>
      <c r="CM126" s="200"/>
      <c r="CN126" s="200"/>
      <c r="CO126" s="200"/>
    </row>
    <row r="127" spans="1:93" ht="14.25" customHeight="1" x14ac:dyDescent="0.25">
      <c r="A127" s="456"/>
      <c r="B127" s="322" t="s">
        <v>135</v>
      </c>
      <c r="C127" s="270">
        <f t="shared" si="8"/>
        <v>0</v>
      </c>
      <c r="D127" s="212"/>
      <c r="E127" s="323"/>
      <c r="F127" s="323"/>
      <c r="G127" s="323"/>
      <c r="H127" s="323"/>
      <c r="I127" s="253"/>
      <c r="J127" s="214"/>
      <c r="K127" s="212"/>
      <c r="L127" s="216"/>
      <c r="M127" s="194"/>
      <c r="CG127" s="200"/>
      <c r="CH127" s="200"/>
      <c r="CI127" s="200"/>
      <c r="CJ127" s="200"/>
      <c r="CK127" s="200"/>
      <c r="CL127" s="200"/>
      <c r="CM127" s="200"/>
      <c r="CN127" s="200"/>
      <c r="CO127" s="200"/>
    </row>
    <row r="128" spans="1:93" ht="17.25" customHeight="1" x14ac:dyDescent="0.25">
      <c r="A128" s="450"/>
      <c r="B128" s="322" t="s">
        <v>78</v>
      </c>
      <c r="C128" s="270">
        <f t="shared" si="8"/>
        <v>0</v>
      </c>
      <c r="D128" s="212"/>
      <c r="E128" s="323"/>
      <c r="F128" s="323"/>
      <c r="G128" s="323"/>
      <c r="H128" s="323"/>
      <c r="I128" s="253"/>
      <c r="J128" s="214"/>
      <c r="K128" s="212"/>
      <c r="L128" s="216"/>
      <c r="M128" s="194"/>
      <c r="CG128" s="200"/>
      <c r="CH128" s="200"/>
      <c r="CI128" s="200"/>
      <c r="CJ128" s="200"/>
      <c r="CK128" s="200"/>
      <c r="CL128" s="200"/>
      <c r="CM128" s="200"/>
      <c r="CN128" s="200"/>
      <c r="CO128" s="200"/>
    </row>
    <row r="129" spans="1:93" ht="14.25" customHeight="1" x14ac:dyDescent="0.25">
      <c r="A129" s="450"/>
      <c r="B129" s="324" t="s">
        <v>79</v>
      </c>
      <c r="C129" s="296">
        <f t="shared" si="8"/>
        <v>0</v>
      </c>
      <c r="D129" s="228"/>
      <c r="E129" s="325"/>
      <c r="F129" s="325"/>
      <c r="G129" s="325"/>
      <c r="H129" s="325"/>
      <c r="I129" s="326"/>
      <c r="J129" s="230"/>
      <c r="K129" s="228"/>
      <c r="L129" s="327"/>
      <c r="M129" s="194"/>
      <c r="CG129" s="200"/>
      <c r="CH129" s="200"/>
      <c r="CI129" s="200"/>
      <c r="CJ129" s="200"/>
      <c r="CK129" s="200"/>
      <c r="CL129" s="200"/>
      <c r="CM129" s="200"/>
      <c r="CN129" s="200"/>
      <c r="CO129" s="200"/>
    </row>
    <row r="130" spans="1:93" ht="17.25" customHeight="1" x14ac:dyDescent="0.25">
      <c r="A130" s="450" t="s">
        <v>80</v>
      </c>
      <c r="B130" s="318" t="s">
        <v>77</v>
      </c>
      <c r="C130" s="284">
        <f t="shared" si="8"/>
        <v>0</v>
      </c>
      <c r="D130" s="233"/>
      <c r="E130" s="328"/>
      <c r="F130" s="328"/>
      <c r="G130" s="328"/>
      <c r="H130" s="328"/>
      <c r="I130" s="287"/>
      <c r="J130" s="235"/>
      <c r="K130" s="233"/>
      <c r="L130" s="209"/>
      <c r="M130" s="194"/>
      <c r="CG130" s="200"/>
      <c r="CH130" s="200"/>
      <c r="CI130" s="200"/>
      <c r="CJ130" s="200"/>
      <c r="CK130" s="200"/>
      <c r="CL130" s="200"/>
      <c r="CM130" s="200"/>
      <c r="CN130" s="200"/>
      <c r="CO130" s="200"/>
    </row>
    <row r="131" spans="1:93" ht="15.75" customHeight="1" x14ac:dyDescent="0.25">
      <c r="A131" s="450"/>
      <c r="B131" s="322" t="s">
        <v>135</v>
      </c>
      <c r="C131" s="329">
        <f t="shared" si="8"/>
        <v>0</v>
      </c>
      <c r="D131" s="330"/>
      <c r="E131" s="331"/>
      <c r="F131" s="331"/>
      <c r="G131" s="331"/>
      <c r="H131" s="331"/>
      <c r="I131" s="332"/>
      <c r="J131" s="333"/>
      <c r="K131" s="330"/>
      <c r="L131" s="268"/>
      <c r="M131" s="194"/>
      <c r="CG131" s="200"/>
      <c r="CH131" s="200"/>
      <c r="CI131" s="200"/>
      <c r="CJ131" s="200"/>
      <c r="CK131" s="200"/>
      <c r="CL131" s="200"/>
      <c r="CM131" s="200"/>
      <c r="CN131" s="200"/>
      <c r="CO131" s="200"/>
    </row>
    <row r="132" spans="1:93" ht="15" customHeight="1" x14ac:dyDescent="0.25">
      <c r="A132" s="450"/>
      <c r="B132" s="322" t="s">
        <v>78</v>
      </c>
      <c r="C132" s="270">
        <f t="shared" si="8"/>
        <v>0</v>
      </c>
      <c r="D132" s="212"/>
      <c r="E132" s="323"/>
      <c r="F132" s="323"/>
      <c r="G132" s="323"/>
      <c r="H132" s="323"/>
      <c r="I132" s="253"/>
      <c r="J132" s="214"/>
      <c r="K132" s="212"/>
      <c r="L132" s="216"/>
      <c r="M132" s="194"/>
      <c r="CG132" s="200"/>
      <c r="CH132" s="200"/>
      <c r="CI132" s="200"/>
      <c r="CJ132" s="200"/>
      <c r="CK132" s="200"/>
      <c r="CL132" s="200"/>
      <c r="CM132" s="200"/>
      <c r="CN132" s="200"/>
      <c r="CO132" s="200"/>
    </row>
    <row r="133" spans="1:93" ht="16.5" customHeight="1" x14ac:dyDescent="0.25">
      <c r="A133" s="450"/>
      <c r="B133" s="324" t="s">
        <v>79</v>
      </c>
      <c r="C133" s="296">
        <f t="shared" si="8"/>
        <v>0</v>
      </c>
      <c r="D133" s="231"/>
      <c r="E133" s="334"/>
      <c r="F133" s="334"/>
      <c r="G133" s="334"/>
      <c r="H133" s="334"/>
      <c r="I133" s="299"/>
      <c r="J133" s="238"/>
      <c r="K133" s="231"/>
      <c r="L133" s="232"/>
      <c r="M133" s="194"/>
      <c r="CG133" s="200"/>
      <c r="CH133" s="200"/>
      <c r="CI133" s="200"/>
      <c r="CJ133" s="200"/>
      <c r="CK133" s="200"/>
      <c r="CL133" s="200"/>
      <c r="CM133" s="200"/>
      <c r="CN133" s="200"/>
      <c r="CO133" s="200"/>
    </row>
    <row r="134" spans="1:93" ht="15" customHeight="1" x14ac:dyDescent="0.25">
      <c r="A134" s="450" t="s">
        <v>81</v>
      </c>
      <c r="B134" s="318" t="s">
        <v>77</v>
      </c>
      <c r="C134" s="284">
        <f t="shared" si="8"/>
        <v>0</v>
      </c>
      <c r="D134" s="233"/>
      <c r="E134" s="328"/>
      <c r="F134" s="328"/>
      <c r="G134" s="328"/>
      <c r="H134" s="328"/>
      <c r="I134" s="287"/>
      <c r="J134" s="235"/>
      <c r="K134" s="233"/>
      <c r="L134" s="209"/>
      <c r="M134" s="194"/>
      <c r="CG134" s="200"/>
      <c r="CH134" s="200"/>
      <c r="CI134" s="200"/>
      <c r="CJ134" s="200"/>
      <c r="CK134" s="200"/>
      <c r="CL134" s="200"/>
      <c r="CM134" s="200"/>
      <c r="CN134" s="200"/>
      <c r="CO134" s="200"/>
    </row>
    <row r="135" spans="1:93" ht="16.5" customHeight="1" x14ac:dyDescent="0.25">
      <c r="A135" s="450"/>
      <c r="B135" s="322" t="s">
        <v>135</v>
      </c>
      <c r="C135" s="329">
        <f t="shared" si="8"/>
        <v>0</v>
      </c>
      <c r="D135" s="330"/>
      <c r="E135" s="331"/>
      <c r="F135" s="331"/>
      <c r="G135" s="331"/>
      <c r="H135" s="331"/>
      <c r="I135" s="332"/>
      <c r="J135" s="333"/>
      <c r="K135" s="330"/>
      <c r="L135" s="268"/>
      <c r="M135" s="194"/>
      <c r="CG135" s="200"/>
      <c r="CH135" s="200"/>
      <c r="CI135" s="200"/>
      <c r="CJ135" s="200"/>
      <c r="CK135" s="200"/>
      <c r="CL135" s="200"/>
      <c r="CM135" s="200"/>
      <c r="CN135" s="200"/>
      <c r="CO135" s="200"/>
    </row>
    <row r="136" spans="1:93" ht="15.75" customHeight="1" x14ac:dyDescent="0.25">
      <c r="A136" s="450"/>
      <c r="B136" s="322" t="s">
        <v>78</v>
      </c>
      <c r="C136" s="270">
        <f t="shared" si="8"/>
        <v>0</v>
      </c>
      <c r="D136" s="212"/>
      <c r="E136" s="323"/>
      <c r="F136" s="323"/>
      <c r="G136" s="323"/>
      <c r="H136" s="323"/>
      <c r="I136" s="253"/>
      <c r="J136" s="214"/>
      <c r="K136" s="212"/>
      <c r="L136" s="216"/>
      <c r="M136" s="194"/>
      <c r="CG136" s="200"/>
      <c r="CH136" s="200"/>
      <c r="CI136" s="200"/>
      <c r="CJ136" s="200"/>
      <c r="CK136" s="200"/>
      <c r="CL136" s="200"/>
      <c r="CM136" s="200"/>
      <c r="CN136" s="200"/>
      <c r="CO136" s="200"/>
    </row>
    <row r="137" spans="1:93" ht="15.75" customHeight="1" x14ac:dyDescent="0.25">
      <c r="A137" s="450"/>
      <c r="B137" s="324" t="s">
        <v>79</v>
      </c>
      <c r="C137" s="296">
        <f t="shared" si="8"/>
        <v>0</v>
      </c>
      <c r="D137" s="231"/>
      <c r="E137" s="334"/>
      <c r="F137" s="334"/>
      <c r="G137" s="334"/>
      <c r="H137" s="334"/>
      <c r="I137" s="299"/>
      <c r="J137" s="238"/>
      <c r="K137" s="231"/>
      <c r="L137" s="232"/>
      <c r="M137" s="194"/>
      <c r="CG137" s="200"/>
      <c r="CH137" s="200"/>
      <c r="CI137" s="200"/>
      <c r="CJ137" s="200"/>
      <c r="CK137" s="200"/>
      <c r="CL137" s="200"/>
      <c r="CM137" s="200"/>
      <c r="CN137" s="200"/>
      <c r="CO137" s="200"/>
    </row>
    <row r="138" spans="1:93" ht="15.75" customHeight="1" x14ac:dyDescent="0.25">
      <c r="A138" s="450" t="s">
        <v>82</v>
      </c>
      <c r="B138" s="318" t="s">
        <v>77</v>
      </c>
      <c r="C138" s="284">
        <f t="shared" si="8"/>
        <v>0</v>
      </c>
      <c r="D138" s="233"/>
      <c r="E138" s="328"/>
      <c r="F138" s="328"/>
      <c r="G138" s="328"/>
      <c r="H138" s="328"/>
      <c r="I138" s="287"/>
      <c r="J138" s="235"/>
      <c r="K138" s="233"/>
      <c r="L138" s="209"/>
      <c r="M138" s="194"/>
      <c r="CG138" s="200"/>
      <c r="CH138" s="200"/>
      <c r="CI138" s="200"/>
      <c r="CJ138" s="200"/>
      <c r="CK138" s="200"/>
      <c r="CL138" s="200"/>
      <c r="CM138" s="200"/>
      <c r="CN138" s="200"/>
      <c r="CO138" s="200"/>
    </row>
    <row r="139" spans="1:93" ht="16.5" customHeight="1" x14ac:dyDescent="0.25">
      <c r="A139" s="450"/>
      <c r="B139" s="322" t="s">
        <v>135</v>
      </c>
      <c r="C139" s="329">
        <f t="shared" si="8"/>
        <v>0</v>
      </c>
      <c r="D139" s="330"/>
      <c r="E139" s="331"/>
      <c r="F139" s="331"/>
      <c r="G139" s="331"/>
      <c r="H139" s="331"/>
      <c r="I139" s="332"/>
      <c r="J139" s="333"/>
      <c r="K139" s="330"/>
      <c r="L139" s="268"/>
      <c r="M139" s="194"/>
      <c r="CG139" s="200"/>
      <c r="CH139" s="200"/>
      <c r="CI139" s="200"/>
      <c r="CJ139" s="200"/>
      <c r="CK139" s="200"/>
      <c r="CL139" s="200"/>
      <c r="CM139" s="200"/>
      <c r="CN139" s="200"/>
      <c r="CO139" s="200"/>
    </row>
    <row r="140" spans="1:93" ht="15" customHeight="1" x14ac:dyDescent="0.25">
      <c r="A140" s="450"/>
      <c r="B140" s="322" t="s">
        <v>78</v>
      </c>
      <c r="C140" s="270">
        <f t="shared" si="8"/>
        <v>0</v>
      </c>
      <c r="D140" s="212"/>
      <c r="E140" s="323"/>
      <c r="F140" s="323"/>
      <c r="G140" s="323"/>
      <c r="H140" s="323"/>
      <c r="I140" s="253"/>
      <c r="J140" s="214"/>
      <c r="K140" s="212"/>
      <c r="L140" s="216"/>
      <c r="M140" s="194"/>
      <c r="CG140" s="200"/>
      <c r="CH140" s="200"/>
      <c r="CI140" s="200"/>
      <c r="CJ140" s="200"/>
      <c r="CK140" s="200"/>
      <c r="CL140" s="200"/>
      <c r="CM140" s="200"/>
      <c r="CN140" s="200"/>
      <c r="CO140" s="200"/>
    </row>
    <row r="141" spans="1:93" ht="15" customHeight="1" x14ac:dyDescent="0.25">
      <c r="A141" s="450"/>
      <c r="B141" s="324" t="s">
        <v>79</v>
      </c>
      <c r="C141" s="296">
        <f t="shared" si="8"/>
        <v>0</v>
      </c>
      <c r="D141" s="231"/>
      <c r="E141" s="334"/>
      <c r="F141" s="334"/>
      <c r="G141" s="334"/>
      <c r="H141" s="334"/>
      <c r="I141" s="299"/>
      <c r="J141" s="238"/>
      <c r="K141" s="231"/>
      <c r="L141" s="232"/>
      <c r="M141" s="194"/>
      <c r="CG141" s="200"/>
      <c r="CH141" s="200"/>
      <c r="CI141" s="200"/>
      <c r="CJ141" s="200"/>
      <c r="CK141" s="200"/>
      <c r="CL141" s="200"/>
      <c r="CM141" s="200"/>
      <c r="CN141" s="200"/>
      <c r="CO141" s="200"/>
    </row>
    <row r="142" spans="1:93" x14ac:dyDescent="0.25">
      <c r="A142" s="313" t="s">
        <v>83</v>
      </c>
      <c r="B142" s="314"/>
      <c r="C142" s="314"/>
      <c r="D142" s="314"/>
      <c r="E142" s="314"/>
      <c r="F142" s="314"/>
      <c r="G142" s="314"/>
      <c r="H142" s="314"/>
      <c r="I142" s="314"/>
      <c r="J142" s="314"/>
      <c r="K142" s="314"/>
      <c r="L142" s="314"/>
      <c r="CG142" s="200"/>
      <c r="CH142" s="200"/>
      <c r="CI142" s="200"/>
      <c r="CJ142" s="200"/>
      <c r="CK142" s="200"/>
      <c r="CL142" s="200"/>
      <c r="CM142" s="200"/>
      <c r="CN142" s="200"/>
      <c r="CO142" s="200"/>
    </row>
    <row r="143" spans="1:93" ht="33" customHeight="1" x14ac:dyDescent="0.25">
      <c r="A143" s="303" t="s">
        <v>84</v>
      </c>
      <c r="B143" s="370" t="s">
        <v>85</v>
      </c>
      <c r="C143" s="336" t="s">
        <v>136</v>
      </c>
      <c r="D143" s="337" t="s">
        <v>86</v>
      </c>
      <c r="E143" s="337" t="s">
        <v>87</v>
      </c>
      <c r="F143" s="337" t="s">
        <v>88</v>
      </c>
      <c r="G143" s="337" t="s">
        <v>89</v>
      </c>
      <c r="H143" s="338" t="s">
        <v>90</v>
      </c>
      <c r="I143" s="339"/>
      <c r="J143" s="340"/>
      <c r="K143" s="340"/>
      <c r="L143" s="340"/>
      <c r="CG143" s="200"/>
      <c r="CH143" s="200"/>
      <c r="CI143" s="200"/>
      <c r="CJ143" s="200"/>
      <c r="CK143" s="200"/>
      <c r="CL143" s="200"/>
      <c r="CM143" s="200"/>
      <c r="CN143" s="200"/>
      <c r="CO143" s="200"/>
    </row>
    <row r="144" spans="1:93" ht="15.75" customHeight="1" x14ac:dyDescent="0.25">
      <c r="A144" s="318" t="s">
        <v>91</v>
      </c>
      <c r="B144" s="341">
        <f>SUM(C144:H144)</f>
        <v>0</v>
      </c>
      <c r="C144" s="233"/>
      <c r="D144" s="342"/>
      <c r="E144" s="342"/>
      <c r="F144" s="342"/>
      <c r="G144" s="342"/>
      <c r="H144" s="343"/>
      <c r="I144" s="344"/>
      <c r="J144" s="314"/>
      <c r="K144" s="345"/>
      <c r="L144" s="345"/>
      <c r="CG144" s="200"/>
      <c r="CH144" s="200"/>
      <c r="CI144" s="200"/>
      <c r="CJ144" s="200"/>
      <c r="CK144" s="200"/>
      <c r="CL144" s="200"/>
      <c r="CM144" s="200"/>
      <c r="CN144" s="200"/>
      <c r="CO144" s="200"/>
    </row>
    <row r="145" spans="1:93" ht="15.75" customHeight="1" x14ac:dyDescent="0.25">
      <c r="A145" s="322" t="s">
        <v>135</v>
      </c>
      <c r="B145" s="346">
        <f>SUM(C145:H145)</f>
        <v>0</v>
      </c>
      <c r="C145" s="330"/>
      <c r="D145" s="331"/>
      <c r="E145" s="331"/>
      <c r="F145" s="331"/>
      <c r="G145" s="331"/>
      <c r="H145" s="333"/>
      <c r="I145" s="344"/>
      <c r="J145" s="314"/>
      <c r="K145" s="345"/>
      <c r="L145" s="345"/>
      <c r="CG145" s="200"/>
      <c r="CH145" s="200"/>
      <c r="CI145" s="200"/>
      <c r="CJ145" s="200"/>
      <c r="CK145" s="200"/>
      <c r="CL145" s="200"/>
      <c r="CM145" s="200"/>
      <c r="CN145" s="200"/>
      <c r="CO145" s="200"/>
    </row>
    <row r="146" spans="1:93" ht="15.75" customHeight="1" x14ac:dyDescent="0.25">
      <c r="A146" s="322" t="s">
        <v>78</v>
      </c>
      <c r="B146" s="347">
        <f>SUM(C146:H146)</f>
        <v>0</v>
      </c>
      <c r="C146" s="212"/>
      <c r="D146" s="323"/>
      <c r="E146" s="323"/>
      <c r="F146" s="323"/>
      <c r="G146" s="323"/>
      <c r="H146" s="214"/>
      <c r="I146" s="344"/>
      <c r="J146" s="314"/>
      <c r="K146" s="345"/>
      <c r="L146" s="345"/>
      <c r="CG146" s="200"/>
      <c r="CH146" s="200"/>
      <c r="CI146" s="200"/>
      <c r="CJ146" s="200"/>
      <c r="CK146" s="200"/>
      <c r="CL146" s="200"/>
      <c r="CM146" s="200"/>
      <c r="CN146" s="200"/>
      <c r="CO146" s="200"/>
    </row>
    <row r="147" spans="1:93" ht="15.75" customHeight="1" x14ac:dyDescent="0.25">
      <c r="A147" s="324" t="s">
        <v>92</v>
      </c>
      <c r="B147" s="348">
        <f>SUM(C147:H147)</f>
        <v>0</v>
      </c>
      <c r="C147" s="231"/>
      <c r="D147" s="334"/>
      <c r="E147" s="334"/>
      <c r="F147" s="334"/>
      <c r="G147" s="334"/>
      <c r="H147" s="238"/>
      <c r="I147" s="344"/>
      <c r="J147" s="314"/>
      <c r="K147" s="345"/>
      <c r="L147" s="345"/>
      <c r="CG147" s="200"/>
      <c r="CH147" s="200"/>
      <c r="CI147" s="200"/>
      <c r="CJ147" s="200"/>
      <c r="CK147" s="200"/>
      <c r="CL147" s="200"/>
      <c r="CM147" s="200"/>
      <c r="CN147" s="200"/>
      <c r="CO147" s="200"/>
    </row>
    <row r="148" spans="1:93" x14ac:dyDescent="0.25">
      <c r="A148" s="313" t="s">
        <v>93</v>
      </c>
      <c r="B148" s="314"/>
      <c r="C148" s="314"/>
      <c r="D148" s="314"/>
      <c r="E148" s="314"/>
      <c r="F148" s="314"/>
      <c r="G148" s="314"/>
      <c r="H148" s="314"/>
      <c r="I148" s="314"/>
      <c r="J148" s="314"/>
      <c r="K148" s="314"/>
      <c r="L148" s="314"/>
      <c r="CG148" s="200"/>
      <c r="CH148" s="200"/>
      <c r="CI148" s="200"/>
      <c r="CJ148" s="200"/>
      <c r="CK148" s="200"/>
      <c r="CL148" s="200"/>
      <c r="CM148" s="200"/>
      <c r="CN148" s="200"/>
      <c r="CO148" s="200"/>
    </row>
    <row r="149" spans="1:93" ht="45" customHeight="1" x14ac:dyDescent="0.25">
      <c r="A149" s="303" t="s">
        <v>84</v>
      </c>
      <c r="B149" s="370" t="s">
        <v>69</v>
      </c>
      <c r="C149" s="336" t="s">
        <v>94</v>
      </c>
      <c r="D149" s="337" t="s">
        <v>95</v>
      </c>
      <c r="E149" s="337" t="s">
        <v>96</v>
      </c>
      <c r="F149" s="337" t="s">
        <v>97</v>
      </c>
      <c r="G149" s="337" t="s">
        <v>98</v>
      </c>
      <c r="H149" s="338" t="s">
        <v>137</v>
      </c>
      <c r="I149" s="339"/>
      <c r="J149" s="340"/>
      <c r="K149" s="340"/>
      <c r="L149" s="340"/>
      <c r="CG149" s="200"/>
      <c r="CH149" s="200"/>
      <c r="CI149" s="200"/>
      <c r="CJ149" s="200"/>
      <c r="CK149" s="200"/>
      <c r="CL149" s="200"/>
      <c r="CM149" s="200"/>
      <c r="CN149" s="200"/>
      <c r="CO149" s="200"/>
    </row>
    <row r="150" spans="1:93" ht="16.5" customHeight="1" x14ac:dyDescent="0.25">
      <c r="A150" s="318" t="s">
        <v>91</v>
      </c>
      <c r="B150" s="341">
        <f t="shared" ref="B150:B155" si="9">SUM(C150:H150)</f>
        <v>0</v>
      </c>
      <c r="C150" s="233"/>
      <c r="D150" s="342"/>
      <c r="E150" s="342"/>
      <c r="F150" s="342"/>
      <c r="G150" s="342"/>
      <c r="H150" s="343"/>
      <c r="I150" s="344"/>
      <c r="J150" s="314"/>
      <c r="K150" s="345"/>
      <c r="L150" s="345"/>
      <c r="CG150" s="200"/>
      <c r="CH150" s="200"/>
      <c r="CI150" s="200"/>
      <c r="CJ150" s="200"/>
      <c r="CK150" s="200"/>
      <c r="CL150" s="200"/>
      <c r="CM150" s="200"/>
      <c r="CN150" s="200"/>
      <c r="CO150" s="200"/>
    </row>
    <row r="151" spans="1:93" ht="16.5" customHeight="1" x14ac:dyDescent="0.25">
      <c r="A151" s="322" t="s">
        <v>135</v>
      </c>
      <c r="B151" s="347">
        <f t="shared" si="9"/>
        <v>0</v>
      </c>
      <c r="C151" s="212"/>
      <c r="D151" s="323"/>
      <c r="E151" s="323"/>
      <c r="F151" s="323"/>
      <c r="G151" s="323"/>
      <c r="H151" s="214"/>
      <c r="I151" s="344"/>
      <c r="J151" s="314"/>
      <c r="K151" s="345"/>
      <c r="L151" s="345"/>
      <c r="CG151" s="200"/>
      <c r="CH151" s="200"/>
      <c r="CI151" s="200"/>
      <c r="CJ151" s="200"/>
      <c r="CK151" s="200"/>
      <c r="CL151" s="200"/>
      <c r="CM151" s="200"/>
      <c r="CN151" s="200"/>
      <c r="CO151" s="200"/>
    </row>
    <row r="152" spans="1:93" ht="16.5" customHeight="1" x14ac:dyDescent="0.25">
      <c r="A152" s="322" t="s">
        <v>78</v>
      </c>
      <c r="B152" s="347">
        <f t="shared" si="9"/>
        <v>0</v>
      </c>
      <c r="C152" s="212"/>
      <c r="D152" s="323"/>
      <c r="E152" s="323"/>
      <c r="F152" s="323"/>
      <c r="G152" s="323"/>
      <c r="H152" s="214"/>
      <c r="I152" s="344"/>
      <c r="J152" s="314"/>
      <c r="K152" s="345"/>
      <c r="L152" s="345"/>
      <c r="CG152" s="200"/>
      <c r="CH152" s="200"/>
      <c r="CI152" s="200"/>
      <c r="CJ152" s="200"/>
      <c r="CK152" s="200"/>
      <c r="CL152" s="200"/>
      <c r="CM152" s="200"/>
      <c r="CN152" s="200"/>
      <c r="CO152" s="200"/>
    </row>
    <row r="153" spans="1:93" ht="16.5" customHeight="1" x14ac:dyDescent="0.25">
      <c r="A153" s="349" t="s">
        <v>99</v>
      </c>
      <c r="B153" s="347">
        <f t="shared" si="9"/>
        <v>0</v>
      </c>
      <c r="C153" s="212"/>
      <c r="D153" s="323"/>
      <c r="E153" s="323"/>
      <c r="F153" s="323"/>
      <c r="G153" s="323"/>
      <c r="H153" s="214"/>
      <c r="I153" s="344"/>
      <c r="J153" s="314"/>
      <c r="K153" s="345"/>
      <c r="L153" s="345"/>
      <c r="CG153" s="200"/>
      <c r="CH153" s="200"/>
      <c r="CI153" s="200"/>
      <c r="CJ153" s="200"/>
      <c r="CK153" s="200"/>
      <c r="CL153" s="200"/>
      <c r="CM153" s="200"/>
      <c r="CN153" s="200"/>
      <c r="CO153" s="200"/>
    </row>
    <row r="154" spans="1:93" ht="16.5" customHeight="1" x14ac:dyDescent="0.25">
      <c r="A154" s="350" t="s">
        <v>100</v>
      </c>
      <c r="B154" s="351">
        <f t="shared" si="9"/>
        <v>0</v>
      </c>
      <c r="C154" s="218"/>
      <c r="D154" s="352"/>
      <c r="E154" s="352"/>
      <c r="F154" s="352"/>
      <c r="G154" s="352"/>
      <c r="H154" s="220"/>
      <c r="I154" s="344"/>
      <c r="J154" s="314"/>
      <c r="K154" s="345"/>
      <c r="L154" s="345"/>
      <c r="CG154" s="200"/>
      <c r="CH154" s="200"/>
      <c r="CI154" s="200"/>
      <c r="CJ154" s="200"/>
      <c r="CK154" s="200"/>
      <c r="CL154" s="200"/>
      <c r="CM154" s="200"/>
      <c r="CN154" s="200"/>
      <c r="CO154" s="200"/>
    </row>
    <row r="155" spans="1:93" ht="16.5" customHeight="1" x14ac:dyDescent="0.25">
      <c r="A155" s="353" t="s">
        <v>101</v>
      </c>
      <c r="B155" s="348">
        <f t="shared" si="9"/>
        <v>0</v>
      </c>
      <c r="C155" s="231"/>
      <c r="D155" s="334"/>
      <c r="E155" s="334"/>
      <c r="F155" s="334"/>
      <c r="G155" s="334"/>
      <c r="H155" s="238"/>
      <c r="I155" s="344"/>
      <c r="J155" s="314"/>
      <c r="K155" s="345"/>
      <c r="L155" s="345"/>
      <c r="CG155" s="200"/>
      <c r="CH155" s="200"/>
      <c r="CI155" s="200"/>
      <c r="CJ155" s="200"/>
      <c r="CK155" s="200"/>
      <c r="CL155" s="200"/>
      <c r="CM155" s="200"/>
      <c r="CN155" s="200"/>
      <c r="CO155" s="200"/>
    </row>
    <row r="156" spans="1:93" x14ac:dyDescent="0.25">
      <c r="CG156" s="200"/>
      <c r="CH156" s="200"/>
      <c r="CI156" s="200"/>
      <c r="CJ156" s="200"/>
      <c r="CK156" s="200"/>
      <c r="CL156" s="200"/>
      <c r="CM156" s="200"/>
      <c r="CN156" s="200"/>
      <c r="CO156" s="200"/>
    </row>
    <row r="195" spans="1:2" hidden="1" x14ac:dyDescent="0.25">
      <c r="A195" s="354">
        <f>SUM(C14:C95,C100:C111,C126:C141,B144:B147,B150:B155,C114:C121)</f>
        <v>262</v>
      </c>
      <c r="B195" s="354">
        <f>SUM(CG11:CO156)</f>
        <v>0</v>
      </c>
    </row>
  </sheetData>
  <mergeCells count="74">
    <mergeCell ref="A6:T6"/>
    <mergeCell ref="A8:B8"/>
    <mergeCell ref="A10:A13"/>
    <mergeCell ref="B10:B13"/>
    <mergeCell ref="C10:E12"/>
    <mergeCell ref="F10:AM11"/>
    <mergeCell ref="R12:S12"/>
    <mergeCell ref="T12:U12"/>
    <mergeCell ref="V12:W12"/>
    <mergeCell ref="X12:Y12"/>
    <mergeCell ref="A76:A80"/>
    <mergeCell ref="AN10:AN13"/>
    <mergeCell ref="AO10:AO13"/>
    <mergeCell ref="AP10:AP13"/>
    <mergeCell ref="AQ10:AQ13"/>
    <mergeCell ref="F12:G12"/>
    <mergeCell ref="H12:I12"/>
    <mergeCell ref="J12:K12"/>
    <mergeCell ref="L12:M12"/>
    <mergeCell ref="N12:O12"/>
    <mergeCell ref="P12:Q12"/>
    <mergeCell ref="AJ98:AK98"/>
    <mergeCell ref="A97:A99"/>
    <mergeCell ref="AL12:AM12"/>
    <mergeCell ref="A14:A24"/>
    <mergeCell ref="A25:A35"/>
    <mergeCell ref="A36:A46"/>
    <mergeCell ref="A47:A57"/>
    <mergeCell ref="A58:A64"/>
    <mergeCell ref="Z12:AA12"/>
    <mergeCell ref="AB12:AC12"/>
    <mergeCell ref="AD12:AE12"/>
    <mergeCell ref="AF12:AG12"/>
    <mergeCell ref="AH12:AI12"/>
    <mergeCell ref="AJ12:AK12"/>
    <mergeCell ref="A65:A68"/>
    <mergeCell ref="A69:A75"/>
    <mergeCell ref="V98:W98"/>
    <mergeCell ref="A81:A87"/>
    <mergeCell ref="A88:A95"/>
    <mergeCell ref="AP97:AP99"/>
    <mergeCell ref="F98:G98"/>
    <mergeCell ref="H98:I98"/>
    <mergeCell ref="J98:K98"/>
    <mergeCell ref="L98:M98"/>
    <mergeCell ref="B97:B99"/>
    <mergeCell ref="C97:E98"/>
    <mergeCell ref="F97:AM97"/>
    <mergeCell ref="AN97:AN99"/>
    <mergeCell ref="AO97:AO99"/>
    <mergeCell ref="AD98:AE98"/>
    <mergeCell ref="AF98:AG98"/>
    <mergeCell ref="AH98:AI98"/>
    <mergeCell ref="A126:A129"/>
    <mergeCell ref="A130:A133"/>
    <mergeCell ref="A134:A137"/>
    <mergeCell ref="A138:A141"/>
    <mergeCell ref="N98:O98"/>
    <mergeCell ref="AL98:AM98"/>
    <mergeCell ref="A100:A105"/>
    <mergeCell ref="A106:A111"/>
    <mergeCell ref="A113:A121"/>
    <mergeCell ref="A124:A125"/>
    <mergeCell ref="B124:B125"/>
    <mergeCell ref="C124:C125"/>
    <mergeCell ref="D124:J124"/>
    <mergeCell ref="K124:K125"/>
    <mergeCell ref="L124:L125"/>
    <mergeCell ref="Z98:AA98"/>
    <mergeCell ref="AB98:AC98"/>
    <mergeCell ref="X98:Y98"/>
    <mergeCell ref="P98:Q98"/>
    <mergeCell ref="R98:S98"/>
    <mergeCell ref="T98:U98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95"/>
  <sheetViews>
    <sheetView zoomScale="69" zoomScaleNormal="69" workbookViewId="0"/>
  </sheetViews>
  <sheetFormatPr baseColWidth="10" defaultRowHeight="15" x14ac:dyDescent="0.25"/>
  <cols>
    <col min="1" max="1" width="43.140625" style="193" customWidth="1"/>
    <col min="2" max="2" width="42.28515625" style="193" customWidth="1"/>
    <col min="3" max="3" width="17.28515625" style="193" customWidth="1"/>
    <col min="4" max="4" width="16.140625" style="193" customWidth="1"/>
    <col min="5" max="5" width="14.140625" style="193" customWidth="1"/>
    <col min="6" max="6" width="14.85546875" style="193" customWidth="1"/>
    <col min="7" max="7" width="16" style="193" customWidth="1"/>
    <col min="8" max="8" width="16.42578125" style="193" customWidth="1"/>
    <col min="9" max="9" width="13.28515625" style="193" customWidth="1"/>
    <col min="10" max="10" width="15.42578125" style="193" customWidth="1"/>
    <col min="11" max="11" width="17" style="193" customWidth="1"/>
    <col min="12" max="12" width="13.28515625" style="193" customWidth="1"/>
    <col min="13" max="40" width="11.42578125" style="193"/>
    <col min="41" max="41" width="13" style="193" customWidth="1"/>
    <col min="42" max="42" width="13.140625" style="193" customWidth="1"/>
    <col min="43" max="74" width="11.42578125" style="193"/>
    <col min="75" max="75" width="11.42578125" style="193" customWidth="1"/>
    <col min="76" max="96" width="11.42578125" style="194" hidden="1" customWidth="1"/>
    <col min="97" max="97" width="0" style="194" hidden="1" customWidth="1"/>
    <col min="98" max="102" width="0" style="193" hidden="1" customWidth="1"/>
    <col min="103" max="16384" width="11.42578125" style="193"/>
  </cols>
  <sheetData>
    <row r="1" spans="1:93" ht="14.25" customHeight="1" x14ac:dyDescent="0.25">
      <c r="A1" s="192" t="s">
        <v>0</v>
      </c>
    </row>
    <row r="2" spans="1:93" ht="14.25" customHeight="1" x14ac:dyDescent="0.25">
      <c r="A2" s="192" t="str">
        <f>CONCATENATE("COMUNA: ",[10]NOMBRE!B2," - ","( ",[10]NOMBRE!C2,[10]NOMBRE!D2,[10]NOMBRE!E2,[10]NOMBRE!F2,[10]NOMBRE!G2," )")</f>
        <v>COMUNA: Linares - ( 07401 )</v>
      </c>
    </row>
    <row r="3" spans="1:93" ht="14.25" customHeight="1" x14ac:dyDescent="0.25">
      <c r="A3" s="192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93" ht="14.25" customHeight="1" x14ac:dyDescent="0.25">
      <c r="A4" s="192" t="str">
        <f>CONCATENATE("MES: ",[10]NOMBRE!B6," - ","( ",[10]NOMBRE!C6,[10]NOMBRE!D6," )")</f>
        <v>MES: OCTUBRE - ( 10 )</v>
      </c>
    </row>
    <row r="5" spans="1:93" ht="14.25" customHeight="1" x14ac:dyDescent="0.25">
      <c r="A5" s="192" t="str">
        <f>CONCATENATE("AÑO: ",[10]NOMBRE!B7)</f>
        <v>AÑO: 2017</v>
      </c>
    </row>
    <row r="6" spans="1:93" x14ac:dyDescent="0.25">
      <c r="A6" s="480" t="s">
        <v>1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</row>
    <row r="7" spans="1:93" x14ac:dyDescent="0.25">
      <c r="A7" s="378"/>
      <c r="B7" s="378"/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</row>
    <row r="8" spans="1:93" ht="15.75" x14ac:dyDescent="0.25">
      <c r="A8" s="481" t="s">
        <v>2</v>
      </c>
      <c r="B8" s="481"/>
      <c r="C8" s="196"/>
      <c r="D8" s="196"/>
      <c r="E8" s="196"/>
      <c r="F8" s="196"/>
      <c r="G8" s="196"/>
      <c r="H8" s="196"/>
      <c r="I8" s="196"/>
      <c r="J8" s="196"/>
      <c r="K8" s="196"/>
      <c r="L8" s="196"/>
    </row>
    <row r="9" spans="1:93" x14ac:dyDescent="0.25">
      <c r="A9" s="197" t="s">
        <v>3</v>
      </c>
      <c r="B9" s="198"/>
      <c r="C9" s="198"/>
      <c r="D9" s="198"/>
      <c r="E9" s="198"/>
      <c r="F9" s="199"/>
      <c r="G9" s="199"/>
      <c r="H9" s="199"/>
      <c r="I9" s="199"/>
      <c r="J9" s="199"/>
      <c r="K9" s="199"/>
      <c r="L9" s="199"/>
    </row>
    <row r="10" spans="1:93" x14ac:dyDescent="0.25">
      <c r="A10" s="482" t="s">
        <v>102</v>
      </c>
      <c r="B10" s="474" t="s">
        <v>4</v>
      </c>
      <c r="C10" s="465" t="s">
        <v>5</v>
      </c>
      <c r="D10" s="466"/>
      <c r="E10" s="467"/>
      <c r="F10" s="486" t="s">
        <v>103</v>
      </c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71"/>
      <c r="AN10" s="477" t="s">
        <v>104</v>
      </c>
      <c r="AO10" s="453" t="s">
        <v>105</v>
      </c>
      <c r="AP10" s="453" t="s">
        <v>106</v>
      </c>
      <c r="AQ10" s="453" t="s">
        <v>107</v>
      </c>
    </row>
    <row r="11" spans="1:93" x14ac:dyDescent="0.25">
      <c r="A11" s="482"/>
      <c r="B11" s="475"/>
      <c r="C11" s="483"/>
      <c r="D11" s="484"/>
      <c r="E11" s="485"/>
      <c r="F11" s="488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89"/>
      <c r="AH11" s="489"/>
      <c r="AI11" s="489"/>
      <c r="AJ11" s="489"/>
      <c r="AK11" s="489"/>
      <c r="AL11" s="489"/>
      <c r="AM11" s="490"/>
      <c r="AN11" s="478"/>
      <c r="AO11" s="454"/>
      <c r="AP11" s="454"/>
      <c r="AQ11" s="454"/>
      <c r="CG11" s="200"/>
      <c r="CH11" s="200"/>
      <c r="CI11" s="200"/>
      <c r="CJ11" s="200"/>
      <c r="CK11" s="200"/>
      <c r="CL11" s="200"/>
      <c r="CM11" s="200"/>
      <c r="CN11" s="200"/>
      <c r="CO11" s="200"/>
    </row>
    <row r="12" spans="1:93" x14ac:dyDescent="0.25">
      <c r="A12" s="482"/>
      <c r="B12" s="475"/>
      <c r="C12" s="468"/>
      <c r="D12" s="469"/>
      <c r="E12" s="470"/>
      <c r="F12" s="456" t="s">
        <v>6</v>
      </c>
      <c r="G12" s="456"/>
      <c r="H12" s="457" t="s">
        <v>7</v>
      </c>
      <c r="I12" s="459"/>
      <c r="J12" s="457" t="s">
        <v>8</v>
      </c>
      <c r="K12" s="459"/>
      <c r="L12" s="457" t="s">
        <v>9</v>
      </c>
      <c r="M12" s="459"/>
      <c r="N12" s="457" t="s">
        <v>10</v>
      </c>
      <c r="O12" s="459"/>
      <c r="P12" s="457" t="s">
        <v>11</v>
      </c>
      <c r="Q12" s="459"/>
      <c r="R12" s="457" t="s">
        <v>12</v>
      </c>
      <c r="S12" s="459"/>
      <c r="T12" s="457" t="s">
        <v>13</v>
      </c>
      <c r="U12" s="459"/>
      <c r="V12" s="457" t="s">
        <v>14</v>
      </c>
      <c r="W12" s="459"/>
      <c r="X12" s="457" t="s">
        <v>15</v>
      </c>
      <c r="Y12" s="459"/>
      <c r="Z12" s="457" t="s">
        <v>16</v>
      </c>
      <c r="AA12" s="459"/>
      <c r="AB12" s="457" t="s">
        <v>17</v>
      </c>
      <c r="AC12" s="459"/>
      <c r="AD12" s="457" t="s">
        <v>18</v>
      </c>
      <c r="AE12" s="459"/>
      <c r="AF12" s="457" t="s">
        <v>19</v>
      </c>
      <c r="AG12" s="459"/>
      <c r="AH12" s="457" t="s">
        <v>20</v>
      </c>
      <c r="AI12" s="459"/>
      <c r="AJ12" s="457" t="s">
        <v>21</v>
      </c>
      <c r="AK12" s="459"/>
      <c r="AL12" s="451" t="s">
        <v>22</v>
      </c>
      <c r="AM12" s="452"/>
      <c r="AN12" s="478"/>
      <c r="AO12" s="454"/>
      <c r="AP12" s="454"/>
      <c r="AQ12" s="454"/>
      <c r="CG12" s="200"/>
      <c r="CH12" s="200"/>
      <c r="CI12" s="200"/>
      <c r="CJ12" s="200"/>
      <c r="CK12" s="200"/>
      <c r="CL12" s="200"/>
      <c r="CM12" s="200"/>
      <c r="CN12" s="200"/>
      <c r="CO12" s="200"/>
    </row>
    <row r="13" spans="1:93" x14ac:dyDescent="0.25">
      <c r="A13" s="482"/>
      <c r="B13" s="476"/>
      <c r="C13" s="375" t="s">
        <v>108</v>
      </c>
      <c r="D13" s="375" t="s">
        <v>109</v>
      </c>
      <c r="E13" s="375" t="s">
        <v>110</v>
      </c>
      <c r="F13" s="202" t="s">
        <v>109</v>
      </c>
      <c r="G13" s="377" t="s">
        <v>110</v>
      </c>
      <c r="H13" s="202" t="s">
        <v>109</v>
      </c>
      <c r="I13" s="377" t="s">
        <v>110</v>
      </c>
      <c r="J13" s="202" t="s">
        <v>109</v>
      </c>
      <c r="K13" s="377" t="s">
        <v>110</v>
      </c>
      <c r="L13" s="202" t="s">
        <v>109</v>
      </c>
      <c r="M13" s="377" t="s">
        <v>110</v>
      </c>
      <c r="N13" s="202" t="s">
        <v>109</v>
      </c>
      <c r="O13" s="377" t="s">
        <v>110</v>
      </c>
      <c r="P13" s="202" t="s">
        <v>109</v>
      </c>
      <c r="Q13" s="377" t="s">
        <v>110</v>
      </c>
      <c r="R13" s="202" t="s">
        <v>109</v>
      </c>
      <c r="S13" s="377" t="s">
        <v>110</v>
      </c>
      <c r="T13" s="202" t="s">
        <v>109</v>
      </c>
      <c r="U13" s="377" t="s">
        <v>110</v>
      </c>
      <c r="V13" s="202" t="s">
        <v>109</v>
      </c>
      <c r="W13" s="377" t="s">
        <v>110</v>
      </c>
      <c r="X13" s="202" t="s">
        <v>109</v>
      </c>
      <c r="Y13" s="377" t="s">
        <v>110</v>
      </c>
      <c r="Z13" s="202" t="s">
        <v>109</v>
      </c>
      <c r="AA13" s="377" t="s">
        <v>110</v>
      </c>
      <c r="AB13" s="202" t="s">
        <v>109</v>
      </c>
      <c r="AC13" s="377" t="s">
        <v>110</v>
      </c>
      <c r="AD13" s="202" t="s">
        <v>109</v>
      </c>
      <c r="AE13" s="377" t="s">
        <v>110</v>
      </c>
      <c r="AF13" s="202" t="s">
        <v>109</v>
      </c>
      <c r="AG13" s="377" t="s">
        <v>110</v>
      </c>
      <c r="AH13" s="202" t="s">
        <v>109</v>
      </c>
      <c r="AI13" s="377" t="s">
        <v>110</v>
      </c>
      <c r="AJ13" s="202" t="s">
        <v>109</v>
      </c>
      <c r="AK13" s="377" t="s">
        <v>110</v>
      </c>
      <c r="AL13" s="202" t="s">
        <v>109</v>
      </c>
      <c r="AM13" s="377" t="s">
        <v>110</v>
      </c>
      <c r="AN13" s="479"/>
      <c r="AO13" s="455"/>
      <c r="AP13" s="455"/>
      <c r="AQ13" s="455"/>
      <c r="CG13" s="200"/>
      <c r="CH13" s="200"/>
      <c r="CI13" s="200"/>
      <c r="CJ13" s="200"/>
      <c r="CK13" s="200"/>
      <c r="CL13" s="200"/>
      <c r="CM13" s="200"/>
      <c r="CN13" s="200"/>
      <c r="CO13" s="200"/>
    </row>
    <row r="14" spans="1:93" x14ac:dyDescent="0.25">
      <c r="A14" s="453" t="s">
        <v>23</v>
      </c>
      <c r="B14" s="204" t="s">
        <v>24</v>
      </c>
      <c r="C14" s="204">
        <f t="shared" ref="C14:C77" si="0">SUM(D14+E14)</f>
        <v>0</v>
      </c>
      <c r="D14" s="204">
        <f t="shared" ref="D14:D39" si="1">SUM(F14+H14+J14+L14+N14+P14+R14+T14+V14+X14+Z14+AB14+AD14+AF14+AH14+AJ14+AL14)</f>
        <v>0</v>
      </c>
      <c r="E14" s="204">
        <f t="shared" ref="E14:E77" si="2">SUM(G14+I14+K14+M14+O14+Q14+S14+U14+W14+Y14+AA14+AC14+AE14+AG14+AI14+AK14+AM14)</f>
        <v>0</v>
      </c>
      <c r="F14" s="205"/>
      <c r="G14" s="206"/>
      <c r="H14" s="205"/>
      <c r="I14" s="206"/>
      <c r="J14" s="205"/>
      <c r="K14" s="207"/>
      <c r="L14" s="205"/>
      <c r="M14" s="207"/>
      <c r="N14" s="205"/>
      <c r="O14" s="207"/>
      <c r="P14" s="205"/>
      <c r="Q14" s="207"/>
      <c r="R14" s="205"/>
      <c r="S14" s="207"/>
      <c r="T14" s="205"/>
      <c r="U14" s="207"/>
      <c r="V14" s="205"/>
      <c r="W14" s="207"/>
      <c r="X14" s="205"/>
      <c r="Y14" s="207"/>
      <c r="Z14" s="205"/>
      <c r="AA14" s="207"/>
      <c r="AB14" s="205"/>
      <c r="AC14" s="207"/>
      <c r="AD14" s="205"/>
      <c r="AE14" s="207"/>
      <c r="AF14" s="205"/>
      <c r="AG14" s="207"/>
      <c r="AH14" s="205"/>
      <c r="AI14" s="207"/>
      <c r="AJ14" s="205"/>
      <c r="AK14" s="207"/>
      <c r="AL14" s="208"/>
      <c r="AM14" s="207"/>
      <c r="AN14" s="207"/>
      <c r="AO14" s="209"/>
      <c r="AP14" s="209"/>
      <c r="AQ14" s="209"/>
      <c r="AR14" s="210" t="s">
        <v>138</v>
      </c>
      <c r="CG14" s="200"/>
      <c r="CH14" s="200">
        <v>0</v>
      </c>
      <c r="CI14" s="200">
        <v>0</v>
      </c>
      <c r="CJ14" s="200"/>
      <c r="CK14" s="200"/>
      <c r="CL14" s="200"/>
      <c r="CM14" s="200"/>
      <c r="CN14" s="200"/>
      <c r="CO14" s="200"/>
    </row>
    <row r="15" spans="1:93" x14ac:dyDescent="0.25">
      <c r="A15" s="454"/>
      <c r="B15" s="211" t="s">
        <v>25</v>
      </c>
      <c r="C15" s="211">
        <f t="shared" si="0"/>
        <v>0</v>
      </c>
      <c r="D15" s="211">
        <f t="shared" si="1"/>
        <v>0</v>
      </c>
      <c r="E15" s="211">
        <f t="shared" si="2"/>
        <v>0</v>
      </c>
      <c r="F15" s="212"/>
      <c r="G15" s="213"/>
      <c r="H15" s="212"/>
      <c r="I15" s="213"/>
      <c r="J15" s="212"/>
      <c r="K15" s="214"/>
      <c r="L15" s="212"/>
      <c r="M15" s="214"/>
      <c r="N15" s="212"/>
      <c r="O15" s="214"/>
      <c r="P15" s="212"/>
      <c r="Q15" s="214"/>
      <c r="R15" s="212"/>
      <c r="S15" s="214"/>
      <c r="T15" s="212"/>
      <c r="U15" s="214"/>
      <c r="V15" s="212"/>
      <c r="W15" s="214"/>
      <c r="X15" s="212"/>
      <c r="Y15" s="214"/>
      <c r="Z15" s="212"/>
      <c r="AA15" s="214"/>
      <c r="AB15" s="212"/>
      <c r="AC15" s="214"/>
      <c r="AD15" s="212"/>
      <c r="AE15" s="214"/>
      <c r="AF15" s="212"/>
      <c r="AG15" s="214"/>
      <c r="AH15" s="212"/>
      <c r="AI15" s="214"/>
      <c r="AJ15" s="212"/>
      <c r="AK15" s="214"/>
      <c r="AL15" s="215"/>
      <c r="AM15" s="214"/>
      <c r="AN15" s="214"/>
      <c r="AO15" s="216"/>
      <c r="AP15" s="216"/>
      <c r="AQ15" s="216"/>
      <c r="AR15" s="210" t="s">
        <v>138</v>
      </c>
      <c r="CG15" s="200"/>
      <c r="CH15" s="200">
        <v>0</v>
      </c>
      <c r="CI15" s="200">
        <v>0</v>
      </c>
      <c r="CJ15" s="200"/>
      <c r="CK15" s="200"/>
      <c r="CL15" s="200"/>
      <c r="CM15" s="200"/>
      <c r="CN15" s="200"/>
      <c r="CO15" s="200"/>
    </row>
    <row r="16" spans="1:93" x14ac:dyDescent="0.25">
      <c r="A16" s="454"/>
      <c r="B16" s="211" t="s">
        <v>26</v>
      </c>
      <c r="C16" s="211">
        <f t="shared" si="0"/>
        <v>0</v>
      </c>
      <c r="D16" s="211">
        <f t="shared" si="1"/>
        <v>0</v>
      </c>
      <c r="E16" s="211">
        <f t="shared" si="2"/>
        <v>0</v>
      </c>
      <c r="F16" s="212"/>
      <c r="G16" s="213"/>
      <c r="H16" s="212"/>
      <c r="I16" s="213"/>
      <c r="J16" s="212"/>
      <c r="K16" s="214"/>
      <c r="L16" s="212"/>
      <c r="M16" s="214"/>
      <c r="N16" s="212"/>
      <c r="O16" s="214"/>
      <c r="P16" s="212"/>
      <c r="Q16" s="214"/>
      <c r="R16" s="212"/>
      <c r="S16" s="214"/>
      <c r="T16" s="212"/>
      <c r="U16" s="214"/>
      <c r="V16" s="212"/>
      <c r="W16" s="214"/>
      <c r="X16" s="212"/>
      <c r="Y16" s="214"/>
      <c r="Z16" s="212"/>
      <c r="AA16" s="214"/>
      <c r="AB16" s="212"/>
      <c r="AC16" s="214"/>
      <c r="AD16" s="212"/>
      <c r="AE16" s="214"/>
      <c r="AF16" s="212"/>
      <c r="AG16" s="214"/>
      <c r="AH16" s="212"/>
      <c r="AI16" s="214"/>
      <c r="AJ16" s="212"/>
      <c r="AK16" s="214"/>
      <c r="AL16" s="215"/>
      <c r="AM16" s="214"/>
      <c r="AN16" s="214"/>
      <c r="AO16" s="216"/>
      <c r="AP16" s="216"/>
      <c r="AQ16" s="216"/>
      <c r="AR16" s="210" t="s">
        <v>138</v>
      </c>
      <c r="CG16" s="200"/>
      <c r="CH16" s="200">
        <v>0</v>
      </c>
      <c r="CI16" s="200">
        <v>0</v>
      </c>
      <c r="CJ16" s="200"/>
      <c r="CK16" s="200"/>
      <c r="CL16" s="200"/>
      <c r="CM16" s="200"/>
      <c r="CN16" s="200"/>
      <c r="CO16" s="200"/>
    </row>
    <row r="17" spans="1:93" x14ac:dyDescent="0.25">
      <c r="A17" s="454"/>
      <c r="B17" s="211" t="s">
        <v>27</v>
      </c>
      <c r="C17" s="211">
        <f t="shared" si="0"/>
        <v>0</v>
      </c>
      <c r="D17" s="211">
        <f t="shared" si="1"/>
        <v>0</v>
      </c>
      <c r="E17" s="211">
        <f t="shared" si="2"/>
        <v>0</v>
      </c>
      <c r="F17" s="212"/>
      <c r="G17" s="213"/>
      <c r="H17" s="212"/>
      <c r="I17" s="213"/>
      <c r="J17" s="212"/>
      <c r="K17" s="214"/>
      <c r="L17" s="212"/>
      <c r="M17" s="214"/>
      <c r="N17" s="212"/>
      <c r="O17" s="214"/>
      <c r="P17" s="212"/>
      <c r="Q17" s="214"/>
      <c r="R17" s="212"/>
      <c r="S17" s="214"/>
      <c r="T17" s="212"/>
      <c r="U17" s="214"/>
      <c r="V17" s="212"/>
      <c r="W17" s="214"/>
      <c r="X17" s="212"/>
      <c r="Y17" s="214"/>
      <c r="Z17" s="212"/>
      <c r="AA17" s="214"/>
      <c r="AB17" s="212"/>
      <c r="AC17" s="214"/>
      <c r="AD17" s="212"/>
      <c r="AE17" s="214"/>
      <c r="AF17" s="212"/>
      <c r="AG17" s="214"/>
      <c r="AH17" s="212"/>
      <c r="AI17" s="214"/>
      <c r="AJ17" s="212"/>
      <c r="AK17" s="214"/>
      <c r="AL17" s="215"/>
      <c r="AM17" s="214"/>
      <c r="AN17" s="214"/>
      <c r="AO17" s="216"/>
      <c r="AP17" s="216"/>
      <c r="AQ17" s="216"/>
      <c r="AR17" s="210" t="s">
        <v>138</v>
      </c>
      <c r="CG17" s="200"/>
      <c r="CH17" s="200">
        <v>0</v>
      </c>
      <c r="CI17" s="200">
        <v>0</v>
      </c>
      <c r="CJ17" s="200"/>
      <c r="CK17" s="200"/>
      <c r="CL17" s="200"/>
      <c r="CM17" s="200"/>
      <c r="CN17" s="200"/>
      <c r="CO17" s="200"/>
    </row>
    <row r="18" spans="1:93" x14ac:dyDescent="0.25">
      <c r="A18" s="454"/>
      <c r="B18" s="211" t="s">
        <v>28</v>
      </c>
      <c r="C18" s="211">
        <f t="shared" si="0"/>
        <v>0</v>
      </c>
      <c r="D18" s="211">
        <f t="shared" si="1"/>
        <v>0</v>
      </c>
      <c r="E18" s="211">
        <f t="shared" si="2"/>
        <v>0</v>
      </c>
      <c r="F18" s="212"/>
      <c r="G18" s="213"/>
      <c r="H18" s="212"/>
      <c r="I18" s="213"/>
      <c r="J18" s="212"/>
      <c r="K18" s="214"/>
      <c r="L18" s="212"/>
      <c r="M18" s="214"/>
      <c r="N18" s="212"/>
      <c r="O18" s="214"/>
      <c r="P18" s="212"/>
      <c r="Q18" s="214"/>
      <c r="R18" s="212"/>
      <c r="S18" s="214"/>
      <c r="T18" s="212"/>
      <c r="U18" s="214"/>
      <c r="V18" s="212"/>
      <c r="W18" s="214"/>
      <c r="X18" s="212"/>
      <c r="Y18" s="214"/>
      <c r="Z18" s="212"/>
      <c r="AA18" s="214"/>
      <c r="AB18" s="212"/>
      <c r="AC18" s="214"/>
      <c r="AD18" s="212"/>
      <c r="AE18" s="214"/>
      <c r="AF18" s="212"/>
      <c r="AG18" s="214"/>
      <c r="AH18" s="212"/>
      <c r="AI18" s="214"/>
      <c r="AJ18" s="212"/>
      <c r="AK18" s="214"/>
      <c r="AL18" s="215"/>
      <c r="AM18" s="214"/>
      <c r="AN18" s="214"/>
      <c r="AO18" s="216"/>
      <c r="AP18" s="216"/>
      <c r="AQ18" s="216"/>
      <c r="AR18" s="210" t="s">
        <v>138</v>
      </c>
      <c r="CG18" s="200"/>
      <c r="CH18" s="200">
        <v>0</v>
      </c>
      <c r="CI18" s="200">
        <v>0</v>
      </c>
      <c r="CJ18" s="200"/>
      <c r="CK18" s="200"/>
      <c r="CL18" s="200"/>
      <c r="CM18" s="200"/>
      <c r="CN18" s="200"/>
      <c r="CO18" s="200"/>
    </row>
    <row r="19" spans="1:93" x14ac:dyDescent="0.25">
      <c r="A19" s="454"/>
      <c r="B19" s="211" t="s">
        <v>29</v>
      </c>
      <c r="C19" s="211">
        <f t="shared" si="0"/>
        <v>0</v>
      </c>
      <c r="D19" s="211">
        <f t="shared" si="1"/>
        <v>0</v>
      </c>
      <c r="E19" s="211">
        <f t="shared" si="2"/>
        <v>0</v>
      </c>
      <c r="F19" s="212"/>
      <c r="G19" s="213"/>
      <c r="H19" s="212"/>
      <c r="I19" s="213"/>
      <c r="J19" s="212"/>
      <c r="K19" s="214"/>
      <c r="L19" s="212"/>
      <c r="M19" s="214"/>
      <c r="N19" s="212"/>
      <c r="O19" s="214"/>
      <c r="P19" s="212"/>
      <c r="Q19" s="214"/>
      <c r="R19" s="212"/>
      <c r="S19" s="214"/>
      <c r="T19" s="212"/>
      <c r="U19" s="214"/>
      <c r="V19" s="212"/>
      <c r="W19" s="214"/>
      <c r="X19" s="212"/>
      <c r="Y19" s="214"/>
      <c r="Z19" s="212"/>
      <c r="AA19" s="214"/>
      <c r="AB19" s="212"/>
      <c r="AC19" s="214"/>
      <c r="AD19" s="212"/>
      <c r="AE19" s="214"/>
      <c r="AF19" s="212"/>
      <c r="AG19" s="214"/>
      <c r="AH19" s="212"/>
      <c r="AI19" s="214"/>
      <c r="AJ19" s="212"/>
      <c r="AK19" s="214"/>
      <c r="AL19" s="215"/>
      <c r="AM19" s="214"/>
      <c r="AN19" s="214"/>
      <c r="AO19" s="216"/>
      <c r="AP19" s="216"/>
      <c r="AQ19" s="216"/>
      <c r="AR19" s="210" t="s">
        <v>138</v>
      </c>
      <c r="CG19" s="200"/>
      <c r="CH19" s="200">
        <v>0</v>
      </c>
      <c r="CI19" s="200">
        <v>0</v>
      </c>
      <c r="CJ19" s="200"/>
      <c r="CK19" s="200"/>
      <c r="CL19" s="200"/>
      <c r="CM19" s="200"/>
      <c r="CN19" s="200"/>
      <c r="CO19" s="200"/>
    </row>
    <row r="20" spans="1:93" x14ac:dyDescent="0.25">
      <c r="A20" s="454"/>
      <c r="B20" s="211" t="s">
        <v>30</v>
      </c>
      <c r="C20" s="211">
        <f t="shared" si="0"/>
        <v>0</v>
      </c>
      <c r="D20" s="211">
        <f t="shared" si="1"/>
        <v>0</v>
      </c>
      <c r="E20" s="211">
        <f t="shared" si="2"/>
        <v>0</v>
      </c>
      <c r="F20" s="212"/>
      <c r="G20" s="213"/>
      <c r="H20" s="212"/>
      <c r="I20" s="213"/>
      <c r="J20" s="212"/>
      <c r="K20" s="214"/>
      <c r="L20" s="212"/>
      <c r="M20" s="214"/>
      <c r="N20" s="212"/>
      <c r="O20" s="214"/>
      <c r="P20" s="212"/>
      <c r="Q20" s="214"/>
      <c r="R20" s="212"/>
      <c r="S20" s="214"/>
      <c r="T20" s="212"/>
      <c r="U20" s="214"/>
      <c r="V20" s="212"/>
      <c r="W20" s="214"/>
      <c r="X20" s="212"/>
      <c r="Y20" s="214"/>
      <c r="Z20" s="212"/>
      <c r="AA20" s="214"/>
      <c r="AB20" s="212"/>
      <c r="AC20" s="214"/>
      <c r="AD20" s="212"/>
      <c r="AE20" s="214"/>
      <c r="AF20" s="212"/>
      <c r="AG20" s="214"/>
      <c r="AH20" s="212"/>
      <c r="AI20" s="214"/>
      <c r="AJ20" s="212"/>
      <c r="AK20" s="214"/>
      <c r="AL20" s="215"/>
      <c r="AM20" s="214"/>
      <c r="AN20" s="214"/>
      <c r="AO20" s="216"/>
      <c r="AP20" s="216"/>
      <c r="AQ20" s="216"/>
      <c r="AR20" s="210" t="s">
        <v>138</v>
      </c>
      <c r="CG20" s="200"/>
      <c r="CH20" s="200">
        <v>0</v>
      </c>
      <c r="CI20" s="200">
        <v>0</v>
      </c>
      <c r="CJ20" s="200"/>
      <c r="CK20" s="200"/>
      <c r="CL20" s="200"/>
      <c r="CM20" s="200"/>
      <c r="CN20" s="200"/>
      <c r="CO20" s="200"/>
    </row>
    <row r="21" spans="1:93" x14ac:dyDescent="0.25">
      <c r="A21" s="454"/>
      <c r="B21" s="217" t="s">
        <v>31</v>
      </c>
      <c r="C21" s="217">
        <f t="shared" si="0"/>
        <v>0</v>
      </c>
      <c r="D21" s="217">
        <f t="shared" si="1"/>
        <v>0</v>
      </c>
      <c r="E21" s="217">
        <f t="shared" si="2"/>
        <v>0</v>
      </c>
      <c r="F21" s="218"/>
      <c r="G21" s="219"/>
      <c r="H21" s="218"/>
      <c r="I21" s="219"/>
      <c r="J21" s="218"/>
      <c r="K21" s="220"/>
      <c r="L21" s="218"/>
      <c r="M21" s="220"/>
      <c r="N21" s="218"/>
      <c r="O21" s="220"/>
      <c r="P21" s="218"/>
      <c r="Q21" s="220"/>
      <c r="R21" s="218"/>
      <c r="S21" s="220"/>
      <c r="T21" s="218"/>
      <c r="U21" s="220"/>
      <c r="V21" s="218"/>
      <c r="W21" s="220"/>
      <c r="X21" s="218"/>
      <c r="Y21" s="220"/>
      <c r="Z21" s="218"/>
      <c r="AA21" s="220"/>
      <c r="AB21" s="218"/>
      <c r="AC21" s="220"/>
      <c r="AD21" s="218"/>
      <c r="AE21" s="220"/>
      <c r="AF21" s="218"/>
      <c r="AG21" s="220"/>
      <c r="AH21" s="218"/>
      <c r="AI21" s="220"/>
      <c r="AJ21" s="218"/>
      <c r="AK21" s="220"/>
      <c r="AL21" s="221"/>
      <c r="AM21" s="220"/>
      <c r="AN21" s="220"/>
      <c r="AO21" s="216"/>
      <c r="AP21" s="216"/>
      <c r="AQ21" s="216"/>
      <c r="AR21" s="210" t="s">
        <v>138</v>
      </c>
      <c r="CG21" s="200"/>
      <c r="CH21" s="200">
        <v>0</v>
      </c>
      <c r="CI21" s="200">
        <v>0</v>
      </c>
      <c r="CJ21" s="200"/>
      <c r="CK21" s="200"/>
      <c r="CL21" s="200"/>
      <c r="CM21" s="200"/>
      <c r="CN21" s="200"/>
      <c r="CO21" s="200"/>
    </row>
    <row r="22" spans="1:93" x14ac:dyDescent="0.25">
      <c r="A22" s="454"/>
      <c r="B22" s="211" t="s">
        <v>32</v>
      </c>
      <c r="C22" s="211">
        <f t="shared" si="0"/>
        <v>0</v>
      </c>
      <c r="D22" s="211">
        <f t="shared" si="1"/>
        <v>0</v>
      </c>
      <c r="E22" s="211">
        <f t="shared" si="2"/>
        <v>0</v>
      </c>
      <c r="F22" s="212"/>
      <c r="G22" s="213"/>
      <c r="H22" s="212"/>
      <c r="I22" s="213"/>
      <c r="J22" s="212"/>
      <c r="K22" s="214"/>
      <c r="L22" s="212"/>
      <c r="M22" s="214"/>
      <c r="N22" s="212"/>
      <c r="O22" s="214"/>
      <c r="P22" s="212"/>
      <c r="Q22" s="214"/>
      <c r="R22" s="212"/>
      <c r="S22" s="214"/>
      <c r="T22" s="212"/>
      <c r="U22" s="214"/>
      <c r="V22" s="212"/>
      <c r="W22" s="214"/>
      <c r="X22" s="212"/>
      <c r="Y22" s="214"/>
      <c r="Z22" s="212"/>
      <c r="AA22" s="214"/>
      <c r="AB22" s="212"/>
      <c r="AC22" s="214"/>
      <c r="AD22" s="212"/>
      <c r="AE22" s="214"/>
      <c r="AF22" s="212"/>
      <c r="AG22" s="214"/>
      <c r="AH22" s="212"/>
      <c r="AI22" s="214"/>
      <c r="AJ22" s="212"/>
      <c r="AK22" s="214"/>
      <c r="AL22" s="215"/>
      <c r="AM22" s="214"/>
      <c r="AN22" s="214"/>
      <c r="AO22" s="216"/>
      <c r="AP22" s="216"/>
      <c r="AQ22" s="216"/>
      <c r="AR22" s="210" t="s">
        <v>138</v>
      </c>
      <c r="CG22" s="200"/>
      <c r="CH22" s="200">
        <v>0</v>
      </c>
      <c r="CI22" s="200">
        <v>0</v>
      </c>
      <c r="CJ22" s="200"/>
      <c r="CK22" s="200"/>
      <c r="CL22" s="200"/>
      <c r="CM22" s="200"/>
      <c r="CN22" s="200"/>
      <c r="CO22" s="200"/>
    </row>
    <row r="23" spans="1:93" x14ac:dyDescent="0.25">
      <c r="A23" s="454"/>
      <c r="B23" s="222" t="s">
        <v>112</v>
      </c>
      <c r="C23" s="223">
        <f t="shared" si="0"/>
        <v>0</v>
      </c>
      <c r="D23" s="224">
        <f t="shared" si="1"/>
        <v>0</v>
      </c>
      <c r="E23" s="225">
        <f t="shared" si="2"/>
        <v>0</v>
      </c>
      <c r="F23" s="212"/>
      <c r="G23" s="213"/>
      <c r="H23" s="212"/>
      <c r="I23" s="213"/>
      <c r="J23" s="212"/>
      <c r="K23" s="214"/>
      <c r="L23" s="212"/>
      <c r="M23" s="214"/>
      <c r="N23" s="212"/>
      <c r="O23" s="214"/>
      <c r="P23" s="212"/>
      <c r="Q23" s="214"/>
      <c r="R23" s="212"/>
      <c r="S23" s="214"/>
      <c r="T23" s="212"/>
      <c r="U23" s="214"/>
      <c r="V23" s="212"/>
      <c r="W23" s="214"/>
      <c r="X23" s="212"/>
      <c r="Y23" s="214"/>
      <c r="Z23" s="212"/>
      <c r="AA23" s="214"/>
      <c r="AB23" s="212"/>
      <c r="AC23" s="214"/>
      <c r="AD23" s="212"/>
      <c r="AE23" s="214"/>
      <c r="AF23" s="212"/>
      <c r="AG23" s="214"/>
      <c r="AH23" s="212"/>
      <c r="AI23" s="214"/>
      <c r="AJ23" s="212"/>
      <c r="AK23" s="214"/>
      <c r="AL23" s="226"/>
      <c r="AM23" s="214"/>
      <c r="AN23" s="214"/>
      <c r="AO23" s="216"/>
      <c r="AP23" s="216"/>
      <c r="AQ23" s="216"/>
      <c r="AR23" s="210" t="s">
        <v>138</v>
      </c>
      <c r="CG23" s="200"/>
      <c r="CH23" s="200">
        <v>0</v>
      </c>
      <c r="CI23" s="200">
        <v>0</v>
      </c>
      <c r="CJ23" s="200"/>
      <c r="CK23" s="200"/>
      <c r="CL23" s="200"/>
      <c r="CM23" s="200"/>
      <c r="CN23" s="200"/>
      <c r="CO23" s="200"/>
    </row>
    <row r="24" spans="1:93" x14ac:dyDescent="0.25">
      <c r="A24" s="455"/>
      <c r="B24" s="227" t="s">
        <v>33</v>
      </c>
      <c r="C24" s="227">
        <f t="shared" si="0"/>
        <v>0</v>
      </c>
      <c r="D24" s="227">
        <f t="shared" si="1"/>
        <v>0</v>
      </c>
      <c r="E24" s="227">
        <f t="shared" si="2"/>
        <v>0</v>
      </c>
      <c r="F24" s="228"/>
      <c r="G24" s="229"/>
      <c r="H24" s="228"/>
      <c r="I24" s="229"/>
      <c r="J24" s="228"/>
      <c r="K24" s="230"/>
      <c r="L24" s="228"/>
      <c r="M24" s="230"/>
      <c r="N24" s="228"/>
      <c r="O24" s="230"/>
      <c r="P24" s="228"/>
      <c r="Q24" s="230"/>
      <c r="R24" s="228"/>
      <c r="S24" s="230"/>
      <c r="T24" s="228"/>
      <c r="U24" s="230"/>
      <c r="V24" s="228"/>
      <c r="W24" s="230"/>
      <c r="X24" s="228"/>
      <c r="Y24" s="230"/>
      <c r="Z24" s="228"/>
      <c r="AA24" s="230"/>
      <c r="AB24" s="228"/>
      <c r="AC24" s="230"/>
      <c r="AD24" s="228"/>
      <c r="AE24" s="230"/>
      <c r="AF24" s="228"/>
      <c r="AG24" s="230"/>
      <c r="AH24" s="228"/>
      <c r="AI24" s="230"/>
      <c r="AJ24" s="228"/>
      <c r="AK24" s="230"/>
      <c r="AL24" s="231"/>
      <c r="AM24" s="230"/>
      <c r="AN24" s="230"/>
      <c r="AO24" s="232"/>
      <c r="AP24" s="232"/>
      <c r="AQ24" s="232"/>
      <c r="AR24" s="210" t="s">
        <v>138</v>
      </c>
      <c r="CG24" s="200"/>
      <c r="CH24" s="200">
        <v>0</v>
      </c>
      <c r="CI24" s="200">
        <v>0</v>
      </c>
      <c r="CJ24" s="200"/>
      <c r="CK24" s="200"/>
      <c r="CL24" s="200"/>
      <c r="CM24" s="200"/>
      <c r="CN24" s="200"/>
      <c r="CO24" s="200"/>
    </row>
    <row r="25" spans="1:93" x14ac:dyDescent="0.25">
      <c r="A25" s="453" t="s">
        <v>34</v>
      </c>
      <c r="B25" s="204" t="s">
        <v>24</v>
      </c>
      <c r="C25" s="204">
        <f t="shared" si="0"/>
        <v>0</v>
      </c>
      <c r="D25" s="204">
        <f t="shared" si="1"/>
        <v>0</v>
      </c>
      <c r="E25" s="204">
        <f t="shared" si="2"/>
        <v>0</v>
      </c>
      <c r="F25" s="233"/>
      <c r="G25" s="234"/>
      <c r="H25" s="233"/>
      <c r="I25" s="234"/>
      <c r="J25" s="233"/>
      <c r="K25" s="235"/>
      <c r="L25" s="233"/>
      <c r="M25" s="235"/>
      <c r="N25" s="233"/>
      <c r="O25" s="235"/>
      <c r="P25" s="233"/>
      <c r="Q25" s="235"/>
      <c r="R25" s="233"/>
      <c r="S25" s="235"/>
      <c r="T25" s="233"/>
      <c r="U25" s="235"/>
      <c r="V25" s="233"/>
      <c r="W25" s="235"/>
      <c r="X25" s="233"/>
      <c r="Y25" s="235"/>
      <c r="Z25" s="233"/>
      <c r="AA25" s="235"/>
      <c r="AB25" s="233"/>
      <c r="AC25" s="235"/>
      <c r="AD25" s="233"/>
      <c r="AE25" s="235"/>
      <c r="AF25" s="233"/>
      <c r="AG25" s="235"/>
      <c r="AH25" s="233"/>
      <c r="AI25" s="235"/>
      <c r="AJ25" s="233"/>
      <c r="AK25" s="235"/>
      <c r="AL25" s="236"/>
      <c r="AM25" s="235"/>
      <c r="AN25" s="235"/>
      <c r="AO25" s="209"/>
      <c r="AP25" s="209"/>
      <c r="AQ25" s="209"/>
      <c r="AR25" s="210" t="s">
        <v>138</v>
      </c>
      <c r="CG25" s="200"/>
      <c r="CH25" s="200">
        <v>0</v>
      </c>
      <c r="CI25" s="200">
        <v>0</v>
      </c>
      <c r="CJ25" s="200"/>
      <c r="CK25" s="200"/>
      <c r="CL25" s="200"/>
      <c r="CM25" s="200"/>
      <c r="CN25" s="200"/>
      <c r="CO25" s="200"/>
    </row>
    <row r="26" spans="1:93" x14ac:dyDescent="0.25">
      <c r="A26" s="454"/>
      <c r="B26" s="211" t="s">
        <v>25</v>
      </c>
      <c r="C26" s="211">
        <f t="shared" si="0"/>
        <v>0</v>
      </c>
      <c r="D26" s="211">
        <f t="shared" si="1"/>
        <v>0</v>
      </c>
      <c r="E26" s="211">
        <f t="shared" si="2"/>
        <v>0</v>
      </c>
      <c r="F26" s="212"/>
      <c r="G26" s="213"/>
      <c r="H26" s="212"/>
      <c r="I26" s="213"/>
      <c r="J26" s="212"/>
      <c r="K26" s="214"/>
      <c r="L26" s="212"/>
      <c r="M26" s="214"/>
      <c r="N26" s="212"/>
      <c r="O26" s="214"/>
      <c r="P26" s="212"/>
      <c r="Q26" s="214"/>
      <c r="R26" s="212"/>
      <c r="S26" s="214"/>
      <c r="T26" s="212"/>
      <c r="U26" s="214"/>
      <c r="V26" s="212"/>
      <c r="W26" s="214"/>
      <c r="X26" s="212"/>
      <c r="Y26" s="214"/>
      <c r="Z26" s="212"/>
      <c r="AA26" s="214"/>
      <c r="AB26" s="212"/>
      <c r="AC26" s="214"/>
      <c r="AD26" s="212"/>
      <c r="AE26" s="214"/>
      <c r="AF26" s="212"/>
      <c r="AG26" s="214"/>
      <c r="AH26" s="212"/>
      <c r="AI26" s="214"/>
      <c r="AJ26" s="212"/>
      <c r="AK26" s="214"/>
      <c r="AL26" s="215"/>
      <c r="AM26" s="214"/>
      <c r="AN26" s="214"/>
      <c r="AO26" s="216"/>
      <c r="AP26" s="216"/>
      <c r="AQ26" s="216"/>
      <c r="AR26" s="210" t="s">
        <v>138</v>
      </c>
      <c r="CG26" s="200"/>
      <c r="CH26" s="200">
        <v>0</v>
      </c>
      <c r="CI26" s="200">
        <v>0</v>
      </c>
      <c r="CJ26" s="200"/>
      <c r="CK26" s="200"/>
      <c r="CL26" s="200"/>
      <c r="CM26" s="200"/>
      <c r="CN26" s="200"/>
      <c r="CO26" s="200"/>
    </row>
    <row r="27" spans="1:93" x14ac:dyDescent="0.25">
      <c r="A27" s="454"/>
      <c r="B27" s="211" t="s">
        <v>26</v>
      </c>
      <c r="C27" s="211">
        <f t="shared" si="0"/>
        <v>0</v>
      </c>
      <c r="D27" s="211">
        <f t="shared" si="1"/>
        <v>0</v>
      </c>
      <c r="E27" s="211">
        <f t="shared" si="2"/>
        <v>0</v>
      </c>
      <c r="F27" s="212"/>
      <c r="G27" s="213"/>
      <c r="H27" s="212"/>
      <c r="I27" s="213"/>
      <c r="J27" s="212"/>
      <c r="K27" s="214"/>
      <c r="L27" s="212"/>
      <c r="M27" s="214"/>
      <c r="N27" s="212"/>
      <c r="O27" s="214"/>
      <c r="P27" s="212"/>
      <c r="Q27" s="214"/>
      <c r="R27" s="212"/>
      <c r="S27" s="214"/>
      <c r="T27" s="212"/>
      <c r="U27" s="214"/>
      <c r="V27" s="212"/>
      <c r="W27" s="214"/>
      <c r="X27" s="212"/>
      <c r="Y27" s="214"/>
      <c r="Z27" s="212"/>
      <c r="AA27" s="214"/>
      <c r="AB27" s="212"/>
      <c r="AC27" s="214"/>
      <c r="AD27" s="212"/>
      <c r="AE27" s="214"/>
      <c r="AF27" s="212"/>
      <c r="AG27" s="214"/>
      <c r="AH27" s="212"/>
      <c r="AI27" s="214"/>
      <c r="AJ27" s="212"/>
      <c r="AK27" s="214"/>
      <c r="AL27" s="215"/>
      <c r="AM27" s="214"/>
      <c r="AN27" s="214"/>
      <c r="AO27" s="216"/>
      <c r="AP27" s="216"/>
      <c r="AQ27" s="216"/>
      <c r="AR27" s="210" t="s">
        <v>138</v>
      </c>
      <c r="CG27" s="200"/>
      <c r="CH27" s="200">
        <v>0</v>
      </c>
      <c r="CI27" s="200">
        <v>0</v>
      </c>
      <c r="CJ27" s="200"/>
      <c r="CK27" s="200"/>
      <c r="CL27" s="200"/>
      <c r="CM27" s="200"/>
      <c r="CN27" s="200"/>
      <c r="CO27" s="200"/>
    </row>
    <row r="28" spans="1:93" x14ac:dyDescent="0.25">
      <c r="A28" s="454"/>
      <c r="B28" s="211" t="s">
        <v>27</v>
      </c>
      <c r="C28" s="211">
        <f t="shared" si="0"/>
        <v>0</v>
      </c>
      <c r="D28" s="211">
        <f t="shared" si="1"/>
        <v>0</v>
      </c>
      <c r="E28" s="211">
        <f t="shared" si="2"/>
        <v>0</v>
      </c>
      <c r="F28" s="212"/>
      <c r="G28" s="213"/>
      <c r="H28" s="212"/>
      <c r="I28" s="213"/>
      <c r="J28" s="212"/>
      <c r="K28" s="214"/>
      <c r="L28" s="212"/>
      <c r="M28" s="214"/>
      <c r="N28" s="212"/>
      <c r="O28" s="214"/>
      <c r="P28" s="212"/>
      <c r="Q28" s="214"/>
      <c r="R28" s="212"/>
      <c r="S28" s="214"/>
      <c r="T28" s="212"/>
      <c r="U28" s="214"/>
      <c r="V28" s="212"/>
      <c r="W28" s="214"/>
      <c r="X28" s="212"/>
      <c r="Y28" s="214"/>
      <c r="Z28" s="212"/>
      <c r="AA28" s="214"/>
      <c r="AB28" s="212"/>
      <c r="AC28" s="214"/>
      <c r="AD28" s="212"/>
      <c r="AE28" s="214"/>
      <c r="AF28" s="212"/>
      <c r="AG28" s="214"/>
      <c r="AH28" s="212"/>
      <c r="AI28" s="214"/>
      <c r="AJ28" s="212"/>
      <c r="AK28" s="214"/>
      <c r="AL28" s="215"/>
      <c r="AM28" s="214"/>
      <c r="AN28" s="214"/>
      <c r="AO28" s="216"/>
      <c r="AP28" s="216"/>
      <c r="AQ28" s="216"/>
      <c r="AR28" s="210" t="s">
        <v>138</v>
      </c>
      <c r="CG28" s="200"/>
      <c r="CH28" s="200">
        <v>0</v>
      </c>
      <c r="CI28" s="200">
        <v>0</v>
      </c>
      <c r="CJ28" s="200"/>
      <c r="CK28" s="200"/>
      <c r="CL28" s="200"/>
      <c r="CM28" s="200"/>
      <c r="CN28" s="200"/>
      <c r="CO28" s="200"/>
    </row>
    <row r="29" spans="1:93" x14ac:dyDescent="0.25">
      <c r="A29" s="454"/>
      <c r="B29" s="211" t="s">
        <v>28</v>
      </c>
      <c r="C29" s="211">
        <f t="shared" si="0"/>
        <v>0</v>
      </c>
      <c r="D29" s="211">
        <f t="shared" si="1"/>
        <v>0</v>
      </c>
      <c r="E29" s="211">
        <f t="shared" si="2"/>
        <v>0</v>
      </c>
      <c r="F29" s="212"/>
      <c r="G29" s="213"/>
      <c r="H29" s="212"/>
      <c r="I29" s="213"/>
      <c r="J29" s="212"/>
      <c r="K29" s="214"/>
      <c r="L29" s="212"/>
      <c r="M29" s="214"/>
      <c r="N29" s="212"/>
      <c r="O29" s="214"/>
      <c r="P29" s="212"/>
      <c r="Q29" s="214"/>
      <c r="R29" s="212"/>
      <c r="S29" s="214"/>
      <c r="T29" s="212"/>
      <c r="U29" s="214"/>
      <c r="V29" s="212"/>
      <c r="W29" s="214"/>
      <c r="X29" s="212"/>
      <c r="Y29" s="214"/>
      <c r="Z29" s="212"/>
      <c r="AA29" s="214"/>
      <c r="AB29" s="212"/>
      <c r="AC29" s="214"/>
      <c r="AD29" s="212"/>
      <c r="AE29" s="214"/>
      <c r="AF29" s="212"/>
      <c r="AG29" s="214"/>
      <c r="AH29" s="212"/>
      <c r="AI29" s="214"/>
      <c r="AJ29" s="212"/>
      <c r="AK29" s="214"/>
      <c r="AL29" s="215"/>
      <c r="AM29" s="214"/>
      <c r="AN29" s="214"/>
      <c r="AO29" s="216"/>
      <c r="AP29" s="216"/>
      <c r="AQ29" s="216"/>
      <c r="AR29" s="210" t="s">
        <v>138</v>
      </c>
      <c r="CG29" s="200"/>
      <c r="CH29" s="200">
        <v>0</v>
      </c>
      <c r="CI29" s="200">
        <v>0</v>
      </c>
      <c r="CJ29" s="200"/>
      <c r="CK29" s="200"/>
      <c r="CL29" s="200"/>
      <c r="CM29" s="200"/>
      <c r="CN29" s="200"/>
      <c r="CO29" s="200"/>
    </row>
    <row r="30" spans="1:93" x14ac:dyDescent="0.25">
      <c r="A30" s="454"/>
      <c r="B30" s="211" t="s">
        <v>29</v>
      </c>
      <c r="C30" s="211">
        <f t="shared" si="0"/>
        <v>0</v>
      </c>
      <c r="D30" s="211">
        <f t="shared" si="1"/>
        <v>0</v>
      </c>
      <c r="E30" s="211">
        <f t="shared" si="2"/>
        <v>0</v>
      </c>
      <c r="F30" s="218"/>
      <c r="G30" s="219"/>
      <c r="H30" s="218"/>
      <c r="I30" s="219"/>
      <c r="J30" s="218"/>
      <c r="K30" s="220"/>
      <c r="L30" s="218"/>
      <c r="M30" s="220"/>
      <c r="N30" s="218"/>
      <c r="O30" s="220"/>
      <c r="P30" s="218"/>
      <c r="Q30" s="220"/>
      <c r="R30" s="218"/>
      <c r="S30" s="220"/>
      <c r="T30" s="218"/>
      <c r="U30" s="220"/>
      <c r="V30" s="218"/>
      <c r="W30" s="220"/>
      <c r="X30" s="218"/>
      <c r="Y30" s="220"/>
      <c r="Z30" s="218"/>
      <c r="AA30" s="220"/>
      <c r="AB30" s="218"/>
      <c r="AC30" s="220"/>
      <c r="AD30" s="218"/>
      <c r="AE30" s="220"/>
      <c r="AF30" s="218"/>
      <c r="AG30" s="220"/>
      <c r="AH30" s="218"/>
      <c r="AI30" s="220"/>
      <c r="AJ30" s="218"/>
      <c r="AK30" s="220"/>
      <c r="AL30" s="221"/>
      <c r="AM30" s="220"/>
      <c r="AN30" s="220"/>
      <c r="AO30" s="216"/>
      <c r="AP30" s="216"/>
      <c r="AQ30" s="216"/>
      <c r="AR30" s="210" t="s">
        <v>138</v>
      </c>
      <c r="CG30" s="200"/>
      <c r="CH30" s="200">
        <v>0</v>
      </c>
      <c r="CI30" s="200">
        <v>0</v>
      </c>
      <c r="CJ30" s="200"/>
      <c r="CK30" s="200"/>
      <c r="CL30" s="200"/>
      <c r="CM30" s="200"/>
      <c r="CN30" s="200"/>
      <c r="CO30" s="200"/>
    </row>
    <row r="31" spans="1:93" x14ac:dyDescent="0.25">
      <c r="A31" s="454"/>
      <c r="B31" s="211" t="s">
        <v>30</v>
      </c>
      <c r="C31" s="211">
        <f t="shared" si="0"/>
        <v>0</v>
      </c>
      <c r="D31" s="211">
        <f t="shared" si="1"/>
        <v>0</v>
      </c>
      <c r="E31" s="211">
        <f t="shared" si="2"/>
        <v>0</v>
      </c>
      <c r="F31" s="218"/>
      <c r="G31" s="219"/>
      <c r="H31" s="218"/>
      <c r="I31" s="219"/>
      <c r="J31" s="218"/>
      <c r="K31" s="220"/>
      <c r="L31" s="218"/>
      <c r="M31" s="220"/>
      <c r="N31" s="218"/>
      <c r="O31" s="220"/>
      <c r="P31" s="218"/>
      <c r="Q31" s="220"/>
      <c r="R31" s="218"/>
      <c r="S31" s="220"/>
      <c r="T31" s="218"/>
      <c r="U31" s="220"/>
      <c r="V31" s="218"/>
      <c r="W31" s="220"/>
      <c r="X31" s="218"/>
      <c r="Y31" s="220"/>
      <c r="Z31" s="218"/>
      <c r="AA31" s="220"/>
      <c r="AB31" s="218"/>
      <c r="AC31" s="220"/>
      <c r="AD31" s="218"/>
      <c r="AE31" s="220"/>
      <c r="AF31" s="218"/>
      <c r="AG31" s="220"/>
      <c r="AH31" s="218"/>
      <c r="AI31" s="220"/>
      <c r="AJ31" s="218"/>
      <c r="AK31" s="220"/>
      <c r="AL31" s="221"/>
      <c r="AM31" s="220"/>
      <c r="AN31" s="220"/>
      <c r="AO31" s="216"/>
      <c r="AP31" s="216"/>
      <c r="AQ31" s="216"/>
      <c r="AR31" s="210" t="s">
        <v>138</v>
      </c>
      <c r="CG31" s="200"/>
      <c r="CH31" s="200">
        <v>0</v>
      </c>
      <c r="CI31" s="200">
        <v>0</v>
      </c>
      <c r="CJ31" s="200"/>
      <c r="CK31" s="200"/>
      <c r="CL31" s="200"/>
      <c r="CM31" s="200"/>
      <c r="CN31" s="200"/>
      <c r="CO31" s="200"/>
    </row>
    <row r="32" spans="1:93" x14ac:dyDescent="0.25">
      <c r="A32" s="454"/>
      <c r="B32" s="217" t="s">
        <v>31</v>
      </c>
      <c r="C32" s="217">
        <f t="shared" si="0"/>
        <v>0</v>
      </c>
      <c r="D32" s="217">
        <f t="shared" si="1"/>
        <v>0</v>
      </c>
      <c r="E32" s="217">
        <f t="shared" si="2"/>
        <v>0</v>
      </c>
      <c r="F32" s="218"/>
      <c r="G32" s="219"/>
      <c r="H32" s="218"/>
      <c r="I32" s="219"/>
      <c r="J32" s="218"/>
      <c r="K32" s="220"/>
      <c r="L32" s="218"/>
      <c r="M32" s="220"/>
      <c r="N32" s="218"/>
      <c r="O32" s="220"/>
      <c r="P32" s="218"/>
      <c r="Q32" s="220"/>
      <c r="R32" s="218"/>
      <c r="S32" s="220"/>
      <c r="T32" s="218"/>
      <c r="U32" s="220"/>
      <c r="V32" s="218"/>
      <c r="W32" s="220"/>
      <c r="X32" s="218"/>
      <c r="Y32" s="220"/>
      <c r="Z32" s="218"/>
      <c r="AA32" s="220"/>
      <c r="AB32" s="218"/>
      <c r="AC32" s="220"/>
      <c r="AD32" s="218"/>
      <c r="AE32" s="220"/>
      <c r="AF32" s="218"/>
      <c r="AG32" s="220"/>
      <c r="AH32" s="218"/>
      <c r="AI32" s="220"/>
      <c r="AJ32" s="218"/>
      <c r="AK32" s="220"/>
      <c r="AL32" s="221"/>
      <c r="AM32" s="220"/>
      <c r="AN32" s="220"/>
      <c r="AO32" s="216"/>
      <c r="AP32" s="216"/>
      <c r="AQ32" s="216"/>
      <c r="AR32" s="210" t="s">
        <v>138</v>
      </c>
      <c r="CG32" s="200"/>
      <c r="CH32" s="200">
        <v>0</v>
      </c>
      <c r="CI32" s="200">
        <v>0</v>
      </c>
      <c r="CJ32" s="200"/>
      <c r="CK32" s="200"/>
      <c r="CL32" s="200"/>
      <c r="CM32" s="200"/>
      <c r="CN32" s="200"/>
      <c r="CO32" s="200"/>
    </row>
    <row r="33" spans="1:93" x14ac:dyDescent="0.25">
      <c r="A33" s="454"/>
      <c r="B33" s="211" t="s">
        <v>32</v>
      </c>
      <c r="C33" s="211">
        <f t="shared" si="0"/>
        <v>0</v>
      </c>
      <c r="D33" s="211">
        <f t="shared" si="1"/>
        <v>0</v>
      </c>
      <c r="E33" s="211">
        <f t="shared" si="2"/>
        <v>0</v>
      </c>
      <c r="F33" s="218"/>
      <c r="G33" s="219"/>
      <c r="H33" s="218"/>
      <c r="I33" s="219"/>
      <c r="J33" s="218"/>
      <c r="K33" s="220"/>
      <c r="L33" s="218"/>
      <c r="M33" s="220"/>
      <c r="N33" s="218"/>
      <c r="O33" s="220"/>
      <c r="P33" s="218"/>
      <c r="Q33" s="220"/>
      <c r="R33" s="218"/>
      <c r="S33" s="220"/>
      <c r="T33" s="218"/>
      <c r="U33" s="220"/>
      <c r="V33" s="218"/>
      <c r="W33" s="220"/>
      <c r="X33" s="218"/>
      <c r="Y33" s="220"/>
      <c r="Z33" s="218"/>
      <c r="AA33" s="220"/>
      <c r="AB33" s="218"/>
      <c r="AC33" s="220"/>
      <c r="AD33" s="218"/>
      <c r="AE33" s="220"/>
      <c r="AF33" s="218"/>
      <c r="AG33" s="220"/>
      <c r="AH33" s="218"/>
      <c r="AI33" s="220"/>
      <c r="AJ33" s="218"/>
      <c r="AK33" s="220"/>
      <c r="AL33" s="221"/>
      <c r="AM33" s="220"/>
      <c r="AN33" s="220"/>
      <c r="AO33" s="216"/>
      <c r="AP33" s="216"/>
      <c r="AQ33" s="216"/>
      <c r="AR33" s="210" t="s">
        <v>138</v>
      </c>
      <c r="CG33" s="200"/>
      <c r="CH33" s="200">
        <v>0</v>
      </c>
      <c r="CI33" s="200">
        <v>0</v>
      </c>
      <c r="CJ33" s="200"/>
      <c r="CK33" s="200"/>
      <c r="CL33" s="200"/>
      <c r="CM33" s="200"/>
      <c r="CN33" s="200"/>
      <c r="CO33" s="200"/>
    </row>
    <row r="34" spans="1:93" x14ac:dyDescent="0.25">
      <c r="A34" s="454"/>
      <c r="B34" s="222" t="s">
        <v>112</v>
      </c>
      <c r="C34" s="223">
        <f t="shared" si="0"/>
        <v>0</v>
      </c>
      <c r="D34" s="224">
        <f t="shared" si="1"/>
        <v>0</v>
      </c>
      <c r="E34" s="225">
        <f t="shared" si="2"/>
        <v>0</v>
      </c>
      <c r="F34" s="218"/>
      <c r="G34" s="219"/>
      <c r="H34" s="218"/>
      <c r="I34" s="219"/>
      <c r="J34" s="218"/>
      <c r="K34" s="220"/>
      <c r="L34" s="218"/>
      <c r="M34" s="220"/>
      <c r="N34" s="218"/>
      <c r="O34" s="220"/>
      <c r="P34" s="218"/>
      <c r="Q34" s="220"/>
      <c r="R34" s="218"/>
      <c r="S34" s="220"/>
      <c r="T34" s="218"/>
      <c r="U34" s="220"/>
      <c r="V34" s="218"/>
      <c r="W34" s="220"/>
      <c r="X34" s="218"/>
      <c r="Y34" s="220"/>
      <c r="Z34" s="218"/>
      <c r="AA34" s="220"/>
      <c r="AB34" s="218"/>
      <c r="AC34" s="220"/>
      <c r="AD34" s="218"/>
      <c r="AE34" s="220"/>
      <c r="AF34" s="218"/>
      <c r="AG34" s="220"/>
      <c r="AH34" s="218"/>
      <c r="AI34" s="220"/>
      <c r="AJ34" s="218"/>
      <c r="AK34" s="220"/>
      <c r="AL34" s="221"/>
      <c r="AM34" s="220"/>
      <c r="AN34" s="220"/>
      <c r="AO34" s="216"/>
      <c r="AP34" s="216"/>
      <c r="AQ34" s="216"/>
      <c r="AR34" s="210" t="s">
        <v>138</v>
      </c>
      <c r="CG34" s="200"/>
      <c r="CH34" s="200">
        <v>0</v>
      </c>
      <c r="CI34" s="200">
        <v>0</v>
      </c>
      <c r="CJ34" s="200"/>
      <c r="CK34" s="200"/>
      <c r="CL34" s="200"/>
      <c r="CM34" s="200"/>
      <c r="CN34" s="200"/>
      <c r="CO34" s="200"/>
    </row>
    <row r="35" spans="1:93" x14ac:dyDescent="0.25">
      <c r="A35" s="455"/>
      <c r="B35" s="227" t="s">
        <v>33</v>
      </c>
      <c r="C35" s="227">
        <f t="shared" si="0"/>
        <v>0</v>
      </c>
      <c r="D35" s="227">
        <f t="shared" si="1"/>
        <v>0</v>
      </c>
      <c r="E35" s="227">
        <f t="shared" si="2"/>
        <v>0</v>
      </c>
      <c r="F35" s="231"/>
      <c r="G35" s="237"/>
      <c r="H35" s="231"/>
      <c r="I35" s="237"/>
      <c r="J35" s="231"/>
      <c r="K35" s="238"/>
      <c r="L35" s="231"/>
      <c r="M35" s="238"/>
      <c r="N35" s="231"/>
      <c r="O35" s="238"/>
      <c r="P35" s="231"/>
      <c r="Q35" s="238"/>
      <c r="R35" s="231"/>
      <c r="S35" s="238"/>
      <c r="T35" s="231"/>
      <c r="U35" s="238"/>
      <c r="V35" s="231"/>
      <c r="W35" s="238"/>
      <c r="X35" s="231"/>
      <c r="Y35" s="238"/>
      <c r="Z35" s="231"/>
      <c r="AA35" s="238"/>
      <c r="AB35" s="231"/>
      <c r="AC35" s="238"/>
      <c r="AD35" s="231"/>
      <c r="AE35" s="238"/>
      <c r="AF35" s="231"/>
      <c r="AG35" s="238"/>
      <c r="AH35" s="231"/>
      <c r="AI35" s="238"/>
      <c r="AJ35" s="231"/>
      <c r="AK35" s="238"/>
      <c r="AL35" s="239"/>
      <c r="AM35" s="238"/>
      <c r="AN35" s="238"/>
      <c r="AO35" s="232"/>
      <c r="AP35" s="232"/>
      <c r="AQ35" s="232"/>
      <c r="AR35" s="210" t="s">
        <v>138</v>
      </c>
      <c r="CG35" s="200">
        <v>0</v>
      </c>
      <c r="CH35" s="200">
        <v>0</v>
      </c>
      <c r="CI35" s="200">
        <v>0</v>
      </c>
      <c r="CJ35" s="200"/>
      <c r="CK35" s="200"/>
      <c r="CL35" s="200"/>
      <c r="CM35" s="200"/>
      <c r="CN35" s="200"/>
      <c r="CO35" s="200"/>
    </row>
    <row r="36" spans="1:93" x14ac:dyDescent="0.25">
      <c r="A36" s="453" t="s">
        <v>35</v>
      </c>
      <c r="B36" s="204" t="s">
        <v>24</v>
      </c>
      <c r="C36" s="204">
        <f t="shared" si="0"/>
        <v>0</v>
      </c>
      <c r="D36" s="204">
        <f t="shared" si="1"/>
        <v>0</v>
      </c>
      <c r="E36" s="204">
        <f t="shared" si="2"/>
        <v>0</v>
      </c>
      <c r="F36" s="240"/>
      <c r="G36" s="241"/>
      <c r="H36" s="205"/>
      <c r="I36" s="206"/>
      <c r="J36" s="205"/>
      <c r="K36" s="207"/>
      <c r="L36" s="205"/>
      <c r="M36" s="207"/>
      <c r="N36" s="205"/>
      <c r="O36" s="207"/>
      <c r="P36" s="205"/>
      <c r="Q36" s="207"/>
      <c r="R36" s="205"/>
      <c r="S36" s="207"/>
      <c r="T36" s="205"/>
      <c r="U36" s="207"/>
      <c r="V36" s="205"/>
      <c r="W36" s="207"/>
      <c r="X36" s="205"/>
      <c r="Y36" s="207"/>
      <c r="Z36" s="205"/>
      <c r="AA36" s="207"/>
      <c r="AB36" s="205"/>
      <c r="AC36" s="207"/>
      <c r="AD36" s="205"/>
      <c r="AE36" s="207"/>
      <c r="AF36" s="205"/>
      <c r="AG36" s="207"/>
      <c r="AH36" s="205"/>
      <c r="AI36" s="207"/>
      <c r="AJ36" s="205"/>
      <c r="AK36" s="207"/>
      <c r="AL36" s="208"/>
      <c r="AM36" s="207"/>
      <c r="AN36" s="207"/>
      <c r="AO36" s="209"/>
      <c r="AP36" s="209"/>
      <c r="AQ36" s="209"/>
      <c r="AR36" s="210" t="s">
        <v>138</v>
      </c>
      <c r="CG36" s="200">
        <v>0</v>
      </c>
      <c r="CH36" s="200">
        <v>0</v>
      </c>
      <c r="CI36" s="200">
        <v>0</v>
      </c>
      <c r="CJ36" s="200"/>
      <c r="CK36" s="200"/>
      <c r="CL36" s="200"/>
      <c r="CM36" s="200"/>
      <c r="CN36" s="200"/>
      <c r="CO36" s="200"/>
    </row>
    <row r="37" spans="1:93" x14ac:dyDescent="0.25">
      <c r="A37" s="454"/>
      <c r="B37" s="211" t="s">
        <v>25</v>
      </c>
      <c r="C37" s="211">
        <f t="shared" si="0"/>
        <v>0</v>
      </c>
      <c r="D37" s="211">
        <f t="shared" si="1"/>
        <v>0</v>
      </c>
      <c r="E37" s="211">
        <f t="shared" si="2"/>
        <v>0</v>
      </c>
      <c r="F37" s="242"/>
      <c r="G37" s="243"/>
      <c r="H37" s="212"/>
      <c r="I37" s="213"/>
      <c r="J37" s="212"/>
      <c r="K37" s="214"/>
      <c r="L37" s="212"/>
      <c r="M37" s="214"/>
      <c r="N37" s="212"/>
      <c r="O37" s="214"/>
      <c r="P37" s="212"/>
      <c r="Q37" s="214"/>
      <c r="R37" s="212"/>
      <c r="S37" s="214"/>
      <c r="T37" s="212"/>
      <c r="U37" s="214"/>
      <c r="V37" s="212"/>
      <c r="W37" s="214"/>
      <c r="X37" s="212"/>
      <c r="Y37" s="214"/>
      <c r="Z37" s="212"/>
      <c r="AA37" s="214"/>
      <c r="AB37" s="212"/>
      <c r="AC37" s="214"/>
      <c r="AD37" s="212"/>
      <c r="AE37" s="214"/>
      <c r="AF37" s="212"/>
      <c r="AG37" s="214"/>
      <c r="AH37" s="212"/>
      <c r="AI37" s="214"/>
      <c r="AJ37" s="212"/>
      <c r="AK37" s="214"/>
      <c r="AL37" s="215"/>
      <c r="AM37" s="214"/>
      <c r="AN37" s="214"/>
      <c r="AO37" s="216"/>
      <c r="AP37" s="216"/>
      <c r="AQ37" s="216"/>
      <c r="AR37" s="210" t="s">
        <v>138</v>
      </c>
      <c r="CG37" s="200"/>
      <c r="CH37" s="200">
        <v>0</v>
      </c>
      <c r="CI37" s="200">
        <v>0</v>
      </c>
      <c r="CJ37" s="200"/>
      <c r="CK37" s="200"/>
      <c r="CL37" s="200"/>
      <c r="CM37" s="200"/>
      <c r="CN37" s="200"/>
      <c r="CO37" s="200"/>
    </row>
    <row r="38" spans="1:93" x14ac:dyDescent="0.25">
      <c r="A38" s="454"/>
      <c r="B38" s="211" t="s">
        <v>26</v>
      </c>
      <c r="C38" s="211">
        <f t="shared" si="0"/>
        <v>0</v>
      </c>
      <c r="D38" s="211">
        <f t="shared" si="1"/>
        <v>0</v>
      </c>
      <c r="E38" s="211">
        <f t="shared" si="2"/>
        <v>0</v>
      </c>
      <c r="F38" s="242"/>
      <c r="G38" s="243"/>
      <c r="H38" s="212"/>
      <c r="I38" s="213"/>
      <c r="J38" s="212"/>
      <c r="K38" s="214"/>
      <c r="L38" s="212"/>
      <c r="M38" s="214"/>
      <c r="N38" s="212"/>
      <c r="O38" s="214"/>
      <c r="P38" s="212"/>
      <c r="Q38" s="214"/>
      <c r="R38" s="212"/>
      <c r="S38" s="214"/>
      <c r="T38" s="212"/>
      <c r="U38" s="214"/>
      <c r="V38" s="212"/>
      <c r="W38" s="214"/>
      <c r="X38" s="212"/>
      <c r="Y38" s="214"/>
      <c r="Z38" s="212"/>
      <c r="AA38" s="214"/>
      <c r="AB38" s="212"/>
      <c r="AC38" s="214"/>
      <c r="AD38" s="212"/>
      <c r="AE38" s="214"/>
      <c r="AF38" s="212"/>
      <c r="AG38" s="214"/>
      <c r="AH38" s="212"/>
      <c r="AI38" s="214"/>
      <c r="AJ38" s="212"/>
      <c r="AK38" s="214"/>
      <c r="AL38" s="215"/>
      <c r="AM38" s="214"/>
      <c r="AN38" s="214"/>
      <c r="AO38" s="216"/>
      <c r="AP38" s="216"/>
      <c r="AQ38" s="216"/>
      <c r="AR38" s="210" t="s">
        <v>138</v>
      </c>
      <c r="CG38" s="200"/>
      <c r="CH38" s="200">
        <v>0</v>
      </c>
      <c r="CI38" s="200">
        <v>0</v>
      </c>
      <c r="CJ38" s="200"/>
      <c r="CK38" s="200"/>
      <c r="CL38" s="200"/>
      <c r="CM38" s="200"/>
      <c r="CN38" s="200"/>
      <c r="CO38" s="200"/>
    </row>
    <row r="39" spans="1:93" x14ac:dyDescent="0.25">
      <c r="A39" s="454"/>
      <c r="B39" s="211" t="s">
        <v>27</v>
      </c>
      <c r="C39" s="211">
        <f t="shared" si="0"/>
        <v>0</v>
      </c>
      <c r="D39" s="211">
        <f t="shared" si="1"/>
        <v>0</v>
      </c>
      <c r="E39" s="211">
        <f t="shared" si="2"/>
        <v>0</v>
      </c>
      <c r="F39" s="242"/>
      <c r="G39" s="243"/>
      <c r="H39" s="212"/>
      <c r="I39" s="213"/>
      <c r="J39" s="212"/>
      <c r="K39" s="214"/>
      <c r="L39" s="212"/>
      <c r="M39" s="214"/>
      <c r="N39" s="212"/>
      <c r="O39" s="214"/>
      <c r="P39" s="212"/>
      <c r="Q39" s="214"/>
      <c r="R39" s="212"/>
      <c r="S39" s="214"/>
      <c r="T39" s="212"/>
      <c r="U39" s="214"/>
      <c r="V39" s="212"/>
      <c r="W39" s="214"/>
      <c r="X39" s="212"/>
      <c r="Y39" s="214"/>
      <c r="Z39" s="212"/>
      <c r="AA39" s="214"/>
      <c r="AB39" s="212"/>
      <c r="AC39" s="214"/>
      <c r="AD39" s="212"/>
      <c r="AE39" s="214"/>
      <c r="AF39" s="212"/>
      <c r="AG39" s="214"/>
      <c r="AH39" s="212"/>
      <c r="AI39" s="214"/>
      <c r="AJ39" s="212"/>
      <c r="AK39" s="214"/>
      <c r="AL39" s="215"/>
      <c r="AM39" s="214"/>
      <c r="AN39" s="214"/>
      <c r="AO39" s="216"/>
      <c r="AP39" s="216"/>
      <c r="AQ39" s="216"/>
      <c r="AR39" s="210" t="s">
        <v>138</v>
      </c>
      <c r="CG39" s="200"/>
      <c r="CH39" s="200">
        <v>0</v>
      </c>
      <c r="CI39" s="200">
        <v>0</v>
      </c>
      <c r="CJ39" s="200"/>
      <c r="CK39" s="200"/>
      <c r="CL39" s="200"/>
      <c r="CM39" s="200"/>
      <c r="CN39" s="200"/>
      <c r="CO39" s="200"/>
    </row>
    <row r="40" spans="1:93" x14ac:dyDescent="0.25">
      <c r="A40" s="454"/>
      <c r="B40" s="211" t="s">
        <v>28</v>
      </c>
      <c r="C40" s="211">
        <f t="shared" si="0"/>
        <v>0</v>
      </c>
      <c r="D40" s="211">
        <f t="shared" ref="D40:E78" si="3">SUM(F40+H40+J40+L40+N40+P40+R40+T40+V40+X40+Z40+AB40+AD40+AF40+AH40+AJ40+AL40)</f>
        <v>0</v>
      </c>
      <c r="E40" s="211">
        <f t="shared" si="2"/>
        <v>0</v>
      </c>
      <c r="F40" s="242"/>
      <c r="G40" s="243"/>
      <c r="H40" s="212"/>
      <c r="I40" s="213"/>
      <c r="J40" s="212"/>
      <c r="K40" s="214"/>
      <c r="L40" s="212"/>
      <c r="M40" s="214"/>
      <c r="N40" s="212"/>
      <c r="O40" s="214"/>
      <c r="P40" s="212"/>
      <c r="Q40" s="214"/>
      <c r="R40" s="212"/>
      <c r="S40" s="214"/>
      <c r="T40" s="212"/>
      <c r="U40" s="214"/>
      <c r="V40" s="212"/>
      <c r="W40" s="214"/>
      <c r="X40" s="212"/>
      <c r="Y40" s="214"/>
      <c r="Z40" s="212"/>
      <c r="AA40" s="214"/>
      <c r="AB40" s="212"/>
      <c r="AC40" s="214"/>
      <c r="AD40" s="212"/>
      <c r="AE40" s="214"/>
      <c r="AF40" s="212"/>
      <c r="AG40" s="214"/>
      <c r="AH40" s="212"/>
      <c r="AI40" s="214"/>
      <c r="AJ40" s="212"/>
      <c r="AK40" s="214"/>
      <c r="AL40" s="215"/>
      <c r="AM40" s="214"/>
      <c r="AN40" s="214"/>
      <c r="AO40" s="216"/>
      <c r="AP40" s="216"/>
      <c r="AQ40" s="216"/>
      <c r="AR40" s="210" t="s">
        <v>138</v>
      </c>
      <c r="CG40" s="200"/>
      <c r="CH40" s="200">
        <v>0</v>
      </c>
      <c r="CI40" s="200">
        <v>0</v>
      </c>
      <c r="CJ40" s="200"/>
      <c r="CK40" s="200"/>
      <c r="CL40" s="200"/>
      <c r="CM40" s="200"/>
      <c r="CN40" s="200"/>
      <c r="CO40" s="200"/>
    </row>
    <row r="41" spans="1:93" x14ac:dyDescent="0.25">
      <c r="A41" s="454"/>
      <c r="B41" s="211" t="s">
        <v>29</v>
      </c>
      <c r="C41" s="211">
        <f t="shared" si="0"/>
        <v>0</v>
      </c>
      <c r="D41" s="211">
        <f t="shared" si="3"/>
        <v>0</v>
      </c>
      <c r="E41" s="211">
        <f t="shared" si="2"/>
        <v>0</v>
      </c>
      <c r="F41" s="242"/>
      <c r="G41" s="243"/>
      <c r="H41" s="212"/>
      <c r="I41" s="213"/>
      <c r="J41" s="212"/>
      <c r="K41" s="214"/>
      <c r="L41" s="212"/>
      <c r="M41" s="214"/>
      <c r="N41" s="212"/>
      <c r="O41" s="214"/>
      <c r="P41" s="212"/>
      <c r="Q41" s="214"/>
      <c r="R41" s="212"/>
      <c r="S41" s="214"/>
      <c r="T41" s="212"/>
      <c r="U41" s="214"/>
      <c r="V41" s="212"/>
      <c r="W41" s="214"/>
      <c r="X41" s="212"/>
      <c r="Y41" s="214"/>
      <c r="Z41" s="212"/>
      <c r="AA41" s="214"/>
      <c r="AB41" s="212"/>
      <c r="AC41" s="214"/>
      <c r="AD41" s="212"/>
      <c r="AE41" s="214"/>
      <c r="AF41" s="212"/>
      <c r="AG41" s="214"/>
      <c r="AH41" s="212"/>
      <c r="AI41" s="214"/>
      <c r="AJ41" s="212"/>
      <c r="AK41" s="214"/>
      <c r="AL41" s="215"/>
      <c r="AM41" s="214"/>
      <c r="AN41" s="214"/>
      <c r="AO41" s="216"/>
      <c r="AP41" s="216"/>
      <c r="AQ41" s="216"/>
      <c r="AR41" s="210" t="s">
        <v>138</v>
      </c>
      <c r="CG41" s="200"/>
      <c r="CH41" s="200">
        <v>0</v>
      </c>
      <c r="CI41" s="200">
        <v>0</v>
      </c>
      <c r="CJ41" s="200"/>
      <c r="CK41" s="200"/>
      <c r="CL41" s="200"/>
      <c r="CM41" s="200"/>
      <c r="CN41" s="200"/>
      <c r="CO41" s="200"/>
    </row>
    <row r="42" spans="1:93" x14ac:dyDescent="0.25">
      <c r="A42" s="454"/>
      <c r="B42" s="211" t="s">
        <v>30</v>
      </c>
      <c r="C42" s="211">
        <f t="shared" si="0"/>
        <v>0</v>
      </c>
      <c r="D42" s="211">
        <f t="shared" si="3"/>
        <v>0</v>
      </c>
      <c r="E42" s="211">
        <f t="shared" si="2"/>
        <v>0</v>
      </c>
      <c r="F42" s="242"/>
      <c r="G42" s="243"/>
      <c r="H42" s="212"/>
      <c r="I42" s="213"/>
      <c r="J42" s="212"/>
      <c r="K42" s="214"/>
      <c r="L42" s="212"/>
      <c r="M42" s="214"/>
      <c r="N42" s="212"/>
      <c r="O42" s="214"/>
      <c r="P42" s="212"/>
      <c r="Q42" s="214"/>
      <c r="R42" s="212"/>
      <c r="S42" s="214"/>
      <c r="T42" s="212"/>
      <c r="U42" s="214"/>
      <c r="V42" s="212"/>
      <c r="W42" s="214"/>
      <c r="X42" s="212"/>
      <c r="Y42" s="214"/>
      <c r="Z42" s="212"/>
      <c r="AA42" s="214"/>
      <c r="AB42" s="212"/>
      <c r="AC42" s="214"/>
      <c r="AD42" s="212"/>
      <c r="AE42" s="214"/>
      <c r="AF42" s="212"/>
      <c r="AG42" s="214"/>
      <c r="AH42" s="212"/>
      <c r="AI42" s="214"/>
      <c r="AJ42" s="212"/>
      <c r="AK42" s="214"/>
      <c r="AL42" s="215"/>
      <c r="AM42" s="214"/>
      <c r="AN42" s="214"/>
      <c r="AO42" s="216"/>
      <c r="AP42" s="216"/>
      <c r="AQ42" s="216"/>
      <c r="AR42" s="210" t="s">
        <v>138</v>
      </c>
      <c r="CG42" s="200"/>
      <c r="CH42" s="200">
        <v>0</v>
      </c>
      <c r="CI42" s="200">
        <v>0</v>
      </c>
      <c r="CJ42" s="200"/>
      <c r="CK42" s="200"/>
      <c r="CL42" s="200"/>
      <c r="CM42" s="200"/>
      <c r="CN42" s="200"/>
      <c r="CO42" s="200"/>
    </row>
    <row r="43" spans="1:93" x14ac:dyDescent="0.25">
      <c r="A43" s="454"/>
      <c r="B43" s="217" t="s">
        <v>31</v>
      </c>
      <c r="C43" s="217">
        <f t="shared" si="0"/>
        <v>0</v>
      </c>
      <c r="D43" s="217">
        <f t="shared" si="3"/>
        <v>0</v>
      </c>
      <c r="E43" s="217">
        <f t="shared" si="2"/>
        <v>0</v>
      </c>
      <c r="F43" s="242"/>
      <c r="G43" s="243"/>
      <c r="H43" s="218"/>
      <c r="I43" s="219"/>
      <c r="J43" s="218"/>
      <c r="K43" s="220"/>
      <c r="L43" s="218"/>
      <c r="M43" s="220"/>
      <c r="N43" s="218"/>
      <c r="O43" s="220"/>
      <c r="P43" s="218"/>
      <c r="Q43" s="220"/>
      <c r="R43" s="218"/>
      <c r="S43" s="220"/>
      <c r="T43" s="218"/>
      <c r="U43" s="220"/>
      <c r="V43" s="218"/>
      <c r="W43" s="220"/>
      <c r="X43" s="218"/>
      <c r="Y43" s="220"/>
      <c r="Z43" s="218"/>
      <c r="AA43" s="220"/>
      <c r="AB43" s="218"/>
      <c r="AC43" s="220"/>
      <c r="AD43" s="218"/>
      <c r="AE43" s="220"/>
      <c r="AF43" s="218"/>
      <c r="AG43" s="220"/>
      <c r="AH43" s="218"/>
      <c r="AI43" s="220"/>
      <c r="AJ43" s="218"/>
      <c r="AK43" s="220"/>
      <c r="AL43" s="221"/>
      <c r="AM43" s="220"/>
      <c r="AN43" s="220"/>
      <c r="AO43" s="216"/>
      <c r="AP43" s="216"/>
      <c r="AQ43" s="216"/>
      <c r="AR43" s="210" t="s">
        <v>138</v>
      </c>
      <c r="CG43" s="200"/>
      <c r="CH43" s="200">
        <v>0</v>
      </c>
      <c r="CI43" s="200">
        <v>0</v>
      </c>
      <c r="CJ43" s="200"/>
      <c r="CK43" s="200"/>
      <c r="CL43" s="200"/>
      <c r="CM43" s="200"/>
      <c r="CN43" s="200"/>
      <c r="CO43" s="200"/>
    </row>
    <row r="44" spans="1:93" x14ac:dyDescent="0.25">
      <c r="A44" s="454"/>
      <c r="B44" s="211" t="s">
        <v>32</v>
      </c>
      <c r="C44" s="211">
        <f t="shared" si="0"/>
        <v>0</v>
      </c>
      <c r="D44" s="211">
        <f t="shared" si="3"/>
        <v>0</v>
      </c>
      <c r="E44" s="211">
        <f t="shared" si="2"/>
        <v>0</v>
      </c>
      <c r="F44" s="242"/>
      <c r="G44" s="243"/>
      <c r="H44" s="212"/>
      <c r="I44" s="213"/>
      <c r="J44" s="212"/>
      <c r="K44" s="214"/>
      <c r="L44" s="212"/>
      <c r="M44" s="214"/>
      <c r="N44" s="212"/>
      <c r="O44" s="214"/>
      <c r="P44" s="212"/>
      <c r="Q44" s="214"/>
      <c r="R44" s="212"/>
      <c r="S44" s="214"/>
      <c r="T44" s="212"/>
      <c r="U44" s="214"/>
      <c r="V44" s="212"/>
      <c r="W44" s="214"/>
      <c r="X44" s="212"/>
      <c r="Y44" s="214"/>
      <c r="Z44" s="212"/>
      <c r="AA44" s="214"/>
      <c r="AB44" s="212"/>
      <c r="AC44" s="214"/>
      <c r="AD44" s="212"/>
      <c r="AE44" s="214"/>
      <c r="AF44" s="212"/>
      <c r="AG44" s="214"/>
      <c r="AH44" s="212"/>
      <c r="AI44" s="214"/>
      <c r="AJ44" s="212"/>
      <c r="AK44" s="214"/>
      <c r="AL44" s="215"/>
      <c r="AM44" s="214"/>
      <c r="AN44" s="214"/>
      <c r="AO44" s="216"/>
      <c r="AP44" s="216"/>
      <c r="AQ44" s="216"/>
      <c r="AR44" s="210" t="s">
        <v>138</v>
      </c>
      <c r="CG44" s="200"/>
      <c r="CH44" s="200">
        <v>0</v>
      </c>
      <c r="CI44" s="200">
        <v>0</v>
      </c>
      <c r="CJ44" s="200"/>
      <c r="CK44" s="200"/>
      <c r="CL44" s="200"/>
      <c r="CM44" s="200"/>
      <c r="CN44" s="200"/>
      <c r="CO44" s="200"/>
    </row>
    <row r="45" spans="1:93" x14ac:dyDescent="0.25">
      <c r="A45" s="454"/>
      <c r="B45" s="222" t="s">
        <v>112</v>
      </c>
      <c r="C45" s="244">
        <f t="shared" si="0"/>
        <v>0</v>
      </c>
      <c r="D45" s="223">
        <f t="shared" si="3"/>
        <v>0</v>
      </c>
      <c r="E45" s="225">
        <f t="shared" si="2"/>
        <v>0</v>
      </c>
      <c r="F45" s="242"/>
      <c r="G45" s="245"/>
      <c r="H45" s="246"/>
      <c r="I45" s="247"/>
      <c r="J45" s="246"/>
      <c r="K45" s="248"/>
      <c r="L45" s="246"/>
      <c r="M45" s="248"/>
      <c r="N45" s="246"/>
      <c r="O45" s="248"/>
      <c r="P45" s="246"/>
      <c r="Q45" s="248"/>
      <c r="R45" s="212"/>
      <c r="S45" s="214"/>
      <c r="T45" s="212"/>
      <c r="U45" s="214"/>
      <c r="V45" s="212"/>
      <c r="W45" s="214"/>
      <c r="X45" s="212"/>
      <c r="Y45" s="214"/>
      <c r="Z45" s="212"/>
      <c r="AA45" s="214"/>
      <c r="AB45" s="212"/>
      <c r="AC45" s="214"/>
      <c r="AD45" s="212"/>
      <c r="AE45" s="214"/>
      <c r="AF45" s="212"/>
      <c r="AG45" s="214"/>
      <c r="AH45" s="212"/>
      <c r="AI45" s="214"/>
      <c r="AJ45" s="212"/>
      <c r="AK45" s="214"/>
      <c r="AL45" s="215"/>
      <c r="AM45" s="214"/>
      <c r="AN45" s="214"/>
      <c r="AO45" s="216"/>
      <c r="AP45" s="216"/>
      <c r="AQ45" s="216"/>
      <c r="AR45" s="210" t="s">
        <v>138</v>
      </c>
      <c r="CG45" s="200"/>
      <c r="CH45" s="200">
        <v>0</v>
      </c>
      <c r="CI45" s="200">
        <v>0</v>
      </c>
      <c r="CJ45" s="200"/>
      <c r="CK45" s="200"/>
      <c r="CL45" s="200"/>
      <c r="CM45" s="200"/>
      <c r="CN45" s="200"/>
      <c r="CO45" s="200"/>
    </row>
    <row r="46" spans="1:93" x14ac:dyDescent="0.25">
      <c r="A46" s="455"/>
      <c r="B46" s="227" t="s">
        <v>33</v>
      </c>
      <c r="C46" s="227">
        <f t="shared" si="0"/>
        <v>0</v>
      </c>
      <c r="D46" s="227">
        <f t="shared" si="3"/>
        <v>0</v>
      </c>
      <c r="E46" s="227">
        <f t="shared" si="2"/>
        <v>0</v>
      </c>
      <c r="F46" s="249"/>
      <c r="G46" s="250"/>
      <c r="H46" s="228"/>
      <c r="I46" s="229"/>
      <c r="J46" s="228"/>
      <c r="K46" s="230"/>
      <c r="L46" s="228"/>
      <c r="M46" s="230"/>
      <c r="N46" s="228"/>
      <c r="O46" s="230"/>
      <c r="P46" s="228"/>
      <c r="Q46" s="230"/>
      <c r="R46" s="228"/>
      <c r="S46" s="230"/>
      <c r="T46" s="228"/>
      <c r="U46" s="230"/>
      <c r="V46" s="228"/>
      <c r="W46" s="230"/>
      <c r="X46" s="228"/>
      <c r="Y46" s="230"/>
      <c r="Z46" s="228"/>
      <c r="AA46" s="230"/>
      <c r="AB46" s="228"/>
      <c r="AC46" s="230"/>
      <c r="AD46" s="228"/>
      <c r="AE46" s="230"/>
      <c r="AF46" s="228"/>
      <c r="AG46" s="230"/>
      <c r="AH46" s="228"/>
      <c r="AI46" s="230"/>
      <c r="AJ46" s="228"/>
      <c r="AK46" s="230"/>
      <c r="AL46" s="251"/>
      <c r="AM46" s="230"/>
      <c r="AN46" s="230"/>
      <c r="AO46" s="232"/>
      <c r="AP46" s="232"/>
      <c r="AQ46" s="232"/>
      <c r="AR46" s="210" t="s">
        <v>138</v>
      </c>
      <c r="CG46" s="200">
        <v>0</v>
      </c>
      <c r="CH46" s="200">
        <v>0</v>
      </c>
      <c r="CI46" s="200">
        <v>0</v>
      </c>
      <c r="CJ46" s="200"/>
      <c r="CK46" s="200"/>
      <c r="CL46" s="200"/>
      <c r="CM46" s="200"/>
      <c r="CN46" s="200"/>
      <c r="CO46" s="200"/>
    </row>
    <row r="47" spans="1:93" x14ac:dyDescent="0.25">
      <c r="A47" s="453" t="s">
        <v>36</v>
      </c>
      <c r="B47" s="204" t="s">
        <v>24</v>
      </c>
      <c r="C47" s="204">
        <f t="shared" si="0"/>
        <v>0</v>
      </c>
      <c r="D47" s="204">
        <f t="shared" si="3"/>
        <v>0</v>
      </c>
      <c r="E47" s="204">
        <f t="shared" si="2"/>
        <v>0</v>
      </c>
      <c r="F47" s="240"/>
      <c r="G47" s="241"/>
      <c r="H47" s="205"/>
      <c r="I47" s="206"/>
      <c r="J47" s="205"/>
      <c r="K47" s="207"/>
      <c r="L47" s="205"/>
      <c r="M47" s="207"/>
      <c r="N47" s="205"/>
      <c r="O47" s="207"/>
      <c r="P47" s="205"/>
      <c r="Q47" s="207"/>
      <c r="R47" s="205"/>
      <c r="S47" s="207"/>
      <c r="T47" s="205"/>
      <c r="U47" s="207"/>
      <c r="V47" s="205"/>
      <c r="W47" s="207"/>
      <c r="X47" s="205"/>
      <c r="Y47" s="207"/>
      <c r="Z47" s="205"/>
      <c r="AA47" s="207"/>
      <c r="AB47" s="205"/>
      <c r="AC47" s="207"/>
      <c r="AD47" s="205"/>
      <c r="AE47" s="207"/>
      <c r="AF47" s="205"/>
      <c r="AG47" s="207"/>
      <c r="AH47" s="205"/>
      <c r="AI47" s="207"/>
      <c r="AJ47" s="205"/>
      <c r="AK47" s="207"/>
      <c r="AL47" s="208"/>
      <c r="AM47" s="207"/>
      <c r="AN47" s="207"/>
      <c r="AO47" s="209"/>
      <c r="AP47" s="209"/>
      <c r="AQ47" s="209"/>
      <c r="AR47" s="210" t="s">
        <v>138</v>
      </c>
      <c r="CG47" s="200">
        <v>0</v>
      </c>
      <c r="CH47" s="200">
        <v>0</v>
      </c>
      <c r="CI47" s="200">
        <v>0</v>
      </c>
      <c r="CJ47" s="200"/>
      <c r="CK47" s="200"/>
      <c r="CL47" s="200"/>
      <c r="CM47" s="200"/>
      <c r="CN47" s="200"/>
      <c r="CO47" s="200"/>
    </row>
    <row r="48" spans="1:93" x14ac:dyDescent="0.25">
      <c r="A48" s="454"/>
      <c r="B48" s="211" t="s">
        <v>25</v>
      </c>
      <c r="C48" s="211">
        <f t="shared" si="0"/>
        <v>0</v>
      </c>
      <c r="D48" s="211">
        <f t="shared" si="3"/>
        <v>0</v>
      </c>
      <c r="E48" s="211">
        <f t="shared" si="2"/>
        <v>0</v>
      </c>
      <c r="F48" s="242"/>
      <c r="G48" s="243"/>
      <c r="H48" s="212"/>
      <c r="I48" s="213"/>
      <c r="J48" s="212"/>
      <c r="K48" s="214"/>
      <c r="L48" s="212"/>
      <c r="M48" s="214"/>
      <c r="N48" s="212"/>
      <c r="O48" s="214"/>
      <c r="P48" s="212"/>
      <c r="Q48" s="214"/>
      <c r="R48" s="212"/>
      <c r="S48" s="214"/>
      <c r="T48" s="212"/>
      <c r="U48" s="214"/>
      <c r="V48" s="212"/>
      <c r="W48" s="214"/>
      <c r="X48" s="212"/>
      <c r="Y48" s="214"/>
      <c r="Z48" s="212"/>
      <c r="AA48" s="214"/>
      <c r="AB48" s="212"/>
      <c r="AC48" s="214"/>
      <c r="AD48" s="212"/>
      <c r="AE48" s="214"/>
      <c r="AF48" s="212"/>
      <c r="AG48" s="214"/>
      <c r="AH48" s="212"/>
      <c r="AI48" s="214"/>
      <c r="AJ48" s="212"/>
      <c r="AK48" s="214"/>
      <c r="AL48" s="215"/>
      <c r="AM48" s="214"/>
      <c r="AN48" s="214"/>
      <c r="AO48" s="216"/>
      <c r="AP48" s="216"/>
      <c r="AQ48" s="216"/>
      <c r="AR48" s="210" t="s">
        <v>138</v>
      </c>
      <c r="CG48" s="200">
        <v>0</v>
      </c>
      <c r="CH48" s="200">
        <v>0</v>
      </c>
      <c r="CI48" s="200">
        <v>0</v>
      </c>
      <c r="CJ48" s="200"/>
      <c r="CK48" s="200"/>
      <c r="CL48" s="200"/>
      <c r="CM48" s="200"/>
      <c r="CN48" s="200"/>
      <c r="CO48" s="200"/>
    </row>
    <row r="49" spans="1:93" x14ac:dyDescent="0.25">
      <c r="A49" s="454"/>
      <c r="B49" s="211" t="s">
        <v>26</v>
      </c>
      <c r="C49" s="211">
        <f t="shared" si="0"/>
        <v>0</v>
      </c>
      <c r="D49" s="211">
        <f t="shared" si="3"/>
        <v>0</v>
      </c>
      <c r="E49" s="211">
        <f t="shared" si="2"/>
        <v>0</v>
      </c>
      <c r="F49" s="242"/>
      <c r="G49" s="243"/>
      <c r="H49" s="212"/>
      <c r="I49" s="213"/>
      <c r="J49" s="212"/>
      <c r="K49" s="214"/>
      <c r="L49" s="212"/>
      <c r="M49" s="214"/>
      <c r="N49" s="212"/>
      <c r="O49" s="214"/>
      <c r="P49" s="212"/>
      <c r="Q49" s="214"/>
      <c r="R49" s="212"/>
      <c r="S49" s="214"/>
      <c r="T49" s="212"/>
      <c r="U49" s="214"/>
      <c r="V49" s="212"/>
      <c r="W49" s="214"/>
      <c r="X49" s="212"/>
      <c r="Y49" s="214"/>
      <c r="Z49" s="212"/>
      <c r="AA49" s="214"/>
      <c r="AB49" s="212"/>
      <c r="AC49" s="214"/>
      <c r="AD49" s="212"/>
      <c r="AE49" s="214"/>
      <c r="AF49" s="212"/>
      <c r="AG49" s="214"/>
      <c r="AH49" s="212"/>
      <c r="AI49" s="214"/>
      <c r="AJ49" s="212"/>
      <c r="AK49" s="214"/>
      <c r="AL49" s="215"/>
      <c r="AM49" s="214"/>
      <c r="AN49" s="214"/>
      <c r="AO49" s="216"/>
      <c r="AP49" s="216"/>
      <c r="AQ49" s="216"/>
      <c r="AR49" s="210" t="s">
        <v>138</v>
      </c>
      <c r="CG49" s="200"/>
      <c r="CH49" s="200"/>
      <c r="CI49" s="200">
        <v>0</v>
      </c>
      <c r="CJ49" s="200"/>
      <c r="CK49" s="200"/>
      <c r="CL49" s="200"/>
      <c r="CM49" s="200"/>
      <c r="CN49" s="200"/>
      <c r="CO49" s="200"/>
    </row>
    <row r="50" spans="1:93" x14ac:dyDescent="0.25">
      <c r="A50" s="454"/>
      <c r="B50" s="211" t="s">
        <v>27</v>
      </c>
      <c r="C50" s="211">
        <f t="shared" si="0"/>
        <v>0</v>
      </c>
      <c r="D50" s="211">
        <f t="shared" si="3"/>
        <v>0</v>
      </c>
      <c r="E50" s="211">
        <f t="shared" si="2"/>
        <v>0</v>
      </c>
      <c r="F50" s="242"/>
      <c r="G50" s="243"/>
      <c r="H50" s="212"/>
      <c r="I50" s="213"/>
      <c r="J50" s="212"/>
      <c r="K50" s="214"/>
      <c r="L50" s="212"/>
      <c r="M50" s="214"/>
      <c r="N50" s="212"/>
      <c r="O50" s="214"/>
      <c r="P50" s="212"/>
      <c r="Q50" s="214"/>
      <c r="R50" s="212"/>
      <c r="S50" s="214"/>
      <c r="T50" s="212"/>
      <c r="U50" s="214"/>
      <c r="V50" s="212"/>
      <c r="W50" s="214"/>
      <c r="X50" s="212"/>
      <c r="Y50" s="214"/>
      <c r="Z50" s="212"/>
      <c r="AA50" s="214"/>
      <c r="AB50" s="212"/>
      <c r="AC50" s="214"/>
      <c r="AD50" s="212"/>
      <c r="AE50" s="214"/>
      <c r="AF50" s="212"/>
      <c r="AG50" s="214"/>
      <c r="AH50" s="212"/>
      <c r="AI50" s="214"/>
      <c r="AJ50" s="212"/>
      <c r="AK50" s="214"/>
      <c r="AL50" s="215"/>
      <c r="AM50" s="214"/>
      <c r="AN50" s="214"/>
      <c r="AO50" s="216"/>
      <c r="AP50" s="216"/>
      <c r="AQ50" s="216"/>
      <c r="AR50" s="210" t="s">
        <v>138</v>
      </c>
      <c r="CG50" s="200"/>
      <c r="CH50" s="200">
        <v>0</v>
      </c>
      <c r="CI50" s="200">
        <v>0</v>
      </c>
      <c r="CJ50" s="200"/>
      <c r="CK50" s="200"/>
      <c r="CL50" s="200"/>
      <c r="CM50" s="200"/>
      <c r="CN50" s="200"/>
      <c r="CO50" s="200"/>
    </row>
    <row r="51" spans="1:93" x14ac:dyDescent="0.25">
      <c r="A51" s="454"/>
      <c r="B51" s="211" t="s">
        <v>28</v>
      </c>
      <c r="C51" s="211">
        <f t="shared" si="0"/>
        <v>0</v>
      </c>
      <c r="D51" s="211">
        <f t="shared" si="3"/>
        <v>0</v>
      </c>
      <c r="E51" s="211">
        <f t="shared" si="2"/>
        <v>0</v>
      </c>
      <c r="F51" s="242"/>
      <c r="G51" s="243"/>
      <c r="H51" s="212"/>
      <c r="I51" s="213"/>
      <c r="J51" s="212"/>
      <c r="K51" s="214"/>
      <c r="L51" s="212"/>
      <c r="M51" s="214"/>
      <c r="N51" s="212"/>
      <c r="O51" s="214"/>
      <c r="P51" s="212"/>
      <c r="Q51" s="214"/>
      <c r="R51" s="212"/>
      <c r="S51" s="214"/>
      <c r="T51" s="212"/>
      <c r="U51" s="214"/>
      <c r="V51" s="212"/>
      <c r="W51" s="214"/>
      <c r="X51" s="212"/>
      <c r="Y51" s="214"/>
      <c r="Z51" s="212"/>
      <c r="AA51" s="214"/>
      <c r="AB51" s="212"/>
      <c r="AC51" s="214"/>
      <c r="AD51" s="212"/>
      <c r="AE51" s="214"/>
      <c r="AF51" s="212"/>
      <c r="AG51" s="214"/>
      <c r="AH51" s="212"/>
      <c r="AI51" s="214"/>
      <c r="AJ51" s="212"/>
      <c r="AK51" s="214"/>
      <c r="AL51" s="215"/>
      <c r="AM51" s="214"/>
      <c r="AN51" s="214"/>
      <c r="AO51" s="216"/>
      <c r="AP51" s="216"/>
      <c r="AQ51" s="216"/>
      <c r="AR51" s="210" t="s">
        <v>138</v>
      </c>
      <c r="CG51" s="200"/>
      <c r="CH51" s="200">
        <v>0</v>
      </c>
      <c r="CI51" s="200">
        <v>0</v>
      </c>
      <c r="CJ51" s="200"/>
      <c r="CK51" s="200"/>
      <c r="CL51" s="200"/>
      <c r="CM51" s="200"/>
      <c r="CN51" s="200"/>
      <c r="CO51" s="200"/>
    </row>
    <row r="52" spans="1:93" x14ac:dyDescent="0.25">
      <c r="A52" s="454"/>
      <c r="B52" s="211" t="s">
        <v>29</v>
      </c>
      <c r="C52" s="211">
        <f t="shared" si="0"/>
        <v>0</v>
      </c>
      <c r="D52" s="211">
        <f t="shared" si="3"/>
        <v>0</v>
      </c>
      <c r="E52" s="211">
        <f t="shared" si="2"/>
        <v>0</v>
      </c>
      <c r="F52" s="242"/>
      <c r="G52" s="243"/>
      <c r="H52" s="212"/>
      <c r="I52" s="213"/>
      <c r="J52" s="212"/>
      <c r="K52" s="214"/>
      <c r="L52" s="212"/>
      <c r="M52" s="214"/>
      <c r="N52" s="212"/>
      <c r="O52" s="214"/>
      <c r="P52" s="212"/>
      <c r="Q52" s="214"/>
      <c r="R52" s="212"/>
      <c r="S52" s="214"/>
      <c r="T52" s="212"/>
      <c r="U52" s="214"/>
      <c r="V52" s="212"/>
      <c r="W52" s="214"/>
      <c r="X52" s="212"/>
      <c r="Y52" s="214"/>
      <c r="Z52" s="212"/>
      <c r="AA52" s="214"/>
      <c r="AB52" s="212"/>
      <c r="AC52" s="214"/>
      <c r="AD52" s="212"/>
      <c r="AE52" s="214"/>
      <c r="AF52" s="212"/>
      <c r="AG52" s="214"/>
      <c r="AH52" s="212"/>
      <c r="AI52" s="214"/>
      <c r="AJ52" s="212"/>
      <c r="AK52" s="214"/>
      <c r="AL52" s="215"/>
      <c r="AM52" s="214"/>
      <c r="AN52" s="214"/>
      <c r="AO52" s="216"/>
      <c r="AP52" s="216"/>
      <c r="AQ52" s="216"/>
      <c r="AR52" s="210" t="s">
        <v>138</v>
      </c>
      <c r="CG52" s="200"/>
      <c r="CH52" s="200">
        <v>0</v>
      </c>
      <c r="CI52" s="200">
        <v>0</v>
      </c>
      <c r="CJ52" s="200"/>
      <c r="CK52" s="200"/>
      <c r="CL52" s="200"/>
      <c r="CM52" s="200"/>
      <c r="CN52" s="200"/>
      <c r="CO52" s="200"/>
    </row>
    <row r="53" spans="1:93" x14ac:dyDescent="0.25">
      <c r="A53" s="454"/>
      <c r="B53" s="211" t="s">
        <v>30</v>
      </c>
      <c r="C53" s="211">
        <f t="shared" si="0"/>
        <v>0</v>
      </c>
      <c r="D53" s="211">
        <f t="shared" si="3"/>
        <v>0</v>
      </c>
      <c r="E53" s="211">
        <f t="shared" si="2"/>
        <v>0</v>
      </c>
      <c r="F53" s="242"/>
      <c r="G53" s="243"/>
      <c r="H53" s="212"/>
      <c r="I53" s="213"/>
      <c r="J53" s="212"/>
      <c r="K53" s="214"/>
      <c r="L53" s="212"/>
      <c r="M53" s="214"/>
      <c r="N53" s="212"/>
      <c r="O53" s="214"/>
      <c r="P53" s="212"/>
      <c r="Q53" s="214"/>
      <c r="R53" s="212"/>
      <c r="S53" s="214"/>
      <c r="T53" s="212"/>
      <c r="U53" s="214"/>
      <c r="V53" s="212"/>
      <c r="W53" s="214"/>
      <c r="X53" s="212"/>
      <c r="Y53" s="214"/>
      <c r="Z53" s="212"/>
      <c r="AA53" s="214"/>
      <c r="AB53" s="212"/>
      <c r="AC53" s="214"/>
      <c r="AD53" s="212"/>
      <c r="AE53" s="214"/>
      <c r="AF53" s="212"/>
      <c r="AG53" s="214"/>
      <c r="AH53" s="212"/>
      <c r="AI53" s="214"/>
      <c r="AJ53" s="212"/>
      <c r="AK53" s="214"/>
      <c r="AL53" s="215"/>
      <c r="AM53" s="214"/>
      <c r="AN53" s="214"/>
      <c r="AO53" s="216"/>
      <c r="AP53" s="216"/>
      <c r="AQ53" s="216"/>
      <c r="AR53" s="210" t="s">
        <v>138</v>
      </c>
      <c r="CG53" s="200"/>
      <c r="CH53" s="200">
        <v>0</v>
      </c>
      <c r="CI53" s="200">
        <v>0</v>
      </c>
      <c r="CJ53" s="200"/>
      <c r="CK53" s="200"/>
      <c r="CL53" s="200"/>
      <c r="CM53" s="200"/>
      <c r="CN53" s="200"/>
      <c r="CO53" s="200"/>
    </row>
    <row r="54" spans="1:93" x14ac:dyDescent="0.25">
      <c r="A54" s="454"/>
      <c r="B54" s="217" t="s">
        <v>31</v>
      </c>
      <c r="C54" s="217">
        <f t="shared" si="0"/>
        <v>0</v>
      </c>
      <c r="D54" s="217">
        <f t="shared" si="3"/>
        <v>0</v>
      </c>
      <c r="E54" s="217">
        <f t="shared" si="2"/>
        <v>0</v>
      </c>
      <c r="F54" s="242"/>
      <c r="G54" s="243"/>
      <c r="H54" s="218"/>
      <c r="I54" s="219"/>
      <c r="J54" s="218"/>
      <c r="K54" s="220"/>
      <c r="L54" s="218"/>
      <c r="M54" s="220"/>
      <c r="N54" s="218"/>
      <c r="O54" s="220"/>
      <c r="P54" s="218"/>
      <c r="Q54" s="220"/>
      <c r="R54" s="218"/>
      <c r="S54" s="220"/>
      <c r="T54" s="218"/>
      <c r="U54" s="220"/>
      <c r="V54" s="218"/>
      <c r="W54" s="220"/>
      <c r="X54" s="218"/>
      <c r="Y54" s="220"/>
      <c r="Z54" s="218"/>
      <c r="AA54" s="220"/>
      <c r="AB54" s="218"/>
      <c r="AC54" s="220"/>
      <c r="AD54" s="218"/>
      <c r="AE54" s="220"/>
      <c r="AF54" s="218"/>
      <c r="AG54" s="220"/>
      <c r="AH54" s="218"/>
      <c r="AI54" s="220"/>
      <c r="AJ54" s="218"/>
      <c r="AK54" s="220"/>
      <c r="AL54" s="221"/>
      <c r="AM54" s="220"/>
      <c r="AN54" s="220"/>
      <c r="AO54" s="216"/>
      <c r="AP54" s="216"/>
      <c r="AQ54" s="216"/>
      <c r="AR54" s="210" t="s">
        <v>138</v>
      </c>
      <c r="CG54" s="200"/>
      <c r="CH54" s="200">
        <v>0</v>
      </c>
      <c r="CI54" s="200">
        <v>0</v>
      </c>
      <c r="CJ54" s="200"/>
      <c r="CK54" s="200"/>
      <c r="CL54" s="200"/>
      <c r="CM54" s="200"/>
      <c r="CN54" s="200"/>
      <c r="CO54" s="200"/>
    </row>
    <row r="55" spans="1:93" x14ac:dyDescent="0.25">
      <c r="A55" s="454"/>
      <c r="B55" s="211" t="s">
        <v>32</v>
      </c>
      <c r="C55" s="211">
        <f t="shared" si="0"/>
        <v>0</v>
      </c>
      <c r="D55" s="211">
        <f t="shared" si="3"/>
        <v>0</v>
      </c>
      <c r="E55" s="211">
        <f t="shared" si="2"/>
        <v>0</v>
      </c>
      <c r="F55" s="242"/>
      <c r="G55" s="243"/>
      <c r="H55" s="212"/>
      <c r="I55" s="213"/>
      <c r="J55" s="212"/>
      <c r="K55" s="214"/>
      <c r="L55" s="212"/>
      <c r="M55" s="214"/>
      <c r="N55" s="212"/>
      <c r="O55" s="214"/>
      <c r="P55" s="212"/>
      <c r="Q55" s="214"/>
      <c r="R55" s="212"/>
      <c r="S55" s="214"/>
      <c r="T55" s="212"/>
      <c r="U55" s="214"/>
      <c r="V55" s="212"/>
      <c r="W55" s="214"/>
      <c r="X55" s="212"/>
      <c r="Y55" s="214"/>
      <c r="Z55" s="212"/>
      <c r="AA55" s="214"/>
      <c r="AB55" s="212"/>
      <c r="AC55" s="214"/>
      <c r="AD55" s="212"/>
      <c r="AE55" s="214"/>
      <c r="AF55" s="212"/>
      <c r="AG55" s="214"/>
      <c r="AH55" s="212"/>
      <c r="AI55" s="214"/>
      <c r="AJ55" s="212"/>
      <c r="AK55" s="214"/>
      <c r="AL55" s="215"/>
      <c r="AM55" s="214"/>
      <c r="AN55" s="214"/>
      <c r="AO55" s="216"/>
      <c r="AP55" s="216"/>
      <c r="AQ55" s="216"/>
      <c r="AR55" s="210" t="s">
        <v>138</v>
      </c>
      <c r="CG55" s="200"/>
      <c r="CH55" s="200">
        <v>0</v>
      </c>
      <c r="CI55" s="200">
        <v>0</v>
      </c>
      <c r="CJ55" s="200"/>
      <c r="CK55" s="200"/>
      <c r="CL55" s="200"/>
      <c r="CM55" s="200"/>
      <c r="CN55" s="200"/>
      <c r="CO55" s="200"/>
    </row>
    <row r="56" spans="1:93" x14ac:dyDescent="0.25">
      <c r="A56" s="454"/>
      <c r="B56" s="222" t="s">
        <v>112</v>
      </c>
      <c r="C56" s="223">
        <f t="shared" si="0"/>
        <v>0</v>
      </c>
      <c r="D56" s="223">
        <f t="shared" si="3"/>
        <v>0</v>
      </c>
      <c r="E56" s="225">
        <f t="shared" si="2"/>
        <v>0</v>
      </c>
      <c r="F56" s="242"/>
      <c r="G56" s="252"/>
      <c r="H56" s="212"/>
      <c r="I56" s="213"/>
      <c r="J56" s="212"/>
      <c r="K56" s="214"/>
      <c r="L56" s="212"/>
      <c r="M56" s="214"/>
      <c r="N56" s="212"/>
      <c r="O56" s="214"/>
      <c r="P56" s="212"/>
      <c r="Q56" s="214"/>
      <c r="R56" s="212"/>
      <c r="S56" s="214"/>
      <c r="T56" s="212"/>
      <c r="U56" s="214"/>
      <c r="V56" s="212"/>
      <c r="W56" s="214"/>
      <c r="X56" s="212"/>
      <c r="Y56" s="214"/>
      <c r="Z56" s="212"/>
      <c r="AA56" s="214"/>
      <c r="AB56" s="212"/>
      <c r="AC56" s="214"/>
      <c r="AD56" s="212"/>
      <c r="AE56" s="214"/>
      <c r="AF56" s="212"/>
      <c r="AG56" s="253"/>
      <c r="AH56" s="212"/>
      <c r="AI56" s="214"/>
      <c r="AJ56" s="212"/>
      <c r="AK56" s="214"/>
      <c r="AL56" s="215"/>
      <c r="AM56" s="214"/>
      <c r="AN56" s="214"/>
      <c r="AO56" s="216"/>
      <c r="AP56" s="216"/>
      <c r="AQ56" s="216"/>
      <c r="AR56" s="210" t="s">
        <v>138</v>
      </c>
      <c r="CG56" s="200"/>
      <c r="CH56" s="200">
        <v>0</v>
      </c>
      <c r="CI56" s="200">
        <v>0</v>
      </c>
      <c r="CJ56" s="200"/>
      <c r="CK56" s="200"/>
      <c r="CL56" s="200"/>
      <c r="CM56" s="200"/>
      <c r="CN56" s="200"/>
      <c r="CO56" s="200"/>
    </row>
    <row r="57" spans="1:93" x14ac:dyDescent="0.25">
      <c r="A57" s="455"/>
      <c r="B57" s="227" t="s">
        <v>33</v>
      </c>
      <c r="C57" s="227">
        <f t="shared" si="0"/>
        <v>0</v>
      </c>
      <c r="D57" s="227">
        <f t="shared" si="3"/>
        <v>0</v>
      </c>
      <c r="E57" s="227">
        <f t="shared" si="2"/>
        <v>0</v>
      </c>
      <c r="F57" s="249"/>
      <c r="G57" s="250"/>
      <c r="H57" s="228"/>
      <c r="I57" s="229"/>
      <c r="J57" s="228"/>
      <c r="K57" s="230"/>
      <c r="L57" s="228"/>
      <c r="M57" s="230"/>
      <c r="N57" s="228"/>
      <c r="O57" s="230"/>
      <c r="P57" s="228"/>
      <c r="Q57" s="230"/>
      <c r="R57" s="228"/>
      <c r="S57" s="230"/>
      <c r="T57" s="228"/>
      <c r="U57" s="230"/>
      <c r="V57" s="228"/>
      <c r="W57" s="230"/>
      <c r="X57" s="228"/>
      <c r="Y57" s="230"/>
      <c r="Z57" s="228"/>
      <c r="AA57" s="230"/>
      <c r="AB57" s="228"/>
      <c r="AC57" s="230"/>
      <c r="AD57" s="228"/>
      <c r="AE57" s="230"/>
      <c r="AF57" s="228"/>
      <c r="AG57" s="230"/>
      <c r="AH57" s="228"/>
      <c r="AI57" s="230"/>
      <c r="AJ57" s="228"/>
      <c r="AK57" s="230"/>
      <c r="AL57" s="251"/>
      <c r="AM57" s="230"/>
      <c r="AN57" s="230"/>
      <c r="AO57" s="232"/>
      <c r="AP57" s="232"/>
      <c r="AQ57" s="232"/>
      <c r="AR57" s="210" t="s">
        <v>138</v>
      </c>
      <c r="CG57" s="200"/>
      <c r="CH57" s="200">
        <v>0</v>
      </c>
      <c r="CI57" s="200">
        <v>0</v>
      </c>
      <c r="CJ57" s="200"/>
      <c r="CK57" s="200"/>
      <c r="CL57" s="200"/>
      <c r="CM57" s="200"/>
      <c r="CN57" s="200"/>
      <c r="CO57" s="200"/>
    </row>
    <row r="58" spans="1:93" x14ac:dyDescent="0.25">
      <c r="A58" s="453" t="s">
        <v>37</v>
      </c>
      <c r="B58" s="204" t="s">
        <v>24</v>
      </c>
      <c r="C58" s="204">
        <f t="shared" si="0"/>
        <v>0</v>
      </c>
      <c r="D58" s="204">
        <f t="shared" si="3"/>
        <v>0</v>
      </c>
      <c r="E58" s="204">
        <f t="shared" si="2"/>
        <v>0</v>
      </c>
      <c r="F58" s="240"/>
      <c r="G58" s="241"/>
      <c r="H58" s="240"/>
      <c r="I58" s="241"/>
      <c r="J58" s="205"/>
      <c r="K58" s="207"/>
      <c r="L58" s="205"/>
      <c r="M58" s="207"/>
      <c r="N58" s="205"/>
      <c r="O58" s="207"/>
      <c r="P58" s="205"/>
      <c r="Q58" s="207"/>
      <c r="R58" s="205"/>
      <c r="S58" s="207"/>
      <c r="T58" s="205"/>
      <c r="U58" s="207"/>
      <c r="V58" s="205"/>
      <c r="W58" s="207"/>
      <c r="X58" s="205"/>
      <c r="Y58" s="207"/>
      <c r="Z58" s="205"/>
      <c r="AA58" s="207"/>
      <c r="AB58" s="205"/>
      <c r="AC58" s="207"/>
      <c r="AD58" s="205"/>
      <c r="AE58" s="207"/>
      <c r="AF58" s="205"/>
      <c r="AG58" s="207"/>
      <c r="AH58" s="205"/>
      <c r="AI58" s="207"/>
      <c r="AJ58" s="205"/>
      <c r="AK58" s="207"/>
      <c r="AL58" s="208"/>
      <c r="AM58" s="207"/>
      <c r="AN58" s="207"/>
      <c r="AO58" s="254"/>
      <c r="AP58" s="254"/>
      <c r="AQ58" s="254"/>
      <c r="AR58" s="210" t="s">
        <v>138</v>
      </c>
      <c r="CG58" s="200"/>
      <c r="CH58" s="200">
        <v>0</v>
      </c>
      <c r="CI58" s="200">
        <v>0</v>
      </c>
      <c r="CJ58" s="200"/>
      <c r="CK58" s="200"/>
      <c r="CL58" s="200"/>
      <c r="CM58" s="200"/>
      <c r="CN58" s="200"/>
      <c r="CO58" s="200"/>
    </row>
    <row r="59" spans="1:93" x14ac:dyDescent="0.25">
      <c r="A59" s="454"/>
      <c r="B59" s="211" t="s">
        <v>25</v>
      </c>
      <c r="C59" s="211">
        <f t="shared" si="0"/>
        <v>0</v>
      </c>
      <c r="D59" s="211">
        <f t="shared" si="3"/>
        <v>0</v>
      </c>
      <c r="E59" s="211">
        <f t="shared" si="2"/>
        <v>0</v>
      </c>
      <c r="F59" s="242"/>
      <c r="G59" s="243"/>
      <c r="H59" s="242"/>
      <c r="I59" s="243"/>
      <c r="J59" s="212"/>
      <c r="K59" s="214"/>
      <c r="L59" s="212"/>
      <c r="M59" s="214"/>
      <c r="N59" s="212"/>
      <c r="O59" s="214"/>
      <c r="P59" s="212"/>
      <c r="Q59" s="214"/>
      <c r="R59" s="212"/>
      <c r="S59" s="214"/>
      <c r="T59" s="212"/>
      <c r="U59" s="214"/>
      <c r="V59" s="212"/>
      <c r="W59" s="214"/>
      <c r="X59" s="212"/>
      <c r="Y59" s="214"/>
      <c r="Z59" s="212"/>
      <c r="AA59" s="214"/>
      <c r="AB59" s="212"/>
      <c r="AC59" s="214"/>
      <c r="AD59" s="212"/>
      <c r="AE59" s="214"/>
      <c r="AF59" s="212"/>
      <c r="AG59" s="214"/>
      <c r="AH59" s="212"/>
      <c r="AI59" s="214"/>
      <c r="AJ59" s="212"/>
      <c r="AK59" s="214"/>
      <c r="AL59" s="215"/>
      <c r="AM59" s="214"/>
      <c r="AN59" s="214"/>
      <c r="AO59" s="216"/>
      <c r="AP59" s="216"/>
      <c r="AQ59" s="216"/>
      <c r="AR59" s="210" t="s">
        <v>138</v>
      </c>
      <c r="CG59" s="200"/>
      <c r="CH59" s="200">
        <v>0</v>
      </c>
      <c r="CI59" s="200">
        <v>0</v>
      </c>
      <c r="CJ59" s="200"/>
      <c r="CK59" s="200"/>
      <c r="CL59" s="200"/>
      <c r="CM59" s="200"/>
      <c r="CN59" s="200"/>
      <c r="CO59" s="200"/>
    </row>
    <row r="60" spans="1:93" x14ac:dyDescent="0.25">
      <c r="A60" s="454"/>
      <c r="B60" s="211" t="s">
        <v>26</v>
      </c>
      <c r="C60" s="211">
        <f t="shared" si="0"/>
        <v>0</v>
      </c>
      <c r="D60" s="211">
        <f t="shared" si="3"/>
        <v>0</v>
      </c>
      <c r="E60" s="211">
        <f t="shared" si="2"/>
        <v>0</v>
      </c>
      <c r="F60" s="242"/>
      <c r="G60" s="243"/>
      <c r="H60" s="242"/>
      <c r="I60" s="243"/>
      <c r="J60" s="212"/>
      <c r="K60" s="214"/>
      <c r="L60" s="212"/>
      <c r="M60" s="214"/>
      <c r="N60" s="212"/>
      <c r="O60" s="214"/>
      <c r="P60" s="212"/>
      <c r="Q60" s="214"/>
      <c r="R60" s="212"/>
      <c r="S60" s="214"/>
      <c r="T60" s="212"/>
      <c r="U60" s="214"/>
      <c r="V60" s="212"/>
      <c r="W60" s="214"/>
      <c r="X60" s="212"/>
      <c r="Y60" s="214"/>
      <c r="Z60" s="212"/>
      <c r="AA60" s="214"/>
      <c r="AB60" s="212"/>
      <c r="AC60" s="214"/>
      <c r="AD60" s="212"/>
      <c r="AE60" s="214"/>
      <c r="AF60" s="212"/>
      <c r="AG60" s="214"/>
      <c r="AH60" s="212"/>
      <c r="AI60" s="214"/>
      <c r="AJ60" s="212"/>
      <c r="AK60" s="214"/>
      <c r="AL60" s="215"/>
      <c r="AM60" s="214"/>
      <c r="AN60" s="214"/>
      <c r="AO60" s="216"/>
      <c r="AP60" s="216"/>
      <c r="AQ60" s="216"/>
      <c r="AR60" s="210" t="s">
        <v>138</v>
      </c>
      <c r="CG60" s="200"/>
      <c r="CH60" s="200">
        <v>0</v>
      </c>
      <c r="CI60" s="200">
        <v>0</v>
      </c>
      <c r="CJ60" s="200"/>
      <c r="CK60" s="200"/>
      <c r="CL60" s="200"/>
      <c r="CM60" s="200"/>
      <c r="CN60" s="200"/>
      <c r="CO60" s="200"/>
    </row>
    <row r="61" spans="1:93" x14ac:dyDescent="0.25">
      <c r="A61" s="454"/>
      <c r="B61" s="211" t="s">
        <v>28</v>
      </c>
      <c r="C61" s="211">
        <f t="shared" si="0"/>
        <v>0</v>
      </c>
      <c r="D61" s="211">
        <f t="shared" si="3"/>
        <v>0</v>
      </c>
      <c r="E61" s="211">
        <f t="shared" si="2"/>
        <v>0</v>
      </c>
      <c r="F61" s="242"/>
      <c r="G61" s="243"/>
      <c r="H61" s="242"/>
      <c r="I61" s="243"/>
      <c r="J61" s="212"/>
      <c r="K61" s="214"/>
      <c r="L61" s="212"/>
      <c r="M61" s="214"/>
      <c r="N61" s="212"/>
      <c r="O61" s="214"/>
      <c r="P61" s="212"/>
      <c r="Q61" s="214"/>
      <c r="R61" s="212"/>
      <c r="S61" s="214"/>
      <c r="T61" s="212"/>
      <c r="U61" s="214"/>
      <c r="V61" s="212"/>
      <c r="W61" s="214"/>
      <c r="X61" s="212"/>
      <c r="Y61" s="214"/>
      <c r="Z61" s="212"/>
      <c r="AA61" s="214"/>
      <c r="AB61" s="212"/>
      <c r="AC61" s="214"/>
      <c r="AD61" s="212"/>
      <c r="AE61" s="214"/>
      <c r="AF61" s="212"/>
      <c r="AG61" s="214"/>
      <c r="AH61" s="212"/>
      <c r="AI61" s="214"/>
      <c r="AJ61" s="212"/>
      <c r="AK61" s="214"/>
      <c r="AL61" s="215"/>
      <c r="AM61" s="214"/>
      <c r="AN61" s="214"/>
      <c r="AO61" s="216"/>
      <c r="AP61" s="216"/>
      <c r="AQ61" s="216"/>
      <c r="AR61" s="210" t="s">
        <v>138</v>
      </c>
      <c r="CG61" s="200"/>
      <c r="CH61" s="200">
        <v>0</v>
      </c>
      <c r="CI61" s="200">
        <v>0</v>
      </c>
      <c r="CJ61" s="200"/>
      <c r="CK61" s="200"/>
      <c r="CL61" s="200"/>
      <c r="CM61" s="200"/>
      <c r="CN61" s="200"/>
      <c r="CO61" s="200"/>
    </row>
    <row r="62" spans="1:93" x14ac:dyDescent="0.25">
      <c r="A62" s="454"/>
      <c r="B62" s="211" t="s">
        <v>29</v>
      </c>
      <c r="C62" s="211">
        <f t="shared" si="0"/>
        <v>0</v>
      </c>
      <c r="D62" s="211">
        <f t="shared" si="3"/>
        <v>0</v>
      </c>
      <c r="E62" s="211">
        <f t="shared" si="2"/>
        <v>0</v>
      </c>
      <c r="F62" s="242"/>
      <c r="G62" s="243"/>
      <c r="H62" s="242"/>
      <c r="I62" s="243"/>
      <c r="J62" s="212"/>
      <c r="K62" s="214"/>
      <c r="L62" s="212"/>
      <c r="M62" s="214"/>
      <c r="N62" s="212"/>
      <c r="O62" s="214"/>
      <c r="P62" s="212"/>
      <c r="Q62" s="214"/>
      <c r="R62" s="212"/>
      <c r="S62" s="214"/>
      <c r="T62" s="212"/>
      <c r="U62" s="214"/>
      <c r="V62" s="212"/>
      <c r="W62" s="214"/>
      <c r="X62" s="212"/>
      <c r="Y62" s="214"/>
      <c r="Z62" s="212"/>
      <c r="AA62" s="214"/>
      <c r="AB62" s="212"/>
      <c r="AC62" s="214"/>
      <c r="AD62" s="212"/>
      <c r="AE62" s="214"/>
      <c r="AF62" s="212"/>
      <c r="AG62" s="214"/>
      <c r="AH62" s="212"/>
      <c r="AI62" s="214"/>
      <c r="AJ62" s="212"/>
      <c r="AK62" s="214"/>
      <c r="AL62" s="215"/>
      <c r="AM62" s="214"/>
      <c r="AN62" s="214"/>
      <c r="AO62" s="216"/>
      <c r="AP62" s="216"/>
      <c r="AQ62" s="216"/>
      <c r="AR62" s="210" t="s">
        <v>138</v>
      </c>
      <c r="CG62" s="200"/>
      <c r="CH62" s="200">
        <v>0</v>
      </c>
      <c r="CI62" s="200">
        <v>0</v>
      </c>
      <c r="CJ62" s="200"/>
      <c r="CK62" s="200"/>
      <c r="CL62" s="200"/>
      <c r="CM62" s="200"/>
      <c r="CN62" s="200"/>
      <c r="CO62" s="200"/>
    </row>
    <row r="63" spans="1:93" x14ac:dyDescent="0.25">
      <c r="A63" s="454"/>
      <c r="B63" s="255" t="s">
        <v>112</v>
      </c>
      <c r="C63" s="224">
        <f t="shared" si="0"/>
        <v>0</v>
      </c>
      <c r="D63" s="223">
        <f t="shared" si="3"/>
        <v>0</v>
      </c>
      <c r="E63" s="225">
        <f t="shared" si="2"/>
        <v>0</v>
      </c>
      <c r="F63" s="242"/>
      <c r="G63" s="243"/>
      <c r="H63" s="242"/>
      <c r="I63" s="243"/>
      <c r="J63" s="218"/>
      <c r="K63" s="220"/>
      <c r="L63" s="218"/>
      <c r="M63" s="220"/>
      <c r="N63" s="218"/>
      <c r="O63" s="220"/>
      <c r="P63" s="218"/>
      <c r="Q63" s="220"/>
      <c r="R63" s="218"/>
      <c r="S63" s="220"/>
      <c r="T63" s="218"/>
      <c r="U63" s="220"/>
      <c r="V63" s="218"/>
      <c r="W63" s="220"/>
      <c r="X63" s="218"/>
      <c r="Y63" s="220"/>
      <c r="Z63" s="218"/>
      <c r="AA63" s="220"/>
      <c r="AB63" s="218"/>
      <c r="AC63" s="220"/>
      <c r="AD63" s="218"/>
      <c r="AE63" s="220"/>
      <c r="AF63" s="218"/>
      <c r="AG63" s="220"/>
      <c r="AH63" s="218"/>
      <c r="AI63" s="220"/>
      <c r="AJ63" s="218"/>
      <c r="AK63" s="220"/>
      <c r="AL63" s="221"/>
      <c r="AM63" s="220"/>
      <c r="AN63" s="220"/>
      <c r="AO63" s="256"/>
      <c r="AP63" s="256"/>
      <c r="AQ63" s="256"/>
      <c r="AR63" s="210" t="s">
        <v>138</v>
      </c>
      <c r="CG63" s="200"/>
      <c r="CH63" s="200">
        <v>0</v>
      </c>
      <c r="CI63" s="200">
        <v>0</v>
      </c>
      <c r="CJ63" s="200"/>
      <c r="CK63" s="200"/>
      <c r="CL63" s="200"/>
      <c r="CM63" s="200"/>
      <c r="CN63" s="200"/>
      <c r="CO63" s="200"/>
    </row>
    <row r="64" spans="1:93" x14ac:dyDescent="0.25">
      <c r="A64" s="454"/>
      <c r="B64" s="227" t="s">
        <v>32</v>
      </c>
      <c r="C64" s="227">
        <f t="shared" si="0"/>
        <v>0</v>
      </c>
      <c r="D64" s="227">
        <f t="shared" si="3"/>
        <v>0</v>
      </c>
      <c r="E64" s="227">
        <f t="shared" si="2"/>
        <v>0</v>
      </c>
      <c r="F64" s="249"/>
      <c r="G64" s="257"/>
      <c r="H64" s="249"/>
      <c r="I64" s="257"/>
      <c r="J64" s="231"/>
      <c r="K64" s="238"/>
      <c r="L64" s="231"/>
      <c r="M64" s="238"/>
      <c r="N64" s="231"/>
      <c r="O64" s="238"/>
      <c r="P64" s="231"/>
      <c r="Q64" s="238"/>
      <c r="R64" s="231"/>
      <c r="S64" s="238"/>
      <c r="T64" s="231"/>
      <c r="U64" s="238"/>
      <c r="V64" s="231"/>
      <c r="W64" s="238"/>
      <c r="X64" s="231"/>
      <c r="Y64" s="238"/>
      <c r="Z64" s="231"/>
      <c r="AA64" s="238"/>
      <c r="AB64" s="231"/>
      <c r="AC64" s="238"/>
      <c r="AD64" s="231"/>
      <c r="AE64" s="238"/>
      <c r="AF64" s="231"/>
      <c r="AG64" s="238"/>
      <c r="AH64" s="231"/>
      <c r="AI64" s="238"/>
      <c r="AJ64" s="231"/>
      <c r="AK64" s="238"/>
      <c r="AL64" s="239"/>
      <c r="AM64" s="238"/>
      <c r="AN64" s="238"/>
      <c r="AO64" s="232"/>
      <c r="AP64" s="232"/>
      <c r="AQ64" s="232"/>
      <c r="AR64" s="210" t="s">
        <v>138</v>
      </c>
      <c r="CG64" s="200"/>
      <c r="CH64" s="200">
        <v>0</v>
      </c>
      <c r="CI64" s="200">
        <v>0</v>
      </c>
      <c r="CJ64" s="200"/>
      <c r="CK64" s="200"/>
      <c r="CL64" s="200"/>
      <c r="CM64" s="200"/>
      <c r="CN64" s="200"/>
      <c r="CO64" s="200"/>
    </row>
    <row r="65" spans="1:93" x14ac:dyDescent="0.25">
      <c r="A65" s="453" t="s">
        <v>38</v>
      </c>
      <c r="B65" s="204" t="s">
        <v>24</v>
      </c>
      <c r="C65" s="204">
        <f t="shared" si="0"/>
        <v>0</v>
      </c>
      <c r="D65" s="204">
        <f t="shared" si="3"/>
        <v>0</v>
      </c>
      <c r="E65" s="204">
        <f t="shared" si="2"/>
        <v>0</v>
      </c>
      <c r="F65" s="240"/>
      <c r="G65" s="241"/>
      <c r="H65" s="240"/>
      <c r="I65" s="241"/>
      <c r="J65" s="205"/>
      <c r="K65" s="207"/>
      <c r="L65" s="205"/>
      <c r="M65" s="207"/>
      <c r="N65" s="205"/>
      <c r="O65" s="207"/>
      <c r="P65" s="205"/>
      <c r="Q65" s="207"/>
      <c r="R65" s="205"/>
      <c r="S65" s="207"/>
      <c r="T65" s="205"/>
      <c r="U65" s="207"/>
      <c r="V65" s="205"/>
      <c r="W65" s="207"/>
      <c r="X65" s="205"/>
      <c r="Y65" s="207"/>
      <c r="Z65" s="205"/>
      <c r="AA65" s="207"/>
      <c r="AB65" s="205"/>
      <c r="AC65" s="207"/>
      <c r="AD65" s="205"/>
      <c r="AE65" s="207"/>
      <c r="AF65" s="258"/>
      <c r="AG65" s="259"/>
      <c r="AH65" s="258"/>
      <c r="AI65" s="259"/>
      <c r="AJ65" s="258"/>
      <c r="AK65" s="259"/>
      <c r="AL65" s="260"/>
      <c r="AM65" s="259"/>
      <c r="AN65" s="209"/>
      <c r="AO65" s="209"/>
      <c r="AP65" s="209"/>
      <c r="AQ65" s="209"/>
      <c r="AR65" s="210" t="s">
        <v>138</v>
      </c>
      <c r="CG65" s="200">
        <v>0</v>
      </c>
      <c r="CH65" s="200">
        <v>0</v>
      </c>
      <c r="CI65" s="200">
        <v>0</v>
      </c>
      <c r="CJ65" s="200"/>
      <c r="CK65" s="200"/>
      <c r="CL65" s="200"/>
      <c r="CM65" s="200"/>
      <c r="CN65" s="200"/>
      <c r="CO65" s="200"/>
    </row>
    <row r="66" spans="1:93" x14ac:dyDescent="0.25">
      <c r="A66" s="454"/>
      <c r="B66" s="211" t="s">
        <v>26</v>
      </c>
      <c r="C66" s="211">
        <f t="shared" si="0"/>
        <v>0</v>
      </c>
      <c r="D66" s="211">
        <f t="shared" si="3"/>
        <v>0</v>
      </c>
      <c r="E66" s="211">
        <f t="shared" si="2"/>
        <v>0</v>
      </c>
      <c r="F66" s="242"/>
      <c r="G66" s="243"/>
      <c r="H66" s="242"/>
      <c r="I66" s="243"/>
      <c r="J66" s="212"/>
      <c r="K66" s="214"/>
      <c r="L66" s="212"/>
      <c r="M66" s="214"/>
      <c r="N66" s="212"/>
      <c r="O66" s="214"/>
      <c r="P66" s="212"/>
      <c r="Q66" s="214"/>
      <c r="R66" s="212"/>
      <c r="S66" s="214"/>
      <c r="T66" s="212"/>
      <c r="U66" s="214"/>
      <c r="V66" s="212"/>
      <c r="W66" s="214"/>
      <c r="X66" s="212"/>
      <c r="Y66" s="214"/>
      <c r="Z66" s="212"/>
      <c r="AA66" s="214"/>
      <c r="AB66" s="212"/>
      <c r="AC66" s="214"/>
      <c r="AD66" s="212"/>
      <c r="AE66" s="214"/>
      <c r="AF66" s="261"/>
      <c r="AG66" s="262"/>
      <c r="AH66" s="261"/>
      <c r="AI66" s="262"/>
      <c r="AJ66" s="261"/>
      <c r="AK66" s="262"/>
      <c r="AL66" s="263"/>
      <c r="AM66" s="262"/>
      <c r="AN66" s="216"/>
      <c r="AO66" s="216"/>
      <c r="AP66" s="216"/>
      <c r="AQ66" s="216"/>
      <c r="AR66" s="210" t="s">
        <v>138</v>
      </c>
      <c r="CG66" s="200">
        <v>0</v>
      </c>
      <c r="CH66" s="200">
        <v>0</v>
      </c>
      <c r="CI66" s="200">
        <v>0</v>
      </c>
      <c r="CJ66" s="200"/>
      <c r="CK66" s="200"/>
      <c r="CL66" s="200"/>
      <c r="CM66" s="200"/>
      <c r="CN66" s="200"/>
      <c r="CO66" s="200"/>
    </row>
    <row r="67" spans="1:93" x14ac:dyDescent="0.25">
      <c r="A67" s="454"/>
      <c r="B67" s="222" t="s">
        <v>112</v>
      </c>
      <c r="C67" s="244">
        <f t="shared" si="0"/>
        <v>0</v>
      </c>
      <c r="D67" s="223">
        <f t="shared" si="3"/>
        <v>0</v>
      </c>
      <c r="E67" s="225">
        <f t="shared" si="2"/>
        <v>0</v>
      </c>
      <c r="F67" s="242"/>
      <c r="G67" s="243"/>
      <c r="H67" s="242"/>
      <c r="I67" s="243"/>
      <c r="J67" s="218"/>
      <c r="K67" s="220"/>
      <c r="L67" s="218"/>
      <c r="M67" s="220"/>
      <c r="N67" s="218"/>
      <c r="O67" s="220"/>
      <c r="P67" s="218"/>
      <c r="Q67" s="220"/>
      <c r="R67" s="218"/>
      <c r="S67" s="220"/>
      <c r="T67" s="218"/>
      <c r="U67" s="220"/>
      <c r="V67" s="218"/>
      <c r="W67" s="220"/>
      <c r="X67" s="218"/>
      <c r="Y67" s="220"/>
      <c r="Z67" s="218"/>
      <c r="AA67" s="220"/>
      <c r="AB67" s="218"/>
      <c r="AC67" s="220"/>
      <c r="AD67" s="218"/>
      <c r="AE67" s="220"/>
      <c r="AF67" s="242"/>
      <c r="AG67" s="264"/>
      <c r="AH67" s="242"/>
      <c r="AI67" s="264"/>
      <c r="AJ67" s="242"/>
      <c r="AK67" s="264"/>
      <c r="AL67" s="265"/>
      <c r="AM67" s="264"/>
      <c r="AN67" s="256"/>
      <c r="AO67" s="256"/>
      <c r="AP67" s="256"/>
      <c r="AQ67" s="256"/>
      <c r="AR67" s="210" t="s">
        <v>138</v>
      </c>
      <c r="CG67" s="200">
        <v>0</v>
      </c>
      <c r="CH67" s="200">
        <v>0</v>
      </c>
      <c r="CI67" s="200">
        <v>0</v>
      </c>
      <c r="CJ67" s="200"/>
      <c r="CK67" s="200"/>
      <c r="CL67" s="200"/>
      <c r="CM67" s="200"/>
      <c r="CN67" s="200"/>
      <c r="CO67" s="200"/>
    </row>
    <row r="68" spans="1:93" x14ac:dyDescent="0.25">
      <c r="A68" s="455"/>
      <c r="B68" s="227" t="s">
        <v>32</v>
      </c>
      <c r="C68" s="227">
        <f t="shared" si="0"/>
        <v>0</v>
      </c>
      <c r="D68" s="227">
        <f t="shared" si="3"/>
        <v>0</v>
      </c>
      <c r="E68" s="227">
        <f t="shared" si="2"/>
        <v>0</v>
      </c>
      <c r="F68" s="249"/>
      <c r="G68" s="257"/>
      <c r="H68" s="249"/>
      <c r="I68" s="257"/>
      <c r="J68" s="231"/>
      <c r="K68" s="238"/>
      <c r="L68" s="231"/>
      <c r="M68" s="238"/>
      <c r="N68" s="231"/>
      <c r="O68" s="238"/>
      <c r="P68" s="231"/>
      <c r="Q68" s="238"/>
      <c r="R68" s="231"/>
      <c r="S68" s="238"/>
      <c r="T68" s="231"/>
      <c r="U68" s="238"/>
      <c r="V68" s="231"/>
      <c r="W68" s="238"/>
      <c r="X68" s="231"/>
      <c r="Y68" s="238"/>
      <c r="Z68" s="231"/>
      <c r="AA68" s="238"/>
      <c r="AB68" s="231"/>
      <c r="AC68" s="238"/>
      <c r="AD68" s="231"/>
      <c r="AE68" s="238"/>
      <c r="AF68" s="249"/>
      <c r="AG68" s="266"/>
      <c r="AH68" s="249"/>
      <c r="AI68" s="266"/>
      <c r="AJ68" s="249"/>
      <c r="AK68" s="266"/>
      <c r="AL68" s="267"/>
      <c r="AM68" s="266"/>
      <c r="AN68" s="232"/>
      <c r="AO68" s="232"/>
      <c r="AP68" s="232"/>
      <c r="AQ68" s="232"/>
      <c r="AR68" s="210" t="s">
        <v>138</v>
      </c>
      <c r="CG68" s="200">
        <v>0</v>
      </c>
      <c r="CH68" s="200">
        <v>0</v>
      </c>
      <c r="CI68" s="200">
        <v>0</v>
      </c>
      <c r="CJ68" s="200"/>
      <c r="CK68" s="200"/>
      <c r="CL68" s="200"/>
      <c r="CM68" s="200"/>
      <c r="CN68" s="200"/>
      <c r="CO68" s="200"/>
    </row>
    <row r="69" spans="1:93" x14ac:dyDescent="0.25">
      <c r="A69" s="453" t="s">
        <v>39</v>
      </c>
      <c r="B69" s="204" t="s">
        <v>24</v>
      </c>
      <c r="C69" s="204">
        <f t="shared" si="0"/>
        <v>41</v>
      </c>
      <c r="D69" s="204">
        <f t="shared" si="3"/>
        <v>26</v>
      </c>
      <c r="E69" s="204">
        <f t="shared" si="2"/>
        <v>15</v>
      </c>
      <c r="F69" s="240"/>
      <c r="G69" s="241"/>
      <c r="H69" s="240"/>
      <c r="I69" s="241"/>
      <c r="J69" s="205"/>
      <c r="K69" s="207"/>
      <c r="L69" s="205"/>
      <c r="M69" s="207"/>
      <c r="N69" s="205">
        <v>3</v>
      </c>
      <c r="O69" s="207">
        <v>1</v>
      </c>
      <c r="P69" s="205">
        <v>5</v>
      </c>
      <c r="Q69" s="207"/>
      <c r="R69" s="205">
        <v>4</v>
      </c>
      <c r="S69" s="207">
        <v>6</v>
      </c>
      <c r="T69" s="205">
        <v>3</v>
      </c>
      <c r="U69" s="207">
        <v>3</v>
      </c>
      <c r="V69" s="205">
        <v>1</v>
      </c>
      <c r="W69" s="207">
        <v>1</v>
      </c>
      <c r="X69" s="205">
        <v>4</v>
      </c>
      <c r="Y69" s="207">
        <v>3</v>
      </c>
      <c r="Z69" s="205">
        <v>3</v>
      </c>
      <c r="AA69" s="207">
        <v>1</v>
      </c>
      <c r="AB69" s="205">
        <v>1</v>
      </c>
      <c r="AC69" s="207"/>
      <c r="AD69" s="205">
        <v>1</v>
      </c>
      <c r="AE69" s="207"/>
      <c r="AF69" s="205">
        <v>1</v>
      </c>
      <c r="AG69" s="207"/>
      <c r="AH69" s="205"/>
      <c r="AI69" s="207"/>
      <c r="AJ69" s="205"/>
      <c r="AK69" s="207"/>
      <c r="AL69" s="208"/>
      <c r="AM69" s="207"/>
      <c r="AN69" s="207"/>
      <c r="AO69" s="209">
        <v>0</v>
      </c>
      <c r="AP69" s="209">
        <v>0</v>
      </c>
      <c r="AQ69" s="209">
        <v>0</v>
      </c>
      <c r="AR69" s="210" t="s">
        <v>138</v>
      </c>
      <c r="CG69" s="200">
        <v>0</v>
      </c>
      <c r="CH69" s="200">
        <v>0</v>
      </c>
      <c r="CI69" s="200">
        <v>0</v>
      </c>
      <c r="CJ69" s="200"/>
      <c r="CK69" s="200"/>
      <c r="CL69" s="200"/>
      <c r="CM69" s="200"/>
      <c r="CN69" s="200"/>
      <c r="CO69" s="200"/>
    </row>
    <row r="70" spans="1:93" x14ac:dyDescent="0.25">
      <c r="A70" s="454"/>
      <c r="B70" s="211" t="s">
        <v>25</v>
      </c>
      <c r="C70" s="211">
        <f t="shared" si="0"/>
        <v>0</v>
      </c>
      <c r="D70" s="211">
        <f t="shared" si="3"/>
        <v>0</v>
      </c>
      <c r="E70" s="211">
        <f t="shared" si="2"/>
        <v>0</v>
      </c>
      <c r="F70" s="242"/>
      <c r="G70" s="243"/>
      <c r="H70" s="242"/>
      <c r="I70" s="243"/>
      <c r="J70" s="212"/>
      <c r="K70" s="214"/>
      <c r="L70" s="212"/>
      <c r="M70" s="214"/>
      <c r="N70" s="212"/>
      <c r="O70" s="214"/>
      <c r="P70" s="212"/>
      <c r="Q70" s="214"/>
      <c r="R70" s="212"/>
      <c r="S70" s="214"/>
      <c r="T70" s="212"/>
      <c r="U70" s="214"/>
      <c r="V70" s="212"/>
      <c r="W70" s="214"/>
      <c r="X70" s="212"/>
      <c r="Y70" s="214"/>
      <c r="Z70" s="212"/>
      <c r="AA70" s="214"/>
      <c r="AB70" s="212"/>
      <c r="AC70" s="214"/>
      <c r="AD70" s="212"/>
      <c r="AE70" s="214"/>
      <c r="AF70" s="212"/>
      <c r="AG70" s="214"/>
      <c r="AH70" s="212"/>
      <c r="AI70" s="214"/>
      <c r="AJ70" s="212"/>
      <c r="AK70" s="214"/>
      <c r="AL70" s="215"/>
      <c r="AM70" s="214"/>
      <c r="AN70" s="214"/>
      <c r="AO70" s="268"/>
      <c r="AP70" s="268"/>
      <c r="AQ70" s="268"/>
      <c r="AR70" s="210" t="s">
        <v>138</v>
      </c>
      <c r="CG70" s="200">
        <v>0</v>
      </c>
      <c r="CH70" s="200">
        <v>0</v>
      </c>
      <c r="CI70" s="200">
        <v>0</v>
      </c>
      <c r="CJ70" s="200"/>
      <c r="CK70" s="200"/>
      <c r="CL70" s="200"/>
      <c r="CM70" s="200"/>
      <c r="CN70" s="200"/>
      <c r="CO70" s="200"/>
    </row>
    <row r="71" spans="1:93" x14ac:dyDescent="0.25">
      <c r="A71" s="454"/>
      <c r="B71" s="211" t="s">
        <v>26</v>
      </c>
      <c r="C71" s="211">
        <f t="shared" si="0"/>
        <v>0</v>
      </c>
      <c r="D71" s="211">
        <f t="shared" si="3"/>
        <v>0</v>
      </c>
      <c r="E71" s="211">
        <f t="shared" si="2"/>
        <v>0</v>
      </c>
      <c r="F71" s="242"/>
      <c r="G71" s="243"/>
      <c r="H71" s="242"/>
      <c r="I71" s="243"/>
      <c r="J71" s="212"/>
      <c r="K71" s="214"/>
      <c r="L71" s="212"/>
      <c r="M71" s="214"/>
      <c r="N71" s="212"/>
      <c r="O71" s="214"/>
      <c r="P71" s="212"/>
      <c r="Q71" s="214"/>
      <c r="R71" s="212"/>
      <c r="S71" s="214"/>
      <c r="T71" s="212"/>
      <c r="U71" s="214"/>
      <c r="V71" s="212"/>
      <c r="W71" s="214"/>
      <c r="X71" s="212"/>
      <c r="Y71" s="214"/>
      <c r="Z71" s="212"/>
      <c r="AA71" s="214"/>
      <c r="AB71" s="212"/>
      <c r="AC71" s="214"/>
      <c r="AD71" s="212"/>
      <c r="AE71" s="214"/>
      <c r="AF71" s="212"/>
      <c r="AG71" s="214"/>
      <c r="AH71" s="212"/>
      <c r="AI71" s="214"/>
      <c r="AJ71" s="212"/>
      <c r="AK71" s="214"/>
      <c r="AL71" s="215"/>
      <c r="AM71" s="214"/>
      <c r="AN71" s="214"/>
      <c r="AO71" s="216"/>
      <c r="AP71" s="216"/>
      <c r="AQ71" s="216"/>
      <c r="AR71" s="210" t="s">
        <v>138</v>
      </c>
      <c r="CG71" s="200">
        <v>0</v>
      </c>
      <c r="CH71" s="200">
        <v>0</v>
      </c>
      <c r="CI71" s="200">
        <v>0</v>
      </c>
      <c r="CJ71" s="200"/>
      <c r="CK71" s="200"/>
      <c r="CL71" s="200"/>
      <c r="CM71" s="200"/>
      <c r="CN71" s="200"/>
      <c r="CO71" s="200"/>
    </row>
    <row r="72" spans="1:93" x14ac:dyDescent="0.25">
      <c r="A72" s="454"/>
      <c r="B72" s="211" t="s">
        <v>28</v>
      </c>
      <c r="C72" s="211">
        <f t="shared" si="0"/>
        <v>49</v>
      </c>
      <c r="D72" s="211">
        <f t="shared" si="3"/>
        <v>26</v>
      </c>
      <c r="E72" s="211">
        <f t="shared" si="2"/>
        <v>23</v>
      </c>
      <c r="F72" s="242"/>
      <c r="G72" s="243"/>
      <c r="H72" s="242"/>
      <c r="I72" s="243"/>
      <c r="J72" s="212"/>
      <c r="K72" s="214"/>
      <c r="L72" s="212"/>
      <c r="M72" s="214">
        <v>1</v>
      </c>
      <c r="N72" s="212">
        <v>2</v>
      </c>
      <c r="O72" s="214"/>
      <c r="P72" s="212">
        <v>3</v>
      </c>
      <c r="Q72" s="214">
        <v>4</v>
      </c>
      <c r="R72" s="212">
        <v>2</v>
      </c>
      <c r="S72" s="214">
        <v>3</v>
      </c>
      <c r="T72" s="212">
        <v>5</v>
      </c>
      <c r="U72" s="214">
        <v>4</v>
      </c>
      <c r="V72" s="212">
        <v>8</v>
      </c>
      <c r="W72" s="214">
        <v>4</v>
      </c>
      <c r="X72" s="212">
        <v>3</v>
      </c>
      <c r="Y72" s="214">
        <v>5</v>
      </c>
      <c r="Z72" s="212"/>
      <c r="AA72" s="214"/>
      <c r="AB72" s="212">
        <v>1</v>
      </c>
      <c r="AC72" s="214"/>
      <c r="AD72" s="212">
        <v>1</v>
      </c>
      <c r="AE72" s="214">
        <v>2</v>
      </c>
      <c r="AF72" s="212"/>
      <c r="AG72" s="214"/>
      <c r="AH72" s="212">
        <v>1</v>
      </c>
      <c r="AI72" s="214"/>
      <c r="AJ72" s="212"/>
      <c r="AK72" s="214"/>
      <c r="AL72" s="215"/>
      <c r="AM72" s="214"/>
      <c r="AN72" s="214"/>
      <c r="AO72" s="216">
        <v>0</v>
      </c>
      <c r="AP72" s="216">
        <v>0</v>
      </c>
      <c r="AQ72" s="216">
        <v>0</v>
      </c>
      <c r="AR72" s="210" t="s">
        <v>138</v>
      </c>
      <c r="CG72" s="200">
        <v>0</v>
      </c>
      <c r="CH72" s="200">
        <v>0</v>
      </c>
      <c r="CI72" s="200">
        <v>0</v>
      </c>
      <c r="CJ72" s="200"/>
      <c r="CK72" s="200"/>
      <c r="CL72" s="200"/>
      <c r="CM72" s="200"/>
      <c r="CN72" s="200"/>
      <c r="CO72" s="200"/>
    </row>
    <row r="73" spans="1:93" x14ac:dyDescent="0.25">
      <c r="A73" s="454"/>
      <c r="B73" s="211" t="s">
        <v>29</v>
      </c>
      <c r="C73" s="211">
        <f t="shared" si="0"/>
        <v>0</v>
      </c>
      <c r="D73" s="211">
        <f t="shared" si="3"/>
        <v>0</v>
      </c>
      <c r="E73" s="211">
        <f t="shared" si="2"/>
        <v>0</v>
      </c>
      <c r="F73" s="242"/>
      <c r="G73" s="243"/>
      <c r="H73" s="242"/>
      <c r="I73" s="243"/>
      <c r="J73" s="212"/>
      <c r="K73" s="214"/>
      <c r="L73" s="212"/>
      <c r="M73" s="214"/>
      <c r="N73" s="212"/>
      <c r="O73" s="214"/>
      <c r="P73" s="212"/>
      <c r="Q73" s="214"/>
      <c r="R73" s="212"/>
      <c r="S73" s="214"/>
      <c r="T73" s="212"/>
      <c r="U73" s="214"/>
      <c r="V73" s="212"/>
      <c r="W73" s="214"/>
      <c r="X73" s="212"/>
      <c r="Y73" s="214"/>
      <c r="Z73" s="212"/>
      <c r="AA73" s="214"/>
      <c r="AB73" s="212"/>
      <c r="AC73" s="214"/>
      <c r="AD73" s="212"/>
      <c r="AE73" s="214"/>
      <c r="AF73" s="212"/>
      <c r="AG73" s="214"/>
      <c r="AH73" s="212"/>
      <c r="AI73" s="214"/>
      <c r="AJ73" s="212"/>
      <c r="AK73" s="214"/>
      <c r="AL73" s="215"/>
      <c r="AM73" s="214"/>
      <c r="AN73" s="214"/>
      <c r="AO73" s="216"/>
      <c r="AP73" s="216"/>
      <c r="AQ73" s="216"/>
      <c r="AR73" s="210" t="s">
        <v>138</v>
      </c>
      <c r="CG73" s="200">
        <v>0</v>
      </c>
      <c r="CH73" s="200">
        <v>0</v>
      </c>
      <c r="CI73" s="200">
        <v>0</v>
      </c>
      <c r="CJ73" s="200"/>
      <c r="CK73" s="200"/>
      <c r="CL73" s="200"/>
      <c r="CM73" s="200"/>
      <c r="CN73" s="200"/>
      <c r="CO73" s="200"/>
    </row>
    <row r="74" spans="1:93" x14ac:dyDescent="0.25">
      <c r="A74" s="454"/>
      <c r="B74" s="255" t="s">
        <v>112</v>
      </c>
      <c r="C74" s="224">
        <f t="shared" si="0"/>
        <v>0</v>
      </c>
      <c r="D74" s="223">
        <f t="shared" si="3"/>
        <v>0</v>
      </c>
      <c r="E74" s="225">
        <f t="shared" si="2"/>
        <v>0</v>
      </c>
      <c r="F74" s="242"/>
      <c r="G74" s="243"/>
      <c r="H74" s="242"/>
      <c r="I74" s="243"/>
      <c r="J74" s="218"/>
      <c r="K74" s="220"/>
      <c r="L74" s="218"/>
      <c r="M74" s="220"/>
      <c r="N74" s="218"/>
      <c r="O74" s="220"/>
      <c r="P74" s="218"/>
      <c r="Q74" s="220"/>
      <c r="R74" s="218"/>
      <c r="S74" s="220"/>
      <c r="T74" s="218"/>
      <c r="U74" s="220"/>
      <c r="V74" s="218"/>
      <c r="W74" s="220"/>
      <c r="X74" s="218"/>
      <c r="Y74" s="220"/>
      <c r="Z74" s="218"/>
      <c r="AA74" s="220"/>
      <c r="AB74" s="218"/>
      <c r="AC74" s="220"/>
      <c r="AD74" s="218"/>
      <c r="AE74" s="220"/>
      <c r="AF74" s="218"/>
      <c r="AG74" s="220"/>
      <c r="AH74" s="218"/>
      <c r="AI74" s="220"/>
      <c r="AJ74" s="218"/>
      <c r="AK74" s="220"/>
      <c r="AL74" s="221"/>
      <c r="AM74" s="220"/>
      <c r="AN74" s="220"/>
      <c r="AO74" s="256"/>
      <c r="AP74" s="256"/>
      <c r="AQ74" s="256"/>
      <c r="AR74" s="210" t="s">
        <v>138</v>
      </c>
      <c r="CG74" s="200">
        <v>0</v>
      </c>
      <c r="CH74" s="200">
        <v>0</v>
      </c>
      <c r="CI74" s="200">
        <v>0</v>
      </c>
      <c r="CJ74" s="200"/>
      <c r="CK74" s="200"/>
      <c r="CL74" s="200"/>
      <c r="CM74" s="200"/>
      <c r="CN74" s="200"/>
      <c r="CO74" s="200"/>
    </row>
    <row r="75" spans="1:93" x14ac:dyDescent="0.25">
      <c r="A75" s="455"/>
      <c r="B75" s="227" t="s">
        <v>32</v>
      </c>
      <c r="C75" s="227">
        <f t="shared" si="0"/>
        <v>0</v>
      </c>
      <c r="D75" s="227">
        <f t="shared" si="3"/>
        <v>0</v>
      </c>
      <c r="E75" s="227">
        <f t="shared" si="2"/>
        <v>0</v>
      </c>
      <c r="F75" s="249"/>
      <c r="G75" s="257"/>
      <c r="H75" s="249"/>
      <c r="I75" s="257"/>
      <c r="J75" s="231"/>
      <c r="K75" s="238"/>
      <c r="L75" s="231"/>
      <c r="M75" s="238"/>
      <c r="N75" s="231"/>
      <c r="O75" s="238"/>
      <c r="P75" s="231"/>
      <c r="Q75" s="238"/>
      <c r="R75" s="231"/>
      <c r="S75" s="238"/>
      <c r="T75" s="231"/>
      <c r="U75" s="238"/>
      <c r="V75" s="231"/>
      <c r="W75" s="238"/>
      <c r="X75" s="231"/>
      <c r="Y75" s="238"/>
      <c r="Z75" s="231"/>
      <c r="AA75" s="238"/>
      <c r="AB75" s="231"/>
      <c r="AC75" s="238"/>
      <c r="AD75" s="231"/>
      <c r="AE75" s="238"/>
      <c r="AF75" s="231"/>
      <c r="AG75" s="238"/>
      <c r="AH75" s="231"/>
      <c r="AI75" s="238"/>
      <c r="AJ75" s="231"/>
      <c r="AK75" s="238"/>
      <c r="AL75" s="239"/>
      <c r="AM75" s="238"/>
      <c r="AN75" s="238"/>
      <c r="AO75" s="232"/>
      <c r="AP75" s="232"/>
      <c r="AQ75" s="232"/>
      <c r="AR75" s="210" t="s">
        <v>138</v>
      </c>
      <c r="CG75" s="200">
        <v>0</v>
      </c>
      <c r="CH75" s="200">
        <v>0</v>
      </c>
      <c r="CI75" s="200">
        <v>0</v>
      </c>
      <c r="CJ75" s="200"/>
      <c r="CK75" s="200"/>
      <c r="CL75" s="200"/>
      <c r="CM75" s="200"/>
      <c r="CN75" s="200"/>
      <c r="CO75" s="200"/>
    </row>
    <row r="76" spans="1:93" x14ac:dyDescent="0.25">
      <c r="A76" s="453" t="s">
        <v>40</v>
      </c>
      <c r="B76" s="204" t="s">
        <v>41</v>
      </c>
      <c r="C76" s="204">
        <f t="shared" si="0"/>
        <v>0</v>
      </c>
      <c r="D76" s="204">
        <f t="shared" si="3"/>
        <v>0</v>
      </c>
      <c r="E76" s="204">
        <f t="shared" si="2"/>
        <v>0</v>
      </c>
      <c r="F76" s="240"/>
      <c r="G76" s="241"/>
      <c r="H76" s="240"/>
      <c r="I76" s="241"/>
      <c r="J76" s="205"/>
      <c r="K76" s="207"/>
      <c r="L76" s="205"/>
      <c r="M76" s="207"/>
      <c r="N76" s="205"/>
      <c r="O76" s="207"/>
      <c r="P76" s="205"/>
      <c r="Q76" s="207"/>
      <c r="R76" s="205"/>
      <c r="S76" s="207"/>
      <c r="T76" s="205"/>
      <c r="U76" s="207"/>
      <c r="V76" s="205"/>
      <c r="W76" s="207"/>
      <c r="X76" s="205"/>
      <c r="Y76" s="207"/>
      <c r="Z76" s="205"/>
      <c r="AA76" s="207"/>
      <c r="AB76" s="205"/>
      <c r="AC76" s="207"/>
      <c r="AD76" s="205"/>
      <c r="AE76" s="207"/>
      <c r="AF76" s="258"/>
      <c r="AG76" s="259"/>
      <c r="AH76" s="258"/>
      <c r="AI76" s="259"/>
      <c r="AJ76" s="258"/>
      <c r="AK76" s="259"/>
      <c r="AL76" s="260"/>
      <c r="AM76" s="259"/>
      <c r="AN76" s="209"/>
      <c r="AO76" s="209"/>
      <c r="AP76" s="209"/>
      <c r="AQ76" s="209"/>
      <c r="AR76" s="210" t="s">
        <v>138</v>
      </c>
      <c r="CG76" s="200">
        <v>0</v>
      </c>
      <c r="CH76" s="200">
        <v>0</v>
      </c>
      <c r="CI76" s="200">
        <v>0</v>
      </c>
      <c r="CJ76" s="200"/>
      <c r="CK76" s="200"/>
      <c r="CL76" s="200"/>
      <c r="CM76" s="200"/>
      <c r="CN76" s="200"/>
      <c r="CO76" s="200"/>
    </row>
    <row r="77" spans="1:93" x14ac:dyDescent="0.25">
      <c r="A77" s="454"/>
      <c r="B77" s="225" t="s">
        <v>42</v>
      </c>
      <c r="C77" s="225">
        <f t="shared" si="0"/>
        <v>3</v>
      </c>
      <c r="D77" s="225">
        <f t="shared" si="3"/>
        <v>0</v>
      </c>
      <c r="E77" s="225">
        <f t="shared" si="2"/>
        <v>3</v>
      </c>
      <c r="F77" s="242"/>
      <c r="G77" s="243"/>
      <c r="H77" s="242"/>
      <c r="I77" s="243"/>
      <c r="J77" s="212"/>
      <c r="K77" s="214"/>
      <c r="L77" s="212"/>
      <c r="M77" s="214"/>
      <c r="N77" s="212"/>
      <c r="O77" s="214">
        <v>1</v>
      </c>
      <c r="P77" s="212"/>
      <c r="Q77" s="214"/>
      <c r="R77" s="212"/>
      <c r="S77" s="214"/>
      <c r="T77" s="212"/>
      <c r="U77" s="214">
        <v>1</v>
      </c>
      <c r="V77" s="212"/>
      <c r="W77" s="214">
        <v>1</v>
      </c>
      <c r="X77" s="212"/>
      <c r="Y77" s="214"/>
      <c r="Z77" s="212"/>
      <c r="AA77" s="214"/>
      <c r="AB77" s="212"/>
      <c r="AC77" s="214"/>
      <c r="AD77" s="212"/>
      <c r="AE77" s="214"/>
      <c r="AF77" s="261"/>
      <c r="AG77" s="262"/>
      <c r="AH77" s="261"/>
      <c r="AI77" s="262"/>
      <c r="AJ77" s="261"/>
      <c r="AK77" s="262"/>
      <c r="AL77" s="263"/>
      <c r="AM77" s="262"/>
      <c r="AN77" s="216"/>
      <c r="AO77" s="216">
        <v>0</v>
      </c>
      <c r="AP77" s="216">
        <v>0</v>
      </c>
      <c r="AQ77" s="216">
        <v>0</v>
      </c>
      <c r="AR77" s="210" t="s">
        <v>138</v>
      </c>
      <c r="CG77" s="200">
        <v>0</v>
      </c>
      <c r="CH77" s="200">
        <v>0</v>
      </c>
      <c r="CI77" s="200">
        <v>0</v>
      </c>
      <c r="CJ77" s="200"/>
      <c r="CK77" s="200"/>
      <c r="CL77" s="200"/>
      <c r="CM77" s="200"/>
      <c r="CN77" s="200"/>
      <c r="CO77" s="200"/>
    </row>
    <row r="78" spans="1:93" x14ac:dyDescent="0.25">
      <c r="A78" s="454"/>
      <c r="B78" s="225" t="s">
        <v>43</v>
      </c>
      <c r="C78" s="225">
        <f t="shared" ref="C78:C95" si="4">SUM(D78+E78)</f>
        <v>0</v>
      </c>
      <c r="D78" s="225">
        <f t="shared" si="3"/>
        <v>0</v>
      </c>
      <c r="E78" s="225">
        <f t="shared" si="3"/>
        <v>0</v>
      </c>
      <c r="F78" s="261"/>
      <c r="G78" s="269"/>
      <c r="H78" s="261"/>
      <c r="I78" s="269"/>
      <c r="J78" s="212"/>
      <c r="K78" s="214"/>
      <c r="L78" s="212"/>
      <c r="M78" s="214"/>
      <c r="N78" s="212"/>
      <c r="O78" s="214"/>
      <c r="P78" s="212"/>
      <c r="Q78" s="214"/>
      <c r="R78" s="212"/>
      <c r="S78" s="214"/>
      <c r="T78" s="212"/>
      <c r="U78" s="214"/>
      <c r="V78" s="212"/>
      <c r="W78" s="214"/>
      <c r="X78" s="212"/>
      <c r="Y78" s="214"/>
      <c r="Z78" s="212"/>
      <c r="AA78" s="214"/>
      <c r="AB78" s="212"/>
      <c r="AC78" s="214"/>
      <c r="AD78" s="212"/>
      <c r="AE78" s="214"/>
      <c r="AF78" s="261"/>
      <c r="AG78" s="262"/>
      <c r="AH78" s="261"/>
      <c r="AI78" s="262"/>
      <c r="AJ78" s="261"/>
      <c r="AK78" s="262"/>
      <c r="AL78" s="263"/>
      <c r="AM78" s="262"/>
      <c r="AN78" s="256"/>
      <c r="AO78" s="256"/>
      <c r="AP78" s="256"/>
      <c r="AQ78" s="256"/>
      <c r="AR78" s="210" t="s">
        <v>138</v>
      </c>
      <c r="CG78" s="200">
        <v>0</v>
      </c>
      <c r="CH78" s="200">
        <v>0</v>
      </c>
      <c r="CI78" s="200">
        <v>0</v>
      </c>
      <c r="CJ78" s="200"/>
      <c r="CK78" s="200"/>
      <c r="CL78" s="200"/>
      <c r="CM78" s="200"/>
      <c r="CN78" s="200"/>
      <c r="CO78" s="200"/>
    </row>
    <row r="79" spans="1:93" x14ac:dyDescent="0.25">
      <c r="A79" s="454"/>
      <c r="B79" s="225" t="s">
        <v>44</v>
      </c>
      <c r="C79" s="211">
        <f t="shared" si="4"/>
        <v>4</v>
      </c>
      <c r="D79" s="270">
        <f t="shared" ref="D79:E95" si="5">SUM(F79+H79+J79+L79+N79+P79+R79+T79+V79+X79+Z79+AB79+AD79+AF79+AH79+AJ79+AL79)</f>
        <v>0</v>
      </c>
      <c r="E79" s="225">
        <f t="shared" si="5"/>
        <v>4</v>
      </c>
      <c r="F79" s="242"/>
      <c r="G79" s="243"/>
      <c r="H79" s="242"/>
      <c r="I79" s="243"/>
      <c r="J79" s="218"/>
      <c r="K79" s="220"/>
      <c r="L79" s="218"/>
      <c r="M79" s="220"/>
      <c r="N79" s="218"/>
      <c r="O79" s="220">
        <v>1</v>
      </c>
      <c r="P79" s="218"/>
      <c r="Q79" s="220"/>
      <c r="R79" s="218"/>
      <c r="S79" s="220">
        <v>1</v>
      </c>
      <c r="T79" s="218"/>
      <c r="U79" s="220">
        <v>1</v>
      </c>
      <c r="V79" s="218"/>
      <c r="W79" s="220">
        <v>1</v>
      </c>
      <c r="X79" s="218"/>
      <c r="Y79" s="220"/>
      <c r="Z79" s="218"/>
      <c r="AA79" s="220"/>
      <c r="AB79" s="218"/>
      <c r="AC79" s="220"/>
      <c r="AD79" s="218"/>
      <c r="AE79" s="220"/>
      <c r="AF79" s="261"/>
      <c r="AG79" s="262"/>
      <c r="AH79" s="261"/>
      <c r="AI79" s="262"/>
      <c r="AJ79" s="261"/>
      <c r="AK79" s="262"/>
      <c r="AL79" s="263"/>
      <c r="AM79" s="262"/>
      <c r="AN79" s="256"/>
      <c r="AO79" s="256">
        <v>0</v>
      </c>
      <c r="AP79" s="256">
        <v>0</v>
      </c>
      <c r="AQ79" s="256">
        <v>0</v>
      </c>
      <c r="AR79" s="210" t="s">
        <v>138</v>
      </c>
      <c r="CG79" s="200">
        <v>0</v>
      </c>
      <c r="CH79" s="200">
        <v>0</v>
      </c>
      <c r="CI79" s="200">
        <v>0</v>
      </c>
      <c r="CJ79" s="200"/>
      <c r="CK79" s="200"/>
      <c r="CL79" s="200"/>
      <c r="CM79" s="200"/>
      <c r="CN79" s="200"/>
      <c r="CO79" s="200"/>
    </row>
    <row r="80" spans="1:93" x14ac:dyDescent="0.25">
      <c r="A80" s="454"/>
      <c r="B80" s="222" t="s">
        <v>112</v>
      </c>
      <c r="C80" s="271">
        <f t="shared" si="4"/>
        <v>0</v>
      </c>
      <c r="D80" s="272">
        <f t="shared" si="5"/>
        <v>0</v>
      </c>
      <c r="E80" s="227">
        <f t="shared" si="5"/>
        <v>0</v>
      </c>
      <c r="F80" s="249"/>
      <c r="G80" s="257"/>
      <c r="H80" s="249"/>
      <c r="I80" s="257"/>
      <c r="J80" s="231"/>
      <c r="K80" s="238"/>
      <c r="L80" s="231"/>
      <c r="M80" s="238"/>
      <c r="N80" s="231"/>
      <c r="O80" s="238"/>
      <c r="P80" s="231"/>
      <c r="Q80" s="238"/>
      <c r="R80" s="231"/>
      <c r="S80" s="238"/>
      <c r="T80" s="231"/>
      <c r="U80" s="238"/>
      <c r="V80" s="231"/>
      <c r="W80" s="238"/>
      <c r="X80" s="231"/>
      <c r="Y80" s="238"/>
      <c r="Z80" s="231"/>
      <c r="AA80" s="238"/>
      <c r="AB80" s="231"/>
      <c r="AC80" s="238"/>
      <c r="AD80" s="231"/>
      <c r="AE80" s="238"/>
      <c r="AF80" s="249"/>
      <c r="AG80" s="266"/>
      <c r="AH80" s="249"/>
      <c r="AI80" s="266"/>
      <c r="AJ80" s="249"/>
      <c r="AK80" s="266"/>
      <c r="AL80" s="267"/>
      <c r="AM80" s="266"/>
      <c r="AN80" s="232"/>
      <c r="AO80" s="232"/>
      <c r="AP80" s="232"/>
      <c r="AQ80" s="232"/>
      <c r="AR80" s="210" t="s">
        <v>138</v>
      </c>
      <c r="CG80" s="200">
        <v>0</v>
      </c>
      <c r="CH80" s="200">
        <v>0</v>
      </c>
      <c r="CI80" s="200">
        <v>0</v>
      </c>
      <c r="CJ80" s="200"/>
      <c r="CK80" s="200"/>
      <c r="CL80" s="200"/>
      <c r="CM80" s="200"/>
      <c r="CN80" s="200"/>
      <c r="CO80" s="200"/>
    </row>
    <row r="81" spans="1:93" x14ac:dyDescent="0.25">
      <c r="A81" s="467" t="s">
        <v>113</v>
      </c>
      <c r="B81" s="204" t="s">
        <v>24</v>
      </c>
      <c r="C81" s="204">
        <f t="shared" si="4"/>
        <v>0</v>
      </c>
      <c r="D81" s="204">
        <f t="shared" si="5"/>
        <v>0</v>
      </c>
      <c r="E81" s="204">
        <f t="shared" si="5"/>
        <v>0</v>
      </c>
      <c r="F81" s="240"/>
      <c r="G81" s="241"/>
      <c r="H81" s="240"/>
      <c r="I81" s="241"/>
      <c r="J81" s="205"/>
      <c r="K81" s="207"/>
      <c r="L81" s="205"/>
      <c r="M81" s="207"/>
      <c r="N81" s="205"/>
      <c r="O81" s="207"/>
      <c r="P81" s="205"/>
      <c r="Q81" s="207"/>
      <c r="R81" s="205"/>
      <c r="S81" s="207"/>
      <c r="T81" s="205"/>
      <c r="U81" s="207"/>
      <c r="V81" s="205"/>
      <c r="W81" s="207"/>
      <c r="X81" s="205"/>
      <c r="Y81" s="207"/>
      <c r="Z81" s="205"/>
      <c r="AA81" s="207"/>
      <c r="AB81" s="205"/>
      <c r="AC81" s="207"/>
      <c r="AD81" s="205"/>
      <c r="AE81" s="207"/>
      <c r="AF81" s="205"/>
      <c r="AG81" s="207"/>
      <c r="AH81" s="205"/>
      <c r="AI81" s="207"/>
      <c r="AJ81" s="205"/>
      <c r="AK81" s="207"/>
      <c r="AL81" s="205"/>
      <c r="AM81" s="207"/>
      <c r="AN81" s="273"/>
      <c r="AO81" s="273"/>
      <c r="AP81" s="273"/>
      <c r="AQ81" s="273"/>
      <c r="AR81" s="210" t="s">
        <v>138</v>
      </c>
      <c r="CG81" s="200">
        <v>0</v>
      </c>
      <c r="CH81" s="200">
        <v>0</v>
      </c>
      <c r="CI81" s="200">
        <v>0</v>
      </c>
      <c r="CJ81" s="200"/>
      <c r="CK81" s="200"/>
      <c r="CL81" s="200"/>
      <c r="CM81" s="200"/>
      <c r="CN81" s="200"/>
      <c r="CO81" s="200"/>
    </row>
    <row r="82" spans="1:93" x14ac:dyDescent="0.25">
      <c r="A82" s="485"/>
      <c r="B82" s="211" t="s">
        <v>25</v>
      </c>
      <c r="C82" s="211">
        <f t="shared" si="4"/>
        <v>0</v>
      </c>
      <c r="D82" s="211">
        <f t="shared" si="5"/>
        <v>0</v>
      </c>
      <c r="E82" s="211">
        <f t="shared" si="5"/>
        <v>0</v>
      </c>
      <c r="F82" s="242"/>
      <c r="G82" s="243"/>
      <c r="H82" s="242"/>
      <c r="I82" s="243"/>
      <c r="J82" s="212"/>
      <c r="K82" s="214"/>
      <c r="L82" s="212"/>
      <c r="M82" s="214"/>
      <c r="N82" s="212"/>
      <c r="O82" s="214"/>
      <c r="P82" s="212"/>
      <c r="Q82" s="214"/>
      <c r="R82" s="212"/>
      <c r="S82" s="214"/>
      <c r="T82" s="212"/>
      <c r="U82" s="214"/>
      <c r="V82" s="212"/>
      <c r="W82" s="214"/>
      <c r="X82" s="212"/>
      <c r="Y82" s="214"/>
      <c r="Z82" s="212"/>
      <c r="AA82" s="214"/>
      <c r="AB82" s="212"/>
      <c r="AC82" s="214"/>
      <c r="AD82" s="212"/>
      <c r="AE82" s="214"/>
      <c r="AF82" s="212"/>
      <c r="AG82" s="214"/>
      <c r="AH82" s="212"/>
      <c r="AI82" s="214"/>
      <c r="AJ82" s="212"/>
      <c r="AK82" s="214"/>
      <c r="AL82" s="212"/>
      <c r="AM82" s="214"/>
      <c r="AN82" s="216"/>
      <c r="AO82" s="216"/>
      <c r="AP82" s="216"/>
      <c r="AQ82" s="216"/>
      <c r="AR82" s="210" t="s">
        <v>138</v>
      </c>
      <c r="CG82" s="200">
        <v>0</v>
      </c>
      <c r="CH82" s="200">
        <v>0</v>
      </c>
      <c r="CI82" s="200">
        <v>0</v>
      </c>
      <c r="CJ82" s="200"/>
      <c r="CK82" s="200"/>
      <c r="CL82" s="200"/>
      <c r="CM82" s="200"/>
      <c r="CN82" s="200"/>
      <c r="CO82" s="200"/>
    </row>
    <row r="83" spans="1:93" x14ac:dyDescent="0.25">
      <c r="A83" s="485"/>
      <c r="B83" s="211" t="s">
        <v>26</v>
      </c>
      <c r="C83" s="211">
        <f t="shared" si="4"/>
        <v>0</v>
      </c>
      <c r="D83" s="211">
        <f t="shared" si="5"/>
        <v>0</v>
      </c>
      <c r="E83" s="211">
        <f t="shared" si="5"/>
        <v>0</v>
      </c>
      <c r="F83" s="242"/>
      <c r="G83" s="243"/>
      <c r="H83" s="242"/>
      <c r="I83" s="243"/>
      <c r="J83" s="212"/>
      <c r="K83" s="214"/>
      <c r="L83" s="212"/>
      <c r="M83" s="214"/>
      <c r="N83" s="212"/>
      <c r="O83" s="214"/>
      <c r="P83" s="212"/>
      <c r="Q83" s="214"/>
      <c r="R83" s="212"/>
      <c r="S83" s="214"/>
      <c r="T83" s="212"/>
      <c r="U83" s="214"/>
      <c r="V83" s="212"/>
      <c r="W83" s="214"/>
      <c r="X83" s="212"/>
      <c r="Y83" s="214"/>
      <c r="Z83" s="212"/>
      <c r="AA83" s="214"/>
      <c r="AB83" s="212"/>
      <c r="AC83" s="214"/>
      <c r="AD83" s="212"/>
      <c r="AE83" s="214"/>
      <c r="AF83" s="212"/>
      <c r="AG83" s="214"/>
      <c r="AH83" s="212"/>
      <c r="AI83" s="214"/>
      <c r="AJ83" s="212"/>
      <c r="AK83" s="214"/>
      <c r="AL83" s="212"/>
      <c r="AM83" s="214"/>
      <c r="AN83" s="216"/>
      <c r="AO83" s="216"/>
      <c r="AP83" s="216"/>
      <c r="AQ83" s="216"/>
      <c r="AR83" s="210" t="s">
        <v>138</v>
      </c>
      <c r="CG83" s="200">
        <v>0</v>
      </c>
      <c r="CH83" s="200">
        <v>0</v>
      </c>
      <c r="CI83" s="200">
        <v>0</v>
      </c>
      <c r="CJ83" s="200"/>
      <c r="CK83" s="200"/>
      <c r="CL83" s="200"/>
      <c r="CM83" s="200"/>
      <c r="CN83" s="200"/>
      <c r="CO83" s="200"/>
    </row>
    <row r="84" spans="1:93" x14ac:dyDescent="0.25">
      <c r="A84" s="485"/>
      <c r="B84" s="211" t="s">
        <v>28</v>
      </c>
      <c r="C84" s="211">
        <f t="shared" si="4"/>
        <v>0</v>
      </c>
      <c r="D84" s="211">
        <f t="shared" si="5"/>
        <v>0</v>
      </c>
      <c r="E84" s="211">
        <f t="shared" si="5"/>
        <v>0</v>
      </c>
      <c r="F84" s="242"/>
      <c r="G84" s="243"/>
      <c r="H84" s="242"/>
      <c r="I84" s="243"/>
      <c r="J84" s="212"/>
      <c r="K84" s="214"/>
      <c r="L84" s="212"/>
      <c r="M84" s="214"/>
      <c r="N84" s="212"/>
      <c r="O84" s="214"/>
      <c r="P84" s="212"/>
      <c r="Q84" s="214"/>
      <c r="R84" s="212"/>
      <c r="S84" s="214"/>
      <c r="T84" s="212"/>
      <c r="U84" s="214"/>
      <c r="V84" s="212"/>
      <c r="W84" s="214"/>
      <c r="X84" s="212"/>
      <c r="Y84" s="214"/>
      <c r="Z84" s="212"/>
      <c r="AA84" s="214"/>
      <c r="AB84" s="212"/>
      <c r="AC84" s="214"/>
      <c r="AD84" s="212"/>
      <c r="AE84" s="214"/>
      <c r="AF84" s="212"/>
      <c r="AG84" s="214"/>
      <c r="AH84" s="212"/>
      <c r="AI84" s="214"/>
      <c r="AJ84" s="212"/>
      <c r="AK84" s="214"/>
      <c r="AL84" s="212"/>
      <c r="AM84" s="214"/>
      <c r="AN84" s="216"/>
      <c r="AO84" s="216"/>
      <c r="AP84" s="216"/>
      <c r="AQ84" s="216"/>
      <c r="AR84" s="210" t="s">
        <v>138</v>
      </c>
      <c r="CG84" s="200">
        <v>0</v>
      </c>
      <c r="CH84" s="200">
        <v>0</v>
      </c>
      <c r="CI84" s="200">
        <v>0</v>
      </c>
      <c r="CJ84" s="200"/>
      <c r="CK84" s="200"/>
      <c r="CL84" s="200"/>
      <c r="CM84" s="200"/>
      <c r="CN84" s="200"/>
      <c r="CO84" s="200"/>
    </row>
    <row r="85" spans="1:93" x14ac:dyDescent="0.25">
      <c r="A85" s="485"/>
      <c r="B85" s="211" t="s">
        <v>29</v>
      </c>
      <c r="C85" s="211">
        <f t="shared" si="4"/>
        <v>0</v>
      </c>
      <c r="D85" s="211">
        <f t="shared" si="5"/>
        <v>0</v>
      </c>
      <c r="E85" s="211">
        <f t="shared" si="5"/>
        <v>0</v>
      </c>
      <c r="F85" s="242"/>
      <c r="G85" s="243"/>
      <c r="H85" s="242"/>
      <c r="I85" s="243"/>
      <c r="J85" s="212"/>
      <c r="K85" s="214"/>
      <c r="L85" s="212"/>
      <c r="M85" s="214"/>
      <c r="N85" s="212"/>
      <c r="O85" s="214"/>
      <c r="P85" s="212"/>
      <c r="Q85" s="214"/>
      <c r="R85" s="212"/>
      <c r="S85" s="214"/>
      <c r="T85" s="212"/>
      <c r="U85" s="214"/>
      <c r="V85" s="212"/>
      <c r="W85" s="214"/>
      <c r="X85" s="212"/>
      <c r="Y85" s="214"/>
      <c r="Z85" s="212"/>
      <c r="AA85" s="214"/>
      <c r="AB85" s="212"/>
      <c r="AC85" s="214"/>
      <c r="AD85" s="212"/>
      <c r="AE85" s="214"/>
      <c r="AF85" s="212"/>
      <c r="AG85" s="214"/>
      <c r="AH85" s="212"/>
      <c r="AI85" s="214"/>
      <c r="AJ85" s="212"/>
      <c r="AK85" s="214"/>
      <c r="AL85" s="212"/>
      <c r="AM85" s="214"/>
      <c r="AN85" s="216"/>
      <c r="AO85" s="216"/>
      <c r="AP85" s="216"/>
      <c r="AQ85" s="216"/>
      <c r="AR85" s="210" t="s">
        <v>138</v>
      </c>
      <c r="CG85" s="200">
        <v>0</v>
      </c>
      <c r="CH85" s="200">
        <v>0</v>
      </c>
      <c r="CI85" s="200">
        <v>0</v>
      </c>
      <c r="CJ85" s="200"/>
      <c r="CK85" s="200"/>
      <c r="CL85" s="200"/>
      <c r="CM85" s="200"/>
      <c r="CN85" s="200"/>
      <c r="CO85" s="200"/>
    </row>
    <row r="86" spans="1:93" x14ac:dyDescent="0.25">
      <c r="A86" s="485"/>
      <c r="B86" s="255" t="s">
        <v>112</v>
      </c>
      <c r="C86" s="223">
        <f t="shared" si="4"/>
        <v>0</v>
      </c>
      <c r="D86" s="224">
        <f t="shared" si="5"/>
        <v>0</v>
      </c>
      <c r="E86" s="225">
        <f t="shared" si="5"/>
        <v>0</v>
      </c>
      <c r="F86" s="242"/>
      <c r="G86" s="243"/>
      <c r="H86" s="242"/>
      <c r="I86" s="243"/>
      <c r="J86" s="218"/>
      <c r="K86" s="220"/>
      <c r="L86" s="218"/>
      <c r="M86" s="220"/>
      <c r="N86" s="218"/>
      <c r="O86" s="220"/>
      <c r="P86" s="218"/>
      <c r="Q86" s="220"/>
      <c r="R86" s="218"/>
      <c r="S86" s="220"/>
      <c r="T86" s="218"/>
      <c r="U86" s="220"/>
      <c r="V86" s="218"/>
      <c r="W86" s="220"/>
      <c r="X86" s="218"/>
      <c r="Y86" s="220"/>
      <c r="Z86" s="218"/>
      <c r="AA86" s="220"/>
      <c r="AB86" s="218"/>
      <c r="AC86" s="220"/>
      <c r="AD86" s="218"/>
      <c r="AE86" s="220"/>
      <c r="AF86" s="218"/>
      <c r="AG86" s="220"/>
      <c r="AH86" s="218"/>
      <c r="AI86" s="220"/>
      <c r="AJ86" s="218"/>
      <c r="AK86" s="220"/>
      <c r="AL86" s="218"/>
      <c r="AM86" s="220"/>
      <c r="AN86" s="216"/>
      <c r="AO86" s="216"/>
      <c r="AP86" s="216"/>
      <c r="AQ86" s="216"/>
      <c r="AR86" s="210" t="s">
        <v>138</v>
      </c>
      <c r="CG86" s="200">
        <v>0</v>
      </c>
      <c r="CH86" s="200">
        <v>0</v>
      </c>
      <c r="CI86" s="200">
        <v>0</v>
      </c>
      <c r="CJ86" s="200"/>
      <c r="CK86" s="200"/>
      <c r="CL86" s="200"/>
      <c r="CM86" s="200"/>
      <c r="CN86" s="200"/>
      <c r="CO86" s="200"/>
    </row>
    <row r="87" spans="1:93" x14ac:dyDescent="0.25">
      <c r="A87" s="470"/>
      <c r="B87" s="227" t="s">
        <v>32</v>
      </c>
      <c r="C87" s="227">
        <f t="shared" si="4"/>
        <v>0</v>
      </c>
      <c r="D87" s="227">
        <f t="shared" si="5"/>
        <v>0</v>
      </c>
      <c r="E87" s="227">
        <f t="shared" si="5"/>
        <v>0</v>
      </c>
      <c r="F87" s="249"/>
      <c r="G87" s="257"/>
      <c r="H87" s="249"/>
      <c r="I87" s="257"/>
      <c r="J87" s="231"/>
      <c r="K87" s="238"/>
      <c r="L87" s="231"/>
      <c r="M87" s="238"/>
      <c r="N87" s="231"/>
      <c r="O87" s="238"/>
      <c r="P87" s="231"/>
      <c r="Q87" s="238"/>
      <c r="R87" s="231"/>
      <c r="S87" s="238"/>
      <c r="T87" s="231"/>
      <c r="U87" s="238"/>
      <c r="V87" s="231"/>
      <c r="W87" s="238"/>
      <c r="X87" s="231"/>
      <c r="Y87" s="238"/>
      <c r="Z87" s="231"/>
      <c r="AA87" s="238"/>
      <c r="AB87" s="231"/>
      <c r="AC87" s="238"/>
      <c r="AD87" s="231"/>
      <c r="AE87" s="238"/>
      <c r="AF87" s="231"/>
      <c r="AG87" s="238"/>
      <c r="AH87" s="231"/>
      <c r="AI87" s="238"/>
      <c r="AJ87" s="231"/>
      <c r="AK87" s="238"/>
      <c r="AL87" s="231"/>
      <c r="AM87" s="238"/>
      <c r="AN87" s="232"/>
      <c r="AO87" s="232"/>
      <c r="AP87" s="232"/>
      <c r="AQ87" s="232"/>
      <c r="AR87" s="210" t="s">
        <v>138</v>
      </c>
      <c r="CG87" s="200">
        <v>0</v>
      </c>
      <c r="CH87" s="200">
        <v>0</v>
      </c>
      <c r="CI87" s="200">
        <v>0</v>
      </c>
      <c r="CJ87" s="200"/>
      <c r="CK87" s="200"/>
      <c r="CL87" s="200"/>
      <c r="CM87" s="200"/>
      <c r="CN87" s="200"/>
      <c r="CO87" s="200"/>
    </row>
    <row r="88" spans="1:93" x14ac:dyDescent="0.25">
      <c r="A88" s="453" t="s">
        <v>45</v>
      </c>
      <c r="B88" s="204" t="s">
        <v>24</v>
      </c>
      <c r="C88" s="204">
        <f t="shared" si="4"/>
        <v>0</v>
      </c>
      <c r="D88" s="204">
        <f t="shared" si="5"/>
        <v>0</v>
      </c>
      <c r="E88" s="204">
        <f t="shared" si="5"/>
        <v>0</v>
      </c>
      <c r="F88" s="212"/>
      <c r="G88" s="213"/>
      <c r="H88" s="212"/>
      <c r="I88" s="213"/>
      <c r="J88" s="212"/>
      <c r="K88" s="214"/>
      <c r="L88" s="212"/>
      <c r="M88" s="214"/>
      <c r="N88" s="212"/>
      <c r="O88" s="214"/>
      <c r="P88" s="212"/>
      <c r="Q88" s="214"/>
      <c r="R88" s="212"/>
      <c r="S88" s="214"/>
      <c r="T88" s="212"/>
      <c r="U88" s="214"/>
      <c r="V88" s="212"/>
      <c r="W88" s="214"/>
      <c r="X88" s="212"/>
      <c r="Y88" s="214"/>
      <c r="Z88" s="212"/>
      <c r="AA88" s="214"/>
      <c r="AB88" s="212"/>
      <c r="AC88" s="214"/>
      <c r="AD88" s="212"/>
      <c r="AE88" s="214"/>
      <c r="AF88" s="212"/>
      <c r="AG88" s="214"/>
      <c r="AH88" s="212"/>
      <c r="AI88" s="214"/>
      <c r="AJ88" s="212"/>
      <c r="AK88" s="214"/>
      <c r="AL88" s="215"/>
      <c r="AM88" s="214"/>
      <c r="AN88" s="248"/>
      <c r="AO88" s="273"/>
      <c r="AP88" s="273"/>
      <c r="AQ88" s="273"/>
      <c r="AR88" s="210" t="s">
        <v>138</v>
      </c>
      <c r="CG88" s="200">
        <v>0</v>
      </c>
      <c r="CH88" s="200">
        <v>0</v>
      </c>
      <c r="CI88" s="200">
        <v>0</v>
      </c>
      <c r="CJ88" s="200"/>
      <c r="CK88" s="200"/>
      <c r="CL88" s="200"/>
      <c r="CM88" s="200"/>
      <c r="CN88" s="200"/>
      <c r="CO88" s="200"/>
    </row>
    <row r="89" spans="1:93" x14ac:dyDescent="0.25">
      <c r="A89" s="454"/>
      <c r="B89" s="211" t="s">
        <v>25</v>
      </c>
      <c r="C89" s="211">
        <f t="shared" si="4"/>
        <v>0</v>
      </c>
      <c r="D89" s="211">
        <f t="shared" si="5"/>
        <v>0</v>
      </c>
      <c r="E89" s="211">
        <f t="shared" si="5"/>
        <v>0</v>
      </c>
      <c r="F89" s="212"/>
      <c r="G89" s="213"/>
      <c r="H89" s="212"/>
      <c r="I89" s="213"/>
      <c r="J89" s="212"/>
      <c r="K89" s="214"/>
      <c r="L89" s="212"/>
      <c r="M89" s="214"/>
      <c r="N89" s="212"/>
      <c r="O89" s="214"/>
      <c r="P89" s="212"/>
      <c r="Q89" s="214"/>
      <c r="R89" s="212"/>
      <c r="S89" s="214"/>
      <c r="T89" s="212"/>
      <c r="U89" s="214"/>
      <c r="V89" s="212"/>
      <c r="W89" s="214"/>
      <c r="X89" s="212"/>
      <c r="Y89" s="214"/>
      <c r="Z89" s="212"/>
      <c r="AA89" s="214"/>
      <c r="AB89" s="212"/>
      <c r="AC89" s="214"/>
      <c r="AD89" s="212"/>
      <c r="AE89" s="214"/>
      <c r="AF89" s="212"/>
      <c r="AG89" s="214"/>
      <c r="AH89" s="212"/>
      <c r="AI89" s="214"/>
      <c r="AJ89" s="212"/>
      <c r="AK89" s="214"/>
      <c r="AL89" s="215"/>
      <c r="AM89" s="214"/>
      <c r="AN89" s="214"/>
      <c r="AO89" s="216"/>
      <c r="AP89" s="216"/>
      <c r="AQ89" s="216"/>
      <c r="AR89" s="210" t="s">
        <v>138</v>
      </c>
      <c r="CG89" s="200">
        <v>0</v>
      </c>
      <c r="CH89" s="200">
        <v>0</v>
      </c>
      <c r="CI89" s="200">
        <v>0</v>
      </c>
      <c r="CJ89" s="200"/>
      <c r="CK89" s="200"/>
      <c r="CL89" s="200"/>
      <c r="CM89" s="200"/>
      <c r="CN89" s="200"/>
      <c r="CO89" s="200"/>
    </row>
    <row r="90" spans="1:93" x14ac:dyDescent="0.25">
      <c r="A90" s="454"/>
      <c r="B90" s="211" t="s">
        <v>26</v>
      </c>
      <c r="C90" s="211">
        <f t="shared" si="4"/>
        <v>0</v>
      </c>
      <c r="D90" s="211">
        <f t="shared" si="5"/>
        <v>0</v>
      </c>
      <c r="E90" s="211">
        <f t="shared" si="5"/>
        <v>0</v>
      </c>
      <c r="F90" s="212"/>
      <c r="G90" s="213"/>
      <c r="H90" s="212"/>
      <c r="I90" s="213"/>
      <c r="J90" s="212"/>
      <c r="K90" s="214"/>
      <c r="L90" s="212"/>
      <c r="M90" s="214"/>
      <c r="N90" s="212"/>
      <c r="O90" s="214"/>
      <c r="P90" s="212"/>
      <c r="Q90" s="214"/>
      <c r="R90" s="212"/>
      <c r="S90" s="214"/>
      <c r="T90" s="212"/>
      <c r="U90" s="214"/>
      <c r="V90" s="212"/>
      <c r="W90" s="214"/>
      <c r="X90" s="212"/>
      <c r="Y90" s="214"/>
      <c r="Z90" s="212"/>
      <c r="AA90" s="214"/>
      <c r="AB90" s="212"/>
      <c r="AC90" s="214"/>
      <c r="AD90" s="212"/>
      <c r="AE90" s="214"/>
      <c r="AF90" s="212"/>
      <c r="AG90" s="214"/>
      <c r="AH90" s="212"/>
      <c r="AI90" s="214"/>
      <c r="AJ90" s="212"/>
      <c r="AK90" s="214"/>
      <c r="AL90" s="215"/>
      <c r="AM90" s="214"/>
      <c r="AN90" s="214"/>
      <c r="AO90" s="216"/>
      <c r="AP90" s="216"/>
      <c r="AQ90" s="216"/>
      <c r="AR90" s="210" t="s">
        <v>138</v>
      </c>
      <c r="CG90" s="200">
        <v>0</v>
      </c>
      <c r="CH90" s="200">
        <v>0</v>
      </c>
      <c r="CI90" s="200">
        <v>0</v>
      </c>
      <c r="CJ90" s="200"/>
      <c r="CK90" s="200"/>
      <c r="CL90" s="200"/>
      <c r="CM90" s="200"/>
      <c r="CN90" s="200"/>
      <c r="CO90" s="200"/>
    </row>
    <row r="91" spans="1:93" x14ac:dyDescent="0.25">
      <c r="A91" s="454"/>
      <c r="B91" s="211" t="s">
        <v>28</v>
      </c>
      <c r="C91" s="211">
        <f t="shared" si="4"/>
        <v>0</v>
      </c>
      <c r="D91" s="211">
        <f t="shared" si="5"/>
        <v>0</v>
      </c>
      <c r="E91" s="211">
        <f t="shared" si="5"/>
        <v>0</v>
      </c>
      <c r="F91" s="212"/>
      <c r="G91" s="213"/>
      <c r="H91" s="212"/>
      <c r="I91" s="213"/>
      <c r="J91" s="212"/>
      <c r="K91" s="214"/>
      <c r="L91" s="212"/>
      <c r="M91" s="214"/>
      <c r="N91" s="212"/>
      <c r="O91" s="214"/>
      <c r="P91" s="212"/>
      <c r="Q91" s="214"/>
      <c r="R91" s="212"/>
      <c r="S91" s="214"/>
      <c r="T91" s="212"/>
      <c r="U91" s="214"/>
      <c r="V91" s="212"/>
      <c r="W91" s="214"/>
      <c r="X91" s="212"/>
      <c r="Y91" s="214"/>
      <c r="Z91" s="212"/>
      <c r="AA91" s="214"/>
      <c r="AB91" s="212"/>
      <c r="AC91" s="214"/>
      <c r="AD91" s="212"/>
      <c r="AE91" s="214"/>
      <c r="AF91" s="212"/>
      <c r="AG91" s="214"/>
      <c r="AH91" s="212"/>
      <c r="AI91" s="214"/>
      <c r="AJ91" s="212"/>
      <c r="AK91" s="214"/>
      <c r="AL91" s="215"/>
      <c r="AM91" s="214"/>
      <c r="AN91" s="214"/>
      <c r="AO91" s="216"/>
      <c r="AP91" s="216"/>
      <c r="AQ91" s="216"/>
      <c r="AR91" s="210" t="s">
        <v>138</v>
      </c>
      <c r="CG91" s="200">
        <v>0</v>
      </c>
      <c r="CH91" s="200">
        <v>0</v>
      </c>
      <c r="CI91" s="200">
        <v>0</v>
      </c>
      <c r="CJ91" s="200"/>
      <c r="CK91" s="200"/>
      <c r="CL91" s="200"/>
      <c r="CM91" s="200"/>
      <c r="CN91" s="200"/>
      <c r="CO91" s="200"/>
    </row>
    <row r="92" spans="1:93" x14ac:dyDescent="0.25">
      <c r="A92" s="454"/>
      <c r="B92" s="211" t="s">
        <v>29</v>
      </c>
      <c r="C92" s="211">
        <f t="shared" si="4"/>
        <v>0</v>
      </c>
      <c r="D92" s="211">
        <f t="shared" si="5"/>
        <v>0</v>
      </c>
      <c r="E92" s="211">
        <f t="shared" si="5"/>
        <v>0</v>
      </c>
      <c r="F92" s="212"/>
      <c r="G92" s="213"/>
      <c r="H92" s="212"/>
      <c r="I92" s="213"/>
      <c r="J92" s="212"/>
      <c r="K92" s="214"/>
      <c r="L92" s="212"/>
      <c r="M92" s="214"/>
      <c r="N92" s="212"/>
      <c r="O92" s="214"/>
      <c r="P92" s="212"/>
      <c r="Q92" s="214"/>
      <c r="R92" s="212"/>
      <c r="S92" s="214"/>
      <c r="T92" s="212"/>
      <c r="U92" s="214"/>
      <c r="V92" s="212"/>
      <c r="W92" s="214"/>
      <c r="X92" s="212"/>
      <c r="Y92" s="214"/>
      <c r="Z92" s="212"/>
      <c r="AA92" s="214"/>
      <c r="AB92" s="212"/>
      <c r="AC92" s="214"/>
      <c r="AD92" s="212"/>
      <c r="AE92" s="214"/>
      <c r="AF92" s="212"/>
      <c r="AG92" s="214"/>
      <c r="AH92" s="212"/>
      <c r="AI92" s="214"/>
      <c r="AJ92" s="212"/>
      <c r="AK92" s="214"/>
      <c r="AL92" s="215"/>
      <c r="AM92" s="214"/>
      <c r="AN92" s="214"/>
      <c r="AO92" s="216"/>
      <c r="AP92" s="216"/>
      <c r="AQ92" s="216"/>
      <c r="AR92" s="210" t="s">
        <v>138</v>
      </c>
      <c r="CG92" s="200">
        <v>0</v>
      </c>
      <c r="CH92" s="200">
        <v>0</v>
      </c>
      <c r="CI92" s="200">
        <v>0</v>
      </c>
      <c r="CJ92" s="200"/>
      <c r="CK92" s="200"/>
      <c r="CL92" s="200"/>
      <c r="CM92" s="200"/>
      <c r="CN92" s="200"/>
      <c r="CO92" s="200"/>
    </row>
    <row r="93" spans="1:93" x14ac:dyDescent="0.25">
      <c r="A93" s="454"/>
      <c r="B93" s="211" t="s">
        <v>31</v>
      </c>
      <c r="C93" s="211">
        <f t="shared" si="4"/>
        <v>0</v>
      </c>
      <c r="D93" s="211">
        <f t="shared" si="5"/>
        <v>0</v>
      </c>
      <c r="E93" s="211">
        <f t="shared" si="5"/>
        <v>0</v>
      </c>
      <c r="F93" s="212"/>
      <c r="G93" s="213"/>
      <c r="H93" s="212"/>
      <c r="I93" s="213"/>
      <c r="J93" s="212"/>
      <c r="K93" s="214"/>
      <c r="L93" s="212"/>
      <c r="M93" s="214"/>
      <c r="N93" s="212"/>
      <c r="O93" s="214"/>
      <c r="P93" s="212"/>
      <c r="Q93" s="214"/>
      <c r="R93" s="212"/>
      <c r="S93" s="214"/>
      <c r="T93" s="212"/>
      <c r="U93" s="214"/>
      <c r="V93" s="212"/>
      <c r="W93" s="214"/>
      <c r="X93" s="212"/>
      <c r="Y93" s="214"/>
      <c r="Z93" s="212"/>
      <c r="AA93" s="214"/>
      <c r="AB93" s="212"/>
      <c r="AC93" s="214"/>
      <c r="AD93" s="212"/>
      <c r="AE93" s="214"/>
      <c r="AF93" s="212"/>
      <c r="AG93" s="214"/>
      <c r="AH93" s="212"/>
      <c r="AI93" s="214"/>
      <c r="AJ93" s="212"/>
      <c r="AK93" s="214"/>
      <c r="AL93" s="215"/>
      <c r="AM93" s="214"/>
      <c r="AN93" s="214"/>
      <c r="AO93" s="216"/>
      <c r="AP93" s="216"/>
      <c r="AQ93" s="216"/>
      <c r="AR93" s="210" t="s">
        <v>138</v>
      </c>
      <c r="CG93" s="200">
        <v>0</v>
      </c>
      <c r="CH93" s="200">
        <v>0</v>
      </c>
      <c r="CI93" s="200">
        <v>0</v>
      </c>
      <c r="CJ93" s="200"/>
      <c r="CK93" s="200"/>
      <c r="CL93" s="200"/>
      <c r="CM93" s="200"/>
      <c r="CN93" s="200"/>
      <c r="CO93" s="200"/>
    </row>
    <row r="94" spans="1:93" x14ac:dyDescent="0.25">
      <c r="A94" s="454"/>
      <c r="B94" s="222" t="s">
        <v>112</v>
      </c>
      <c r="C94" s="244">
        <f t="shared" si="4"/>
        <v>0</v>
      </c>
      <c r="D94" s="223">
        <f t="shared" si="5"/>
        <v>0</v>
      </c>
      <c r="E94" s="225">
        <f t="shared" si="5"/>
        <v>0</v>
      </c>
      <c r="F94" s="212"/>
      <c r="G94" s="213"/>
      <c r="H94" s="212"/>
      <c r="I94" s="213"/>
      <c r="J94" s="212"/>
      <c r="K94" s="214"/>
      <c r="L94" s="212"/>
      <c r="M94" s="214"/>
      <c r="N94" s="212"/>
      <c r="O94" s="214"/>
      <c r="P94" s="212"/>
      <c r="Q94" s="214"/>
      <c r="R94" s="212"/>
      <c r="S94" s="214"/>
      <c r="T94" s="212"/>
      <c r="U94" s="214"/>
      <c r="V94" s="212"/>
      <c r="W94" s="214"/>
      <c r="X94" s="212"/>
      <c r="Y94" s="214"/>
      <c r="Z94" s="212"/>
      <c r="AA94" s="214"/>
      <c r="AB94" s="212"/>
      <c r="AC94" s="214"/>
      <c r="AD94" s="212"/>
      <c r="AE94" s="214"/>
      <c r="AF94" s="212"/>
      <c r="AG94" s="214"/>
      <c r="AH94" s="212"/>
      <c r="AI94" s="214"/>
      <c r="AJ94" s="212"/>
      <c r="AK94" s="214"/>
      <c r="AL94" s="215"/>
      <c r="AM94" s="214"/>
      <c r="AN94" s="214"/>
      <c r="AO94" s="216"/>
      <c r="AP94" s="216"/>
      <c r="AQ94" s="216"/>
      <c r="AR94" s="210" t="s">
        <v>138</v>
      </c>
      <c r="CG94" s="200">
        <v>0</v>
      </c>
      <c r="CH94" s="200">
        <v>0</v>
      </c>
      <c r="CI94" s="200">
        <v>0</v>
      </c>
      <c r="CJ94" s="200"/>
      <c r="CK94" s="200"/>
      <c r="CL94" s="200"/>
      <c r="CM94" s="200"/>
      <c r="CN94" s="200"/>
      <c r="CO94" s="200"/>
    </row>
    <row r="95" spans="1:93" x14ac:dyDescent="0.25">
      <c r="A95" s="455"/>
      <c r="B95" s="227" t="s">
        <v>32</v>
      </c>
      <c r="C95" s="227">
        <f t="shared" si="4"/>
        <v>0</v>
      </c>
      <c r="D95" s="227">
        <f t="shared" si="5"/>
        <v>0</v>
      </c>
      <c r="E95" s="227">
        <f t="shared" si="5"/>
        <v>0</v>
      </c>
      <c r="F95" s="231"/>
      <c r="G95" s="237"/>
      <c r="H95" s="231"/>
      <c r="I95" s="237"/>
      <c r="J95" s="231"/>
      <c r="K95" s="238"/>
      <c r="L95" s="231"/>
      <c r="M95" s="238"/>
      <c r="N95" s="231"/>
      <c r="O95" s="238"/>
      <c r="P95" s="231"/>
      <c r="Q95" s="238"/>
      <c r="R95" s="231"/>
      <c r="S95" s="238"/>
      <c r="T95" s="231"/>
      <c r="U95" s="238"/>
      <c r="V95" s="231"/>
      <c r="W95" s="238"/>
      <c r="X95" s="231"/>
      <c r="Y95" s="238"/>
      <c r="Z95" s="231"/>
      <c r="AA95" s="238"/>
      <c r="AB95" s="231"/>
      <c r="AC95" s="238"/>
      <c r="AD95" s="231"/>
      <c r="AE95" s="238"/>
      <c r="AF95" s="231"/>
      <c r="AG95" s="238"/>
      <c r="AH95" s="231"/>
      <c r="AI95" s="238"/>
      <c r="AJ95" s="231"/>
      <c r="AK95" s="238"/>
      <c r="AL95" s="239"/>
      <c r="AM95" s="238"/>
      <c r="AN95" s="238"/>
      <c r="AO95" s="232"/>
      <c r="AP95" s="232"/>
      <c r="AQ95" s="232"/>
      <c r="AR95" s="210" t="s">
        <v>138</v>
      </c>
      <c r="CG95" s="200">
        <v>0</v>
      </c>
      <c r="CH95" s="200">
        <v>0</v>
      </c>
      <c r="CI95" s="200">
        <v>0</v>
      </c>
      <c r="CJ95" s="200"/>
      <c r="CK95" s="200"/>
      <c r="CL95" s="200"/>
      <c r="CM95" s="200"/>
      <c r="CN95" s="200"/>
      <c r="CO95" s="200"/>
    </row>
    <row r="96" spans="1:93" x14ac:dyDescent="0.25">
      <c r="A96" s="274" t="s">
        <v>114</v>
      </c>
      <c r="B96" s="274"/>
      <c r="C96" s="274"/>
      <c r="D96" s="274"/>
      <c r="E96" s="274"/>
      <c r="F96" s="274"/>
      <c r="G96" s="274"/>
      <c r="H96" s="274"/>
      <c r="I96" s="274"/>
      <c r="J96" s="274"/>
      <c r="K96" s="199"/>
      <c r="L96" s="199"/>
      <c r="M96" s="275"/>
      <c r="N96" s="276"/>
      <c r="O96" s="275"/>
      <c r="P96" s="275"/>
      <c r="Q96" s="277"/>
      <c r="R96" s="277"/>
      <c r="S96" s="277"/>
      <c r="T96" s="277"/>
      <c r="U96" s="278"/>
      <c r="V96" s="278"/>
      <c r="W96" s="279"/>
      <c r="X96" s="279"/>
      <c r="Y96" s="279"/>
      <c r="Z96" s="280"/>
      <c r="AA96" s="278"/>
      <c r="AB96" s="278"/>
      <c r="AC96" s="278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CG96" s="200"/>
      <c r="CH96" s="200"/>
      <c r="CI96" s="200"/>
      <c r="CJ96" s="200"/>
      <c r="CK96" s="200"/>
      <c r="CL96" s="200"/>
      <c r="CM96" s="200"/>
      <c r="CN96" s="200"/>
      <c r="CO96" s="200"/>
    </row>
    <row r="97" spans="1:93" x14ac:dyDescent="0.25">
      <c r="A97" s="453" t="s">
        <v>115</v>
      </c>
      <c r="B97" s="474" t="s">
        <v>46</v>
      </c>
      <c r="C97" s="465" t="s">
        <v>5</v>
      </c>
      <c r="D97" s="466"/>
      <c r="E97" s="467"/>
      <c r="F97" s="451" t="s">
        <v>103</v>
      </c>
      <c r="G97" s="464"/>
      <c r="H97" s="464"/>
      <c r="I97" s="464"/>
      <c r="J97" s="464"/>
      <c r="K97" s="464"/>
      <c r="L97" s="464"/>
      <c r="M97" s="464"/>
      <c r="N97" s="464"/>
      <c r="O97" s="464"/>
      <c r="P97" s="464"/>
      <c r="Q97" s="464"/>
      <c r="R97" s="464"/>
      <c r="S97" s="464"/>
      <c r="T97" s="464"/>
      <c r="U97" s="464"/>
      <c r="V97" s="464"/>
      <c r="W97" s="464"/>
      <c r="X97" s="464"/>
      <c r="Y97" s="464"/>
      <c r="Z97" s="464"/>
      <c r="AA97" s="464"/>
      <c r="AB97" s="464"/>
      <c r="AC97" s="464"/>
      <c r="AD97" s="464"/>
      <c r="AE97" s="464"/>
      <c r="AF97" s="464"/>
      <c r="AG97" s="464"/>
      <c r="AH97" s="464"/>
      <c r="AI97" s="464"/>
      <c r="AJ97" s="464"/>
      <c r="AK97" s="464"/>
      <c r="AL97" s="464"/>
      <c r="AM97" s="452"/>
      <c r="AN97" s="471" t="s">
        <v>105</v>
      </c>
      <c r="AO97" s="453" t="s">
        <v>106</v>
      </c>
      <c r="AP97" s="453" t="s">
        <v>107</v>
      </c>
      <c r="CG97" s="200"/>
      <c r="CH97" s="200"/>
      <c r="CI97" s="200"/>
      <c r="CJ97" s="200"/>
      <c r="CK97" s="200"/>
      <c r="CL97" s="200"/>
      <c r="CM97" s="200"/>
      <c r="CN97" s="200"/>
      <c r="CO97" s="200"/>
    </row>
    <row r="98" spans="1:93" x14ac:dyDescent="0.25">
      <c r="A98" s="454"/>
      <c r="B98" s="475"/>
      <c r="C98" s="468"/>
      <c r="D98" s="469"/>
      <c r="E98" s="470"/>
      <c r="F98" s="457" t="s">
        <v>6</v>
      </c>
      <c r="G98" s="459"/>
      <c r="H98" s="457" t="s">
        <v>7</v>
      </c>
      <c r="I98" s="459"/>
      <c r="J98" s="451" t="s">
        <v>47</v>
      </c>
      <c r="K98" s="452"/>
      <c r="L98" s="451" t="s">
        <v>48</v>
      </c>
      <c r="M98" s="452"/>
      <c r="N98" s="451" t="s">
        <v>49</v>
      </c>
      <c r="O98" s="452"/>
      <c r="P98" s="451" t="s">
        <v>50</v>
      </c>
      <c r="Q98" s="452"/>
      <c r="R98" s="451" t="s">
        <v>51</v>
      </c>
      <c r="S98" s="452"/>
      <c r="T98" s="451" t="s">
        <v>52</v>
      </c>
      <c r="U98" s="452"/>
      <c r="V98" s="451" t="s">
        <v>53</v>
      </c>
      <c r="W98" s="452"/>
      <c r="X98" s="451" t="s">
        <v>54</v>
      </c>
      <c r="Y98" s="452"/>
      <c r="Z98" s="451" t="s">
        <v>55</v>
      </c>
      <c r="AA98" s="452"/>
      <c r="AB98" s="451" t="s">
        <v>56</v>
      </c>
      <c r="AC98" s="452"/>
      <c r="AD98" s="451" t="s">
        <v>57</v>
      </c>
      <c r="AE98" s="464"/>
      <c r="AF98" s="451" t="s">
        <v>58</v>
      </c>
      <c r="AG98" s="452"/>
      <c r="AH98" s="464" t="s">
        <v>59</v>
      </c>
      <c r="AI98" s="464"/>
      <c r="AJ98" s="451" t="s">
        <v>60</v>
      </c>
      <c r="AK98" s="452"/>
      <c r="AL98" s="451" t="s">
        <v>22</v>
      </c>
      <c r="AM98" s="452"/>
      <c r="AN98" s="472"/>
      <c r="AO98" s="454"/>
      <c r="AP98" s="454"/>
      <c r="CG98" s="200"/>
      <c r="CH98" s="200"/>
      <c r="CI98" s="200"/>
      <c r="CJ98" s="200"/>
      <c r="CK98" s="200"/>
      <c r="CL98" s="200"/>
      <c r="CM98" s="200"/>
      <c r="CN98" s="200"/>
      <c r="CO98" s="200"/>
    </row>
    <row r="99" spans="1:93" x14ac:dyDescent="0.25">
      <c r="A99" s="455"/>
      <c r="B99" s="476"/>
      <c r="C99" s="376" t="s">
        <v>108</v>
      </c>
      <c r="D99" s="376" t="s">
        <v>109</v>
      </c>
      <c r="E99" s="376" t="s">
        <v>110</v>
      </c>
      <c r="F99" s="202" t="s">
        <v>109</v>
      </c>
      <c r="G99" s="377" t="s">
        <v>110</v>
      </c>
      <c r="H99" s="202" t="s">
        <v>109</v>
      </c>
      <c r="I99" s="377" t="s">
        <v>110</v>
      </c>
      <c r="J99" s="202" t="s">
        <v>109</v>
      </c>
      <c r="K99" s="377" t="s">
        <v>110</v>
      </c>
      <c r="L99" s="202" t="s">
        <v>109</v>
      </c>
      <c r="M99" s="377" t="s">
        <v>110</v>
      </c>
      <c r="N99" s="202" t="s">
        <v>109</v>
      </c>
      <c r="O99" s="379" t="s">
        <v>110</v>
      </c>
      <c r="P99" s="202" t="s">
        <v>109</v>
      </c>
      <c r="Q99" s="377" t="s">
        <v>110</v>
      </c>
      <c r="R99" s="283" t="s">
        <v>109</v>
      </c>
      <c r="S99" s="379" t="s">
        <v>110</v>
      </c>
      <c r="T99" s="202" t="s">
        <v>109</v>
      </c>
      <c r="U99" s="377" t="s">
        <v>110</v>
      </c>
      <c r="V99" s="283" t="s">
        <v>109</v>
      </c>
      <c r="W99" s="379" t="s">
        <v>110</v>
      </c>
      <c r="X99" s="202" t="s">
        <v>109</v>
      </c>
      <c r="Y99" s="377" t="s">
        <v>110</v>
      </c>
      <c r="Z99" s="283" t="s">
        <v>109</v>
      </c>
      <c r="AA99" s="379" t="s">
        <v>110</v>
      </c>
      <c r="AB99" s="202" t="s">
        <v>109</v>
      </c>
      <c r="AC99" s="377" t="s">
        <v>110</v>
      </c>
      <c r="AD99" s="283" t="s">
        <v>109</v>
      </c>
      <c r="AE99" s="379" t="s">
        <v>110</v>
      </c>
      <c r="AF99" s="202" t="s">
        <v>109</v>
      </c>
      <c r="AG99" s="377" t="s">
        <v>110</v>
      </c>
      <c r="AH99" s="283" t="s">
        <v>109</v>
      </c>
      <c r="AI99" s="379" t="s">
        <v>110</v>
      </c>
      <c r="AJ99" s="202" t="s">
        <v>109</v>
      </c>
      <c r="AK99" s="377" t="s">
        <v>110</v>
      </c>
      <c r="AL99" s="202" t="s">
        <v>109</v>
      </c>
      <c r="AM99" s="377" t="s">
        <v>110</v>
      </c>
      <c r="AN99" s="473"/>
      <c r="AO99" s="455"/>
      <c r="AP99" s="455"/>
      <c r="CG99" s="200"/>
      <c r="CH99" s="200"/>
      <c r="CI99" s="200"/>
      <c r="CJ99" s="200"/>
      <c r="CK99" s="200"/>
      <c r="CL99" s="200"/>
      <c r="CM99" s="200"/>
      <c r="CN99" s="200"/>
      <c r="CO99" s="200"/>
    </row>
    <row r="100" spans="1:93" x14ac:dyDescent="0.25">
      <c r="A100" s="453" t="s">
        <v>116</v>
      </c>
      <c r="B100" s="204" t="s">
        <v>61</v>
      </c>
      <c r="C100" s="204">
        <f t="shared" ref="C100:C111" si="6">SUM(D100+E100)</f>
        <v>117</v>
      </c>
      <c r="D100" s="204">
        <f t="shared" ref="D100:E111" si="7">SUM(F100+H100+J100+L100+N100+P100+R100+T100+V100+X100+Z100+AB100+AD100+AF100+AH100+AJ100+AL100)</f>
        <v>67</v>
      </c>
      <c r="E100" s="284">
        <f t="shared" si="7"/>
        <v>50</v>
      </c>
      <c r="F100" s="233"/>
      <c r="G100" s="285"/>
      <c r="H100" s="233"/>
      <c r="I100" s="234"/>
      <c r="J100" s="286"/>
      <c r="K100" s="287"/>
      <c r="L100" s="233">
        <v>3</v>
      </c>
      <c r="M100" s="235">
        <v>5</v>
      </c>
      <c r="N100" s="286">
        <v>6</v>
      </c>
      <c r="O100" s="287">
        <v>11</v>
      </c>
      <c r="P100" s="236">
        <v>8</v>
      </c>
      <c r="Q100" s="235">
        <v>4</v>
      </c>
      <c r="R100" s="285">
        <v>7</v>
      </c>
      <c r="S100" s="287">
        <v>11</v>
      </c>
      <c r="T100" s="233">
        <v>5</v>
      </c>
      <c r="U100" s="234">
        <v>6</v>
      </c>
      <c r="V100" s="286">
        <v>15</v>
      </c>
      <c r="W100" s="285">
        <v>5</v>
      </c>
      <c r="X100" s="233">
        <v>7</v>
      </c>
      <c r="Y100" s="234">
        <v>4</v>
      </c>
      <c r="Z100" s="286">
        <v>9</v>
      </c>
      <c r="AA100" s="285">
        <v>3</v>
      </c>
      <c r="AB100" s="233">
        <v>6</v>
      </c>
      <c r="AC100" s="234">
        <v>1</v>
      </c>
      <c r="AD100" s="286">
        <v>1</v>
      </c>
      <c r="AE100" s="285"/>
      <c r="AF100" s="233"/>
      <c r="AG100" s="234"/>
      <c r="AH100" s="286"/>
      <c r="AI100" s="285"/>
      <c r="AJ100" s="233"/>
      <c r="AK100" s="234"/>
      <c r="AL100" s="236"/>
      <c r="AM100" s="235"/>
      <c r="AN100" s="234">
        <v>0</v>
      </c>
      <c r="AO100" s="235">
        <v>0</v>
      </c>
      <c r="AP100" s="235">
        <v>0</v>
      </c>
      <c r="AQ100" s="210" t="s">
        <v>111</v>
      </c>
      <c r="CG100" s="200">
        <v>0</v>
      </c>
      <c r="CH100" s="200">
        <v>0</v>
      </c>
      <c r="CI100" s="200"/>
      <c r="CJ100" s="200"/>
      <c r="CK100" s="200"/>
      <c r="CL100" s="200"/>
      <c r="CM100" s="200"/>
      <c r="CN100" s="200"/>
      <c r="CO100" s="200"/>
    </row>
    <row r="101" spans="1:93" x14ac:dyDescent="0.25">
      <c r="A101" s="454"/>
      <c r="B101" s="211" t="s">
        <v>62</v>
      </c>
      <c r="C101" s="211">
        <f t="shared" si="6"/>
        <v>20</v>
      </c>
      <c r="D101" s="211">
        <f t="shared" si="7"/>
        <v>14</v>
      </c>
      <c r="E101" s="270">
        <f t="shared" si="7"/>
        <v>6</v>
      </c>
      <c r="F101" s="212"/>
      <c r="G101" s="288"/>
      <c r="H101" s="212"/>
      <c r="I101" s="213"/>
      <c r="J101" s="289"/>
      <c r="K101" s="253"/>
      <c r="L101" s="212">
        <v>2</v>
      </c>
      <c r="M101" s="214"/>
      <c r="N101" s="289">
        <v>1</v>
      </c>
      <c r="O101" s="253"/>
      <c r="P101" s="215">
        <v>1</v>
      </c>
      <c r="Q101" s="214">
        <v>1</v>
      </c>
      <c r="R101" s="288"/>
      <c r="S101" s="253">
        <v>1</v>
      </c>
      <c r="T101" s="212">
        <v>1</v>
      </c>
      <c r="U101" s="213"/>
      <c r="V101" s="289">
        <v>1</v>
      </c>
      <c r="W101" s="288"/>
      <c r="X101" s="212"/>
      <c r="Y101" s="213"/>
      <c r="Z101" s="289">
        <v>2</v>
      </c>
      <c r="AA101" s="288"/>
      <c r="AB101" s="212">
        <v>3</v>
      </c>
      <c r="AC101" s="213"/>
      <c r="AD101" s="289"/>
      <c r="AE101" s="288">
        <v>3</v>
      </c>
      <c r="AF101" s="212">
        <v>2</v>
      </c>
      <c r="AG101" s="213"/>
      <c r="AH101" s="289"/>
      <c r="AI101" s="288"/>
      <c r="AJ101" s="212">
        <v>1</v>
      </c>
      <c r="AK101" s="213"/>
      <c r="AL101" s="215"/>
      <c r="AM101" s="214">
        <v>1</v>
      </c>
      <c r="AN101" s="213">
        <v>0</v>
      </c>
      <c r="AO101" s="214">
        <v>0</v>
      </c>
      <c r="AP101" s="214">
        <v>0</v>
      </c>
      <c r="AQ101" s="210" t="s">
        <v>111</v>
      </c>
      <c r="CG101" s="200">
        <v>0</v>
      </c>
      <c r="CH101" s="200">
        <v>0</v>
      </c>
      <c r="CI101" s="200"/>
      <c r="CJ101" s="200"/>
      <c r="CK101" s="200"/>
      <c r="CL101" s="200"/>
      <c r="CM101" s="200"/>
      <c r="CN101" s="200"/>
      <c r="CO101" s="200"/>
    </row>
    <row r="102" spans="1:93" x14ac:dyDescent="0.25">
      <c r="A102" s="454"/>
      <c r="B102" s="211" t="s">
        <v>63</v>
      </c>
      <c r="C102" s="211">
        <f t="shared" si="6"/>
        <v>18</v>
      </c>
      <c r="D102" s="211">
        <f t="shared" si="7"/>
        <v>8</v>
      </c>
      <c r="E102" s="270">
        <f t="shared" si="7"/>
        <v>10</v>
      </c>
      <c r="F102" s="212"/>
      <c r="G102" s="288"/>
      <c r="H102" s="212"/>
      <c r="I102" s="213"/>
      <c r="J102" s="289"/>
      <c r="K102" s="253"/>
      <c r="L102" s="212"/>
      <c r="M102" s="214">
        <v>1</v>
      </c>
      <c r="N102" s="289"/>
      <c r="O102" s="253">
        <v>1</v>
      </c>
      <c r="P102" s="215">
        <v>1</v>
      </c>
      <c r="Q102" s="214">
        <v>2</v>
      </c>
      <c r="R102" s="288">
        <v>1</v>
      </c>
      <c r="S102" s="253">
        <v>1</v>
      </c>
      <c r="T102" s="212">
        <v>1</v>
      </c>
      <c r="U102" s="213"/>
      <c r="V102" s="289">
        <v>1</v>
      </c>
      <c r="W102" s="288">
        <v>1</v>
      </c>
      <c r="X102" s="212">
        <v>1</v>
      </c>
      <c r="Y102" s="213"/>
      <c r="Z102" s="289"/>
      <c r="AA102" s="288">
        <v>1</v>
      </c>
      <c r="AB102" s="212"/>
      <c r="AC102" s="213">
        <v>1</v>
      </c>
      <c r="AD102" s="289">
        <v>1</v>
      </c>
      <c r="AE102" s="288"/>
      <c r="AF102" s="212">
        <v>1</v>
      </c>
      <c r="AG102" s="213"/>
      <c r="AH102" s="289">
        <v>1</v>
      </c>
      <c r="AI102" s="288"/>
      <c r="AJ102" s="212"/>
      <c r="AK102" s="213">
        <v>2</v>
      </c>
      <c r="AL102" s="215"/>
      <c r="AM102" s="214"/>
      <c r="AN102" s="213">
        <v>0</v>
      </c>
      <c r="AO102" s="214">
        <v>0</v>
      </c>
      <c r="AP102" s="214">
        <v>1</v>
      </c>
      <c r="AQ102" s="210" t="s">
        <v>111</v>
      </c>
      <c r="CG102" s="200">
        <v>0</v>
      </c>
      <c r="CH102" s="200">
        <v>0</v>
      </c>
      <c r="CI102" s="200"/>
      <c r="CJ102" s="200"/>
      <c r="CK102" s="200"/>
      <c r="CL102" s="200"/>
      <c r="CM102" s="200"/>
      <c r="CN102" s="200"/>
      <c r="CO102" s="200"/>
    </row>
    <row r="103" spans="1:93" x14ac:dyDescent="0.25">
      <c r="A103" s="454"/>
      <c r="B103" s="211" t="s">
        <v>64</v>
      </c>
      <c r="C103" s="211">
        <f t="shared" si="6"/>
        <v>0</v>
      </c>
      <c r="D103" s="211">
        <f t="shared" si="7"/>
        <v>0</v>
      </c>
      <c r="E103" s="270">
        <f t="shared" si="7"/>
        <v>0</v>
      </c>
      <c r="F103" s="212"/>
      <c r="G103" s="288"/>
      <c r="H103" s="212"/>
      <c r="I103" s="213"/>
      <c r="J103" s="289"/>
      <c r="K103" s="253"/>
      <c r="L103" s="212"/>
      <c r="M103" s="214"/>
      <c r="N103" s="289"/>
      <c r="O103" s="253"/>
      <c r="P103" s="215"/>
      <c r="Q103" s="214"/>
      <c r="R103" s="288"/>
      <c r="S103" s="253"/>
      <c r="T103" s="212"/>
      <c r="U103" s="213"/>
      <c r="V103" s="289"/>
      <c r="W103" s="288"/>
      <c r="X103" s="212"/>
      <c r="Y103" s="213"/>
      <c r="Z103" s="289"/>
      <c r="AA103" s="288"/>
      <c r="AB103" s="212"/>
      <c r="AC103" s="213"/>
      <c r="AD103" s="289"/>
      <c r="AE103" s="288"/>
      <c r="AF103" s="212"/>
      <c r="AG103" s="213"/>
      <c r="AH103" s="289"/>
      <c r="AI103" s="288"/>
      <c r="AJ103" s="212"/>
      <c r="AK103" s="213"/>
      <c r="AL103" s="215"/>
      <c r="AM103" s="214"/>
      <c r="AN103" s="213"/>
      <c r="AO103" s="214"/>
      <c r="AP103" s="214"/>
      <c r="AQ103" s="210" t="s">
        <v>111</v>
      </c>
      <c r="CG103" s="200">
        <v>0</v>
      </c>
      <c r="CH103" s="200">
        <v>0</v>
      </c>
      <c r="CI103" s="200"/>
      <c r="CJ103" s="200"/>
      <c r="CK103" s="200"/>
      <c r="CL103" s="200"/>
      <c r="CM103" s="200"/>
      <c r="CN103" s="200"/>
      <c r="CO103" s="200"/>
    </row>
    <row r="104" spans="1:93" x14ac:dyDescent="0.25">
      <c r="A104" s="454"/>
      <c r="B104" s="225" t="s">
        <v>117</v>
      </c>
      <c r="C104" s="225">
        <f t="shared" si="6"/>
        <v>0</v>
      </c>
      <c r="D104" s="225">
        <f t="shared" si="7"/>
        <v>0</v>
      </c>
      <c r="E104" s="290">
        <f t="shared" si="7"/>
        <v>0</v>
      </c>
      <c r="F104" s="242"/>
      <c r="G104" s="291"/>
      <c r="H104" s="242"/>
      <c r="I104" s="243"/>
      <c r="J104" s="289"/>
      <c r="K104" s="253"/>
      <c r="L104" s="218"/>
      <c r="M104" s="220"/>
      <c r="N104" s="292"/>
      <c r="O104" s="293"/>
      <c r="P104" s="265"/>
      <c r="Q104" s="264"/>
      <c r="R104" s="291"/>
      <c r="S104" s="294"/>
      <c r="T104" s="242"/>
      <c r="U104" s="243"/>
      <c r="V104" s="295"/>
      <c r="W104" s="291"/>
      <c r="X104" s="242"/>
      <c r="Y104" s="243"/>
      <c r="Z104" s="295"/>
      <c r="AA104" s="291"/>
      <c r="AB104" s="242"/>
      <c r="AC104" s="243"/>
      <c r="AD104" s="295"/>
      <c r="AE104" s="291"/>
      <c r="AF104" s="242"/>
      <c r="AG104" s="243"/>
      <c r="AH104" s="295"/>
      <c r="AI104" s="291"/>
      <c r="AJ104" s="242"/>
      <c r="AK104" s="243"/>
      <c r="AL104" s="265"/>
      <c r="AM104" s="264"/>
      <c r="AN104" s="213"/>
      <c r="AO104" s="220"/>
      <c r="AP104" s="220"/>
      <c r="AQ104" s="210" t="s">
        <v>111</v>
      </c>
      <c r="CG104" s="200">
        <v>0</v>
      </c>
      <c r="CH104" s="200">
        <v>0</v>
      </c>
      <c r="CI104" s="200"/>
      <c r="CJ104" s="200"/>
      <c r="CK104" s="200"/>
      <c r="CL104" s="200"/>
      <c r="CM104" s="200"/>
      <c r="CN104" s="200"/>
      <c r="CO104" s="200"/>
    </row>
    <row r="105" spans="1:93" x14ac:dyDescent="0.25">
      <c r="A105" s="455"/>
      <c r="B105" s="227" t="s">
        <v>65</v>
      </c>
      <c r="C105" s="227">
        <f t="shared" si="6"/>
        <v>0</v>
      </c>
      <c r="D105" s="227">
        <f t="shared" si="7"/>
        <v>0</v>
      </c>
      <c r="E105" s="296">
        <f t="shared" si="7"/>
        <v>0</v>
      </c>
      <c r="F105" s="231"/>
      <c r="G105" s="297"/>
      <c r="H105" s="231"/>
      <c r="I105" s="237"/>
      <c r="J105" s="298"/>
      <c r="K105" s="299"/>
      <c r="L105" s="231"/>
      <c r="M105" s="238"/>
      <c r="N105" s="298"/>
      <c r="O105" s="299"/>
      <c r="P105" s="239"/>
      <c r="Q105" s="238"/>
      <c r="R105" s="297"/>
      <c r="S105" s="299"/>
      <c r="T105" s="231"/>
      <c r="U105" s="237"/>
      <c r="V105" s="298"/>
      <c r="W105" s="297"/>
      <c r="X105" s="231"/>
      <c r="Y105" s="237"/>
      <c r="Z105" s="298"/>
      <c r="AA105" s="297"/>
      <c r="AB105" s="231"/>
      <c r="AC105" s="237"/>
      <c r="AD105" s="298"/>
      <c r="AE105" s="297"/>
      <c r="AF105" s="231"/>
      <c r="AG105" s="237"/>
      <c r="AH105" s="298"/>
      <c r="AI105" s="297"/>
      <c r="AJ105" s="231"/>
      <c r="AK105" s="237"/>
      <c r="AL105" s="239"/>
      <c r="AM105" s="238"/>
      <c r="AN105" s="232"/>
      <c r="AO105" s="238"/>
      <c r="AP105" s="238"/>
      <c r="AQ105" s="210" t="s">
        <v>111</v>
      </c>
      <c r="CG105" s="200">
        <v>0</v>
      </c>
      <c r="CH105" s="200">
        <v>0</v>
      </c>
      <c r="CI105" s="200"/>
      <c r="CJ105" s="200"/>
      <c r="CK105" s="200"/>
      <c r="CL105" s="200"/>
      <c r="CM105" s="200"/>
      <c r="CN105" s="200"/>
      <c r="CO105" s="200"/>
    </row>
    <row r="106" spans="1:93" x14ac:dyDescent="0.25">
      <c r="A106" s="453" t="s">
        <v>118</v>
      </c>
      <c r="B106" s="204" t="s">
        <v>61</v>
      </c>
      <c r="C106" s="204">
        <f t="shared" si="6"/>
        <v>0</v>
      </c>
      <c r="D106" s="204">
        <f t="shared" si="7"/>
        <v>0</v>
      </c>
      <c r="E106" s="284">
        <f t="shared" si="7"/>
        <v>0</v>
      </c>
      <c r="F106" s="233"/>
      <c r="G106" s="287"/>
      <c r="H106" s="233"/>
      <c r="I106" s="234"/>
      <c r="J106" s="286"/>
      <c r="K106" s="287"/>
      <c r="L106" s="233"/>
      <c r="M106" s="235"/>
      <c r="N106" s="286"/>
      <c r="O106" s="287"/>
      <c r="P106" s="236"/>
      <c r="Q106" s="235"/>
      <c r="R106" s="285"/>
      <c r="S106" s="287"/>
      <c r="T106" s="233"/>
      <c r="U106" s="234"/>
      <c r="V106" s="286"/>
      <c r="W106" s="285"/>
      <c r="X106" s="233"/>
      <c r="Y106" s="234"/>
      <c r="Z106" s="286"/>
      <c r="AA106" s="285"/>
      <c r="AB106" s="233"/>
      <c r="AC106" s="234"/>
      <c r="AD106" s="286"/>
      <c r="AE106" s="285"/>
      <c r="AF106" s="233"/>
      <c r="AG106" s="234"/>
      <c r="AH106" s="286"/>
      <c r="AI106" s="285"/>
      <c r="AJ106" s="233"/>
      <c r="AK106" s="234"/>
      <c r="AL106" s="236"/>
      <c r="AM106" s="235"/>
      <c r="AN106" s="247"/>
      <c r="AO106" s="235"/>
      <c r="AP106" s="235"/>
      <c r="AQ106" s="210" t="s">
        <v>111</v>
      </c>
      <c r="CG106" s="200">
        <v>0</v>
      </c>
      <c r="CH106" s="200">
        <v>0</v>
      </c>
      <c r="CI106" s="200"/>
      <c r="CJ106" s="200"/>
      <c r="CK106" s="200"/>
      <c r="CL106" s="200"/>
      <c r="CM106" s="200"/>
      <c r="CN106" s="200"/>
      <c r="CO106" s="200"/>
    </row>
    <row r="107" spans="1:93" x14ac:dyDescent="0.25">
      <c r="A107" s="454"/>
      <c r="B107" s="211" t="s">
        <v>62</v>
      </c>
      <c r="C107" s="211">
        <f t="shared" si="6"/>
        <v>20</v>
      </c>
      <c r="D107" s="211">
        <f t="shared" si="7"/>
        <v>14</v>
      </c>
      <c r="E107" s="270">
        <f t="shared" si="7"/>
        <v>6</v>
      </c>
      <c r="F107" s="212"/>
      <c r="G107" s="300"/>
      <c r="H107" s="212"/>
      <c r="I107" s="247"/>
      <c r="J107" s="212"/>
      <c r="K107" s="300"/>
      <c r="L107" s="212">
        <v>2</v>
      </c>
      <c r="M107" s="247"/>
      <c r="N107" s="289">
        <v>1</v>
      </c>
      <c r="O107" s="300"/>
      <c r="P107" s="212">
        <v>1</v>
      </c>
      <c r="Q107" s="247">
        <v>1</v>
      </c>
      <c r="R107" s="289"/>
      <c r="S107" s="300">
        <v>1</v>
      </c>
      <c r="T107" s="212">
        <v>1</v>
      </c>
      <c r="U107" s="247"/>
      <c r="V107" s="289">
        <v>1</v>
      </c>
      <c r="W107" s="300"/>
      <c r="X107" s="212"/>
      <c r="Y107" s="247"/>
      <c r="Z107" s="289">
        <v>2</v>
      </c>
      <c r="AA107" s="300"/>
      <c r="AB107" s="212">
        <v>3</v>
      </c>
      <c r="AC107" s="247"/>
      <c r="AD107" s="289"/>
      <c r="AE107" s="300">
        <v>3</v>
      </c>
      <c r="AF107" s="212">
        <v>2</v>
      </c>
      <c r="AG107" s="247"/>
      <c r="AH107" s="289"/>
      <c r="AI107" s="300"/>
      <c r="AJ107" s="246">
        <v>1</v>
      </c>
      <c r="AK107" s="247"/>
      <c r="AL107" s="246"/>
      <c r="AM107" s="247">
        <v>1</v>
      </c>
      <c r="AN107" s="213">
        <v>0</v>
      </c>
      <c r="AO107" s="248">
        <v>0</v>
      </c>
      <c r="AP107" s="248">
        <v>0</v>
      </c>
      <c r="AQ107" s="210" t="s">
        <v>111</v>
      </c>
      <c r="CG107" s="200">
        <v>0</v>
      </c>
      <c r="CH107" s="200">
        <v>0</v>
      </c>
      <c r="CI107" s="200"/>
      <c r="CJ107" s="200"/>
      <c r="CK107" s="200"/>
      <c r="CL107" s="200"/>
      <c r="CM107" s="200"/>
      <c r="CN107" s="200"/>
      <c r="CO107" s="200"/>
    </row>
    <row r="108" spans="1:93" x14ac:dyDescent="0.25">
      <c r="A108" s="454"/>
      <c r="B108" s="211" t="s">
        <v>63</v>
      </c>
      <c r="C108" s="211">
        <f t="shared" si="6"/>
        <v>3</v>
      </c>
      <c r="D108" s="211">
        <f t="shared" si="7"/>
        <v>2</v>
      </c>
      <c r="E108" s="270">
        <f t="shared" si="7"/>
        <v>1</v>
      </c>
      <c r="F108" s="212"/>
      <c r="G108" s="288"/>
      <c r="H108" s="212"/>
      <c r="I108" s="213"/>
      <c r="J108" s="212"/>
      <c r="K108" s="288"/>
      <c r="L108" s="212"/>
      <c r="M108" s="213"/>
      <c r="N108" s="289"/>
      <c r="O108" s="288"/>
      <c r="P108" s="212">
        <v>1</v>
      </c>
      <c r="Q108" s="213">
        <v>1</v>
      </c>
      <c r="R108" s="289">
        <v>1</v>
      </c>
      <c r="S108" s="288"/>
      <c r="T108" s="212"/>
      <c r="U108" s="213"/>
      <c r="V108" s="289"/>
      <c r="W108" s="288"/>
      <c r="X108" s="212"/>
      <c r="Y108" s="213"/>
      <c r="Z108" s="289"/>
      <c r="AA108" s="288"/>
      <c r="AB108" s="212"/>
      <c r="AC108" s="213"/>
      <c r="AD108" s="289"/>
      <c r="AE108" s="288"/>
      <c r="AF108" s="212"/>
      <c r="AG108" s="213"/>
      <c r="AH108" s="289"/>
      <c r="AI108" s="288"/>
      <c r="AJ108" s="212"/>
      <c r="AK108" s="213"/>
      <c r="AL108" s="212"/>
      <c r="AM108" s="213"/>
      <c r="AN108" s="213">
        <v>0</v>
      </c>
      <c r="AO108" s="214">
        <v>0</v>
      </c>
      <c r="AP108" s="214">
        <v>0</v>
      </c>
      <c r="AQ108" s="210" t="s">
        <v>111</v>
      </c>
      <c r="CG108" s="200">
        <v>0</v>
      </c>
      <c r="CH108" s="200">
        <v>0</v>
      </c>
      <c r="CI108" s="200"/>
      <c r="CJ108" s="200"/>
      <c r="CK108" s="200"/>
      <c r="CL108" s="200"/>
      <c r="CM108" s="200"/>
      <c r="CN108" s="200"/>
      <c r="CO108" s="200"/>
    </row>
    <row r="109" spans="1:93" x14ac:dyDescent="0.25">
      <c r="A109" s="454"/>
      <c r="B109" s="211" t="s">
        <v>64</v>
      </c>
      <c r="C109" s="211">
        <f t="shared" si="6"/>
        <v>0</v>
      </c>
      <c r="D109" s="211">
        <f t="shared" si="7"/>
        <v>0</v>
      </c>
      <c r="E109" s="270">
        <f t="shared" si="7"/>
        <v>0</v>
      </c>
      <c r="F109" s="212"/>
      <c r="G109" s="288"/>
      <c r="H109" s="212"/>
      <c r="I109" s="213"/>
      <c r="J109" s="212"/>
      <c r="K109" s="288"/>
      <c r="L109" s="212"/>
      <c r="M109" s="213"/>
      <c r="N109" s="289"/>
      <c r="O109" s="288"/>
      <c r="P109" s="212"/>
      <c r="Q109" s="213"/>
      <c r="R109" s="289"/>
      <c r="S109" s="288"/>
      <c r="T109" s="212"/>
      <c r="U109" s="213"/>
      <c r="V109" s="289"/>
      <c r="W109" s="288"/>
      <c r="X109" s="212"/>
      <c r="Y109" s="213"/>
      <c r="Z109" s="289"/>
      <c r="AA109" s="288"/>
      <c r="AB109" s="212"/>
      <c r="AC109" s="213"/>
      <c r="AD109" s="289"/>
      <c r="AE109" s="288"/>
      <c r="AF109" s="212"/>
      <c r="AG109" s="213"/>
      <c r="AH109" s="289"/>
      <c r="AI109" s="288"/>
      <c r="AJ109" s="212"/>
      <c r="AK109" s="213"/>
      <c r="AL109" s="212"/>
      <c r="AM109" s="213"/>
      <c r="AN109" s="213"/>
      <c r="AO109" s="214"/>
      <c r="AP109" s="214"/>
      <c r="AQ109" s="210" t="s">
        <v>111</v>
      </c>
      <c r="CG109" s="200">
        <v>0</v>
      </c>
      <c r="CH109" s="200">
        <v>0</v>
      </c>
      <c r="CI109" s="200"/>
      <c r="CJ109" s="200"/>
      <c r="CK109" s="200"/>
      <c r="CL109" s="200"/>
      <c r="CM109" s="200"/>
      <c r="CN109" s="200"/>
      <c r="CO109" s="200"/>
    </row>
    <row r="110" spans="1:93" x14ac:dyDescent="0.25">
      <c r="A110" s="454"/>
      <c r="B110" s="225" t="s">
        <v>117</v>
      </c>
      <c r="C110" s="225">
        <f t="shared" si="6"/>
        <v>0</v>
      </c>
      <c r="D110" s="225">
        <f t="shared" si="7"/>
        <v>0</v>
      </c>
      <c r="E110" s="290">
        <f t="shared" si="7"/>
        <v>0</v>
      </c>
      <c r="F110" s="242"/>
      <c r="G110" s="215"/>
      <c r="H110" s="212"/>
      <c r="I110" s="213"/>
      <c r="J110" s="212"/>
      <c r="K110" s="288"/>
      <c r="L110" s="212"/>
      <c r="M110" s="213"/>
      <c r="N110" s="289"/>
      <c r="O110" s="288"/>
      <c r="P110" s="212"/>
      <c r="Q110" s="213"/>
      <c r="R110" s="289"/>
      <c r="S110" s="288"/>
      <c r="T110" s="212"/>
      <c r="U110" s="213"/>
      <c r="V110" s="289"/>
      <c r="W110" s="288"/>
      <c r="X110" s="212"/>
      <c r="Y110" s="213"/>
      <c r="Z110" s="289"/>
      <c r="AA110" s="288"/>
      <c r="AB110" s="212"/>
      <c r="AC110" s="213"/>
      <c r="AD110" s="289"/>
      <c r="AE110" s="288"/>
      <c r="AF110" s="212"/>
      <c r="AG110" s="213"/>
      <c r="AH110" s="289"/>
      <c r="AI110" s="288"/>
      <c r="AJ110" s="212"/>
      <c r="AK110" s="213"/>
      <c r="AL110" s="212"/>
      <c r="AM110" s="213"/>
      <c r="AN110" s="213"/>
      <c r="AO110" s="214"/>
      <c r="AP110" s="214"/>
      <c r="AQ110" s="210" t="s">
        <v>111</v>
      </c>
      <c r="CG110" s="200">
        <v>0</v>
      </c>
      <c r="CH110" s="200">
        <v>0</v>
      </c>
      <c r="CI110" s="200"/>
      <c r="CJ110" s="200"/>
      <c r="CK110" s="200"/>
      <c r="CL110" s="200"/>
      <c r="CM110" s="200"/>
      <c r="CN110" s="200"/>
      <c r="CO110" s="200"/>
    </row>
    <row r="111" spans="1:93" x14ac:dyDescent="0.25">
      <c r="A111" s="455"/>
      <c r="B111" s="227" t="s">
        <v>65</v>
      </c>
      <c r="C111" s="227">
        <f t="shared" si="6"/>
        <v>0</v>
      </c>
      <c r="D111" s="227">
        <f t="shared" si="7"/>
        <v>0</v>
      </c>
      <c r="E111" s="296">
        <f t="shared" si="7"/>
        <v>0</v>
      </c>
      <c r="F111" s="231"/>
      <c r="G111" s="297"/>
      <c r="H111" s="231"/>
      <c r="I111" s="237"/>
      <c r="J111" s="298"/>
      <c r="K111" s="299"/>
      <c r="L111" s="231"/>
      <c r="M111" s="238"/>
      <c r="N111" s="298"/>
      <c r="O111" s="299"/>
      <c r="P111" s="239"/>
      <c r="Q111" s="238"/>
      <c r="R111" s="297"/>
      <c r="S111" s="299"/>
      <c r="T111" s="231"/>
      <c r="U111" s="237"/>
      <c r="V111" s="298"/>
      <c r="W111" s="297"/>
      <c r="X111" s="231"/>
      <c r="Y111" s="237"/>
      <c r="Z111" s="298"/>
      <c r="AA111" s="297"/>
      <c r="AB111" s="231"/>
      <c r="AC111" s="237"/>
      <c r="AD111" s="298"/>
      <c r="AE111" s="297"/>
      <c r="AF111" s="231"/>
      <c r="AG111" s="237"/>
      <c r="AH111" s="298"/>
      <c r="AI111" s="297"/>
      <c r="AJ111" s="231"/>
      <c r="AK111" s="237"/>
      <c r="AL111" s="239"/>
      <c r="AM111" s="238"/>
      <c r="AN111" s="232"/>
      <c r="AO111" s="238"/>
      <c r="AP111" s="238"/>
      <c r="AQ111" s="210" t="s">
        <v>111</v>
      </c>
      <c r="CG111" s="200">
        <v>0</v>
      </c>
      <c r="CH111" s="200">
        <v>0</v>
      </c>
      <c r="CI111" s="200"/>
      <c r="CJ111" s="200"/>
      <c r="CK111" s="200"/>
      <c r="CL111" s="200"/>
      <c r="CM111" s="200"/>
      <c r="CN111" s="200"/>
      <c r="CO111" s="200"/>
    </row>
    <row r="112" spans="1:93" x14ac:dyDescent="0.25">
      <c r="A112" s="301" t="s">
        <v>66</v>
      </c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302"/>
      <c r="CG112" s="200"/>
      <c r="CH112" s="200"/>
      <c r="CI112" s="200"/>
      <c r="CJ112" s="200"/>
      <c r="CK112" s="200"/>
      <c r="CL112" s="200"/>
      <c r="CM112" s="200"/>
      <c r="CN112" s="200"/>
      <c r="CO112" s="200"/>
    </row>
    <row r="113" spans="1:93" ht="47.25" customHeight="1" x14ac:dyDescent="0.25">
      <c r="A113" s="453" t="s">
        <v>67</v>
      </c>
      <c r="B113" s="303" t="s">
        <v>68</v>
      </c>
      <c r="C113" s="380" t="s">
        <v>69</v>
      </c>
      <c r="D113" s="380" t="s">
        <v>104</v>
      </c>
      <c r="E113" s="199"/>
      <c r="F113" s="199"/>
      <c r="G113" s="199"/>
      <c r="H113" s="199"/>
      <c r="I113" s="199"/>
      <c r="J113" s="199"/>
      <c r="K113" s="199"/>
      <c r="L113" s="302"/>
      <c r="CG113" s="200"/>
      <c r="CH113" s="200"/>
      <c r="CI113" s="200"/>
      <c r="CJ113" s="200"/>
      <c r="CK113" s="200"/>
      <c r="CL113" s="200"/>
      <c r="CM113" s="200"/>
      <c r="CN113" s="200"/>
      <c r="CO113" s="200"/>
    </row>
    <row r="114" spans="1:93" ht="18" customHeight="1" x14ac:dyDescent="0.25">
      <c r="A114" s="454"/>
      <c r="B114" s="305" t="s">
        <v>119</v>
      </c>
      <c r="C114" s="209"/>
      <c r="D114" s="209"/>
      <c r="E114" s="306"/>
      <c r="F114" s="302"/>
      <c r="G114" s="302"/>
      <c r="H114" s="302"/>
      <c r="I114" s="302"/>
      <c r="J114" s="302"/>
      <c r="K114" s="302"/>
      <c r="L114" s="302"/>
      <c r="CA114" s="194" t="str">
        <f>IF(D114&lt;=C114,""," Las consejerías realizadas en Espacios Amigables NO pueden ser mayor al Total de Actividades.-")</f>
        <v/>
      </c>
      <c r="CG114" s="200">
        <f>IF(D114&lt;=C114,0,1)</f>
        <v>0</v>
      </c>
      <c r="CH114" s="200"/>
      <c r="CI114" s="200"/>
      <c r="CJ114" s="200"/>
      <c r="CK114" s="200"/>
      <c r="CL114" s="200"/>
      <c r="CM114" s="200"/>
      <c r="CN114" s="200"/>
      <c r="CO114" s="200"/>
    </row>
    <row r="115" spans="1:93" ht="24" customHeight="1" x14ac:dyDescent="0.25">
      <c r="A115" s="454"/>
      <c r="B115" s="307" t="s">
        <v>120</v>
      </c>
      <c r="C115" s="216"/>
      <c r="D115" s="216"/>
      <c r="E115" s="306"/>
      <c r="F115" s="302"/>
      <c r="G115" s="302"/>
      <c r="H115" s="302"/>
      <c r="I115" s="302"/>
      <c r="J115" s="302"/>
      <c r="K115" s="302"/>
      <c r="L115" s="302"/>
      <c r="CA115" s="194" t="str">
        <f>IF(D115&lt;=C115,""," Las consejerías realizadas en Espacios Amigables NO pueden ser mayor al Total de Actividades.-")</f>
        <v/>
      </c>
      <c r="CG115" s="200">
        <f>IF(D115&lt;=C115,0,1)</f>
        <v>0</v>
      </c>
      <c r="CH115" s="200"/>
      <c r="CI115" s="200"/>
      <c r="CJ115" s="200"/>
      <c r="CK115" s="200"/>
      <c r="CL115" s="200"/>
      <c r="CM115" s="200"/>
      <c r="CN115" s="200"/>
      <c r="CO115" s="200"/>
    </row>
    <row r="116" spans="1:93" ht="23.25" customHeight="1" x14ac:dyDescent="0.25">
      <c r="A116" s="454"/>
      <c r="B116" s="307" t="s">
        <v>121</v>
      </c>
      <c r="C116" s="216"/>
      <c r="D116" s="216"/>
      <c r="E116" s="306"/>
      <c r="F116" s="302"/>
      <c r="G116" s="302"/>
      <c r="H116" s="302"/>
      <c r="I116" s="302"/>
      <c r="J116" s="302"/>
      <c r="K116" s="302"/>
      <c r="L116" s="302"/>
      <c r="CA116" s="194" t="str">
        <f>IF(D116&lt;=C116,""," Las consejerías realizadas en Espacios Amigables NO pueden ser mayor al Total de Actividades.-")</f>
        <v/>
      </c>
      <c r="CG116" s="200">
        <f>IF(D116&lt;=C116,0,1)</f>
        <v>0</v>
      </c>
      <c r="CH116" s="200"/>
      <c r="CI116" s="200"/>
      <c r="CJ116" s="200"/>
      <c r="CK116" s="200"/>
      <c r="CL116" s="200"/>
      <c r="CM116" s="200"/>
      <c r="CN116" s="200"/>
      <c r="CO116" s="200"/>
    </row>
    <row r="117" spans="1:93" ht="19.5" customHeight="1" x14ac:dyDescent="0.25">
      <c r="A117" s="454"/>
      <c r="B117" s="307" t="s">
        <v>122</v>
      </c>
      <c r="C117" s="216"/>
      <c r="D117" s="308"/>
      <c r="E117" s="306"/>
      <c r="F117" s="302"/>
      <c r="G117" s="302"/>
      <c r="H117" s="302"/>
      <c r="I117" s="302"/>
      <c r="J117" s="302"/>
      <c r="K117" s="302"/>
      <c r="L117" s="302"/>
      <c r="CG117" s="200"/>
      <c r="CH117" s="200"/>
      <c r="CI117" s="200"/>
      <c r="CJ117" s="200"/>
      <c r="CK117" s="200"/>
      <c r="CL117" s="200"/>
      <c r="CM117" s="200"/>
      <c r="CN117" s="200"/>
      <c r="CO117" s="200"/>
    </row>
    <row r="118" spans="1:93" ht="18.75" customHeight="1" x14ac:dyDescent="0.25">
      <c r="A118" s="454"/>
      <c r="B118" s="307" t="s">
        <v>123</v>
      </c>
      <c r="C118" s="216"/>
      <c r="D118" s="308"/>
      <c r="E118" s="306"/>
      <c r="F118" s="302"/>
      <c r="G118" s="302"/>
      <c r="H118" s="302"/>
      <c r="I118" s="302"/>
      <c r="J118" s="302"/>
      <c r="K118" s="302"/>
      <c r="L118" s="302"/>
      <c r="CG118" s="200"/>
      <c r="CH118" s="200"/>
      <c r="CI118" s="200"/>
      <c r="CJ118" s="200"/>
      <c r="CK118" s="200"/>
      <c r="CL118" s="200"/>
      <c r="CM118" s="200"/>
      <c r="CN118" s="200"/>
      <c r="CO118" s="200"/>
    </row>
    <row r="119" spans="1:93" ht="26.25" customHeight="1" x14ac:dyDescent="0.25">
      <c r="A119" s="454"/>
      <c r="B119" s="307" t="s">
        <v>124</v>
      </c>
      <c r="C119" s="216"/>
      <c r="D119" s="216"/>
      <c r="E119" s="306"/>
      <c r="F119" s="302"/>
      <c r="G119" s="302"/>
      <c r="H119" s="302"/>
      <c r="I119" s="302"/>
      <c r="J119" s="302"/>
      <c r="K119" s="302"/>
      <c r="L119" s="302"/>
      <c r="CA119" s="194" t="str">
        <f>IF(D119&lt;=C119,""," Las consejerías realizadas en Espacios Amigables NO pueden ser mayor al Total de Actividades.-")</f>
        <v/>
      </c>
      <c r="CG119" s="200">
        <f>IF(D119&lt;=C119,0,1)</f>
        <v>0</v>
      </c>
      <c r="CH119" s="200"/>
      <c r="CI119" s="200"/>
      <c r="CJ119" s="200"/>
      <c r="CK119" s="200"/>
      <c r="CL119" s="200"/>
      <c r="CM119" s="200"/>
      <c r="CN119" s="200"/>
      <c r="CO119" s="200"/>
    </row>
    <row r="120" spans="1:93" ht="22.5" customHeight="1" x14ac:dyDescent="0.25">
      <c r="A120" s="454"/>
      <c r="B120" s="307" t="s">
        <v>125</v>
      </c>
      <c r="C120" s="216"/>
      <c r="D120" s="216"/>
      <c r="E120" s="306"/>
      <c r="F120" s="302"/>
      <c r="G120" s="302"/>
      <c r="H120" s="302"/>
      <c r="I120" s="302"/>
      <c r="J120" s="302"/>
      <c r="K120" s="302"/>
      <c r="L120" s="302"/>
      <c r="CA120" s="194" t="str">
        <f>IF(D120&lt;=C120,""," Las consejerías realizadas en Espacios Amigables NO pueden ser mayor al Total de Actividades.-")</f>
        <v/>
      </c>
      <c r="CG120" s="200">
        <f>IF(D120&lt;=C120,0,1)</f>
        <v>0</v>
      </c>
      <c r="CH120" s="200"/>
      <c r="CI120" s="200"/>
      <c r="CJ120" s="200"/>
      <c r="CK120" s="200"/>
      <c r="CL120" s="200"/>
      <c r="CM120" s="200"/>
      <c r="CN120" s="200"/>
      <c r="CO120" s="200"/>
    </row>
    <row r="121" spans="1:93" ht="18.75" customHeight="1" x14ac:dyDescent="0.25">
      <c r="A121" s="455"/>
      <c r="B121" s="309" t="s">
        <v>126</v>
      </c>
      <c r="C121" s="232"/>
      <c r="D121" s="232"/>
      <c r="E121" s="306"/>
      <c r="F121" s="302"/>
      <c r="G121" s="302"/>
      <c r="H121" s="302"/>
      <c r="I121" s="302"/>
      <c r="J121" s="302"/>
      <c r="K121" s="302"/>
      <c r="L121" s="302"/>
      <c r="CA121" s="194" t="str">
        <f>IF(D121&lt;=C121,""," Las consejerías realizadas en Espacios Amigables NO pueden ser mayor al Total de Actividades.-")</f>
        <v/>
      </c>
      <c r="CG121" s="200">
        <f>IF(D121&lt;=C121,0,1)</f>
        <v>0</v>
      </c>
      <c r="CH121" s="200"/>
      <c r="CI121" s="200"/>
      <c r="CJ121" s="200"/>
      <c r="CK121" s="200"/>
      <c r="CL121" s="200"/>
      <c r="CM121" s="200"/>
      <c r="CN121" s="200"/>
      <c r="CO121" s="200"/>
    </row>
    <row r="122" spans="1:93" x14ac:dyDescent="0.25">
      <c r="A122" s="310" t="s">
        <v>70</v>
      </c>
      <c r="B122" s="311"/>
      <c r="C122" s="312"/>
      <c r="D122" s="302"/>
      <c r="E122" s="302"/>
      <c r="F122" s="302"/>
      <c r="G122" s="302"/>
      <c r="H122" s="302"/>
      <c r="I122" s="302"/>
      <c r="J122" s="302"/>
      <c r="K122" s="302"/>
      <c r="L122" s="302"/>
      <c r="CG122" s="200"/>
      <c r="CH122" s="200"/>
      <c r="CI122" s="200"/>
      <c r="CJ122" s="200"/>
      <c r="CK122" s="200"/>
      <c r="CL122" s="200"/>
      <c r="CM122" s="200"/>
      <c r="CN122" s="200"/>
      <c r="CO122" s="200"/>
    </row>
    <row r="123" spans="1:93" x14ac:dyDescent="0.25">
      <c r="A123" s="313" t="s">
        <v>71</v>
      </c>
      <c r="B123" s="314"/>
      <c r="C123" s="314"/>
      <c r="D123" s="314"/>
      <c r="E123" s="314"/>
      <c r="F123" s="314"/>
      <c r="G123" s="314"/>
      <c r="H123" s="314"/>
      <c r="I123" s="314"/>
      <c r="J123" s="314"/>
      <c r="K123" s="314"/>
      <c r="L123" s="314"/>
      <c r="CG123" s="200"/>
      <c r="CH123" s="200"/>
      <c r="CI123" s="200"/>
      <c r="CJ123" s="200"/>
      <c r="CK123" s="200"/>
      <c r="CL123" s="200"/>
      <c r="CM123" s="200"/>
      <c r="CN123" s="200"/>
      <c r="CO123" s="200"/>
    </row>
    <row r="124" spans="1:93" ht="21" customHeight="1" x14ac:dyDescent="0.25">
      <c r="A124" s="456" t="s">
        <v>72</v>
      </c>
      <c r="B124" s="456" t="s">
        <v>73</v>
      </c>
      <c r="C124" s="456" t="s">
        <v>69</v>
      </c>
      <c r="D124" s="457" t="s">
        <v>74</v>
      </c>
      <c r="E124" s="458"/>
      <c r="F124" s="458"/>
      <c r="G124" s="458"/>
      <c r="H124" s="458"/>
      <c r="I124" s="458"/>
      <c r="J124" s="459"/>
      <c r="K124" s="460" t="s">
        <v>127</v>
      </c>
      <c r="L124" s="462" t="s">
        <v>75</v>
      </c>
      <c r="CG124" s="200"/>
      <c r="CH124" s="200"/>
      <c r="CI124" s="200"/>
      <c r="CJ124" s="200"/>
      <c r="CK124" s="200"/>
      <c r="CL124" s="200"/>
      <c r="CM124" s="200"/>
      <c r="CN124" s="200"/>
      <c r="CO124" s="200"/>
    </row>
    <row r="125" spans="1:93" ht="48.75" customHeight="1" x14ac:dyDescent="0.25">
      <c r="A125" s="456"/>
      <c r="B125" s="456"/>
      <c r="C125" s="456"/>
      <c r="D125" s="202" t="s">
        <v>128</v>
      </c>
      <c r="E125" s="315" t="s">
        <v>129</v>
      </c>
      <c r="F125" s="315" t="s">
        <v>130</v>
      </c>
      <c r="G125" s="315" t="s">
        <v>131</v>
      </c>
      <c r="H125" s="315" t="s">
        <v>132</v>
      </c>
      <c r="I125" s="316" t="s">
        <v>133</v>
      </c>
      <c r="J125" s="317" t="s">
        <v>134</v>
      </c>
      <c r="K125" s="461"/>
      <c r="L125" s="463"/>
      <c r="CG125" s="200"/>
      <c r="CH125" s="200"/>
      <c r="CI125" s="200"/>
      <c r="CJ125" s="200"/>
      <c r="CK125" s="200"/>
      <c r="CL125" s="200"/>
      <c r="CM125" s="200"/>
      <c r="CN125" s="200"/>
      <c r="CO125" s="200"/>
    </row>
    <row r="126" spans="1:93" ht="16.5" customHeight="1" x14ac:dyDescent="0.25">
      <c r="A126" s="456" t="s">
        <v>76</v>
      </c>
      <c r="B126" s="318" t="s">
        <v>77</v>
      </c>
      <c r="C126" s="319">
        <f t="shared" ref="C126:C141" si="8">SUM(D126:J126)</f>
        <v>0</v>
      </c>
      <c r="D126" s="205"/>
      <c r="E126" s="320"/>
      <c r="F126" s="320"/>
      <c r="G126" s="320"/>
      <c r="H126" s="320"/>
      <c r="I126" s="321"/>
      <c r="J126" s="207"/>
      <c r="K126" s="205"/>
      <c r="L126" s="254"/>
      <c r="M126" s="194"/>
      <c r="CG126" s="200"/>
      <c r="CH126" s="200"/>
      <c r="CI126" s="200"/>
      <c r="CJ126" s="200"/>
      <c r="CK126" s="200"/>
      <c r="CL126" s="200"/>
      <c r="CM126" s="200"/>
      <c r="CN126" s="200"/>
      <c r="CO126" s="200"/>
    </row>
    <row r="127" spans="1:93" ht="14.25" customHeight="1" x14ac:dyDescent="0.25">
      <c r="A127" s="456"/>
      <c r="B127" s="322" t="s">
        <v>135</v>
      </c>
      <c r="C127" s="270">
        <f t="shared" si="8"/>
        <v>0</v>
      </c>
      <c r="D127" s="212"/>
      <c r="E127" s="323"/>
      <c r="F127" s="323"/>
      <c r="G127" s="323"/>
      <c r="H127" s="323"/>
      <c r="I127" s="253"/>
      <c r="J127" s="214"/>
      <c r="K127" s="212"/>
      <c r="L127" s="216"/>
      <c r="M127" s="194"/>
      <c r="CG127" s="200"/>
      <c r="CH127" s="200"/>
      <c r="CI127" s="200"/>
      <c r="CJ127" s="200"/>
      <c r="CK127" s="200"/>
      <c r="CL127" s="200"/>
      <c r="CM127" s="200"/>
      <c r="CN127" s="200"/>
      <c r="CO127" s="200"/>
    </row>
    <row r="128" spans="1:93" ht="17.25" customHeight="1" x14ac:dyDescent="0.25">
      <c r="A128" s="450"/>
      <c r="B128" s="322" t="s">
        <v>78</v>
      </c>
      <c r="C128" s="270">
        <f t="shared" si="8"/>
        <v>0</v>
      </c>
      <c r="D128" s="212"/>
      <c r="E128" s="323"/>
      <c r="F128" s="323"/>
      <c r="G128" s="323"/>
      <c r="H128" s="323"/>
      <c r="I128" s="253"/>
      <c r="J128" s="214"/>
      <c r="K128" s="212"/>
      <c r="L128" s="216"/>
      <c r="M128" s="194"/>
      <c r="CG128" s="200"/>
      <c r="CH128" s="200"/>
      <c r="CI128" s="200"/>
      <c r="CJ128" s="200"/>
      <c r="CK128" s="200"/>
      <c r="CL128" s="200"/>
      <c r="CM128" s="200"/>
      <c r="CN128" s="200"/>
      <c r="CO128" s="200"/>
    </row>
    <row r="129" spans="1:93" ht="14.25" customHeight="1" x14ac:dyDescent="0.25">
      <c r="A129" s="450"/>
      <c r="B129" s="324" t="s">
        <v>79</v>
      </c>
      <c r="C129" s="296">
        <f t="shared" si="8"/>
        <v>0</v>
      </c>
      <c r="D129" s="228"/>
      <c r="E129" s="325"/>
      <c r="F129" s="325"/>
      <c r="G129" s="325"/>
      <c r="H129" s="325"/>
      <c r="I129" s="326"/>
      <c r="J129" s="230"/>
      <c r="K129" s="228"/>
      <c r="L129" s="327"/>
      <c r="M129" s="194"/>
      <c r="CG129" s="200"/>
      <c r="CH129" s="200"/>
      <c r="CI129" s="200"/>
      <c r="CJ129" s="200"/>
      <c r="CK129" s="200"/>
      <c r="CL129" s="200"/>
      <c r="CM129" s="200"/>
      <c r="CN129" s="200"/>
      <c r="CO129" s="200"/>
    </row>
    <row r="130" spans="1:93" ht="17.25" customHeight="1" x14ac:dyDescent="0.25">
      <c r="A130" s="450" t="s">
        <v>80</v>
      </c>
      <c r="B130" s="318" t="s">
        <v>77</v>
      </c>
      <c r="C130" s="284">
        <f t="shared" si="8"/>
        <v>0</v>
      </c>
      <c r="D130" s="233"/>
      <c r="E130" s="328"/>
      <c r="F130" s="328"/>
      <c r="G130" s="328"/>
      <c r="H130" s="328"/>
      <c r="I130" s="287"/>
      <c r="J130" s="235"/>
      <c r="K130" s="233"/>
      <c r="L130" s="209"/>
      <c r="M130" s="194"/>
      <c r="CG130" s="200"/>
      <c r="CH130" s="200"/>
      <c r="CI130" s="200"/>
      <c r="CJ130" s="200"/>
      <c r="CK130" s="200"/>
      <c r="CL130" s="200"/>
      <c r="CM130" s="200"/>
      <c r="CN130" s="200"/>
      <c r="CO130" s="200"/>
    </row>
    <row r="131" spans="1:93" ht="15.75" customHeight="1" x14ac:dyDescent="0.25">
      <c r="A131" s="450"/>
      <c r="B131" s="322" t="s">
        <v>135</v>
      </c>
      <c r="C131" s="329">
        <f t="shared" si="8"/>
        <v>0</v>
      </c>
      <c r="D131" s="330"/>
      <c r="E131" s="331"/>
      <c r="F131" s="331"/>
      <c r="G131" s="331"/>
      <c r="H131" s="331"/>
      <c r="I131" s="332"/>
      <c r="J131" s="333"/>
      <c r="K131" s="330"/>
      <c r="L131" s="268"/>
      <c r="M131" s="194"/>
      <c r="CG131" s="200"/>
      <c r="CH131" s="200"/>
      <c r="CI131" s="200"/>
      <c r="CJ131" s="200"/>
      <c r="CK131" s="200"/>
      <c r="CL131" s="200"/>
      <c r="CM131" s="200"/>
      <c r="CN131" s="200"/>
      <c r="CO131" s="200"/>
    </row>
    <row r="132" spans="1:93" ht="15" customHeight="1" x14ac:dyDescent="0.25">
      <c r="A132" s="450"/>
      <c r="B132" s="322" t="s">
        <v>78</v>
      </c>
      <c r="C132" s="270">
        <f t="shared" si="8"/>
        <v>0</v>
      </c>
      <c r="D132" s="212"/>
      <c r="E132" s="323"/>
      <c r="F132" s="323"/>
      <c r="G132" s="323"/>
      <c r="H132" s="323"/>
      <c r="I132" s="253"/>
      <c r="J132" s="214"/>
      <c r="K132" s="212"/>
      <c r="L132" s="216"/>
      <c r="M132" s="194"/>
      <c r="CG132" s="200"/>
      <c r="CH132" s="200"/>
      <c r="CI132" s="200"/>
      <c r="CJ132" s="200"/>
      <c r="CK132" s="200"/>
      <c r="CL132" s="200"/>
      <c r="CM132" s="200"/>
      <c r="CN132" s="200"/>
      <c r="CO132" s="200"/>
    </row>
    <row r="133" spans="1:93" ht="16.5" customHeight="1" x14ac:dyDescent="0.25">
      <c r="A133" s="450"/>
      <c r="B133" s="324" t="s">
        <v>79</v>
      </c>
      <c r="C133" s="296">
        <f t="shared" si="8"/>
        <v>0</v>
      </c>
      <c r="D133" s="231"/>
      <c r="E133" s="334"/>
      <c r="F133" s="334"/>
      <c r="G133" s="334"/>
      <c r="H133" s="334"/>
      <c r="I133" s="299"/>
      <c r="J133" s="238"/>
      <c r="K133" s="231"/>
      <c r="L133" s="232"/>
      <c r="M133" s="194"/>
      <c r="CG133" s="200"/>
      <c r="CH133" s="200"/>
      <c r="CI133" s="200"/>
      <c r="CJ133" s="200"/>
      <c r="CK133" s="200"/>
      <c r="CL133" s="200"/>
      <c r="CM133" s="200"/>
      <c r="CN133" s="200"/>
      <c r="CO133" s="200"/>
    </row>
    <row r="134" spans="1:93" ht="15" customHeight="1" x14ac:dyDescent="0.25">
      <c r="A134" s="450" t="s">
        <v>81</v>
      </c>
      <c r="B134" s="318" t="s">
        <v>77</v>
      </c>
      <c r="C134" s="284">
        <f t="shared" si="8"/>
        <v>0</v>
      </c>
      <c r="D134" s="233"/>
      <c r="E134" s="328"/>
      <c r="F134" s="328"/>
      <c r="G134" s="328"/>
      <c r="H134" s="328"/>
      <c r="I134" s="287"/>
      <c r="J134" s="235"/>
      <c r="K134" s="233"/>
      <c r="L134" s="209"/>
      <c r="M134" s="194"/>
      <c r="CG134" s="200"/>
      <c r="CH134" s="200"/>
      <c r="CI134" s="200"/>
      <c r="CJ134" s="200"/>
      <c r="CK134" s="200"/>
      <c r="CL134" s="200"/>
      <c r="CM134" s="200"/>
      <c r="CN134" s="200"/>
      <c r="CO134" s="200"/>
    </row>
    <row r="135" spans="1:93" ht="16.5" customHeight="1" x14ac:dyDescent="0.25">
      <c r="A135" s="450"/>
      <c r="B135" s="322" t="s">
        <v>135</v>
      </c>
      <c r="C135" s="329">
        <f t="shared" si="8"/>
        <v>0</v>
      </c>
      <c r="D135" s="330"/>
      <c r="E135" s="331"/>
      <c r="F135" s="331"/>
      <c r="G135" s="331"/>
      <c r="H135" s="331"/>
      <c r="I135" s="332"/>
      <c r="J135" s="333"/>
      <c r="K135" s="330"/>
      <c r="L135" s="268"/>
      <c r="M135" s="194"/>
      <c r="CG135" s="200"/>
      <c r="CH135" s="200"/>
      <c r="CI135" s="200"/>
      <c r="CJ135" s="200"/>
      <c r="CK135" s="200"/>
      <c r="CL135" s="200"/>
      <c r="CM135" s="200"/>
      <c r="CN135" s="200"/>
      <c r="CO135" s="200"/>
    </row>
    <row r="136" spans="1:93" ht="15.75" customHeight="1" x14ac:dyDescent="0.25">
      <c r="A136" s="450"/>
      <c r="B136" s="322" t="s">
        <v>78</v>
      </c>
      <c r="C136" s="270">
        <f t="shared" si="8"/>
        <v>0</v>
      </c>
      <c r="D136" s="212"/>
      <c r="E136" s="323"/>
      <c r="F136" s="323"/>
      <c r="G136" s="323"/>
      <c r="H136" s="323"/>
      <c r="I136" s="253"/>
      <c r="J136" s="214"/>
      <c r="K136" s="212"/>
      <c r="L136" s="216"/>
      <c r="M136" s="194"/>
      <c r="CG136" s="200"/>
      <c r="CH136" s="200"/>
      <c r="CI136" s="200"/>
      <c r="CJ136" s="200"/>
      <c r="CK136" s="200"/>
      <c r="CL136" s="200"/>
      <c r="CM136" s="200"/>
      <c r="CN136" s="200"/>
      <c r="CO136" s="200"/>
    </row>
    <row r="137" spans="1:93" ht="15.75" customHeight="1" x14ac:dyDescent="0.25">
      <c r="A137" s="450"/>
      <c r="B137" s="324" t="s">
        <v>79</v>
      </c>
      <c r="C137" s="296">
        <f t="shared" si="8"/>
        <v>0</v>
      </c>
      <c r="D137" s="231"/>
      <c r="E137" s="334"/>
      <c r="F137" s="334"/>
      <c r="G137" s="334"/>
      <c r="H137" s="334"/>
      <c r="I137" s="299"/>
      <c r="J137" s="238"/>
      <c r="K137" s="231"/>
      <c r="L137" s="232"/>
      <c r="M137" s="194"/>
      <c r="CG137" s="200"/>
      <c r="CH137" s="200"/>
      <c r="CI137" s="200"/>
      <c r="CJ137" s="200"/>
      <c r="CK137" s="200"/>
      <c r="CL137" s="200"/>
      <c r="CM137" s="200"/>
      <c r="CN137" s="200"/>
      <c r="CO137" s="200"/>
    </row>
    <row r="138" spans="1:93" ht="15.75" customHeight="1" x14ac:dyDescent="0.25">
      <c r="A138" s="450" t="s">
        <v>82</v>
      </c>
      <c r="B138" s="318" t="s">
        <v>77</v>
      </c>
      <c r="C138" s="284">
        <f t="shared" si="8"/>
        <v>0</v>
      </c>
      <c r="D138" s="233"/>
      <c r="E138" s="328"/>
      <c r="F138" s="328"/>
      <c r="G138" s="328"/>
      <c r="H138" s="328"/>
      <c r="I138" s="287"/>
      <c r="J138" s="235"/>
      <c r="K138" s="233"/>
      <c r="L138" s="209"/>
      <c r="M138" s="194"/>
      <c r="CG138" s="200"/>
      <c r="CH138" s="200"/>
      <c r="CI138" s="200"/>
      <c r="CJ138" s="200"/>
      <c r="CK138" s="200"/>
      <c r="CL138" s="200"/>
      <c r="CM138" s="200"/>
      <c r="CN138" s="200"/>
      <c r="CO138" s="200"/>
    </row>
    <row r="139" spans="1:93" ht="16.5" customHeight="1" x14ac:dyDescent="0.25">
      <c r="A139" s="450"/>
      <c r="B139" s="322" t="s">
        <v>135</v>
      </c>
      <c r="C139" s="329">
        <f t="shared" si="8"/>
        <v>0</v>
      </c>
      <c r="D139" s="330"/>
      <c r="E139" s="331"/>
      <c r="F139" s="331"/>
      <c r="G139" s="331"/>
      <c r="H139" s="331"/>
      <c r="I139" s="332"/>
      <c r="J139" s="333"/>
      <c r="K139" s="330"/>
      <c r="L139" s="268"/>
      <c r="M139" s="194"/>
      <c r="CG139" s="200"/>
      <c r="CH139" s="200"/>
      <c r="CI139" s="200"/>
      <c r="CJ139" s="200"/>
      <c r="CK139" s="200"/>
      <c r="CL139" s="200"/>
      <c r="CM139" s="200"/>
      <c r="CN139" s="200"/>
      <c r="CO139" s="200"/>
    </row>
    <row r="140" spans="1:93" ht="15" customHeight="1" x14ac:dyDescent="0.25">
      <c r="A140" s="450"/>
      <c r="B140" s="322" t="s">
        <v>78</v>
      </c>
      <c r="C140" s="270">
        <f t="shared" si="8"/>
        <v>0</v>
      </c>
      <c r="D140" s="212"/>
      <c r="E140" s="323"/>
      <c r="F140" s="323"/>
      <c r="G140" s="323"/>
      <c r="H140" s="323"/>
      <c r="I140" s="253"/>
      <c r="J140" s="214"/>
      <c r="K140" s="212"/>
      <c r="L140" s="216"/>
      <c r="M140" s="194"/>
      <c r="CG140" s="200"/>
      <c r="CH140" s="200"/>
      <c r="CI140" s="200"/>
      <c r="CJ140" s="200"/>
      <c r="CK140" s="200"/>
      <c r="CL140" s="200"/>
      <c r="CM140" s="200"/>
      <c r="CN140" s="200"/>
      <c r="CO140" s="200"/>
    </row>
    <row r="141" spans="1:93" ht="15" customHeight="1" x14ac:dyDescent="0.25">
      <c r="A141" s="450"/>
      <c r="B141" s="324" t="s">
        <v>79</v>
      </c>
      <c r="C141" s="296">
        <f t="shared" si="8"/>
        <v>0</v>
      </c>
      <c r="D141" s="231"/>
      <c r="E141" s="334"/>
      <c r="F141" s="334"/>
      <c r="G141" s="334"/>
      <c r="H141" s="334"/>
      <c r="I141" s="299"/>
      <c r="J141" s="238"/>
      <c r="K141" s="231"/>
      <c r="L141" s="232"/>
      <c r="M141" s="194"/>
      <c r="CG141" s="200"/>
      <c r="CH141" s="200"/>
      <c r="CI141" s="200"/>
      <c r="CJ141" s="200"/>
      <c r="CK141" s="200"/>
      <c r="CL141" s="200"/>
      <c r="CM141" s="200"/>
      <c r="CN141" s="200"/>
      <c r="CO141" s="200"/>
    </row>
    <row r="142" spans="1:93" x14ac:dyDescent="0.25">
      <c r="A142" s="313" t="s">
        <v>83</v>
      </c>
      <c r="B142" s="314"/>
      <c r="C142" s="314"/>
      <c r="D142" s="314"/>
      <c r="E142" s="314"/>
      <c r="F142" s="314"/>
      <c r="G142" s="314"/>
      <c r="H142" s="314"/>
      <c r="I142" s="314"/>
      <c r="J142" s="314"/>
      <c r="K142" s="314"/>
      <c r="L142" s="314"/>
      <c r="CG142" s="200"/>
      <c r="CH142" s="200"/>
      <c r="CI142" s="200"/>
      <c r="CJ142" s="200"/>
      <c r="CK142" s="200"/>
      <c r="CL142" s="200"/>
      <c r="CM142" s="200"/>
      <c r="CN142" s="200"/>
      <c r="CO142" s="200"/>
    </row>
    <row r="143" spans="1:93" ht="33" customHeight="1" x14ac:dyDescent="0.25">
      <c r="A143" s="303" t="s">
        <v>84</v>
      </c>
      <c r="B143" s="381" t="s">
        <v>85</v>
      </c>
      <c r="C143" s="336" t="s">
        <v>136</v>
      </c>
      <c r="D143" s="337" t="s">
        <v>86</v>
      </c>
      <c r="E143" s="337" t="s">
        <v>87</v>
      </c>
      <c r="F143" s="337" t="s">
        <v>88</v>
      </c>
      <c r="G143" s="337" t="s">
        <v>89</v>
      </c>
      <c r="H143" s="338" t="s">
        <v>90</v>
      </c>
      <c r="I143" s="339"/>
      <c r="J143" s="340"/>
      <c r="K143" s="340"/>
      <c r="L143" s="340"/>
      <c r="CG143" s="200"/>
      <c r="CH143" s="200"/>
      <c r="CI143" s="200"/>
      <c r="CJ143" s="200"/>
      <c r="CK143" s="200"/>
      <c r="CL143" s="200"/>
      <c r="CM143" s="200"/>
      <c r="CN143" s="200"/>
      <c r="CO143" s="200"/>
    </row>
    <row r="144" spans="1:93" ht="15.75" customHeight="1" x14ac:dyDescent="0.25">
      <c r="A144" s="318" t="s">
        <v>91</v>
      </c>
      <c r="B144" s="341">
        <f>SUM(C144:H144)</f>
        <v>0</v>
      </c>
      <c r="C144" s="233"/>
      <c r="D144" s="342"/>
      <c r="E144" s="342"/>
      <c r="F144" s="342"/>
      <c r="G144" s="342"/>
      <c r="H144" s="343"/>
      <c r="I144" s="344"/>
      <c r="J144" s="314"/>
      <c r="K144" s="345"/>
      <c r="L144" s="345"/>
      <c r="CG144" s="200"/>
      <c r="CH144" s="200"/>
      <c r="CI144" s="200"/>
      <c r="CJ144" s="200"/>
      <c r="CK144" s="200"/>
      <c r="CL144" s="200"/>
      <c r="CM144" s="200"/>
      <c r="CN144" s="200"/>
      <c r="CO144" s="200"/>
    </row>
    <row r="145" spans="1:93" ht="15.75" customHeight="1" x14ac:dyDescent="0.25">
      <c r="A145" s="322" t="s">
        <v>135</v>
      </c>
      <c r="B145" s="346">
        <f>SUM(C145:H145)</f>
        <v>0</v>
      </c>
      <c r="C145" s="330"/>
      <c r="D145" s="331"/>
      <c r="E145" s="331"/>
      <c r="F145" s="331"/>
      <c r="G145" s="331"/>
      <c r="H145" s="333"/>
      <c r="I145" s="344"/>
      <c r="J145" s="314"/>
      <c r="K145" s="345"/>
      <c r="L145" s="345"/>
      <c r="CG145" s="200"/>
      <c r="CH145" s="200"/>
      <c r="CI145" s="200"/>
      <c r="CJ145" s="200"/>
      <c r="CK145" s="200"/>
      <c r="CL145" s="200"/>
      <c r="CM145" s="200"/>
      <c r="CN145" s="200"/>
      <c r="CO145" s="200"/>
    </row>
    <row r="146" spans="1:93" ht="15.75" customHeight="1" x14ac:dyDescent="0.25">
      <c r="A146" s="322" t="s">
        <v>78</v>
      </c>
      <c r="B146" s="347">
        <f>SUM(C146:H146)</f>
        <v>0</v>
      </c>
      <c r="C146" s="212"/>
      <c r="D146" s="323"/>
      <c r="E146" s="323"/>
      <c r="F146" s="323"/>
      <c r="G146" s="323"/>
      <c r="H146" s="214"/>
      <c r="I146" s="344"/>
      <c r="J146" s="314"/>
      <c r="K146" s="345"/>
      <c r="L146" s="345"/>
      <c r="CG146" s="200"/>
      <c r="CH146" s="200"/>
      <c r="CI146" s="200"/>
      <c r="CJ146" s="200"/>
      <c r="CK146" s="200"/>
      <c r="CL146" s="200"/>
      <c r="CM146" s="200"/>
      <c r="CN146" s="200"/>
      <c r="CO146" s="200"/>
    </row>
    <row r="147" spans="1:93" ht="15.75" customHeight="1" x14ac:dyDescent="0.25">
      <c r="A147" s="324" t="s">
        <v>92</v>
      </c>
      <c r="B147" s="348">
        <f>SUM(C147:H147)</f>
        <v>0</v>
      </c>
      <c r="C147" s="231"/>
      <c r="D147" s="334"/>
      <c r="E147" s="334"/>
      <c r="F147" s="334"/>
      <c r="G147" s="334"/>
      <c r="H147" s="238"/>
      <c r="I147" s="344"/>
      <c r="J147" s="314"/>
      <c r="K147" s="345"/>
      <c r="L147" s="345"/>
      <c r="CG147" s="200"/>
      <c r="CH147" s="200"/>
      <c r="CI147" s="200"/>
      <c r="CJ147" s="200"/>
      <c r="CK147" s="200"/>
      <c r="CL147" s="200"/>
      <c r="CM147" s="200"/>
      <c r="CN147" s="200"/>
      <c r="CO147" s="200"/>
    </row>
    <row r="148" spans="1:93" x14ac:dyDescent="0.25">
      <c r="A148" s="313" t="s">
        <v>93</v>
      </c>
      <c r="B148" s="314"/>
      <c r="C148" s="314"/>
      <c r="D148" s="314"/>
      <c r="E148" s="314"/>
      <c r="F148" s="314"/>
      <c r="G148" s="314"/>
      <c r="H148" s="314"/>
      <c r="I148" s="314"/>
      <c r="J148" s="314"/>
      <c r="K148" s="314"/>
      <c r="L148" s="314"/>
      <c r="CG148" s="200"/>
      <c r="CH148" s="200"/>
      <c r="CI148" s="200"/>
      <c r="CJ148" s="200"/>
      <c r="CK148" s="200"/>
      <c r="CL148" s="200"/>
      <c r="CM148" s="200"/>
      <c r="CN148" s="200"/>
      <c r="CO148" s="200"/>
    </row>
    <row r="149" spans="1:93" ht="45" customHeight="1" x14ac:dyDescent="0.25">
      <c r="A149" s="303" t="s">
        <v>84</v>
      </c>
      <c r="B149" s="381" t="s">
        <v>69</v>
      </c>
      <c r="C149" s="336" t="s">
        <v>94</v>
      </c>
      <c r="D149" s="337" t="s">
        <v>95</v>
      </c>
      <c r="E149" s="337" t="s">
        <v>96</v>
      </c>
      <c r="F149" s="337" t="s">
        <v>97</v>
      </c>
      <c r="G149" s="337" t="s">
        <v>98</v>
      </c>
      <c r="H149" s="338" t="s">
        <v>137</v>
      </c>
      <c r="I149" s="339"/>
      <c r="J149" s="340"/>
      <c r="K149" s="340"/>
      <c r="L149" s="340"/>
      <c r="CG149" s="200"/>
      <c r="CH149" s="200"/>
      <c r="CI149" s="200"/>
      <c r="CJ149" s="200"/>
      <c r="CK149" s="200"/>
      <c r="CL149" s="200"/>
      <c r="CM149" s="200"/>
      <c r="CN149" s="200"/>
      <c r="CO149" s="200"/>
    </row>
    <row r="150" spans="1:93" ht="16.5" customHeight="1" x14ac:dyDescent="0.25">
      <c r="A150" s="318" t="s">
        <v>91</v>
      </c>
      <c r="B150" s="341">
        <f t="shared" ref="B150:B155" si="9">SUM(C150:H150)</f>
        <v>0</v>
      </c>
      <c r="C150" s="233"/>
      <c r="D150" s="342"/>
      <c r="E150" s="342"/>
      <c r="F150" s="342"/>
      <c r="G150" s="342"/>
      <c r="H150" s="343"/>
      <c r="I150" s="344"/>
      <c r="J150" s="314"/>
      <c r="K150" s="345"/>
      <c r="L150" s="345"/>
      <c r="CG150" s="200"/>
      <c r="CH150" s="200"/>
      <c r="CI150" s="200"/>
      <c r="CJ150" s="200"/>
      <c r="CK150" s="200"/>
      <c r="CL150" s="200"/>
      <c r="CM150" s="200"/>
      <c r="CN150" s="200"/>
      <c r="CO150" s="200"/>
    </row>
    <row r="151" spans="1:93" ht="16.5" customHeight="1" x14ac:dyDescent="0.25">
      <c r="A151" s="322" t="s">
        <v>135</v>
      </c>
      <c r="B151" s="347">
        <f t="shared" si="9"/>
        <v>0</v>
      </c>
      <c r="C151" s="212"/>
      <c r="D151" s="323"/>
      <c r="E151" s="323"/>
      <c r="F151" s="323"/>
      <c r="G151" s="323"/>
      <c r="H151" s="214"/>
      <c r="I151" s="344"/>
      <c r="J151" s="314"/>
      <c r="K151" s="345"/>
      <c r="L151" s="345"/>
      <c r="CG151" s="200"/>
      <c r="CH151" s="200"/>
      <c r="CI151" s="200"/>
      <c r="CJ151" s="200"/>
      <c r="CK151" s="200"/>
      <c r="CL151" s="200"/>
      <c r="CM151" s="200"/>
      <c r="CN151" s="200"/>
      <c r="CO151" s="200"/>
    </row>
    <row r="152" spans="1:93" ht="16.5" customHeight="1" x14ac:dyDescent="0.25">
      <c r="A152" s="322" t="s">
        <v>78</v>
      </c>
      <c r="B152" s="347">
        <f t="shared" si="9"/>
        <v>0</v>
      </c>
      <c r="C152" s="212"/>
      <c r="D152" s="323"/>
      <c r="E152" s="323"/>
      <c r="F152" s="323"/>
      <c r="G152" s="323"/>
      <c r="H152" s="214"/>
      <c r="I152" s="344"/>
      <c r="J152" s="314"/>
      <c r="K152" s="345"/>
      <c r="L152" s="345"/>
      <c r="CG152" s="200"/>
      <c r="CH152" s="200"/>
      <c r="CI152" s="200"/>
      <c r="CJ152" s="200"/>
      <c r="CK152" s="200"/>
      <c r="CL152" s="200"/>
      <c r="CM152" s="200"/>
      <c r="CN152" s="200"/>
      <c r="CO152" s="200"/>
    </row>
    <row r="153" spans="1:93" ht="16.5" customHeight="1" x14ac:dyDescent="0.25">
      <c r="A153" s="349" t="s">
        <v>99</v>
      </c>
      <c r="B153" s="347">
        <f t="shared" si="9"/>
        <v>0</v>
      </c>
      <c r="C153" s="212"/>
      <c r="D153" s="323"/>
      <c r="E153" s="323"/>
      <c r="F153" s="323"/>
      <c r="G153" s="323"/>
      <c r="H153" s="214"/>
      <c r="I153" s="344"/>
      <c r="J153" s="314"/>
      <c r="K153" s="345"/>
      <c r="L153" s="345"/>
      <c r="CG153" s="200"/>
      <c r="CH153" s="200"/>
      <c r="CI153" s="200"/>
      <c r="CJ153" s="200"/>
      <c r="CK153" s="200"/>
      <c r="CL153" s="200"/>
      <c r="CM153" s="200"/>
      <c r="CN153" s="200"/>
      <c r="CO153" s="200"/>
    </row>
    <row r="154" spans="1:93" ht="16.5" customHeight="1" x14ac:dyDescent="0.25">
      <c r="A154" s="350" t="s">
        <v>100</v>
      </c>
      <c r="B154" s="351">
        <f t="shared" si="9"/>
        <v>0</v>
      </c>
      <c r="C154" s="218"/>
      <c r="D154" s="352"/>
      <c r="E154" s="352"/>
      <c r="F154" s="352"/>
      <c r="G154" s="352"/>
      <c r="H154" s="220"/>
      <c r="I154" s="344"/>
      <c r="J154" s="314"/>
      <c r="K154" s="345"/>
      <c r="L154" s="345"/>
      <c r="CG154" s="200"/>
      <c r="CH154" s="200"/>
      <c r="CI154" s="200"/>
      <c r="CJ154" s="200"/>
      <c r="CK154" s="200"/>
      <c r="CL154" s="200"/>
      <c r="CM154" s="200"/>
      <c r="CN154" s="200"/>
      <c r="CO154" s="200"/>
    </row>
    <row r="155" spans="1:93" ht="16.5" customHeight="1" x14ac:dyDescent="0.25">
      <c r="A155" s="353" t="s">
        <v>101</v>
      </c>
      <c r="B155" s="348">
        <f t="shared" si="9"/>
        <v>0</v>
      </c>
      <c r="C155" s="231"/>
      <c r="D155" s="334"/>
      <c r="E155" s="334"/>
      <c r="F155" s="334"/>
      <c r="G155" s="334"/>
      <c r="H155" s="238"/>
      <c r="I155" s="344"/>
      <c r="J155" s="314"/>
      <c r="K155" s="345"/>
      <c r="L155" s="345"/>
      <c r="CG155" s="200"/>
      <c r="CH155" s="200"/>
      <c r="CI155" s="200"/>
      <c r="CJ155" s="200"/>
      <c r="CK155" s="200"/>
      <c r="CL155" s="200"/>
      <c r="CM155" s="200"/>
      <c r="CN155" s="200"/>
      <c r="CO155" s="200"/>
    </row>
    <row r="156" spans="1:93" x14ac:dyDescent="0.25">
      <c r="CG156" s="200"/>
      <c r="CH156" s="200"/>
      <c r="CI156" s="200"/>
      <c r="CJ156" s="200"/>
      <c r="CK156" s="200"/>
      <c r="CL156" s="200"/>
      <c r="CM156" s="200"/>
      <c r="CN156" s="200"/>
      <c r="CO156" s="200"/>
    </row>
    <row r="195" spans="1:2" hidden="1" x14ac:dyDescent="0.25">
      <c r="A195" s="354">
        <f>SUM(C14:C95,C100:C111,C126:C141,B144:B147,B150:B155,C114:C121)</f>
        <v>275</v>
      </c>
      <c r="B195" s="354">
        <f>SUM(CG11:CO156)</f>
        <v>0</v>
      </c>
    </row>
  </sheetData>
  <mergeCells count="74">
    <mergeCell ref="AL98:AM98"/>
    <mergeCell ref="A100:A105"/>
    <mergeCell ref="A106:A111"/>
    <mergeCell ref="A113:A121"/>
    <mergeCell ref="A124:A125"/>
    <mergeCell ref="B124:B125"/>
    <mergeCell ref="C124:C125"/>
    <mergeCell ref="D124:J124"/>
    <mergeCell ref="K124:K125"/>
    <mergeCell ref="L124:L125"/>
    <mergeCell ref="Z98:AA98"/>
    <mergeCell ref="AB98:AC98"/>
    <mergeCell ref="X98:Y98"/>
    <mergeCell ref="A126:A129"/>
    <mergeCell ref="A130:A133"/>
    <mergeCell ref="A134:A137"/>
    <mergeCell ref="A138:A141"/>
    <mergeCell ref="N98:O98"/>
    <mergeCell ref="P98:Q98"/>
    <mergeCell ref="R98:S98"/>
    <mergeCell ref="T98:U98"/>
    <mergeCell ref="V98:W98"/>
    <mergeCell ref="A81:A87"/>
    <mergeCell ref="A88:A95"/>
    <mergeCell ref="AP97:AP99"/>
    <mergeCell ref="F98:G98"/>
    <mergeCell ref="H98:I98"/>
    <mergeCell ref="J98:K98"/>
    <mergeCell ref="L98:M98"/>
    <mergeCell ref="B97:B99"/>
    <mergeCell ref="C97:E98"/>
    <mergeCell ref="F97:AM97"/>
    <mergeCell ref="AN97:AN99"/>
    <mergeCell ref="AO97:AO99"/>
    <mergeCell ref="AD98:AE98"/>
    <mergeCell ref="AF98:AG98"/>
    <mergeCell ref="AH98:AI98"/>
    <mergeCell ref="AJ98:AK98"/>
    <mergeCell ref="A97:A99"/>
    <mergeCell ref="AL12:AM12"/>
    <mergeCell ref="A14:A24"/>
    <mergeCell ref="A25:A35"/>
    <mergeCell ref="A36:A46"/>
    <mergeCell ref="A47:A57"/>
    <mergeCell ref="A58:A64"/>
    <mergeCell ref="Z12:AA12"/>
    <mergeCell ref="AB12:AC12"/>
    <mergeCell ref="AD12:AE12"/>
    <mergeCell ref="AF12:AG12"/>
    <mergeCell ref="AH12:AI12"/>
    <mergeCell ref="AJ12:AK12"/>
    <mergeCell ref="A65:A68"/>
    <mergeCell ref="A69:A75"/>
    <mergeCell ref="A76:A80"/>
    <mergeCell ref="AN10:AN13"/>
    <mergeCell ref="AO10:AO13"/>
    <mergeCell ref="AP10:AP13"/>
    <mergeCell ref="AQ10:AQ13"/>
    <mergeCell ref="F12:G12"/>
    <mergeCell ref="H12:I12"/>
    <mergeCell ref="J12:K12"/>
    <mergeCell ref="L12:M12"/>
    <mergeCell ref="N12:O12"/>
    <mergeCell ref="P12:Q12"/>
    <mergeCell ref="A6:T6"/>
    <mergeCell ref="A8:B8"/>
    <mergeCell ref="A10:A13"/>
    <mergeCell ref="B10:B13"/>
    <mergeCell ref="C10:E12"/>
    <mergeCell ref="F10:AM11"/>
    <mergeCell ref="R12:S12"/>
    <mergeCell ref="T12:U12"/>
    <mergeCell ref="V12:W12"/>
    <mergeCell ref="X12:Y12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95"/>
  <sheetViews>
    <sheetView zoomScale="64" zoomScaleNormal="64" workbookViewId="0">
      <selection activeCell="M7" sqref="M7"/>
    </sheetView>
  </sheetViews>
  <sheetFormatPr baseColWidth="10" defaultRowHeight="15" x14ac:dyDescent="0.25"/>
  <cols>
    <col min="1" max="1" width="43.140625" style="193" customWidth="1"/>
    <col min="2" max="2" width="42.28515625" style="193" customWidth="1"/>
    <col min="3" max="3" width="17.28515625" style="193" customWidth="1"/>
    <col min="4" max="4" width="16.140625" style="193" customWidth="1"/>
    <col min="5" max="5" width="14.140625" style="193" customWidth="1"/>
    <col min="6" max="6" width="14.85546875" style="193" customWidth="1"/>
    <col min="7" max="7" width="16" style="193" customWidth="1"/>
    <col min="8" max="8" width="16.42578125" style="193" customWidth="1"/>
    <col min="9" max="9" width="13.28515625" style="193" customWidth="1"/>
    <col min="10" max="10" width="15.42578125" style="193" customWidth="1"/>
    <col min="11" max="11" width="17" style="193" customWidth="1"/>
    <col min="12" max="12" width="13.28515625" style="193" customWidth="1"/>
    <col min="13" max="40" width="11.42578125" style="193"/>
    <col min="41" max="41" width="13" style="193" customWidth="1"/>
    <col min="42" max="42" width="13.140625" style="193" customWidth="1"/>
    <col min="43" max="74" width="11.42578125" style="193"/>
    <col min="75" max="75" width="11.42578125" style="193" customWidth="1"/>
    <col min="76" max="96" width="11.42578125" style="194" hidden="1" customWidth="1"/>
    <col min="97" max="97" width="0" style="194" hidden="1" customWidth="1"/>
    <col min="98" max="102" width="0" style="193" hidden="1" customWidth="1"/>
    <col min="103" max="16384" width="11.42578125" style="193"/>
  </cols>
  <sheetData>
    <row r="1" spans="1:93" ht="14.25" customHeight="1" x14ac:dyDescent="0.25">
      <c r="A1" s="192" t="s">
        <v>0</v>
      </c>
    </row>
    <row r="2" spans="1:93" ht="14.25" customHeight="1" x14ac:dyDescent="0.25">
      <c r="A2" s="192" t="str">
        <f>CONCATENATE("COMUNA: ",[11]NOMBRE!B2," - ","( ",[11]NOMBRE!C2,[11]NOMBRE!D2,[11]NOMBRE!E2,[11]NOMBRE!F2,[11]NOMBRE!G2," )")</f>
        <v>COMUNA: Linares - ( 07401 )</v>
      </c>
    </row>
    <row r="3" spans="1:93" ht="14.25" customHeight="1" x14ac:dyDescent="0.25">
      <c r="A3" s="192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93" ht="14.25" customHeight="1" x14ac:dyDescent="0.25">
      <c r="A4" s="192" t="str">
        <f>CONCATENATE("MES: ",[11]NOMBRE!B6," - ","( ",[11]NOMBRE!C6,[11]NOMBRE!D6," )")</f>
        <v>MES: NOVIEMBRE - ( 11 )</v>
      </c>
    </row>
    <row r="5" spans="1:93" ht="14.25" customHeight="1" x14ac:dyDescent="0.25">
      <c r="A5" s="192" t="str">
        <f>CONCATENATE("AÑO: ",[11]NOMBRE!B7)</f>
        <v>AÑO: 2017</v>
      </c>
    </row>
    <row r="6" spans="1:93" x14ac:dyDescent="0.25">
      <c r="A6" s="480" t="s">
        <v>1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</row>
    <row r="7" spans="1:93" x14ac:dyDescent="0.25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</row>
    <row r="8" spans="1:93" ht="15.75" x14ac:dyDescent="0.25">
      <c r="A8" s="481" t="s">
        <v>2</v>
      </c>
      <c r="B8" s="481"/>
      <c r="C8" s="196"/>
      <c r="D8" s="196"/>
      <c r="E8" s="196"/>
      <c r="F8" s="196"/>
      <c r="G8" s="196"/>
      <c r="H8" s="196"/>
      <c r="I8" s="196"/>
      <c r="J8" s="196"/>
      <c r="K8" s="196"/>
      <c r="L8" s="196"/>
    </row>
    <row r="9" spans="1:93" x14ac:dyDescent="0.25">
      <c r="A9" s="197" t="s">
        <v>3</v>
      </c>
      <c r="B9" s="198"/>
      <c r="C9" s="198"/>
      <c r="D9" s="198"/>
      <c r="E9" s="198"/>
      <c r="F9" s="199"/>
      <c r="G9" s="199"/>
      <c r="H9" s="199"/>
      <c r="I9" s="199"/>
      <c r="J9" s="199"/>
      <c r="K9" s="199"/>
      <c r="L9" s="199"/>
    </row>
    <row r="10" spans="1:93" x14ac:dyDescent="0.25">
      <c r="A10" s="482" t="s">
        <v>102</v>
      </c>
      <c r="B10" s="474" t="s">
        <v>4</v>
      </c>
      <c r="C10" s="465" t="s">
        <v>5</v>
      </c>
      <c r="D10" s="466"/>
      <c r="E10" s="467"/>
      <c r="F10" s="486" t="s">
        <v>103</v>
      </c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71"/>
      <c r="AN10" s="477" t="s">
        <v>104</v>
      </c>
      <c r="AO10" s="453" t="s">
        <v>105</v>
      </c>
      <c r="AP10" s="453" t="s">
        <v>106</v>
      </c>
      <c r="AQ10" s="453" t="s">
        <v>107</v>
      </c>
    </row>
    <row r="11" spans="1:93" x14ac:dyDescent="0.25">
      <c r="A11" s="482"/>
      <c r="B11" s="475"/>
      <c r="C11" s="483"/>
      <c r="D11" s="484"/>
      <c r="E11" s="485"/>
      <c r="F11" s="488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89"/>
      <c r="AH11" s="489"/>
      <c r="AI11" s="489"/>
      <c r="AJ11" s="489"/>
      <c r="AK11" s="489"/>
      <c r="AL11" s="489"/>
      <c r="AM11" s="490"/>
      <c r="AN11" s="478"/>
      <c r="AO11" s="454"/>
      <c r="AP11" s="454"/>
      <c r="AQ11" s="454"/>
      <c r="CG11" s="200"/>
      <c r="CH11" s="200"/>
      <c r="CI11" s="200"/>
      <c r="CJ11" s="200"/>
      <c r="CK11" s="200"/>
      <c r="CL11" s="200"/>
      <c r="CM11" s="200"/>
      <c r="CN11" s="200"/>
      <c r="CO11" s="200"/>
    </row>
    <row r="12" spans="1:93" x14ac:dyDescent="0.25">
      <c r="A12" s="482"/>
      <c r="B12" s="475"/>
      <c r="C12" s="468"/>
      <c r="D12" s="469"/>
      <c r="E12" s="470"/>
      <c r="F12" s="456" t="s">
        <v>6</v>
      </c>
      <c r="G12" s="456"/>
      <c r="H12" s="457" t="s">
        <v>7</v>
      </c>
      <c r="I12" s="459"/>
      <c r="J12" s="457" t="s">
        <v>8</v>
      </c>
      <c r="K12" s="459"/>
      <c r="L12" s="457" t="s">
        <v>9</v>
      </c>
      <c r="M12" s="459"/>
      <c r="N12" s="457" t="s">
        <v>10</v>
      </c>
      <c r="O12" s="459"/>
      <c r="P12" s="457" t="s">
        <v>11</v>
      </c>
      <c r="Q12" s="459"/>
      <c r="R12" s="457" t="s">
        <v>12</v>
      </c>
      <c r="S12" s="459"/>
      <c r="T12" s="457" t="s">
        <v>13</v>
      </c>
      <c r="U12" s="459"/>
      <c r="V12" s="457" t="s">
        <v>14</v>
      </c>
      <c r="W12" s="459"/>
      <c r="X12" s="457" t="s">
        <v>15</v>
      </c>
      <c r="Y12" s="459"/>
      <c r="Z12" s="457" t="s">
        <v>16</v>
      </c>
      <c r="AA12" s="459"/>
      <c r="AB12" s="457" t="s">
        <v>17</v>
      </c>
      <c r="AC12" s="459"/>
      <c r="AD12" s="457" t="s">
        <v>18</v>
      </c>
      <c r="AE12" s="459"/>
      <c r="AF12" s="457" t="s">
        <v>19</v>
      </c>
      <c r="AG12" s="459"/>
      <c r="AH12" s="457" t="s">
        <v>20</v>
      </c>
      <c r="AI12" s="459"/>
      <c r="AJ12" s="457" t="s">
        <v>21</v>
      </c>
      <c r="AK12" s="459"/>
      <c r="AL12" s="451" t="s">
        <v>22</v>
      </c>
      <c r="AM12" s="452"/>
      <c r="AN12" s="478"/>
      <c r="AO12" s="454"/>
      <c r="AP12" s="454"/>
      <c r="AQ12" s="454"/>
      <c r="CG12" s="200"/>
      <c r="CH12" s="200"/>
      <c r="CI12" s="200"/>
      <c r="CJ12" s="200"/>
      <c r="CK12" s="200"/>
      <c r="CL12" s="200"/>
      <c r="CM12" s="200"/>
      <c r="CN12" s="200"/>
      <c r="CO12" s="200"/>
    </row>
    <row r="13" spans="1:93" x14ac:dyDescent="0.25">
      <c r="A13" s="482"/>
      <c r="B13" s="476"/>
      <c r="C13" s="382" t="s">
        <v>108</v>
      </c>
      <c r="D13" s="382" t="s">
        <v>109</v>
      </c>
      <c r="E13" s="382" t="s">
        <v>110</v>
      </c>
      <c r="F13" s="202" t="s">
        <v>109</v>
      </c>
      <c r="G13" s="387" t="s">
        <v>110</v>
      </c>
      <c r="H13" s="202" t="s">
        <v>109</v>
      </c>
      <c r="I13" s="387" t="s">
        <v>110</v>
      </c>
      <c r="J13" s="202" t="s">
        <v>109</v>
      </c>
      <c r="K13" s="387" t="s">
        <v>110</v>
      </c>
      <c r="L13" s="202" t="s">
        <v>109</v>
      </c>
      <c r="M13" s="387" t="s">
        <v>110</v>
      </c>
      <c r="N13" s="202" t="s">
        <v>109</v>
      </c>
      <c r="O13" s="387" t="s">
        <v>110</v>
      </c>
      <c r="P13" s="202" t="s">
        <v>109</v>
      </c>
      <c r="Q13" s="387" t="s">
        <v>110</v>
      </c>
      <c r="R13" s="202" t="s">
        <v>109</v>
      </c>
      <c r="S13" s="387" t="s">
        <v>110</v>
      </c>
      <c r="T13" s="202" t="s">
        <v>109</v>
      </c>
      <c r="U13" s="387" t="s">
        <v>110</v>
      </c>
      <c r="V13" s="202" t="s">
        <v>109</v>
      </c>
      <c r="W13" s="387" t="s">
        <v>110</v>
      </c>
      <c r="X13" s="202" t="s">
        <v>109</v>
      </c>
      <c r="Y13" s="387" t="s">
        <v>110</v>
      </c>
      <c r="Z13" s="202" t="s">
        <v>109</v>
      </c>
      <c r="AA13" s="387" t="s">
        <v>110</v>
      </c>
      <c r="AB13" s="202" t="s">
        <v>109</v>
      </c>
      <c r="AC13" s="387" t="s">
        <v>110</v>
      </c>
      <c r="AD13" s="202" t="s">
        <v>109</v>
      </c>
      <c r="AE13" s="387" t="s">
        <v>110</v>
      </c>
      <c r="AF13" s="202" t="s">
        <v>109</v>
      </c>
      <c r="AG13" s="387" t="s">
        <v>110</v>
      </c>
      <c r="AH13" s="202" t="s">
        <v>109</v>
      </c>
      <c r="AI13" s="387" t="s">
        <v>110</v>
      </c>
      <c r="AJ13" s="202" t="s">
        <v>109</v>
      </c>
      <c r="AK13" s="387" t="s">
        <v>110</v>
      </c>
      <c r="AL13" s="202" t="s">
        <v>109</v>
      </c>
      <c r="AM13" s="387" t="s">
        <v>110</v>
      </c>
      <c r="AN13" s="479"/>
      <c r="AO13" s="455"/>
      <c r="AP13" s="455"/>
      <c r="AQ13" s="455"/>
      <c r="CG13" s="200"/>
      <c r="CH13" s="200"/>
      <c r="CI13" s="200"/>
      <c r="CJ13" s="200"/>
      <c r="CK13" s="200"/>
      <c r="CL13" s="200"/>
      <c r="CM13" s="200"/>
      <c r="CN13" s="200"/>
      <c r="CO13" s="200"/>
    </row>
    <row r="14" spans="1:93" x14ac:dyDescent="0.25">
      <c r="A14" s="453" t="s">
        <v>23</v>
      </c>
      <c r="B14" s="204" t="s">
        <v>24</v>
      </c>
      <c r="C14" s="204">
        <f t="shared" ref="C14:C77" si="0">SUM(D14+E14)</f>
        <v>0</v>
      </c>
      <c r="D14" s="204">
        <f t="shared" ref="D14:D39" si="1">SUM(F14+H14+J14+L14+N14+P14+R14+T14+V14+X14+Z14+AB14+AD14+AF14+AH14+AJ14+AL14)</f>
        <v>0</v>
      </c>
      <c r="E14" s="204">
        <f t="shared" ref="E14:E77" si="2">SUM(G14+I14+K14+M14+O14+Q14+S14+U14+W14+Y14+AA14+AC14+AE14+AG14+AI14+AK14+AM14)</f>
        <v>0</v>
      </c>
      <c r="F14" s="205"/>
      <c r="G14" s="206"/>
      <c r="H14" s="205"/>
      <c r="I14" s="206"/>
      <c r="J14" s="205"/>
      <c r="K14" s="207"/>
      <c r="L14" s="205"/>
      <c r="M14" s="207"/>
      <c r="N14" s="205"/>
      <c r="O14" s="207"/>
      <c r="P14" s="205"/>
      <c r="Q14" s="207"/>
      <c r="R14" s="205"/>
      <c r="S14" s="207"/>
      <c r="T14" s="205"/>
      <c r="U14" s="207"/>
      <c r="V14" s="205"/>
      <c r="W14" s="207"/>
      <c r="X14" s="205"/>
      <c r="Y14" s="207"/>
      <c r="Z14" s="205"/>
      <c r="AA14" s="207"/>
      <c r="AB14" s="205"/>
      <c r="AC14" s="207"/>
      <c r="AD14" s="205"/>
      <c r="AE14" s="207"/>
      <c r="AF14" s="205"/>
      <c r="AG14" s="207"/>
      <c r="AH14" s="205"/>
      <c r="AI14" s="207"/>
      <c r="AJ14" s="205"/>
      <c r="AK14" s="207"/>
      <c r="AL14" s="208"/>
      <c r="AM14" s="207"/>
      <c r="AN14" s="207"/>
      <c r="AO14" s="209"/>
      <c r="AP14" s="209"/>
      <c r="AQ14" s="209"/>
      <c r="AR14" s="210" t="s">
        <v>138</v>
      </c>
      <c r="CG14" s="200"/>
      <c r="CH14" s="200">
        <v>0</v>
      </c>
      <c r="CI14" s="200">
        <v>0</v>
      </c>
      <c r="CJ14" s="200"/>
      <c r="CK14" s="200"/>
      <c r="CL14" s="200"/>
      <c r="CM14" s="200"/>
      <c r="CN14" s="200"/>
      <c r="CO14" s="200"/>
    </row>
    <row r="15" spans="1:93" x14ac:dyDescent="0.25">
      <c r="A15" s="454"/>
      <c r="B15" s="211" t="s">
        <v>25</v>
      </c>
      <c r="C15" s="211">
        <f t="shared" si="0"/>
        <v>0</v>
      </c>
      <c r="D15" s="211">
        <f t="shared" si="1"/>
        <v>0</v>
      </c>
      <c r="E15" s="211">
        <f t="shared" si="2"/>
        <v>0</v>
      </c>
      <c r="F15" s="212"/>
      <c r="G15" s="213"/>
      <c r="H15" s="212"/>
      <c r="I15" s="213"/>
      <c r="J15" s="212"/>
      <c r="K15" s="214"/>
      <c r="L15" s="212"/>
      <c r="M15" s="214"/>
      <c r="N15" s="212"/>
      <c r="O15" s="214"/>
      <c r="P15" s="212"/>
      <c r="Q15" s="214"/>
      <c r="R15" s="212"/>
      <c r="S15" s="214"/>
      <c r="T15" s="212"/>
      <c r="U15" s="214"/>
      <c r="V15" s="212"/>
      <c r="W15" s="214"/>
      <c r="X15" s="212"/>
      <c r="Y15" s="214"/>
      <c r="Z15" s="212"/>
      <c r="AA15" s="214"/>
      <c r="AB15" s="212"/>
      <c r="AC15" s="214"/>
      <c r="AD15" s="212"/>
      <c r="AE15" s="214"/>
      <c r="AF15" s="212"/>
      <c r="AG15" s="214"/>
      <c r="AH15" s="212"/>
      <c r="AI15" s="214"/>
      <c r="AJ15" s="212"/>
      <c r="AK15" s="214"/>
      <c r="AL15" s="215"/>
      <c r="AM15" s="214"/>
      <c r="AN15" s="214"/>
      <c r="AO15" s="216"/>
      <c r="AP15" s="216"/>
      <c r="AQ15" s="216"/>
      <c r="AR15" s="210" t="s">
        <v>138</v>
      </c>
      <c r="CG15" s="200"/>
      <c r="CH15" s="200">
        <v>0</v>
      </c>
      <c r="CI15" s="200">
        <v>0</v>
      </c>
      <c r="CJ15" s="200"/>
      <c r="CK15" s="200"/>
      <c r="CL15" s="200"/>
      <c r="CM15" s="200"/>
      <c r="CN15" s="200"/>
      <c r="CO15" s="200"/>
    </row>
    <row r="16" spans="1:93" x14ac:dyDescent="0.25">
      <c r="A16" s="454"/>
      <c r="B16" s="211" t="s">
        <v>26</v>
      </c>
      <c r="C16" s="211">
        <f t="shared" si="0"/>
        <v>0</v>
      </c>
      <c r="D16" s="211">
        <f t="shared" si="1"/>
        <v>0</v>
      </c>
      <c r="E16" s="211">
        <f t="shared" si="2"/>
        <v>0</v>
      </c>
      <c r="F16" s="212"/>
      <c r="G16" s="213"/>
      <c r="H16" s="212"/>
      <c r="I16" s="213"/>
      <c r="J16" s="212"/>
      <c r="K16" s="214"/>
      <c r="L16" s="212"/>
      <c r="M16" s="214"/>
      <c r="N16" s="212"/>
      <c r="O16" s="214"/>
      <c r="P16" s="212"/>
      <c r="Q16" s="214"/>
      <c r="R16" s="212"/>
      <c r="S16" s="214"/>
      <c r="T16" s="212"/>
      <c r="U16" s="214"/>
      <c r="V16" s="212"/>
      <c r="W16" s="214"/>
      <c r="X16" s="212"/>
      <c r="Y16" s="214"/>
      <c r="Z16" s="212"/>
      <c r="AA16" s="214"/>
      <c r="AB16" s="212"/>
      <c r="AC16" s="214"/>
      <c r="AD16" s="212"/>
      <c r="AE16" s="214"/>
      <c r="AF16" s="212"/>
      <c r="AG16" s="214"/>
      <c r="AH16" s="212"/>
      <c r="AI16" s="214"/>
      <c r="AJ16" s="212"/>
      <c r="AK16" s="214"/>
      <c r="AL16" s="215"/>
      <c r="AM16" s="214"/>
      <c r="AN16" s="214"/>
      <c r="AO16" s="216"/>
      <c r="AP16" s="216"/>
      <c r="AQ16" s="216"/>
      <c r="AR16" s="210" t="s">
        <v>138</v>
      </c>
      <c r="CG16" s="200"/>
      <c r="CH16" s="200">
        <v>0</v>
      </c>
      <c r="CI16" s="200">
        <v>0</v>
      </c>
      <c r="CJ16" s="200"/>
      <c r="CK16" s="200"/>
      <c r="CL16" s="200"/>
      <c r="CM16" s="200"/>
      <c r="CN16" s="200"/>
      <c r="CO16" s="200"/>
    </row>
    <row r="17" spans="1:93" x14ac:dyDescent="0.25">
      <c r="A17" s="454"/>
      <c r="B17" s="211" t="s">
        <v>27</v>
      </c>
      <c r="C17" s="211">
        <f t="shared" si="0"/>
        <v>0</v>
      </c>
      <c r="D17" s="211">
        <f t="shared" si="1"/>
        <v>0</v>
      </c>
      <c r="E17" s="211">
        <f t="shared" si="2"/>
        <v>0</v>
      </c>
      <c r="F17" s="212"/>
      <c r="G17" s="213"/>
      <c r="H17" s="212"/>
      <c r="I17" s="213"/>
      <c r="J17" s="212"/>
      <c r="K17" s="214"/>
      <c r="L17" s="212"/>
      <c r="M17" s="214"/>
      <c r="N17" s="212"/>
      <c r="O17" s="214"/>
      <c r="P17" s="212"/>
      <c r="Q17" s="214"/>
      <c r="R17" s="212"/>
      <c r="S17" s="214"/>
      <c r="T17" s="212"/>
      <c r="U17" s="214"/>
      <c r="V17" s="212"/>
      <c r="W17" s="214"/>
      <c r="X17" s="212"/>
      <c r="Y17" s="214"/>
      <c r="Z17" s="212"/>
      <c r="AA17" s="214"/>
      <c r="AB17" s="212"/>
      <c r="AC17" s="214"/>
      <c r="AD17" s="212"/>
      <c r="AE17" s="214"/>
      <c r="AF17" s="212"/>
      <c r="AG17" s="214"/>
      <c r="AH17" s="212"/>
      <c r="AI17" s="214"/>
      <c r="AJ17" s="212"/>
      <c r="AK17" s="214"/>
      <c r="AL17" s="215"/>
      <c r="AM17" s="214"/>
      <c r="AN17" s="214"/>
      <c r="AO17" s="216"/>
      <c r="AP17" s="216"/>
      <c r="AQ17" s="216"/>
      <c r="AR17" s="210" t="s">
        <v>138</v>
      </c>
      <c r="CG17" s="200"/>
      <c r="CH17" s="200">
        <v>0</v>
      </c>
      <c r="CI17" s="200">
        <v>0</v>
      </c>
      <c r="CJ17" s="200"/>
      <c r="CK17" s="200"/>
      <c r="CL17" s="200"/>
      <c r="CM17" s="200"/>
      <c r="CN17" s="200"/>
      <c r="CO17" s="200"/>
    </row>
    <row r="18" spans="1:93" x14ac:dyDescent="0.25">
      <c r="A18" s="454"/>
      <c r="B18" s="211" t="s">
        <v>28</v>
      </c>
      <c r="C18" s="211">
        <f t="shared" si="0"/>
        <v>0</v>
      </c>
      <c r="D18" s="211">
        <f t="shared" si="1"/>
        <v>0</v>
      </c>
      <c r="E18" s="211">
        <f t="shared" si="2"/>
        <v>0</v>
      </c>
      <c r="F18" s="212"/>
      <c r="G18" s="213"/>
      <c r="H18" s="212"/>
      <c r="I18" s="213"/>
      <c r="J18" s="212"/>
      <c r="K18" s="214"/>
      <c r="L18" s="212"/>
      <c r="M18" s="214"/>
      <c r="N18" s="212"/>
      <c r="O18" s="214"/>
      <c r="P18" s="212"/>
      <c r="Q18" s="214"/>
      <c r="R18" s="212"/>
      <c r="S18" s="214"/>
      <c r="T18" s="212"/>
      <c r="U18" s="214"/>
      <c r="V18" s="212"/>
      <c r="W18" s="214"/>
      <c r="X18" s="212"/>
      <c r="Y18" s="214"/>
      <c r="Z18" s="212"/>
      <c r="AA18" s="214"/>
      <c r="AB18" s="212"/>
      <c r="AC18" s="214"/>
      <c r="AD18" s="212"/>
      <c r="AE18" s="214"/>
      <c r="AF18" s="212"/>
      <c r="AG18" s="214"/>
      <c r="AH18" s="212"/>
      <c r="AI18" s="214"/>
      <c r="AJ18" s="212"/>
      <c r="AK18" s="214"/>
      <c r="AL18" s="215"/>
      <c r="AM18" s="214"/>
      <c r="AN18" s="214"/>
      <c r="AO18" s="216"/>
      <c r="AP18" s="216"/>
      <c r="AQ18" s="216"/>
      <c r="AR18" s="210" t="s">
        <v>138</v>
      </c>
      <c r="CG18" s="200"/>
      <c r="CH18" s="200">
        <v>0</v>
      </c>
      <c r="CI18" s="200">
        <v>0</v>
      </c>
      <c r="CJ18" s="200"/>
      <c r="CK18" s="200"/>
      <c r="CL18" s="200"/>
      <c r="CM18" s="200"/>
      <c r="CN18" s="200"/>
      <c r="CO18" s="200"/>
    </row>
    <row r="19" spans="1:93" x14ac:dyDescent="0.25">
      <c r="A19" s="454"/>
      <c r="B19" s="211" t="s">
        <v>29</v>
      </c>
      <c r="C19" s="211">
        <f t="shared" si="0"/>
        <v>0</v>
      </c>
      <c r="D19" s="211">
        <f t="shared" si="1"/>
        <v>0</v>
      </c>
      <c r="E19" s="211">
        <f t="shared" si="2"/>
        <v>0</v>
      </c>
      <c r="F19" s="212"/>
      <c r="G19" s="213"/>
      <c r="H19" s="212"/>
      <c r="I19" s="213"/>
      <c r="J19" s="212"/>
      <c r="K19" s="214"/>
      <c r="L19" s="212"/>
      <c r="M19" s="214"/>
      <c r="N19" s="212"/>
      <c r="O19" s="214"/>
      <c r="P19" s="212"/>
      <c r="Q19" s="214"/>
      <c r="R19" s="212"/>
      <c r="S19" s="214"/>
      <c r="T19" s="212"/>
      <c r="U19" s="214"/>
      <c r="V19" s="212"/>
      <c r="W19" s="214"/>
      <c r="X19" s="212"/>
      <c r="Y19" s="214"/>
      <c r="Z19" s="212"/>
      <c r="AA19" s="214"/>
      <c r="AB19" s="212"/>
      <c r="AC19" s="214"/>
      <c r="AD19" s="212"/>
      <c r="AE19" s="214"/>
      <c r="AF19" s="212"/>
      <c r="AG19" s="214"/>
      <c r="AH19" s="212"/>
      <c r="AI19" s="214"/>
      <c r="AJ19" s="212"/>
      <c r="AK19" s="214"/>
      <c r="AL19" s="215"/>
      <c r="AM19" s="214"/>
      <c r="AN19" s="214"/>
      <c r="AO19" s="216"/>
      <c r="AP19" s="216"/>
      <c r="AQ19" s="216"/>
      <c r="AR19" s="210" t="s">
        <v>138</v>
      </c>
      <c r="CG19" s="200"/>
      <c r="CH19" s="200">
        <v>0</v>
      </c>
      <c r="CI19" s="200">
        <v>0</v>
      </c>
      <c r="CJ19" s="200"/>
      <c r="CK19" s="200"/>
      <c r="CL19" s="200"/>
      <c r="CM19" s="200"/>
      <c r="CN19" s="200"/>
      <c r="CO19" s="200"/>
    </row>
    <row r="20" spans="1:93" x14ac:dyDescent="0.25">
      <c r="A20" s="454"/>
      <c r="B20" s="211" t="s">
        <v>30</v>
      </c>
      <c r="C20" s="211">
        <f t="shared" si="0"/>
        <v>0</v>
      </c>
      <c r="D20" s="211">
        <f t="shared" si="1"/>
        <v>0</v>
      </c>
      <c r="E20" s="211">
        <f t="shared" si="2"/>
        <v>0</v>
      </c>
      <c r="F20" s="212"/>
      <c r="G20" s="213"/>
      <c r="H20" s="212"/>
      <c r="I20" s="213"/>
      <c r="J20" s="212"/>
      <c r="K20" s="214"/>
      <c r="L20" s="212"/>
      <c r="M20" s="214"/>
      <c r="N20" s="212"/>
      <c r="O20" s="214"/>
      <c r="P20" s="212"/>
      <c r="Q20" s="214"/>
      <c r="R20" s="212"/>
      <c r="S20" s="214"/>
      <c r="T20" s="212"/>
      <c r="U20" s="214"/>
      <c r="V20" s="212"/>
      <c r="W20" s="214"/>
      <c r="X20" s="212"/>
      <c r="Y20" s="214"/>
      <c r="Z20" s="212"/>
      <c r="AA20" s="214"/>
      <c r="AB20" s="212"/>
      <c r="AC20" s="214"/>
      <c r="AD20" s="212"/>
      <c r="AE20" s="214"/>
      <c r="AF20" s="212"/>
      <c r="AG20" s="214"/>
      <c r="AH20" s="212"/>
      <c r="AI20" s="214"/>
      <c r="AJ20" s="212"/>
      <c r="AK20" s="214"/>
      <c r="AL20" s="215"/>
      <c r="AM20" s="214"/>
      <c r="AN20" s="214"/>
      <c r="AO20" s="216"/>
      <c r="AP20" s="216"/>
      <c r="AQ20" s="216"/>
      <c r="AR20" s="210" t="s">
        <v>138</v>
      </c>
      <c r="CG20" s="200"/>
      <c r="CH20" s="200">
        <v>0</v>
      </c>
      <c r="CI20" s="200">
        <v>0</v>
      </c>
      <c r="CJ20" s="200"/>
      <c r="CK20" s="200"/>
      <c r="CL20" s="200"/>
      <c r="CM20" s="200"/>
      <c r="CN20" s="200"/>
      <c r="CO20" s="200"/>
    </row>
    <row r="21" spans="1:93" x14ac:dyDescent="0.25">
      <c r="A21" s="454"/>
      <c r="B21" s="217" t="s">
        <v>31</v>
      </c>
      <c r="C21" s="217">
        <f t="shared" si="0"/>
        <v>0</v>
      </c>
      <c r="D21" s="217">
        <f t="shared" si="1"/>
        <v>0</v>
      </c>
      <c r="E21" s="217">
        <f t="shared" si="2"/>
        <v>0</v>
      </c>
      <c r="F21" s="218"/>
      <c r="G21" s="219"/>
      <c r="H21" s="218"/>
      <c r="I21" s="219"/>
      <c r="J21" s="218"/>
      <c r="K21" s="220"/>
      <c r="L21" s="218"/>
      <c r="M21" s="220"/>
      <c r="N21" s="218"/>
      <c r="O21" s="220"/>
      <c r="P21" s="218"/>
      <c r="Q21" s="220"/>
      <c r="R21" s="218"/>
      <c r="S21" s="220"/>
      <c r="T21" s="218"/>
      <c r="U21" s="220"/>
      <c r="V21" s="218"/>
      <c r="W21" s="220"/>
      <c r="X21" s="218"/>
      <c r="Y21" s="220"/>
      <c r="Z21" s="218"/>
      <c r="AA21" s="220"/>
      <c r="AB21" s="218"/>
      <c r="AC21" s="220"/>
      <c r="AD21" s="218"/>
      <c r="AE21" s="220"/>
      <c r="AF21" s="218"/>
      <c r="AG21" s="220"/>
      <c r="AH21" s="218"/>
      <c r="AI21" s="220"/>
      <c r="AJ21" s="218"/>
      <c r="AK21" s="220"/>
      <c r="AL21" s="221"/>
      <c r="AM21" s="220"/>
      <c r="AN21" s="220"/>
      <c r="AO21" s="216"/>
      <c r="AP21" s="216"/>
      <c r="AQ21" s="216"/>
      <c r="AR21" s="210" t="s">
        <v>138</v>
      </c>
      <c r="CG21" s="200"/>
      <c r="CH21" s="200">
        <v>0</v>
      </c>
      <c r="CI21" s="200">
        <v>0</v>
      </c>
      <c r="CJ21" s="200"/>
      <c r="CK21" s="200"/>
      <c r="CL21" s="200"/>
      <c r="CM21" s="200"/>
      <c r="CN21" s="200"/>
      <c r="CO21" s="200"/>
    </row>
    <row r="22" spans="1:93" x14ac:dyDescent="0.25">
      <c r="A22" s="454"/>
      <c r="B22" s="211" t="s">
        <v>32</v>
      </c>
      <c r="C22" s="211">
        <f t="shared" si="0"/>
        <v>0</v>
      </c>
      <c r="D22" s="211">
        <f t="shared" si="1"/>
        <v>0</v>
      </c>
      <c r="E22" s="211">
        <f t="shared" si="2"/>
        <v>0</v>
      </c>
      <c r="F22" s="212"/>
      <c r="G22" s="213"/>
      <c r="H22" s="212"/>
      <c r="I22" s="213"/>
      <c r="J22" s="212"/>
      <c r="K22" s="214"/>
      <c r="L22" s="212"/>
      <c r="M22" s="214"/>
      <c r="N22" s="212"/>
      <c r="O22" s="214"/>
      <c r="P22" s="212"/>
      <c r="Q22" s="214"/>
      <c r="R22" s="212"/>
      <c r="S22" s="214"/>
      <c r="T22" s="212"/>
      <c r="U22" s="214"/>
      <c r="V22" s="212"/>
      <c r="W22" s="214"/>
      <c r="X22" s="212"/>
      <c r="Y22" s="214"/>
      <c r="Z22" s="212"/>
      <c r="AA22" s="214"/>
      <c r="AB22" s="212"/>
      <c r="AC22" s="214"/>
      <c r="AD22" s="212"/>
      <c r="AE22" s="214"/>
      <c r="AF22" s="212"/>
      <c r="AG22" s="214"/>
      <c r="AH22" s="212"/>
      <c r="AI22" s="214"/>
      <c r="AJ22" s="212"/>
      <c r="AK22" s="214"/>
      <c r="AL22" s="215"/>
      <c r="AM22" s="214"/>
      <c r="AN22" s="214"/>
      <c r="AO22" s="216"/>
      <c r="AP22" s="216"/>
      <c r="AQ22" s="216"/>
      <c r="AR22" s="210" t="s">
        <v>138</v>
      </c>
      <c r="CG22" s="200"/>
      <c r="CH22" s="200">
        <v>0</v>
      </c>
      <c r="CI22" s="200">
        <v>0</v>
      </c>
      <c r="CJ22" s="200"/>
      <c r="CK22" s="200"/>
      <c r="CL22" s="200"/>
      <c r="CM22" s="200"/>
      <c r="CN22" s="200"/>
      <c r="CO22" s="200"/>
    </row>
    <row r="23" spans="1:93" x14ac:dyDescent="0.25">
      <c r="A23" s="454"/>
      <c r="B23" s="222" t="s">
        <v>112</v>
      </c>
      <c r="C23" s="223">
        <f t="shared" si="0"/>
        <v>0</v>
      </c>
      <c r="D23" s="224">
        <f t="shared" si="1"/>
        <v>0</v>
      </c>
      <c r="E23" s="225">
        <f t="shared" si="2"/>
        <v>0</v>
      </c>
      <c r="F23" s="212"/>
      <c r="G23" s="213"/>
      <c r="H23" s="212"/>
      <c r="I23" s="213"/>
      <c r="J23" s="212"/>
      <c r="K23" s="214"/>
      <c r="L23" s="212"/>
      <c r="M23" s="214"/>
      <c r="N23" s="212"/>
      <c r="O23" s="214"/>
      <c r="P23" s="212"/>
      <c r="Q23" s="214"/>
      <c r="R23" s="212"/>
      <c r="S23" s="214"/>
      <c r="T23" s="212"/>
      <c r="U23" s="214"/>
      <c r="V23" s="212"/>
      <c r="W23" s="214"/>
      <c r="X23" s="212"/>
      <c r="Y23" s="214"/>
      <c r="Z23" s="212"/>
      <c r="AA23" s="214"/>
      <c r="AB23" s="212"/>
      <c r="AC23" s="214"/>
      <c r="AD23" s="212"/>
      <c r="AE23" s="214"/>
      <c r="AF23" s="212"/>
      <c r="AG23" s="214"/>
      <c r="AH23" s="212"/>
      <c r="AI23" s="214"/>
      <c r="AJ23" s="212"/>
      <c r="AK23" s="214"/>
      <c r="AL23" s="226"/>
      <c r="AM23" s="214"/>
      <c r="AN23" s="214"/>
      <c r="AO23" s="216"/>
      <c r="AP23" s="216"/>
      <c r="AQ23" s="216"/>
      <c r="AR23" s="210" t="s">
        <v>138</v>
      </c>
      <c r="CG23" s="200"/>
      <c r="CH23" s="200">
        <v>0</v>
      </c>
      <c r="CI23" s="200">
        <v>0</v>
      </c>
      <c r="CJ23" s="200"/>
      <c r="CK23" s="200"/>
      <c r="CL23" s="200"/>
      <c r="CM23" s="200"/>
      <c r="CN23" s="200"/>
      <c r="CO23" s="200"/>
    </row>
    <row r="24" spans="1:93" x14ac:dyDescent="0.25">
      <c r="A24" s="455"/>
      <c r="B24" s="227" t="s">
        <v>33</v>
      </c>
      <c r="C24" s="227">
        <f t="shared" si="0"/>
        <v>0</v>
      </c>
      <c r="D24" s="227">
        <f t="shared" si="1"/>
        <v>0</v>
      </c>
      <c r="E24" s="227">
        <f t="shared" si="2"/>
        <v>0</v>
      </c>
      <c r="F24" s="228"/>
      <c r="G24" s="229"/>
      <c r="H24" s="228"/>
      <c r="I24" s="229"/>
      <c r="J24" s="228"/>
      <c r="K24" s="230"/>
      <c r="L24" s="228"/>
      <c r="M24" s="230"/>
      <c r="N24" s="228"/>
      <c r="O24" s="230"/>
      <c r="P24" s="228"/>
      <c r="Q24" s="230"/>
      <c r="R24" s="228"/>
      <c r="S24" s="230"/>
      <c r="T24" s="228"/>
      <c r="U24" s="230"/>
      <c r="V24" s="228"/>
      <c r="W24" s="230"/>
      <c r="X24" s="228"/>
      <c r="Y24" s="230"/>
      <c r="Z24" s="228"/>
      <c r="AA24" s="230"/>
      <c r="AB24" s="228"/>
      <c r="AC24" s="230"/>
      <c r="AD24" s="228"/>
      <c r="AE24" s="230"/>
      <c r="AF24" s="228"/>
      <c r="AG24" s="230"/>
      <c r="AH24" s="228"/>
      <c r="AI24" s="230"/>
      <c r="AJ24" s="228"/>
      <c r="AK24" s="230"/>
      <c r="AL24" s="231"/>
      <c r="AM24" s="230"/>
      <c r="AN24" s="230"/>
      <c r="AO24" s="232"/>
      <c r="AP24" s="232"/>
      <c r="AQ24" s="232"/>
      <c r="AR24" s="210" t="s">
        <v>138</v>
      </c>
      <c r="CG24" s="200"/>
      <c r="CH24" s="200">
        <v>0</v>
      </c>
      <c r="CI24" s="200">
        <v>0</v>
      </c>
      <c r="CJ24" s="200"/>
      <c r="CK24" s="200"/>
      <c r="CL24" s="200"/>
      <c r="CM24" s="200"/>
      <c r="CN24" s="200"/>
      <c r="CO24" s="200"/>
    </row>
    <row r="25" spans="1:93" x14ac:dyDescent="0.25">
      <c r="A25" s="453" t="s">
        <v>34</v>
      </c>
      <c r="B25" s="204" t="s">
        <v>24</v>
      </c>
      <c r="C25" s="204">
        <f t="shared" si="0"/>
        <v>0</v>
      </c>
      <c r="D25" s="204">
        <f t="shared" si="1"/>
        <v>0</v>
      </c>
      <c r="E25" s="204">
        <f t="shared" si="2"/>
        <v>0</v>
      </c>
      <c r="F25" s="233"/>
      <c r="G25" s="234"/>
      <c r="H25" s="233"/>
      <c r="I25" s="234"/>
      <c r="J25" s="233"/>
      <c r="K25" s="235"/>
      <c r="L25" s="233"/>
      <c r="M25" s="235"/>
      <c r="N25" s="233"/>
      <c r="O25" s="235"/>
      <c r="P25" s="233"/>
      <c r="Q25" s="235"/>
      <c r="R25" s="233"/>
      <c r="S25" s="235"/>
      <c r="T25" s="233"/>
      <c r="U25" s="235"/>
      <c r="V25" s="233"/>
      <c r="W25" s="235"/>
      <c r="X25" s="233"/>
      <c r="Y25" s="235"/>
      <c r="Z25" s="233"/>
      <c r="AA25" s="235"/>
      <c r="AB25" s="233"/>
      <c r="AC25" s="235"/>
      <c r="AD25" s="233"/>
      <c r="AE25" s="235"/>
      <c r="AF25" s="233"/>
      <c r="AG25" s="235"/>
      <c r="AH25" s="233"/>
      <c r="AI25" s="235"/>
      <c r="AJ25" s="233"/>
      <c r="AK25" s="235"/>
      <c r="AL25" s="236"/>
      <c r="AM25" s="235"/>
      <c r="AN25" s="235"/>
      <c r="AO25" s="209"/>
      <c r="AP25" s="209"/>
      <c r="AQ25" s="209"/>
      <c r="AR25" s="210" t="s">
        <v>138</v>
      </c>
      <c r="CG25" s="200"/>
      <c r="CH25" s="200">
        <v>0</v>
      </c>
      <c r="CI25" s="200">
        <v>0</v>
      </c>
      <c r="CJ25" s="200"/>
      <c r="CK25" s="200"/>
      <c r="CL25" s="200"/>
      <c r="CM25" s="200"/>
      <c r="CN25" s="200"/>
      <c r="CO25" s="200"/>
    </row>
    <row r="26" spans="1:93" x14ac:dyDescent="0.25">
      <c r="A26" s="454"/>
      <c r="B26" s="211" t="s">
        <v>25</v>
      </c>
      <c r="C26" s="211">
        <f t="shared" si="0"/>
        <v>0</v>
      </c>
      <c r="D26" s="211">
        <f t="shared" si="1"/>
        <v>0</v>
      </c>
      <c r="E26" s="211">
        <f t="shared" si="2"/>
        <v>0</v>
      </c>
      <c r="F26" s="212"/>
      <c r="G26" s="213"/>
      <c r="H26" s="212"/>
      <c r="I26" s="213"/>
      <c r="J26" s="212"/>
      <c r="K26" s="214"/>
      <c r="L26" s="212"/>
      <c r="M26" s="214"/>
      <c r="N26" s="212"/>
      <c r="O26" s="214"/>
      <c r="P26" s="212"/>
      <c r="Q26" s="214"/>
      <c r="R26" s="212"/>
      <c r="S26" s="214"/>
      <c r="T26" s="212"/>
      <c r="U26" s="214"/>
      <c r="V26" s="212"/>
      <c r="W26" s="214"/>
      <c r="X26" s="212"/>
      <c r="Y26" s="214"/>
      <c r="Z26" s="212"/>
      <c r="AA26" s="214"/>
      <c r="AB26" s="212"/>
      <c r="AC26" s="214"/>
      <c r="AD26" s="212"/>
      <c r="AE26" s="214"/>
      <c r="AF26" s="212"/>
      <c r="AG26" s="214"/>
      <c r="AH26" s="212"/>
      <c r="AI26" s="214"/>
      <c r="AJ26" s="212"/>
      <c r="AK26" s="214"/>
      <c r="AL26" s="215"/>
      <c r="AM26" s="214"/>
      <c r="AN26" s="214"/>
      <c r="AO26" s="216"/>
      <c r="AP26" s="216"/>
      <c r="AQ26" s="216"/>
      <c r="AR26" s="210" t="s">
        <v>138</v>
      </c>
      <c r="CG26" s="200"/>
      <c r="CH26" s="200">
        <v>0</v>
      </c>
      <c r="CI26" s="200">
        <v>0</v>
      </c>
      <c r="CJ26" s="200"/>
      <c r="CK26" s="200"/>
      <c r="CL26" s="200"/>
      <c r="CM26" s="200"/>
      <c r="CN26" s="200"/>
      <c r="CO26" s="200"/>
    </row>
    <row r="27" spans="1:93" x14ac:dyDescent="0.25">
      <c r="A27" s="454"/>
      <c r="B27" s="211" t="s">
        <v>26</v>
      </c>
      <c r="C27" s="211">
        <f t="shared" si="0"/>
        <v>0</v>
      </c>
      <c r="D27" s="211">
        <f t="shared" si="1"/>
        <v>0</v>
      </c>
      <c r="E27" s="211">
        <f t="shared" si="2"/>
        <v>0</v>
      </c>
      <c r="F27" s="212"/>
      <c r="G27" s="213"/>
      <c r="H27" s="212"/>
      <c r="I27" s="213"/>
      <c r="J27" s="212"/>
      <c r="K27" s="214"/>
      <c r="L27" s="212"/>
      <c r="M27" s="214"/>
      <c r="N27" s="212"/>
      <c r="O27" s="214"/>
      <c r="P27" s="212"/>
      <c r="Q27" s="214"/>
      <c r="R27" s="212"/>
      <c r="S27" s="214"/>
      <c r="T27" s="212"/>
      <c r="U27" s="214"/>
      <c r="V27" s="212"/>
      <c r="W27" s="214"/>
      <c r="X27" s="212"/>
      <c r="Y27" s="214"/>
      <c r="Z27" s="212"/>
      <c r="AA27" s="214"/>
      <c r="AB27" s="212"/>
      <c r="AC27" s="214"/>
      <c r="AD27" s="212"/>
      <c r="AE27" s="214"/>
      <c r="AF27" s="212"/>
      <c r="AG27" s="214"/>
      <c r="AH27" s="212"/>
      <c r="AI27" s="214"/>
      <c r="AJ27" s="212"/>
      <c r="AK27" s="214"/>
      <c r="AL27" s="215"/>
      <c r="AM27" s="214"/>
      <c r="AN27" s="214"/>
      <c r="AO27" s="216"/>
      <c r="AP27" s="216"/>
      <c r="AQ27" s="216"/>
      <c r="AR27" s="210" t="s">
        <v>138</v>
      </c>
      <c r="CG27" s="200"/>
      <c r="CH27" s="200">
        <v>0</v>
      </c>
      <c r="CI27" s="200">
        <v>0</v>
      </c>
      <c r="CJ27" s="200"/>
      <c r="CK27" s="200"/>
      <c r="CL27" s="200"/>
      <c r="CM27" s="200"/>
      <c r="CN27" s="200"/>
      <c r="CO27" s="200"/>
    </row>
    <row r="28" spans="1:93" x14ac:dyDescent="0.25">
      <c r="A28" s="454"/>
      <c r="B28" s="211" t="s">
        <v>27</v>
      </c>
      <c r="C28" s="211">
        <f t="shared" si="0"/>
        <v>0</v>
      </c>
      <c r="D28" s="211">
        <f t="shared" si="1"/>
        <v>0</v>
      </c>
      <c r="E28" s="211">
        <f t="shared" si="2"/>
        <v>0</v>
      </c>
      <c r="F28" s="212"/>
      <c r="G28" s="213"/>
      <c r="H28" s="212"/>
      <c r="I28" s="213"/>
      <c r="J28" s="212"/>
      <c r="K28" s="214"/>
      <c r="L28" s="212"/>
      <c r="M28" s="214"/>
      <c r="N28" s="212"/>
      <c r="O28" s="214"/>
      <c r="P28" s="212"/>
      <c r="Q28" s="214"/>
      <c r="R28" s="212"/>
      <c r="S28" s="214"/>
      <c r="T28" s="212"/>
      <c r="U28" s="214"/>
      <c r="V28" s="212"/>
      <c r="W28" s="214"/>
      <c r="X28" s="212"/>
      <c r="Y28" s="214"/>
      <c r="Z28" s="212"/>
      <c r="AA28" s="214"/>
      <c r="AB28" s="212"/>
      <c r="AC28" s="214"/>
      <c r="AD28" s="212"/>
      <c r="AE28" s="214"/>
      <c r="AF28" s="212"/>
      <c r="AG28" s="214"/>
      <c r="AH28" s="212"/>
      <c r="AI28" s="214"/>
      <c r="AJ28" s="212"/>
      <c r="AK28" s="214"/>
      <c r="AL28" s="215"/>
      <c r="AM28" s="214"/>
      <c r="AN28" s="214"/>
      <c r="AO28" s="216"/>
      <c r="AP28" s="216"/>
      <c r="AQ28" s="216"/>
      <c r="AR28" s="210" t="s">
        <v>138</v>
      </c>
      <c r="CG28" s="200"/>
      <c r="CH28" s="200">
        <v>0</v>
      </c>
      <c r="CI28" s="200">
        <v>0</v>
      </c>
      <c r="CJ28" s="200"/>
      <c r="CK28" s="200"/>
      <c r="CL28" s="200"/>
      <c r="CM28" s="200"/>
      <c r="CN28" s="200"/>
      <c r="CO28" s="200"/>
    </row>
    <row r="29" spans="1:93" x14ac:dyDescent="0.25">
      <c r="A29" s="454"/>
      <c r="B29" s="211" t="s">
        <v>28</v>
      </c>
      <c r="C29" s="211">
        <f t="shared" si="0"/>
        <v>0</v>
      </c>
      <c r="D29" s="211">
        <f t="shared" si="1"/>
        <v>0</v>
      </c>
      <c r="E29" s="211">
        <f t="shared" si="2"/>
        <v>0</v>
      </c>
      <c r="F29" s="212"/>
      <c r="G29" s="213"/>
      <c r="H29" s="212"/>
      <c r="I29" s="213"/>
      <c r="J29" s="212"/>
      <c r="K29" s="214"/>
      <c r="L29" s="212"/>
      <c r="M29" s="214"/>
      <c r="N29" s="212"/>
      <c r="O29" s="214"/>
      <c r="P29" s="212"/>
      <c r="Q29" s="214"/>
      <c r="R29" s="212"/>
      <c r="S29" s="214"/>
      <c r="T29" s="212"/>
      <c r="U29" s="214"/>
      <c r="V29" s="212"/>
      <c r="W29" s="214"/>
      <c r="X29" s="212"/>
      <c r="Y29" s="214"/>
      <c r="Z29" s="212"/>
      <c r="AA29" s="214"/>
      <c r="AB29" s="212"/>
      <c r="AC29" s="214"/>
      <c r="AD29" s="212"/>
      <c r="AE29" s="214"/>
      <c r="AF29" s="212"/>
      <c r="AG29" s="214"/>
      <c r="AH29" s="212"/>
      <c r="AI29" s="214"/>
      <c r="AJ29" s="212"/>
      <c r="AK29" s="214"/>
      <c r="AL29" s="215"/>
      <c r="AM29" s="214"/>
      <c r="AN29" s="214"/>
      <c r="AO29" s="216"/>
      <c r="AP29" s="216"/>
      <c r="AQ29" s="216"/>
      <c r="AR29" s="210" t="s">
        <v>138</v>
      </c>
      <c r="CG29" s="200"/>
      <c r="CH29" s="200">
        <v>0</v>
      </c>
      <c r="CI29" s="200">
        <v>0</v>
      </c>
      <c r="CJ29" s="200"/>
      <c r="CK29" s="200"/>
      <c r="CL29" s="200"/>
      <c r="CM29" s="200"/>
      <c r="CN29" s="200"/>
      <c r="CO29" s="200"/>
    </row>
    <row r="30" spans="1:93" x14ac:dyDescent="0.25">
      <c r="A30" s="454"/>
      <c r="B30" s="211" t="s">
        <v>29</v>
      </c>
      <c r="C30" s="211">
        <f t="shared" si="0"/>
        <v>0</v>
      </c>
      <c r="D30" s="211">
        <f t="shared" si="1"/>
        <v>0</v>
      </c>
      <c r="E30" s="211">
        <f t="shared" si="2"/>
        <v>0</v>
      </c>
      <c r="F30" s="218"/>
      <c r="G30" s="219"/>
      <c r="H30" s="218"/>
      <c r="I30" s="219"/>
      <c r="J30" s="218"/>
      <c r="K30" s="220"/>
      <c r="L30" s="218"/>
      <c r="M30" s="220"/>
      <c r="N30" s="218"/>
      <c r="O30" s="220"/>
      <c r="P30" s="218"/>
      <c r="Q30" s="220"/>
      <c r="R30" s="218"/>
      <c r="S30" s="220"/>
      <c r="T30" s="218"/>
      <c r="U30" s="220"/>
      <c r="V30" s="218"/>
      <c r="W30" s="220"/>
      <c r="X30" s="218"/>
      <c r="Y30" s="220"/>
      <c r="Z30" s="218"/>
      <c r="AA30" s="220"/>
      <c r="AB30" s="218"/>
      <c r="AC30" s="220"/>
      <c r="AD30" s="218"/>
      <c r="AE30" s="220"/>
      <c r="AF30" s="218"/>
      <c r="AG30" s="220"/>
      <c r="AH30" s="218"/>
      <c r="AI30" s="220"/>
      <c r="AJ30" s="218"/>
      <c r="AK30" s="220"/>
      <c r="AL30" s="221"/>
      <c r="AM30" s="220"/>
      <c r="AN30" s="220"/>
      <c r="AO30" s="216"/>
      <c r="AP30" s="216"/>
      <c r="AQ30" s="216"/>
      <c r="AR30" s="210" t="s">
        <v>138</v>
      </c>
      <c r="CG30" s="200"/>
      <c r="CH30" s="200">
        <v>0</v>
      </c>
      <c r="CI30" s="200">
        <v>0</v>
      </c>
      <c r="CJ30" s="200"/>
      <c r="CK30" s="200"/>
      <c r="CL30" s="200"/>
      <c r="CM30" s="200"/>
      <c r="CN30" s="200"/>
      <c r="CO30" s="200"/>
    </row>
    <row r="31" spans="1:93" x14ac:dyDescent="0.25">
      <c r="A31" s="454"/>
      <c r="B31" s="211" t="s">
        <v>30</v>
      </c>
      <c r="C31" s="211">
        <f t="shared" si="0"/>
        <v>0</v>
      </c>
      <c r="D31" s="211">
        <f t="shared" si="1"/>
        <v>0</v>
      </c>
      <c r="E31" s="211">
        <f t="shared" si="2"/>
        <v>0</v>
      </c>
      <c r="F31" s="218"/>
      <c r="G31" s="219"/>
      <c r="H31" s="218"/>
      <c r="I31" s="219"/>
      <c r="J31" s="218"/>
      <c r="K31" s="220"/>
      <c r="L31" s="218"/>
      <c r="M31" s="220"/>
      <c r="N31" s="218"/>
      <c r="O31" s="220"/>
      <c r="P31" s="218"/>
      <c r="Q31" s="220"/>
      <c r="R31" s="218"/>
      <c r="S31" s="220"/>
      <c r="T31" s="218"/>
      <c r="U31" s="220"/>
      <c r="V31" s="218"/>
      <c r="W31" s="220"/>
      <c r="X31" s="218"/>
      <c r="Y31" s="220"/>
      <c r="Z31" s="218"/>
      <c r="AA31" s="220"/>
      <c r="AB31" s="218"/>
      <c r="AC31" s="220"/>
      <c r="AD31" s="218"/>
      <c r="AE31" s="220"/>
      <c r="AF31" s="218"/>
      <c r="AG31" s="220"/>
      <c r="AH31" s="218"/>
      <c r="AI31" s="220"/>
      <c r="AJ31" s="218"/>
      <c r="AK31" s="220"/>
      <c r="AL31" s="221"/>
      <c r="AM31" s="220"/>
      <c r="AN31" s="220"/>
      <c r="AO31" s="216"/>
      <c r="AP31" s="216"/>
      <c r="AQ31" s="216"/>
      <c r="AR31" s="210" t="s">
        <v>138</v>
      </c>
      <c r="CG31" s="200"/>
      <c r="CH31" s="200">
        <v>0</v>
      </c>
      <c r="CI31" s="200">
        <v>0</v>
      </c>
      <c r="CJ31" s="200"/>
      <c r="CK31" s="200"/>
      <c r="CL31" s="200"/>
      <c r="CM31" s="200"/>
      <c r="CN31" s="200"/>
      <c r="CO31" s="200"/>
    </row>
    <row r="32" spans="1:93" x14ac:dyDescent="0.25">
      <c r="A32" s="454"/>
      <c r="B32" s="217" t="s">
        <v>31</v>
      </c>
      <c r="C32" s="217">
        <f t="shared" si="0"/>
        <v>0</v>
      </c>
      <c r="D32" s="217">
        <f t="shared" si="1"/>
        <v>0</v>
      </c>
      <c r="E32" s="217">
        <f t="shared" si="2"/>
        <v>0</v>
      </c>
      <c r="F32" s="218"/>
      <c r="G32" s="219"/>
      <c r="H32" s="218"/>
      <c r="I32" s="219"/>
      <c r="J32" s="218"/>
      <c r="K32" s="220"/>
      <c r="L32" s="218"/>
      <c r="M32" s="220"/>
      <c r="N32" s="218"/>
      <c r="O32" s="220"/>
      <c r="P32" s="218"/>
      <c r="Q32" s="220"/>
      <c r="R32" s="218"/>
      <c r="S32" s="220"/>
      <c r="T32" s="218"/>
      <c r="U32" s="220"/>
      <c r="V32" s="218"/>
      <c r="W32" s="220"/>
      <c r="X32" s="218"/>
      <c r="Y32" s="220"/>
      <c r="Z32" s="218"/>
      <c r="AA32" s="220"/>
      <c r="AB32" s="218"/>
      <c r="AC32" s="220"/>
      <c r="AD32" s="218"/>
      <c r="AE32" s="220"/>
      <c r="AF32" s="218"/>
      <c r="AG32" s="220"/>
      <c r="AH32" s="218"/>
      <c r="AI32" s="220"/>
      <c r="AJ32" s="218"/>
      <c r="AK32" s="220"/>
      <c r="AL32" s="221"/>
      <c r="AM32" s="220"/>
      <c r="AN32" s="220"/>
      <c r="AO32" s="216"/>
      <c r="AP32" s="216"/>
      <c r="AQ32" s="216"/>
      <c r="AR32" s="210" t="s">
        <v>138</v>
      </c>
      <c r="CG32" s="200"/>
      <c r="CH32" s="200">
        <v>0</v>
      </c>
      <c r="CI32" s="200">
        <v>0</v>
      </c>
      <c r="CJ32" s="200"/>
      <c r="CK32" s="200"/>
      <c r="CL32" s="200"/>
      <c r="CM32" s="200"/>
      <c r="CN32" s="200"/>
      <c r="CO32" s="200"/>
    </row>
    <row r="33" spans="1:93" x14ac:dyDescent="0.25">
      <c r="A33" s="454"/>
      <c r="B33" s="211" t="s">
        <v>32</v>
      </c>
      <c r="C33" s="211">
        <f t="shared" si="0"/>
        <v>0</v>
      </c>
      <c r="D33" s="211">
        <f t="shared" si="1"/>
        <v>0</v>
      </c>
      <c r="E33" s="211">
        <f t="shared" si="2"/>
        <v>0</v>
      </c>
      <c r="F33" s="218"/>
      <c r="G33" s="219"/>
      <c r="H33" s="218"/>
      <c r="I33" s="219"/>
      <c r="J33" s="218"/>
      <c r="K33" s="220"/>
      <c r="L33" s="218"/>
      <c r="M33" s="220"/>
      <c r="N33" s="218"/>
      <c r="O33" s="220"/>
      <c r="P33" s="218"/>
      <c r="Q33" s="220"/>
      <c r="R33" s="218"/>
      <c r="S33" s="220"/>
      <c r="T33" s="218"/>
      <c r="U33" s="220"/>
      <c r="V33" s="218"/>
      <c r="W33" s="220"/>
      <c r="X33" s="218"/>
      <c r="Y33" s="220"/>
      <c r="Z33" s="218"/>
      <c r="AA33" s="220"/>
      <c r="AB33" s="218"/>
      <c r="AC33" s="220"/>
      <c r="AD33" s="218"/>
      <c r="AE33" s="220"/>
      <c r="AF33" s="218"/>
      <c r="AG33" s="220"/>
      <c r="AH33" s="218"/>
      <c r="AI33" s="220"/>
      <c r="AJ33" s="218"/>
      <c r="AK33" s="220"/>
      <c r="AL33" s="221"/>
      <c r="AM33" s="220"/>
      <c r="AN33" s="220"/>
      <c r="AO33" s="216"/>
      <c r="AP33" s="216"/>
      <c r="AQ33" s="216"/>
      <c r="AR33" s="210" t="s">
        <v>138</v>
      </c>
      <c r="CG33" s="200"/>
      <c r="CH33" s="200">
        <v>0</v>
      </c>
      <c r="CI33" s="200">
        <v>0</v>
      </c>
      <c r="CJ33" s="200"/>
      <c r="CK33" s="200"/>
      <c r="CL33" s="200"/>
      <c r="CM33" s="200"/>
      <c r="CN33" s="200"/>
      <c r="CO33" s="200"/>
    </row>
    <row r="34" spans="1:93" x14ac:dyDescent="0.25">
      <c r="A34" s="454"/>
      <c r="B34" s="222" t="s">
        <v>112</v>
      </c>
      <c r="C34" s="223">
        <f t="shared" si="0"/>
        <v>0</v>
      </c>
      <c r="D34" s="224">
        <f t="shared" si="1"/>
        <v>0</v>
      </c>
      <c r="E34" s="225">
        <f t="shared" si="2"/>
        <v>0</v>
      </c>
      <c r="F34" s="218"/>
      <c r="G34" s="219"/>
      <c r="H34" s="218"/>
      <c r="I34" s="219"/>
      <c r="J34" s="218"/>
      <c r="K34" s="220"/>
      <c r="L34" s="218"/>
      <c r="M34" s="220"/>
      <c r="N34" s="218"/>
      <c r="O34" s="220"/>
      <c r="P34" s="218"/>
      <c r="Q34" s="220"/>
      <c r="R34" s="218"/>
      <c r="S34" s="220"/>
      <c r="T34" s="218"/>
      <c r="U34" s="220"/>
      <c r="V34" s="218"/>
      <c r="W34" s="220"/>
      <c r="X34" s="218"/>
      <c r="Y34" s="220"/>
      <c r="Z34" s="218"/>
      <c r="AA34" s="220"/>
      <c r="AB34" s="218"/>
      <c r="AC34" s="220"/>
      <c r="AD34" s="218"/>
      <c r="AE34" s="220"/>
      <c r="AF34" s="218"/>
      <c r="AG34" s="220"/>
      <c r="AH34" s="218"/>
      <c r="AI34" s="220"/>
      <c r="AJ34" s="218"/>
      <c r="AK34" s="220"/>
      <c r="AL34" s="221"/>
      <c r="AM34" s="220"/>
      <c r="AN34" s="220"/>
      <c r="AO34" s="216"/>
      <c r="AP34" s="216"/>
      <c r="AQ34" s="216"/>
      <c r="AR34" s="210" t="s">
        <v>138</v>
      </c>
      <c r="CG34" s="200"/>
      <c r="CH34" s="200">
        <v>0</v>
      </c>
      <c r="CI34" s="200">
        <v>0</v>
      </c>
      <c r="CJ34" s="200"/>
      <c r="CK34" s="200"/>
      <c r="CL34" s="200"/>
      <c r="CM34" s="200"/>
      <c r="CN34" s="200"/>
      <c r="CO34" s="200"/>
    </row>
    <row r="35" spans="1:93" x14ac:dyDescent="0.25">
      <c r="A35" s="455"/>
      <c r="B35" s="227" t="s">
        <v>33</v>
      </c>
      <c r="C35" s="227">
        <f t="shared" si="0"/>
        <v>0</v>
      </c>
      <c r="D35" s="227">
        <f t="shared" si="1"/>
        <v>0</v>
      </c>
      <c r="E35" s="227">
        <f t="shared" si="2"/>
        <v>0</v>
      </c>
      <c r="F35" s="231"/>
      <c r="G35" s="237"/>
      <c r="H35" s="231"/>
      <c r="I35" s="237"/>
      <c r="J35" s="231"/>
      <c r="K35" s="238"/>
      <c r="L35" s="231"/>
      <c r="M35" s="238"/>
      <c r="N35" s="231"/>
      <c r="O35" s="238"/>
      <c r="P35" s="231"/>
      <c r="Q35" s="238"/>
      <c r="R35" s="231"/>
      <c r="S35" s="238"/>
      <c r="T35" s="231"/>
      <c r="U35" s="238"/>
      <c r="V35" s="231"/>
      <c r="W35" s="238"/>
      <c r="X35" s="231"/>
      <c r="Y35" s="238"/>
      <c r="Z35" s="231"/>
      <c r="AA35" s="238"/>
      <c r="AB35" s="231"/>
      <c r="AC35" s="238"/>
      <c r="AD35" s="231"/>
      <c r="AE35" s="238"/>
      <c r="AF35" s="231"/>
      <c r="AG35" s="238"/>
      <c r="AH35" s="231"/>
      <c r="AI35" s="238"/>
      <c r="AJ35" s="231"/>
      <c r="AK35" s="238"/>
      <c r="AL35" s="239"/>
      <c r="AM35" s="238"/>
      <c r="AN35" s="238"/>
      <c r="AO35" s="232"/>
      <c r="AP35" s="232"/>
      <c r="AQ35" s="232"/>
      <c r="AR35" s="210" t="s">
        <v>138</v>
      </c>
      <c r="CG35" s="200">
        <v>0</v>
      </c>
      <c r="CH35" s="200">
        <v>0</v>
      </c>
      <c r="CI35" s="200">
        <v>0</v>
      </c>
      <c r="CJ35" s="200"/>
      <c r="CK35" s="200"/>
      <c r="CL35" s="200"/>
      <c r="CM35" s="200"/>
      <c r="CN35" s="200"/>
      <c r="CO35" s="200"/>
    </row>
    <row r="36" spans="1:93" x14ac:dyDescent="0.25">
      <c r="A36" s="453" t="s">
        <v>35</v>
      </c>
      <c r="B36" s="204" t="s">
        <v>24</v>
      </c>
      <c r="C36" s="204">
        <f t="shared" si="0"/>
        <v>0</v>
      </c>
      <c r="D36" s="204">
        <f t="shared" si="1"/>
        <v>0</v>
      </c>
      <c r="E36" s="204">
        <f t="shared" si="2"/>
        <v>0</v>
      </c>
      <c r="F36" s="240"/>
      <c r="G36" s="241"/>
      <c r="H36" s="205"/>
      <c r="I36" s="206"/>
      <c r="J36" s="205"/>
      <c r="K36" s="207"/>
      <c r="L36" s="205"/>
      <c r="M36" s="207"/>
      <c r="N36" s="205"/>
      <c r="O36" s="207"/>
      <c r="P36" s="205"/>
      <c r="Q36" s="207"/>
      <c r="R36" s="205"/>
      <c r="S36" s="207"/>
      <c r="T36" s="205"/>
      <c r="U36" s="207"/>
      <c r="V36" s="205"/>
      <c r="W36" s="207"/>
      <c r="X36" s="205"/>
      <c r="Y36" s="207"/>
      <c r="Z36" s="205"/>
      <c r="AA36" s="207"/>
      <c r="AB36" s="205"/>
      <c r="AC36" s="207"/>
      <c r="AD36" s="205"/>
      <c r="AE36" s="207"/>
      <c r="AF36" s="205"/>
      <c r="AG36" s="207"/>
      <c r="AH36" s="205"/>
      <c r="AI36" s="207"/>
      <c r="AJ36" s="205"/>
      <c r="AK36" s="207"/>
      <c r="AL36" s="208"/>
      <c r="AM36" s="207"/>
      <c r="AN36" s="207"/>
      <c r="AO36" s="209"/>
      <c r="AP36" s="209"/>
      <c r="AQ36" s="209"/>
      <c r="AR36" s="210" t="s">
        <v>138</v>
      </c>
      <c r="CG36" s="200">
        <v>0</v>
      </c>
      <c r="CH36" s="200">
        <v>0</v>
      </c>
      <c r="CI36" s="200">
        <v>0</v>
      </c>
      <c r="CJ36" s="200"/>
      <c r="CK36" s="200"/>
      <c r="CL36" s="200"/>
      <c r="CM36" s="200"/>
      <c r="CN36" s="200"/>
      <c r="CO36" s="200"/>
    </row>
    <row r="37" spans="1:93" x14ac:dyDescent="0.25">
      <c r="A37" s="454"/>
      <c r="B37" s="211" t="s">
        <v>25</v>
      </c>
      <c r="C37" s="211">
        <f t="shared" si="0"/>
        <v>0</v>
      </c>
      <c r="D37" s="211">
        <f t="shared" si="1"/>
        <v>0</v>
      </c>
      <c r="E37" s="211">
        <f t="shared" si="2"/>
        <v>0</v>
      </c>
      <c r="F37" s="242"/>
      <c r="G37" s="243"/>
      <c r="H37" s="212"/>
      <c r="I37" s="213"/>
      <c r="J37" s="212"/>
      <c r="K37" s="214"/>
      <c r="L37" s="212"/>
      <c r="M37" s="214"/>
      <c r="N37" s="212"/>
      <c r="O37" s="214"/>
      <c r="P37" s="212"/>
      <c r="Q37" s="214"/>
      <c r="R37" s="212"/>
      <c r="S37" s="214"/>
      <c r="T37" s="212"/>
      <c r="U37" s="214"/>
      <c r="V37" s="212"/>
      <c r="W37" s="214"/>
      <c r="X37" s="212"/>
      <c r="Y37" s="214"/>
      <c r="Z37" s="212"/>
      <c r="AA37" s="214"/>
      <c r="AB37" s="212"/>
      <c r="AC37" s="214"/>
      <c r="AD37" s="212"/>
      <c r="AE37" s="214"/>
      <c r="AF37" s="212"/>
      <c r="AG37" s="214"/>
      <c r="AH37" s="212"/>
      <c r="AI37" s="214"/>
      <c r="AJ37" s="212"/>
      <c r="AK37" s="214"/>
      <c r="AL37" s="215"/>
      <c r="AM37" s="214"/>
      <c r="AN37" s="214"/>
      <c r="AO37" s="216"/>
      <c r="AP37" s="216"/>
      <c r="AQ37" s="216"/>
      <c r="AR37" s="210" t="s">
        <v>138</v>
      </c>
      <c r="CG37" s="200"/>
      <c r="CH37" s="200">
        <v>0</v>
      </c>
      <c r="CI37" s="200">
        <v>0</v>
      </c>
      <c r="CJ37" s="200"/>
      <c r="CK37" s="200"/>
      <c r="CL37" s="200"/>
      <c r="CM37" s="200"/>
      <c r="CN37" s="200"/>
      <c r="CO37" s="200"/>
    </row>
    <row r="38" spans="1:93" x14ac:dyDescent="0.25">
      <c r="A38" s="454"/>
      <c r="B38" s="211" t="s">
        <v>26</v>
      </c>
      <c r="C38" s="211">
        <f t="shared" si="0"/>
        <v>0</v>
      </c>
      <c r="D38" s="211">
        <f t="shared" si="1"/>
        <v>0</v>
      </c>
      <c r="E38" s="211">
        <f t="shared" si="2"/>
        <v>0</v>
      </c>
      <c r="F38" s="242"/>
      <c r="G38" s="243"/>
      <c r="H38" s="212"/>
      <c r="I38" s="213"/>
      <c r="J38" s="212"/>
      <c r="K38" s="214"/>
      <c r="L38" s="212"/>
      <c r="M38" s="214"/>
      <c r="N38" s="212"/>
      <c r="O38" s="214"/>
      <c r="P38" s="212"/>
      <c r="Q38" s="214"/>
      <c r="R38" s="212"/>
      <c r="S38" s="214"/>
      <c r="T38" s="212"/>
      <c r="U38" s="214"/>
      <c r="V38" s="212"/>
      <c r="W38" s="214"/>
      <c r="X38" s="212"/>
      <c r="Y38" s="214"/>
      <c r="Z38" s="212"/>
      <c r="AA38" s="214"/>
      <c r="AB38" s="212"/>
      <c r="AC38" s="214"/>
      <c r="AD38" s="212"/>
      <c r="AE38" s="214"/>
      <c r="AF38" s="212"/>
      <c r="AG38" s="214"/>
      <c r="AH38" s="212"/>
      <c r="AI38" s="214"/>
      <c r="AJ38" s="212"/>
      <c r="AK38" s="214"/>
      <c r="AL38" s="215"/>
      <c r="AM38" s="214"/>
      <c r="AN38" s="214"/>
      <c r="AO38" s="216"/>
      <c r="AP38" s="216"/>
      <c r="AQ38" s="216"/>
      <c r="AR38" s="210" t="s">
        <v>138</v>
      </c>
      <c r="CG38" s="200"/>
      <c r="CH38" s="200">
        <v>0</v>
      </c>
      <c r="CI38" s="200">
        <v>0</v>
      </c>
      <c r="CJ38" s="200"/>
      <c r="CK38" s="200"/>
      <c r="CL38" s="200"/>
      <c r="CM38" s="200"/>
      <c r="CN38" s="200"/>
      <c r="CO38" s="200"/>
    </row>
    <row r="39" spans="1:93" x14ac:dyDescent="0.25">
      <c r="A39" s="454"/>
      <c r="B39" s="211" t="s">
        <v>27</v>
      </c>
      <c r="C39" s="211">
        <f t="shared" si="0"/>
        <v>0</v>
      </c>
      <c r="D39" s="211">
        <f t="shared" si="1"/>
        <v>0</v>
      </c>
      <c r="E39" s="211">
        <f t="shared" si="2"/>
        <v>0</v>
      </c>
      <c r="F39" s="242"/>
      <c r="G39" s="243"/>
      <c r="H39" s="212"/>
      <c r="I39" s="213"/>
      <c r="J39" s="212"/>
      <c r="K39" s="214"/>
      <c r="L39" s="212"/>
      <c r="M39" s="214"/>
      <c r="N39" s="212"/>
      <c r="O39" s="214"/>
      <c r="P39" s="212"/>
      <c r="Q39" s="214"/>
      <c r="R39" s="212"/>
      <c r="S39" s="214"/>
      <c r="T39" s="212"/>
      <c r="U39" s="214"/>
      <c r="V39" s="212"/>
      <c r="W39" s="214"/>
      <c r="X39" s="212"/>
      <c r="Y39" s="214"/>
      <c r="Z39" s="212"/>
      <c r="AA39" s="214"/>
      <c r="AB39" s="212"/>
      <c r="AC39" s="214"/>
      <c r="AD39" s="212"/>
      <c r="AE39" s="214"/>
      <c r="AF39" s="212"/>
      <c r="AG39" s="214"/>
      <c r="AH39" s="212"/>
      <c r="AI39" s="214"/>
      <c r="AJ39" s="212"/>
      <c r="AK39" s="214"/>
      <c r="AL39" s="215"/>
      <c r="AM39" s="214"/>
      <c r="AN39" s="214"/>
      <c r="AO39" s="216"/>
      <c r="AP39" s="216"/>
      <c r="AQ39" s="216"/>
      <c r="AR39" s="210" t="s">
        <v>138</v>
      </c>
      <c r="CG39" s="200"/>
      <c r="CH39" s="200">
        <v>0</v>
      </c>
      <c r="CI39" s="200">
        <v>0</v>
      </c>
      <c r="CJ39" s="200"/>
      <c r="CK39" s="200"/>
      <c r="CL39" s="200"/>
      <c r="CM39" s="200"/>
      <c r="CN39" s="200"/>
      <c r="CO39" s="200"/>
    </row>
    <row r="40" spans="1:93" x14ac:dyDescent="0.25">
      <c r="A40" s="454"/>
      <c r="B40" s="211" t="s">
        <v>28</v>
      </c>
      <c r="C40" s="211">
        <f t="shared" si="0"/>
        <v>0</v>
      </c>
      <c r="D40" s="211">
        <f t="shared" ref="D40:E78" si="3">SUM(F40+H40+J40+L40+N40+P40+R40+T40+V40+X40+Z40+AB40+AD40+AF40+AH40+AJ40+AL40)</f>
        <v>0</v>
      </c>
      <c r="E40" s="211">
        <f t="shared" si="2"/>
        <v>0</v>
      </c>
      <c r="F40" s="242"/>
      <c r="G40" s="243"/>
      <c r="H40" s="212"/>
      <c r="I40" s="213"/>
      <c r="J40" s="212"/>
      <c r="K40" s="214"/>
      <c r="L40" s="212"/>
      <c r="M40" s="214"/>
      <c r="N40" s="212"/>
      <c r="O40" s="214"/>
      <c r="P40" s="212"/>
      <c r="Q40" s="214"/>
      <c r="R40" s="212"/>
      <c r="S40" s="214"/>
      <c r="T40" s="212"/>
      <c r="U40" s="214"/>
      <c r="V40" s="212"/>
      <c r="W40" s="214"/>
      <c r="X40" s="212"/>
      <c r="Y40" s="214"/>
      <c r="Z40" s="212"/>
      <c r="AA40" s="214"/>
      <c r="AB40" s="212"/>
      <c r="AC40" s="214"/>
      <c r="AD40" s="212"/>
      <c r="AE40" s="214"/>
      <c r="AF40" s="212"/>
      <c r="AG40" s="214"/>
      <c r="AH40" s="212"/>
      <c r="AI40" s="214"/>
      <c r="AJ40" s="212"/>
      <c r="AK40" s="214"/>
      <c r="AL40" s="215"/>
      <c r="AM40" s="214"/>
      <c r="AN40" s="214"/>
      <c r="AO40" s="216"/>
      <c r="AP40" s="216"/>
      <c r="AQ40" s="216"/>
      <c r="AR40" s="210" t="s">
        <v>138</v>
      </c>
      <c r="CG40" s="200"/>
      <c r="CH40" s="200">
        <v>0</v>
      </c>
      <c r="CI40" s="200">
        <v>0</v>
      </c>
      <c r="CJ40" s="200"/>
      <c r="CK40" s="200"/>
      <c r="CL40" s="200"/>
      <c r="CM40" s="200"/>
      <c r="CN40" s="200"/>
      <c r="CO40" s="200"/>
    </row>
    <row r="41" spans="1:93" x14ac:dyDescent="0.25">
      <c r="A41" s="454"/>
      <c r="B41" s="211" t="s">
        <v>29</v>
      </c>
      <c r="C41" s="211">
        <f t="shared" si="0"/>
        <v>0</v>
      </c>
      <c r="D41" s="211">
        <f t="shared" si="3"/>
        <v>0</v>
      </c>
      <c r="E41" s="211">
        <f t="shared" si="2"/>
        <v>0</v>
      </c>
      <c r="F41" s="242"/>
      <c r="G41" s="243"/>
      <c r="H41" s="212"/>
      <c r="I41" s="213"/>
      <c r="J41" s="212"/>
      <c r="K41" s="214"/>
      <c r="L41" s="212"/>
      <c r="M41" s="214"/>
      <c r="N41" s="212"/>
      <c r="O41" s="214"/>
      <c r="P41" s="212"/>
      <c r="Q41" s="214"/>
      <c r="R41" s="212"/>
      <c r="S41" s="214"/>
      <c r="T41" s="212"/>
      <c r="U41" s="214"/>
      <c r="V41" s="212"/>
      <c r="W41" s="214"/>
      <c r="X41" s="212"/>
      <c r="Y41" s="214"/>
      <c r="Z41" s="212"/>
      <c r="AA41" s="214"/>
      <c r="AB41" s="212"/>
      <c r="AC41" s="214"/>
      <c r="AD41" s="212"/>
      <c r="AE41" s="214"/>
      <c r="AF41" s="212"/>
      <c r="AG41" s="214"/>
      <c r="AH41" s="212"/>
      <c r="AI41" s="214"/>
      <c r="AJ41" s="212"/>
      <c r="AK41" s="214"/>
      <c r="AL41" s="215"/>
      <c r="AM41" s="214"/>
      <c r="AN41" s="214"/>
      <c r="AO41" s="216"/>
      <c r="AP41" s="216"/>
      <c r="AQ41" s="216"/>
      <c r="AR41" s="210" t="s">
        <v>138</v>
      </c>
      <c r="CG41" s="200"/>
      <c r="CH41" s="200">
        <v>0</v>
      </c>
      <c r="CI41" s="200">
        <v>0</v>
      </c>
      <c r="CJ41" s="200"/>
      <c r="CK41" s="200"/>
      <c r="CL41" s="200"/>
      <c r="CM41" s="200"/>
      <c r="CN41" s="200"/>
      <c r="CO41" s="200"/>
    </row>
    <row r="42" spans="1:93" x14ac:dyDescent="0.25">
      <c r="A42" s="454"/>
      <c r="B42" s="211" t="s">
        <v>30</v>
      </c>
      <c r="C42" s="211">
        <f t="shared" si="0"/>
        <v>0</v>
      </c>
      <c r="D42" s="211">
        <f t="shared" si="3"/>
        <v>0</v>
      </c>
      <c r="E42" s="211">
        <f t="shared" si="2"/>
        <v>0</v>
      </c>
      <c r="F42" s="242"/>
      <c r="G42" s="243"/>
      <c r="H42" s="212"/>
      <c r="I42" s="213"/>
      <c r="J42" s="212"/>
      <c r="K42" s="214"/>
      <c r="L42" s="212"/>
      <c r="M42" s="214"/>
      <c r="N42" s="212"/>
      <c r="O42" s="214"/>
      <c r="P42" s="212"/>
      <c r="Q42" s="214"/>
      <c r="R42" s="212"/>
      <c r="S42" s="214"/>
      <c r="T42" s="212"/>
      <c r="U42" s="214"/>
      <c r="V42" s="212"/>
      <c r="W42" s="214"/>
      <c r="X42" s="212"/>
      <c r="Y42" s="214"/>
      <c r="Z42" s="212"/>
      <c r="AA42" s="214"/>
      <c r="AB42" s="212"/>
      <c r="AC42" s="214"/>
      <c r="AD42" s="212"/>
      <c r="AE42" s="214"/>
      <c r="AF42" s="212"/>
      <c r="AG42" s="214"/>
      <c r="AH42" s="212"/>
      <c r="AI42" s="214"/>
      <c r="AJ42" s="212"/>
      <c r="AK42" s="214"/>
      <c r="AL42" s="215"/>
      <c r="AM42" s="214"/>
      <c r="AN42" s="214"/>
      <c r="AO42" s="216"/>
      <c r="AP42" s="216"/>
      <c r="AQ42" s="216"/>
      <c r="AR42" s="210" t="s">
        <v>138</v>
      </c>
      <c r="CG42" s="200"/>
      <c r="CH42" s="200">
        <v>0</v>
      </c>
      <c r="CI42" s="200">
        <v>0</v>
      </c>
      <c r="CJ42" s="200"/>
      <c r="CK42" s="200"/>
      <c r="CL42" s="200"/>
      <c r="CM42" s="200"/>
      <c r="CN42" s="200"/>
      <c r="CO42" s="200"/>
    </row>
    <row r="43" spans="1:93" x14ac:dyDescent="0.25">
      <c r="A43" s="454"/>
      <c r="B43" s="217" t="s">
        <v>31</v>
      </c>
      <c r="C43" s="217">
        <f t="shared" si="0"/>
        <v>0</v>
      </c>
      <c r="D43" s="217">
        <f t="shared" si="3"/>
        <v>0</v>
      </c>
      <c r="E43" s="217">
        <f t="shared" si="2"/>
        <v>0</v>
      </c>
      <c r="F43" s="242"/>
      <c r="G43" s="243"/>
      <c r="H43" s="218"/>
      <c r="I43" s="219"/>
      <c r="J43" s="218"/>
      <c r="K43" s="220"/>
      <c r="L43" s="218"/>
      <c r="M43" s="220"/>
      <c r="N43" s="218"/>
      <c r="O43" s="220"/>
      <c r="P43" s="218"/>
      <c r="Q43" s="220"/>
      <c r="R43" s="218"/>
      <c r="S43" s="220"/>
      <c r="T43" s="218"/>
      <c r="U43" s="220"/>
      <c r="V43" s="218"/>
      <c r="W43" s="220"/>
      <c r="X43" s="218"/>
      <c r="Y43" s="220"/>
      <c r="Z43" s="218"/>
      <c r="AA43" s="220"/>
      <c r="AB43" s="218"/>
      <c r="AC43" s="220"/>
      <c r="AD43" s="218"/>
      <c r="AE43" s="220"/>
      <c r="AF43" s="218"/>
      <c r="AG43" s="220"/>
      <c r="AH43" s="218"/>
      <c r="AI43" s="220"/>
      <c r="AJ43" s="218"/>
      <c r="AK43" s="220"/>
      <c r="AL43" s="221"/>
      <c r="AM43" s="220"/>
      <c r="AN43" s="220"/>
      <c r="AO43" s="216"/>
      <c r="AP43" s="216"/>
      <c r="AQ43" s="216"/>
      <c r="AR43" s="210" t="s">
        <v>138</v>
      </c>
      <c r="CG43" s="200"/>
      <c r="CH43" s="200">
        <v>0</v>
      </c>
      <c r="CI43" s="200">
        <v>0</v>
      </c>
      <c r="CJ43" s="200"/>
      <c r="CK43" s="200"/>
      <c r="CL43" s="200"/>
      <c r="CM43" s="200"/>
      <c r="CN43" s="200"/>
      <c r="CO43" s="200"/>
    </row>
    <row r="44" spans="1:93" x14ac:dyDescent="0.25">
      <c r="A44" s="454"/>
      <c r="B44" s="211" t="s">
        <v>32</v>
      </c>
      <c r="C44" s="211">
        <f t="shared" si="0"/>
        <v>0</v>
      </c>
      <c r="D44" s="211">
        <f t="shared" si="3"/>
        <v>0</v>
      </c>
      <c r="E44" s="211">
        <f t="shared" si="2"/>
        <v>0</v>
      </c>
      <c r="F44" s="242"/>
      <c r="G44" s="243"/>
      <c r="H44" s="212"/>
      <c r="I44" s="213"/>
      <c r="J44" s="212"/>
      <c r="K44" s="214"/>
      <c r="L44" s="212"/>
      <c r="M44" s="214"/>
      <c r="N44" s="212"/>
      <c r="O44" s="214"/>
      <c r="P44" s="212"/>
      <c r="Q44" s="214"/>
      <c r="R44" s="212"/>
      <c r="S44" s="214"/>
      <c r="T44" s="212"/>
      <c r="U44" s="214"/>
      <c r="V44" s="212"/>
      <c r="W44" s="214"/>
      <c r="X44" s="212"/>
      <c r="Y44" s="214"/>
      <c r="Z44" s="212"/>
      <c r="AA44" s="214"/>
      <c r="AB44" s="212"/>
      <c r="AC44" s="214"/>
      <c r="AD44" s="212"/>
      <c r="AE44" s="214"/>
      <c r="AF44" s="212"/>
      <c r="AG44" s="214"/>
      <c r="AH44" s="212"/>
      <c r="AI44" s="214"/>
      <c r="AJ44" s="212"/>
      <c r="AK44" s="214"/>
      <c r="AL44" s="215"/>
      <c r="AM44" s="214"/>
      <c r="AN44" s="214"/>
      <c r="AO44" s="216"/>
      <c r="AP44" s="216"/>
      <c r="AQ44" s="216"/>
      <c r="AR44" s="210" t="s">
        <v>138</v>
      </c>
      <c r="CG44" s="200"/>
      <c r="CH44" s="200">
        <v>0</v>
      </c>
      <c r="CI44" s="200">
        <v>0</v>
      </c>
      <c r="CJ44" s="200"/>
      <c r="CK44" s="200"/>
      <c r="CL44" s="200"/>
      <c r="CM44" s="200"/>
      <c r="CN44" s="200"/>
      <c r="CO44" s="200"/>
    </row>
    <row r="45" spans="1:93" x14ac:dyDescent="0.25">
      <c r="A45" s="454"/>
      <c r="B45" s="222" t="s">
        <v>112</v>
      </c>
      <c r="C45" s="244">
        <f t="shared" si="0"/>
        <v>0</v>
      </c>
      <c r="D45" s="223">
        <f t="shared" si="3"/>
        <v>0</v>
      </c>
      <c r="E45" s="225">
        <f t="shared" si="2"/>
        <v>0</v>
      </c>
      <c r="F45" s="242"/>
      <c r="G45" s="245"/>
      <c r="H45" s="246"/>
      <c r="I45" s="247"/>
      <c r="J45" s="246"/>
      <c r="K45" s="248"/>
      <c r="L45" s="246"/>
      <c r="M45" s="248"/>
      <c r="N45" s="246"/>
      <c r="O45" s="248"/>
      <c r="P45" s="246"/>
      <c r="Q45" s="248"/>
      <c r="R45" s="212"/>
      <c r="S45" s="214"/>
      <c r="T45" s="212"/>
      <c r="U45" s="214"/>
      <c r="V45" s="212"/>
      <c r="W45" s="214"/>
      <c r="X45" s="212"/>
      <c r="Y45" s="214"/>
      <c r="Z45" s="212"/>
      <c r="AA45" s="214"/>
      <c r="AB45" s="212"/>
      <c r="AC45" s="214"/>
      <c r="AD45" s="212"/>
      <c r="AE45" s="214"/>
      <c r="AF45" s="212"/>
      <c r="AG45" s="214"/>
      <c r="AH45" s="212"/>
      <c r="AI45" s="214"/>
      <c r="AJ45" s="212"/>
      <c r="AK45" s="214"/>
      <c r="AL45" s="215"/>
      <c r="AM45" s="214"/>
      <c r="AN45" s="214"/>
      <c r="AO45" s="216"/>
      <c r="AP45" s="216"/>
      <c r="AQ45" s="216"/>
      <c r="AR45" s="210" t="s">
        <v>138</v>
      </c>
      <c r="CG45" s="200"/>
      <c r="CH45" s="200">
        <v>0</v>
      </c>
      <c r="CI45" s="200">
        <v>0</v>
      </c>
      <c r="CJ45" s="200"/>
      <c r="CK45" s="200"/>
      <c r="CL45" s="200"/>
      <c r="CM45" s="200"/>
      <c r="CN45" s="200"/>
      <c r="CO45" s="200"/>
    </row>
    <row r="46" spans="1:93" x14ac:dyDescent="0.25">
      <c r="A46" s="455"/>
      <c r="B46" s="227" t="s">
        <v>33</v>
      </c>
      <c r="C46" s="227">
        <f t="shared" si="0"/>
        <v>0</v>
      </c>
      <c r="D46" s="227">
        <f t="shared" si="3"/>
        <v>0</v>
      </c>
      <c r="E46" s="227">
        <f t="shared" si="2"/>
        <v>0</v>
      </c>
      <c r="F46" s="249"/>
      <c r="G46" s="250"/>
      <c r="H46" s="228"/>
      <c r="I46" s="229"/>
      <c r="J46" s="228"/>
      <c r="K46" s="230"/>
      <c r="L46" s="228"/>
      <c r="M46" s="230"/>
      <c r="N46" s="228"/>
      <c r="O46" s="230"/>
      <c r="P46" s="228"/>
      <c r="Q46" s="230"/>
      <c r="R46" s="228"/>
      <c r="S46" s="230"/>
      <c r="T46" s="228"/>
      <c r="U46" s="230"/>
      <c r="V46" s="228"/>
      <c r="W46" s="230"/>
      <c r="X46" s="228"/>
      <c r="Y46" s="230"/>
      <c r="Z46" s="228"/>
      <c r="AA46" s="230"/>
      <c r="AB46" s="228"/>
      <c r="AC46" s="230"/>
      <c r="AD46" s="228"/>
      <c r="AE46" s="230"/>
      <c r="AF46" s="228"/>
      <c r="AG46" s="230"/>
      <c r="AH46" s="228"/>
      <c r="AI46" s="230"/>
      <c r="AJ46" s="228"/>
      <c r="AK46" s="230"/>
      <c r="AL46" s="251"/>
      <c r="AM46" s="230"/>
      <c r="AN46" s="230"/>
      <c r="AO46" s="232"/>
      <c r="AP46" s="232"/>
      <c r="AQ46" s="232"/>
      <c r="AR46" s="210" t="s">
        <v>138</v>
      </c>
      <c r="CG46" s="200">
        <v>0</v>
      </c>
      <c r="CH46" s="200">
        <v>0</v>
      </c>
      <c r="CI46" s="200">
        <v>0</v>
      </c>
      <c r="CJ46" s="200"/>
      <c r="CK46" s="200"/>
      <c r="CL46" s="200"/>
      <c r="CM46" s="200"/>
      <c r="CN46" s="200"/>
      <c r="CO46" s="200"/>
    </row>
    <row r="47" spans="1:93" x14ac:dyDescent="0.25">
      <c r="A47" s="453" t="s">
        <v>36</v>
      </c>
      <c r="B47" s="204" t="s">
        <v>24</v>
      </c>
      <c r="C47" s="204">
        <f t="shared" si="0"/>
        <v>0</v>
      </c>
      <c r="D47" s="204">
        <f t="shared" si="3"/>
        <v>0</v>
      </c>
      <c r="E47" s="204">
        <f t="shared" si="2"/>
        <v>0</v>
      </c>
      <c r="F47" s="240"/>
      <c r="G47" s="241"/>
      <c r="H47" s="205"/>
      <c r="I47" s="206"/>
      <c r="J47" s="205"/>
      <c r="K47" s="207"/>
      <c r="L47" s="205"/>
      <c r="M47" s="207"/>
      <c r="N47" s="205"/>
      <c r="O47" s="207"/>
      <c r="P47" s="205"/>
      <c r="Q47" s="207"/>
      <c r="R47" s="205"/>
      <c r="S47" s="207"/>
      <c r="T47" s="205"/>
      <c r="U47" s="207"/>
      <c r="V47" s="205"/>
      <c r="W47" s="207"/>
      <c r="X47" s="205"/>
      <c r="Y47" s="207"/>
      <c r="Z47" s="205"/>
      <c r="AA47" s="207"/>
      <c r="AB47" s="205"/>
      <c r="AC47" s="207"/>
      <c r="AD47" s="205"/>
      <c r="AE47" s="207"/>
      <c r="AF47" s="205"/>
      <c r="AG47" s="207"/>
      <c r="AH47" s="205"/>
      <c r="AI47" s="207"/>
      <c r="AJ47" s="205"/>
      <c r="AK47" s="207"/>
      <c r="AL47" s="208"/>
      <c r="AM47" s="207"/>
      <c r="AN47" s="207"/>
      <c r="AO47" s="209"/>
      <c r="AP47" s="209"/>
      <c r="AQ47" s="209"/>
      <c r="AR47" s="210" t="s">
        <v>138</v>
      </c>
      <c r="CG47" s="200">
        <v>0</v>
      </c>
      <c r="CH47" s="200">
        <v>0</v>
      </c>
      <c r="CI47" s="200">
        <v>0</v>
      </c>
      <c r="CJ47" s="200"/>
      <c r="CK47" s="200"/>
      <c r="CL47" s="200"/>
      <c r="CM47" s="200"/>
      <c r="CN47" s="200"/>
      <c r="CO47" s="200"/>
    </row>
    <row r="48" spans="1:93" x14ac:dyDescent="0.25">
      <c r="A48" s="454"/>
      <c r="B48" s="211" t="s">
        <v>25</v>
      </c>
      <c r="C48" s="211">
        <f t="shared" si="0"/>
        <v>0</v>
      </c>
      <c r="D48" s="211">
        <f t="shared" si="3"/>
        <v>0</v>
      </c>
      <c r="E48" s="211">
        <f t="shared" si="2"/>
        <v>0</v>
      </c>
      <c r="F48" s="242"/>
      <c r="G48" s="243"/>
      <c r="H48" s="212"/>
      <c r="I48" s="213"/>
      <c r="J48" s="212"/>
      <c r="K48" s="214"/>
      <c r="L48" s="212"/>
      <c r="M48" s="214"/>
      <c r="N48" s="212"/>
      <c r="O48" s="214"/>
      <c r="P48" s="212"/>
      <c r="Q48" s="214"/>
      <c r="R48" s="212"/>
      <c r="S48" s="214"/>
      <c r="T48" s="212"/>
      <c r="U48" s="214"/>
      <c r="V48" s="212"/>
      <c r="W48" s="214"/>
      <c r="X48" s="212"/>
      <c r="Y48" s="214"/>
      <c r="Z48" s="212"/>
      <c r="AA48" s="214"/>
      <c r="AB48" s="212"/>
      <c r="AC48" s="214"/>
      <c r="AD48" s="212"/>
      <c r="AE48" s="214"/>
      <c r="AF48" s="212"/>
      <c r="AG48" s="214"/>
      <c r="AH48" s="212"/>
      <c r="AI48" s="214"/>
      <c r="AJ48" s="212"/>
      <c r="AK48" s="214"/>
      <c r="AL48" s="215"/>
      <c r="AM48" s="214"/>
      <c r="AN48" s="214"/>
      <c r="AO48" s="216"/>
      <c r="AP48" s="216"/>
      <c r="AQ48" s="216"/>
      <c r="AR48" s="210" t="s">
        <v>138</v>
      </c>
      <c r="CG48" s="200">
        <v>0</v>
      </c>
      <c r="CH48" s="200">
        <v>0</v>
      </c>
      <c r="CI48" s="200">
        <v>0</v>
      </c>
      <c r="CJ48" s="200"/>
      <c r="CK48" s="200"/>
      <c r="CL48" s="200"/>
      <c r="CM48" s="200"/>
      <c r="CN48" s="200"/>
      <c r="CO48" s="200"/>
    </row>
    <row r="49" spans="1:93" x14ac:dyDescent="0.25">
      <c r="A49" s="454"/>
      <c r="B49" s="211" t="s">
        <v>26</v>
      </c>
      <c r="C49" s="211">
        <f t="shared" si="0"/>
        <v>0</v>
      </c>
      <c r="D49" s="211">
        <f t="shared" si="3"/>
        <v>0</v>
      </c>
      <c r="E49" s="211">
        <f t="shared" si="2"/>
        <v>0</v>
      </c>
      <c r="F49" s="242"/>
      <c r="G49" s="243"/>
      <c r="H49" s="212"/>
      <c r="I49" s="213"/>
      <c r="J49" s="212"/>
      <c r="K49" s="214"/>
      <c r="L49" s="212"/>
      <c r="M49" s="214"/>
      <c r="N49" s="212"/>
      <c r="O49" s="214"/>
      <c r="P49" s="212"/>
      <c r="Q49" s="214"/>
      <c r="R49" s="212"/>
      <c r="S49" s="214"/>
      <c r="T49" s="212"/>
      <c r="U49" s="214"/>
      <c r="V49" s="212"/>
      <c r="W49" s="214"/>
      <c r="X49" s="212"/>
      <c r="Y49" s="214"/>
      <c r="Z49" s="212"/>
      <c r="AA49" s="214"/>
      <c r="AB49" s="212"/>
      <c r="AC49" s="214"/>
      <c r="AD49" s="212"/>
      <c r="AE49" s="214"/>
      <c r="AF49" s="212"/>
      <c r="AG49" s="214"/>
      <c r="AH49" s="212"/>
      <c r="AI49" s="214"/>
      <c r="AJ49" s="212"/>
      <c r="AK49" s="214"/>
      <c r="AL49" s="215"/>
      <c r="AM49" s="214"/>
      <c r="AN49" s="214"/>
      <c r="AO49" s="216"/>
      <c r="AP49" s="216"/>
      <c r="AQ49" s="216"/>
      <c r="AR49" s="210" t="s">
        <v>138</v>
      </c>
      <c r="CG49" s="200"/>
      <c r="CH49" s="200"/>
      <c r="CI49" s="200">
        <v>0</v>
      </c>
      <c r="CJ49" s="200"/>
      <c r="CK49" s="200"/>
      <c r="CL49" s="200"/>
      <c r="CM49" s="200"/>
      <c r="CN49" s="200"/>
      <c r="CO49" s="200"/>
    </row>
    <row r="50" spans="1:93" x14ac:dyDescent="0.25">
      <c r="A50" s="454"/>
      <c r="B50" s="211" t="s">
        <v>27</v>
      </c>
      <c r="C50" s="211">
        <f t="shared" si="0"/>
        <v>0</v>
      </c>
      <c r="D50" s="211">
        <f t="shared" si="3"/>
        <v>0</v>
      </c>
      <c r="E50" s="211">
        <f t="shared" si="2"/>
        <v>0</v>
      </c>
      <c r="F50" s="242"/>
      <c r="G50" s="243"/>
      <c r="H50" s="212"/>
      <c r="I50" s="213"/>
      <c r="J50" s="212"/>
      <c r="K50" s="214"/>
      <c r="L50" s="212"/>
      <c r="M50" s="214"/>
      <c r="N50" s="212"/>
      <c r="O50" s="214"/>
      <c r="P50" s="212"/>
      <c r="Q50" s="214"/>
      <c r="R50" s="212"/>
      <c r="S50" s="214"/>
      <c r="T50" s="212"/>
      <c r="U50" s="214"/>
      <c r="V50" s="212"/>
      <c r="W50" s="214"/>
      <c r="X50" s="212"/>
      <c r="Y50" s="214"/>
      <c r="Z50" s="212"/>
      <c r="AA50" s="214"/>
      <c r="AB50" s="212"/>
      <c r="AC50" s="214"/>
      <c r="AD50" s="212"/>
      <c r="AE50" s="214"/>
      <c r="AF50" s="212"/>
      <c r="AG50" s="214"/>
      <c r="AH50" s="212"/>
      <c r="AI50" s="214"/>
      <c r="AJ50" s="212"/>
      <c r="AK50" s="214"/>
      <c r="AL50" s="215"/>
      <c r="AM50" s="214"/>
      <c r="AN50" s="214"/>
      <c r="AO50" s="216"/>
      <c r="AP50" s="216"/>
      <c r="AQ50" s="216"/>
      <c r="AR50" s="210" t="s">
        <v>138</v>
      </c>
      <c r="CG50" s="200"/>
      <c r="CH50" s="200">
        <v>0</v>
      </c>
      <c r="CI50" s="200">
        <v>0</v>
      </c>
      <c r="CJ50" s="200"/>
      <c r="CK50" s="200"/>
      <c r="CL50" s="200"/>
      <c r="CM50" s="200"/>
      <c r="CN50" s="200"/>
      <c r="CO50" s="200"/>
    </row>
    <row r="51" spans="1:93" x14ac:dyDescent="0.25">
      <c r="A51" s="454"/>
      <c r="B51" s="211" t="s">
        <v>28</v>
      </c>
      <c r="C51" s="211">
        <f t="shared" si="0"/>
        <v>0</v>
      </c>
      <c r="D51" s="211">
        <f t="shared" si="3"/>
        <v>0</v>
      </c>
      <c r="E51" s="211">
        <f t="shared" si="2"/>
        <v>0</v>
      </c>
      <c r="F51" s="242"/>
      <c r="G51" s="243"/>
      <c r="H51" s="212"/>
      <c r="I51" s="213"/>
      <c r="J51" s="212"/>
      <c r="K51" s="214"/>
      <c r="L51" s="212"/>
      <c r="M51" s="214"/>
      <c r="N51" s="212"/>
      <c r="O51" s="214"/>
      <c r="P51" s="212"/>
      <c r="Q51" s="214"/>
      <c r="R51" s="212"/>
      <c r="S51" s="214"/>
      <c r="T51" s="212"/>
      <c r="U51" s="214"/>
      <c r="V51" s="212"/>
      <c r="W51" s="214"/>
      <c r="X51" s="212"/>
      <c r="Y51" s="214"/>
      <c r="Z51" s="212"/>
      <c r="AA51" s="214"/>
      <c r="AB51" s="212"/>
      <c r="AC51" s="214"/>
      <c r="AD51" s="212"/>
      <c r="AE51" s="214"/>
      <c r="AF51" s="212"/>
      <c r="AG51" s="214"/>
      <c r="AH51" s="212"/>
      <c r="AI51" s="214"/>
      <c r="AJ51" s="212"/>
      <c r="AK51" s="214"/>
      <c r="AL51" s="215"/>
      <c r="AM51" s="214"/>
      <c r="AN51" s="214"/>
      <c r="AO51" s="216"/>
      <c r="AP51" s="216"/>
      <c r="AQ51" s="216"/>
      <c r="AR51" s="210" t="s">
        <v>138</v>
      </c>
      <c r="CG51" s="200"/>
      <c r="CH51" s="200">
        <v>0</v>
      </c>
      <c r="CI51" s="200">
        <v>0</v>
      </c>
      <c r="CJ51" s="200"/>
      <c r="CK51" s="200"/>
      <c r="CL51" s="200"/>
      <c r="CM51" s="200"/>
      <c r="CN51" s="200"/>
      <c r="CO51" s="200"/>
    </row>
    <row r="52" spans="1:93" x14ac:dyDescent="0.25">
      <c r="A52" s="454"/>
      <c r="B52" s="211" t="s">
        <v>29</v>
      </c>
      <c r="C52" s="211">
        <f t="shared" si="0"/>
        <v>0</v>
      </c>
      <c r="D52" s="211">
        <f t="shared" si="3"/>
        <v>0</v>
      </c>
      <c r="E52" s="211">
        <f t="shared" si="2"/>
        <v>0</v>
      </c>
      <c r="F52" s="242"/>
      <c r="G52" s="243"/>
      <c r="H52" s="212"/>
      <c r="I52" s="213"/>
      <c r="J52" s="212"/>
      <c r="K52" s="214"/>
      <c r="L52" s="212"/>
      <c r="M52" s="214"/>
      <c r="N52" s="212"/>
      <c r="O52" s="214"/>
      <c r="P52" s="212"/>
      <c r="Q52" s="214"/>
      <c r="R52" s="212"/>
      <c r="S52" s="214"/>
      <c r="T52" s="212"/>
      <c r="U52" s="214"/>
      <c r="V52" s="212"/>
      <c r="W52" s="214"/>
      <c r="X52" s="212"/>
      <c r="Y52" s="214"/>
      <c r="Z52" s="212"/>
      <c r="AA52" s="214"/>
      <c r="AB52" s="212"/>
      <c r="AC52" s="214"/>
      <c r="AD52" s="212"/>
      <c r="AE52" s="214"/>
      <c r="AF52" s="212"/>
      <c r="AG52" s="214"/>
      <c r="AH52" s="212"/>
      <c r="AI52" s="214"/>
      <c r="AJ52" s="212"/>
      <c r="AK52" s="214"/>
      <c r="AL52" s="215"/>
      <c r="AM52" s="214"/>
      <c r="AN52" s="214"/>
      <c r="AO52" s="216"/>
      <c r="AP52" s="216"/>
      <c r="AQ52" s="216"/>
      <c r="AR52" s="210" t="s">
        <v>138</v>
      </c>
      <c r="CG52" s="200"/>
      <c r="CH52" s="200">
        <v>0</v>
      </c>
      <c r="CI52" s="200">
        <v>0</v>
      </c>
      <c r="CJ52" s="200"/>
      <c r="CK52" s="200"/>
      <c r="CL52" s="200"/>
      <c r="CM52" s="200"/>
      <c r="CN52" s="200"/>
      <c r="CO52" s="200"/>
    </row>
    <row r="53" spans="1:93" x14ac:dyDescent="0.25">
      <c r="A53" s="454"/>
      <c r="B53" s="211" t="s">
        <v>30</v>
      </c>
      <c r="C53" s="211">
        <f t="shared" si="0"/>
        <v>0</v>
      </c>
      <c r="D53" s="211">
        <f t="shared" si="3"/>
        <v>0</v>
      </c>
      <c r="E53" s="211">
        <f t="shared" si="2"/>
        <v>0</v>
      </c>
      <c r="F53" s="242"/>
      <c r="G53" s="243"/>
      <c r="H53" s="212"/>
      <c r="I53" s="213"/>
      <c r="J53" s="212"/>
      <c r="K53" s="214"/>
      <c r="L53" s="212"/>
      <c r="M53" s="214"/>
      <c r="N53" s="212"/>
      <c r="O53" s="214"/>
      <c r="P53" s="212"/>
      <c r="Q53" s="214"/>
      <c r="R53" s="212"/>
      <c r="S53" s="214"/>
      <c r="T53" s="212"/>
      <c r="U53" s="214"/>
      <c r="V53" s="212"/>
      <c r="W53" s="214"/>
      <c r="X53" s="212"/>
      <c r="Y53" s="214"/>
      <c r="Z53" s="212"/>
      <c r="AA53" s="214"/>
      <c r="AB53" s="212"/>
      <c r="AC53" s="214"/>
      <c r="AD53" s="212"/>
      <c r="AE53" s="214"/>
      <c r="AF53" s="212"/>
      <c r="AG53" s="214"/>
      <c r="AH53" s="212"/>
      <c r="AI53" s="214"/>
      <c r="AJ53" s="212"/>
      <c r="AK53" s="214"/>
      <c r="AL53" s="215"/>
      <c r="AM53" s="214"/>
      <c r="AN53" s="214"/>
      <c r="AO53" s="216"/>
      <c r="AP53" s="216"/>
      <c r="AQ53" s="216"/>
      <c r="AR53" s="210" t="s">
        <v>138</v>
      </c>
      <c r="CG53" s="200"/>
      <c r="CH53" s="200">
        <v>0</v>
      </c>
      <c r="CI53" s="200">
        <v>0</v>
      </c>
      <c r="CJ53" s="200"/>
      <c r="CK53" s="200"/>
      <c r="CL53" s="200"/>
      <c r="CM53" s="200"/>
      <c r="CN53" s="200"/>
      <c r="CO53" s="200"/>
    </row>
    <row r="54" spans="1:93" x14ac:dyDescent="0.25">
      <c r="A54" s="454"/>
      <c r="B54" s="217" t="s">
        <v>31</v>
      </c>
      <c r="C54" s="217">
        <f t="shared" si="0"/>
        <v>0</v>
      </c>
      <c r="D54" s="217">
        <f t="shared" si="3"/>
        <v>0</v>
      </c>
      <c r="E54" s="217">
        <f t="shared" si="2"/>
        <v>0</v>
      </c>
      <c r="F54" s="242"/>
      <c r="G54" s="243"/>
      <c r="H54" s="218"/>
      <c r="I54" s="219"/>
      <c r="J54" s="218"/>
      <c r="K54" s="220"/>
      <c r="L54" s="218"/>
      <c r="M54" s="220"/>
      <c r="N54" s="218"/>
      <c r="O54" s="220"/>
      <c r="P54" s="218"/>
      <c r="Q54" s="220"/>
      <c r="R54" s="218"/>
      <c r="S54" s="220"/>
      <c r="T54" s="218"/>
      <c r="U54" s="220"/>
      <c r="V54" s="218"/>
      <c r="W54" s="220"/>
      <c r="X54" s="218"/>
      <c r="Y54" s="220"/>
      <c r="Z54" s="218"/>
      <c r="AA54" s="220"/>
      <c r="AB54" s="218"/>
      <c r="AC54" s="220"/>
      <c r="AD54" s="218"/>
      <c r="AE54" s="220"/>
      <c r="AF54" s="218"/>
      <c r="AG54" s="220"/>
      <c r="AH54" s="218"/>
      <c r="AI54" s="220"/>
      <c r="AJ54" s="218"/>
      <c r="AK54" s="220"/>
      <c r="AL54" s="221"/>
      <c r="AM54" s="220"/>
      <c r="AN54" s="220"/>
      <c r="AO54" s="216"/>
      <c r="AP54" s="216"/>
      <c r="AQ54" s="216"/>
      <c r="AR54" s="210" t="s">
        <v>138</v>
      </c>
      <c r="CG54" s="200"/>
      <c r="CH54" s="200">
        <v>0</v>
      </c>
      <c r="CI54" s="200">
        <v>0</v>
      </c>
      <c r="CJ54" s="200"/>
      <c r="CK54" s="200"/>
      <c r="CL54" s="200"/>
      <c r="CM54" s="200"/>
      <c r="CN54" s="200"/>
      <c r="CO54" s="200"/>
    </row>
    <row r="55" spans="1:93" x14ac:dyDescent="0.25">
      <c r="A55" s="454"/>
      <c r="B55" s="211" t="s">
        <v>32</v>
      </c>
      <c r="C55" s="211">
        <f t="shared" si="0"/>
        <v>0</v>
      </c>
      <c r="D55" s="211">
        <f t="shared" si="3"/>
        <v>0</v>
      </c>
      <c r="E55" s="211">
        <f t="shared" si="2"/>
        <v>0</v>
      </c>
      <c r="F55" s="242"/>
      <c r="G55" s="243"/>
      <c r="H55" s="212"/>
      <c r="I55" s="213"/>
      <c r="J55" s="212"/>
      <c r="K55" s="214"/>
      <c r="L55" s="212"/>
      <c r="M55" s="214"/>
      <c r="N55" s="212"/>
      <c r="O55" s="214"/>
      <c r="P55" s="212"/>
      <c r="Q55" s="214"/>
      <c r="R55" s="212"/>
      <c r="S55" s="214"/>
      <c r="T55" s="212"/>
      <c r="U55" s="214"/>
      <c r="V55" s="212"/>
      <c r="W55" s="214"/>
      <c r="X55" s="212"/>
      <c r="Y55" s="214"/>
      <c r="Z55" s="212"/>
      <c r="AA55" s="214"/>
      <c r="AB55" s="212"/>
      <c r="AC55" s="214"/>
      <c r="AD55" s="212"/>
      <c r="AE55" s="214"/>
      <c r="AF55" s="212"/>
      <c r="AG55" s="214"/>
      <c r="AH55" s="212"/>
      <c r="AI55" s="214"/>
      <c r="AJ55" s="212"/>
      <c r="AK55" s="214"/>
      <c r="AL55" s="215"/>
      <c r="AM55" s="214"/>
      <c r="AN55" s="214"/>
      <c r="AO55" s="216"/>
      <c r="AP55" s="216"/>
      <c r="AQ55" s="216"/>
      <c r="AR55" s="210" t="s">
        <v>138</v>
      </c>
      <c r="CG55" s="200"/>
      <c r="CH55" s="200">
        <v>0</v>
      </c>
      <c r="CI55" s="200">
        <v>0</v>
      </c>
      <c r="CJ55" s="200"/>
      <c r="CK55" s="200"/>
      <c r="CL55" s="200"/>
      <c r="CM55" s="200"/>
      <c r="CN55" s="200"/>
      <c r="CO55" s="200"/>
    </row>
    <row r="56" spans="1:93" x14ac:dyDescent="0.25">
      <c r="A56" s="454"/>
      <c r="B56" s="222" t="s">
        <v>112</v>
      </c>
      <c r="C56" s="223">
        <f t="shared" si="0"/>
        <v>0</v>
      </c>
      <c r="D56" s="223">
        <f t="shared" si="3"/>
        <v>0</v>
      </c>
      <c r="E56" s="225">
        <f t="shared" si="2"/>
        <v>0</v>
      </c>
      <c r="F56" s="242"/>
      <c r="G56" s="252"/>
      <c r="H56" s="212"/>
      <c r="I56" s="213"/>
      <c r="J56" s="212"/>
      <c r="K56" s="214"/>
      <c r="L56" s="212"/>
      <c r="M56" s="214"/>
      <c r="N56" s="212"/>
      <c r="O56" s="214"/>
      <c r="P56" s="212"/>
      <c r="Q56" s="214"/>
      <c r="R56" s="212"/>
      <c r="S56" s="214"/>
      <c r="T56" s="212"/>
      <c r="U56" s="214"/>
      <c r="V56" s="212"/>
      <c r="W56" s="214"/>
      <c r="X56" s="212"/>
      <c r="Y56" s="214"/>
      <c r="Z56" s="212"/>
      <c r="AA56" s="214"/>
      <c r="AB56" s="212"/>
      <c r="AC56" s="214"/>
      <c r="AD56" s="212"/>
      <c r="AE56" s="214"/>
      <c r="AF56" s="212"/>
      <c r="AG56" s="253"/>
      <c r="AH56" s="212"/>
      <c r="AI56" s="214"/>
      <c r="AJ56" s="212"/>
      <c r="AK56" s="214"/>
      <c r="AL56" s="215"/>
      <c r="AM56" s="214"/>
      <c r="AN56" s="214"/>
      <c r="AO56" s="216"/>
      <c r="AP56" s="216"/>
      <c r="AQ56" s="216"/>
      <c r="AR56" s="210" t="s">
        <v>138</v>
      </c>
      <c r="CG56" s="200"/>
      <c r="CH56" s="200">
        <v>0</v>
      </c>
      <c r="CI56" s="200">
        <v>0</v>
      </c>
      <c r="CJ56" s="200"/>
      <c r="CK56" s="200"/>
      <c r="CL56" s="200"/>
      <c r="CM56" s="200"/>
      <c r="CN56" s="200"/>
      <c r="CO56" s="200"/>
    </row>
    <row r="57" spans="1:93" x14ac:dyDescent="0.25">
      <c r="A57" s="455"/>
      <c r="B57" s="227" t="s">
        <v>33</v>
      </c>
      <c r="C57" s="227">
        <f t="shared" si="0"/>
        <v>0</v>
      </c>
      <c r="D57" s="227">
        <f t="shared" si="3"/>
        <v>0</v>
      </c>
      <c r="E57" s="227">
        <f t="shared" si="2"/>
        <v>0</v>
      </c>
      <c r="F57" s="249"/>
      <c r="G57" s="250"/>
      <c r="H57" s="228"/>
      <c r="I57" s="229"/>
      <c r="J57" s="228"/>
      <c r="K57" s="230"/>
      <c r="L57" s="228"/>
      <c r="M57" s="230"/>
      <c r="N57" s="228"/>
      <c r="O57" s="230"/>
      <c r="P57" s="228"/>
      <c r="Q57" s="230"/>
      <c r="R57" s="228"/>
      <c r="S57" s="230"/>
      <c r="T57" s="228"/>
      <c r="U57" s="230"/>
      <c r="V57" s="228"/>
      <c r="W57" s="230"/>
      <c r="X57" s="228"/>
      <c r="Y57" s="230"/>
      <c r="Z57" s="228"/>
      <c r="AA57" s="230"/>
      <c r="AB57" s="228"/>
      <c r="AC57" s="230"/>
      <c r="AD57" s="228"/>
      <c r="AE57" s="230"/>
      <c r="AF57" s="228"/>
      <c r="AG57" s="230"/>
      <c r="AH57" s="228"/>
      <c r="AI57" s="230"/>
      <c r="AJ57" s="228"/>
      <c r="AK57" s="230"/>
      <c r="AL57" s="251"/>
      <c r="AM57" s="230"/>
      <c r="AN57" s="230"/>
      <c r="AO57" s="232"/>
      <c r="AP57" s="232"/>
      <c r="AQ57" s="232"/>
      <c r="AR57" s="210" t="s">
        <v>138</v>
      </c>
      <c r="CG57" s="200"/>
      <c r="CH57" s="200">
        <v>0</v>
      </c>
      <c r="CI57" s="200">
        <v>0</v>
      </c>
      <c r="CJ57" s="200"/>
      <c r="CK57" s="200"/>
      <c r="CL57" s="200"/>
      <c r="CM57" s="200"/>
      <c r="CN57" s="200"/>
      <c r="CO57" s="200"/>
    </row>
    <row r="58" spans="1:93" x14ac:dyDescent="0.25">
      <c r="A58" s="453" t="s">
        <v>37</v>
      </c>
      <c r="B58" s="204" t="s">
        <v>24</v>
      </c>
      <c r="C58" s="204">
        <f t="shared" si="0"/>
        <v>0</v>
      </c>
      <c r="D58" s="204">
        <f t="shared" si="3"/>
        <v>0</v>
      </c>
      <c r="E58" s="204">
        <f t="shared" si="2"/>
        <v>0</v>
      </c>
      <c r="F58" s="240"/>
      <c r="G58" s="241"/>
      <c r="H58" s="240"/>
      <c r="I58" s="241"/>
      <c r="J58" s="205"/>
      <c r="K58" s="207"/>
      <c r="L58" s="205"/>
      <c r="M58" s="207"/>
      <c r="N58" s="205"/>
      <c r="O58" s="207"/>
      <c r="P58" s="205"/>
      <c r="Q58" s="207"/>
      <c r="R58" s="205"/>
      <c r="S58" s="207"/>
      <c r="T58" s="205"/>
      <c r="U58" s="207"/>
      <c r="V58" s="205"/>
      <c r="W58" s="207"/>
      <c r="X58" s="205"/>
      <c r="Y58" s="207"/>
      <c r="Z58" s="205"/>
      <c r="AA58" s="207"/>
      <c r="AB58" s="205"/>
      <c r="AC58" s="207"/>
      <c r="AD58" s="205"/>
      <c r="AE58" s="207"/>
      <c r="AF58" s="205"/>
      <c r="AG58" s="207"/>
      <c r="AH58" s="205"/>
      <c r="AI58" s="207"/>
      <c r="AJ58" s="205"/>
      <c r="AK58" s="207"/>
      <c r="AL58" s="208"/>
      <c r="AM58" s="207"/>
      <c r="AN58" s="207"/>
      <c r="AO58" s="254"/>
      <c r="AP58" s="254"/>
      <c r="AQ58" s="254"/>
      <c r="AR58" s="210" t="s">
        <v>138</v>
      </c>
      <c r="CG58" s="200"/>
      <c r="CH58" s="200">
        <v>0</v>
      </c>
      <c r="CI58" s="200">
        <v>0</v>
      </c>
      <c r="CJ58" s="200"/>
      <c r="CK58" s="200"/>
      <c r="CL58" s="200"/>
      <c r="CM58" s="200"/>
      <c r="CN58" s="200"/>
      <c r="CO58" s="200"/>
    </row>
    <row r="59" spans="1:93" x14ac:dyDescent="0.25">
      <c r="A59" s="454"/>
      <c r="B59" s="211" t="s">
        <v>25</v>
      </c>
      <c r="C59" s="211">
        <f t="shared" si="0"/>
        <v>0</v>
      </c>
      <c r="D59" s="211">
        <f t="shared" si="3"/>
        <v>0</v>
      </c>
      <c r="E59" s="211">
        <f t="shared" si="2"/>
        <v>0</v>
      </c>
      <c r="F59" s="242"/>
      <c r="G59" s="243"/>
      <c r="H59" s="242"/>
      <c r="I59" s="243"/>
      <c r="J59" s="212"/>
      <c r="K59" s="214"/>
      <c r="L59" s="212"/>
      <c r="M59" s="214"/>
      <c r="N59" s="212"/>
      <c r="O59" s="214"/>
      <c r="P59" s="212"/>
      <c r="Q59" s="214"/>
      <c r="R59" s="212"/>
      <c r="S59" s="214"/>
      <c r="T59" s="212"/>
      <c r="U59" s="214"/>
      <c r="V59" s="212"/>
      <c r="W59" s="214"/>
      <c r="X59" s="212"/>
      <c r="Y59" s="214"/>
      <c r="Z59" s="212"/>
      <c r="AA59" s="214"/>
      <c r="AB59" s="212"/>
      <c r="AC59" s="214"/>
      <c r="AD59" s="212"/>
      <c r="AE59" s="214"/>
      <c r="AF59" s="212"/>
      <c r="AG59" s="214"/>
      <c r="AH59" s="212"/>
      <c r="AI59" s="214"/>
      <c r="AJ59" s="212"/>
      <c r="AK59" s="214"/>
      <c r="AL59" s="215"/>
      <c r="AM59" s="214"/>
      <c r="AN59" s="214"/>
      <c r="AO59" s="216"/>
      <c r="AP59" s="216"/>
      <c r="AQ59" s="216"/>
      <c r="AR59" s="210" t="s">
        <v>138</v>
      </c>
      <c r="CG59" s="200"/>
      <c r="CH59" s="200">
        <v>0</v>
      </c>
      <c r="CI59" s="200">
        <v>0</v>
      </c>
      <c r="CJ59" s="200"/>
      <c r="CK59" s="200"/>
      <c r="CL59" s="200"/>
      <c r="CM59" s="200"/>
      <c r="CN59" s="200"/>
      <c r="CO59" s="200"/>
    </row>
    <row r="60" spans="1:93" x14ac:dyDescent="0.25">
      <c r="A60" s="454"/>
      <c r="B60" s="211" t="s">
        <v>26</v>
      </c>
      <c r="C60" s="211">
        <f t="shared" si="0"/>
        <v>0</v>
      </c>
      <c r="D60" s="211">
        <f t="shared" si="3"/>
        <v>0</v>
      </c>
      <c r="E60" s="211">
        <f t="shared" si="2"/>
        <v>0</v>
      </c>
      <c r="F60" s="242"/>
      <c r="G60" s="243"/>
      <c r="H60" s="242"/>
      <c r="I60" s="243"/>
      <c r="J60" s="212"/>
      <c r="K60" s="214"/>
      <c r="L60" s="212"/>
      <c r="M60" s="214"/>
      <c r="N60" s="212"/>
      <c r="O60" s="214"/>
      <c r="P60" s="212"/>
      <c r="Q60" s="214"/>
      <c r="R60" s="212"/>
      <c r="S60" s="214"/>
      <c r="T60" s="212"/>
      <c r="U60" s="214"/>
      <c r="V60" s="212"/>
      <c r="W60" s="214"/>
      <c r="X60" s="212"/>
      <c r="Y60" s="214"/>
      <c r="Z60" s="212"/>
      <c r="AA60" s="214"/>
      <c r="AB60" s="212"/>
      <c r="AC60" s="214"/>
      <c r="AD60" s="212"/>
      <c r="AE60" s="214"/>
      <c r="AF60" s="212"/>
      <c r="AG60" s="214"/>
      <c r="AH60" s="212"/>
      <c r="AI60" s="214"/>
      <c r="AJ60" s="212"/>
      <c r="AK60" s="214"/>
      <c r="AL60" s="215"/>
      <c r="AM60" s="214"/>
      <c r="AN60" s="214"/>
      <c r="AO60" s="216"/>
      <c r="AP60" s="216"/>
      <c r="AQ60" s="216"/>
      <c r="AR60" s="210" t="s">
        <v>138</v>
      </c>
      <c r="CG60" s="200"/>
      <c r="CH60" s="200">
        <v>0</v>
      </c>
      <c r="CI60" s="200">
        <v>0</v>
      </c>
      <c r="CJ60" s="200"/>
      <c r="CK60" s="200"/>
      <c r="CL60" s="200"/>
      <c r="CM60" s="200"/>
      <c r="CN60" s="200"/>
      <c r="CO60" s="200"/>
    </row>
    <row r="61" spans="1:93" x14ac:dyDescent="0.25">
      <c r="A61" s="454"/>
      <c r="B61" s="211" t="s">
        <v>28</v>
      </c>
      <c r="C61" s="211">
        <f t="shared" si="0"/>
        <v>0</v>
      </c>
      <c r="D61" s="211">
        <f t="shared" si="3"/>
        <v>0</v>
      </c>
      <c r="E61" s="211">
        <f t="shared" si="2"/>
        <v>0</v>
      </c>
      <c r="F61" s="242"/>
      <c r="G61" s="243"/>
      <c r="H61" s="242"/>
      <c r="I61" s="243"/>
      <c r="J61" s="212"/>
      <c r="K61" s="214"/>
      <c r="L61" s="212"/>
      <c r="M61" s="214"/>
      <c r="N61" s="212"/>
      <c r="O61" s="214"/>
      <c r="P61" s="212"/>
      <c r="Q61" s="214"/>
      <c r="R61" s="212"/>
      <c r="S61" s="214"/>
      <c r="T61" s="212"/>
      <c r="U61" s="214"/>
      <c r="V61" s="212"/>
      <c r="W61" s="214"/>
      <c r="X61" s="212"/>
      <c r="Y61" s="214"/>
      <c r="Z61" s="212"/>
      <c r="AA61" s="214"/>
      <c r="AB61" s="212"/>
      <c r="AC61" s="214"/>
      <c r="AD61" s="212"/>
      <c r="AE61" s="214"/>
      <c r="AF61" s="212"/>
      <c r="AG61" s="214"/>
      <c r="AH61" s="212"/>
      <c r="AI61" s="214"/>
      <c r="AJ61" s="212"/>
      <c r="AK61" s="214"/>
      <c r="AL61" s="215"/>
      <c r="AM61" s="214"/>
      <c r="AN61" s="214"/>
      <c r="AO61" s="216"/>
      <c r="AP61" s="216"/>
      <c r="AQ61" s="216"/>
      <c r="AR61" s="210" t="s">
        <v>138</v>
      </c>
      <c r="CG61" s="200"/>
      <c r="CH61" s="200">
        <v>0</v>
      </c>
      <c r="CI61" s="200">
        <v>0</v>
      </c>
      <c r="CJ61" s="200"/>
      <c r="CK61" s="200"/>
      <c r="CL61" s="200"/>
      <c r="CM61" s="200"/>
      <c r="CN61" s="200"/>
      <c r="CO61" s="200"/>
    </row>
    <row r="62" spans="1:93" x14ac:dyDescent="0.25">
      <c r="A62" s="454"/>
      <c r="B62" s="211" t="s">
        <v>29</v>
      </c>
      <c r="C62" s="211">
        <f t="shared" si="0"/>
        <v>0</v>
      </c>
      <c r="D62" s="211">
        <f t="shared" si="3"/>
        <v>0</v>
      </c>
      <c r="E62" s="211">
        <f t="shared" si="2"/>
        <v>0</v>
      </c>
      <c r="F62" s="242"/>
      <c r="G62" s="243"/>
      <c r="H62" s="242"/>
      <c r="I62" s="243"/>
      <c r="J62" s="212"/>
      <c r="K62" s="214"/>
      <c r="L62" s="212"/>
      <c r="M62" s="214"/>
      <c r="N62" s="212"/>
      <c r="O62" s="214"/>
      <c r="P62" s="212"/>
      <c r="Q62" s="214"/>
      <c r="R62" s="212"/>
      <c r="S62" s="214"/>
      <c r="T62" s="212"/>
      <c r="U62" s="214"/>
      <c r="V62" s="212"/>
      <c r="W62" s="214"/>
      <c r="X62" s="212"/>
      <c r="Y62" s="214"/>
      <c r="Z62" s="212"/>
      <c r="AA62" s="214"/>
      <c r="AB62" s="212"/>
      <c r="AC62" s="214"/>
      <c r="AD62" s="212"/>
      <c r="AE62" s="214"/>
      <c r="AF62" s="212"/>
      <c r="AG62" s="214"/>
      <c r="AH62" s="212"/>
      <c r="AI62" s="214"/>
      <c r="AJ62" s="212"/>
      <c r="AK62" s="214"/>
      <c r="AL62" s="215"/>
      <c r="AM62" s="214"/>
      <c r="AN62" s="214"/>
      <c r="AO62" s="216"/>
      <c r="AP62" s="216"/>
      <c r="AQ62" s="216"/>
      <c r="AR62" s="210" t="s">
        <v>138</v>
      </c>
      <c r="CG62" s="200"/>
      <c r="CH62" s="200">
        <v>0</v>
      </c>
      <c r="CI62" s="200">
        <v>0</v>
      </c>
      <c r="CJ62" s="200"/>
      <c r="CK62" s="200"/>
      <c r="CL62" s="200"/>
      <c r="CM62" s="200"/>
      <c r="CN62" s="200"/>
      <c r="CO62" s="200"/>
    </row>
    <row r="63" spans="1:93" x14ac:dyDescent="0.25">
      <c r="A63" s="454"/>
      <c r="B63" s="255" t="s">
        <v>112</v>
      </c>
      <c r="C63" s="224">
        <f t="shared" si="0"/>
        <v>0</v>
      </c>
      <c r="D63" s="223">
        <f t="shared" si="3"/>
        <v>0</v>
      </c>
      <c r="E63" s="225">
        <f t="shared" si="2"/>
        <v>0</v>
      </c>
      <c r="F63" s="242"/>
      <c r="G63" s="243"/>
      <c r="H63" s="242"/>
      <c r="I63" s="243"/>
      <c r="J63" s="218"/>
      <c r="K63" s="220"/>
      <c r="L63" s="218"/>
      <c r="M63" s="220"/>
      <c r="N63" s="218"/>
      <c r="O63" s="220"/>
      <c r="P63" s="218"/>
      <c r="Q63" s="220"/>
      <c r="R63" s="218"/>
      <c r="S63" s="220"/>
      <c r="T63" s="218"/>
      <c r="U63" s="220"/>
      <c r="V63" s="218"/>
      <c r="W63" s="220"/>
      <c r="X63" s="218"/>
      <c r="Y63" s="220"/>
      <c r="Z63" s="218"/>
      <c r="AA63" s="220"/>
      <c r="AB63" s="218"/>
      <c r="AC63" s="220"/>
      <c r="AD63" s="218"/>
      <c r="AE63" s="220"/>
      <c r="AF63" s="218"/>
      <c r="AG63" s="220"/>
      <c r="AH63" s="218"/>
      <c r="AI63" s="220"/>
      <c r="AJ63" s="218"/>
      <c r="AK63" s="220"/>
      <c r="AL63" s="221"/>
      <c r="AM63" s="220"/>
      <c r="AN63" s="220"/>
      <c r="AO63" s="256"/>
      <c r="AP63" s="256"/>
      <c r="AQ63" s="256"/>
      <c r="AR63" s="210" t="s">
        <v>138</v>
      </c>
      <c r="CG63" s="200"/>
      <c r="CH63" s="200">
        <v>0</v>
      </c>
      <c r="CI63" s="200">
        <v>0</v>
      </c>
      <c r="CJ63" s="200"/>
      <c r="CK63" s="200"/>
      <c r="CL63" s="200"/>
      <c r="CM63" s="200"/>
      <c r="CN63" s="200"/>
      <c r="CO63" s="200"/>
    </row>
    <row r="64" spans="1:93" x14ac:dyDescent="0.25">
      <c r="A64" s="454"/>
      <c r="B64" s="227" t="s">
        <v>32</v>
      </c>
      <c r="C64" s="227">
        <f t="shared" si="0"/>
        <v>0</v>
      </c>
      <c r="D64" s="227">
        <f t="shared" si="3"/>
        <v>0</v>
      </c>
      <c r="E64" s="227">
        <f t="shared" si="2"/>
        <v>0</v>
      </c>
      <c r="F64" s="249"/>
      <c r="G64" s="257"/>
      <c r="H64" s="249"/>
      <c r="I64" s="257"/>
      <c r="J64" s="231"/>
      <c r="K64" s="238"/>
      <c r="L64" s="231"/>
      <c r="M64" s="238"/>
      <c r="N64" s="231"/>
      <c r="O64" s="238"/>
      <c r="P64" s="231"/>
      <c r="Q64" s="238"/>
      <c r="R64" s="231"/>
      <c r="S64" s="238"/>
      <c r="T64" s="231"/>
      <c r="U64" s="238"/>
      <c r="V64" s="231"/>
      <c r="W64" s="238"/>
      <c r="X64" s="231"/>
      <c r="Y64" s="238"/>
      <c r="Z64" s="231"/>
      <c r="AA64" s="238"/>
      <c r="AB64" s="231"/>
      <c r="AC64" s="238"/>
      <c r="AD64" s="231"/>
      <c r="AE64" s="238"/>
      <c r="AF64" s="231"/>
      <c r="AG64" s="238"/>
      <c r="AH64" s="231"/>
      <c r="AI64" s="238"/>
      <c r="AJ64" s="231"/>
      <c r="AK64" s="238"/>
      <c r="AL64" s="239"/>
      <c r="AM64" s="238"/>
      <c r="AN64" s="238"/>
      <c r="AO64" s="232"/>
      <c r="AP64" s="232"/>
      <c r="AQ64" s="232"/>
      <c r="AR64" s="210" t="s">
        <v>138</v>
      </c>
      <c r="CG64" s="200"/>
      <c r="CH64" s="200">
        <v>0</v>
      </c>
      <c r="CI64" s="200">
        <v>0</v>
      </c>
      <c r="CJ64" s="200"/>
      <c r="CK64" s="200"/>
      <c r="CL64" s="200"/>
      <c r="CM64" s="200"/>
      <c r="CN64" s="200"/>
      <c r="CO64" s="200"/>
    </row>
    <row r="65" spans="1:93" x14ac:dyDescent="0.25">
      <c r="A65" s="453" t="s">
        <v>38</v>
      </c>
      <c r="B65" s="204" t="s">
        <v>24</v>
      </c>
      <c r="C65" s="204">
        <f t="shared" si="0"/>
        <v>0</v>
      </c>
      <c r="D65" s="204">
        <f t="shared" si="3"/>
        <v>0</v>
      </c>
      <c r="E65" s="204">
        <f t="shared" si="2"/>
        <v>0</v>
      </c>
      <c r="F65" s="240"/>
      <c r="G65" s="241"/>
      <c r="H65" s="240"/>
      <c r="I65" s="241"/>
      <c r="J65" s="205"/>
      <c r="K65" s="207"/>
      <c r="L65" s="205"/>
      <c r="M65" s="207"/>
      <c r="N65" s="205"/>
      <c r="O65" s="207"/>
      <c r="P65" s="205"/>
      <c r="Q65" s="207"/>
      <c r="R65" s="205"/>
      <c r="S65" s="207"/>
      <c r="T65" s="205"/>
      <c r="U65" s="207"/>
      <c r="V65" s="205"/>
      <c r="W65" s="207"/>
      <c r="X65" s="205"/>
      <c r="Y65" s="207"/>
      <c r="Z65" s="205"/>
      <c r="AA65" s="207"/>
      <c r="AB65" s="205"/>
      <c r="AC65" s="207"/>
      <c r="AD65" s="205"/>
      <c r="AE65" s="207"/>
      <c r="AF65" s="258"/>
      <c r="AG65" s="259"/>
      <c r="AH65" s="258"/>
      <c r="AI65" s="259"/>
      <c r="AJ65" s="258"/>
      <c r="AK65" s="259"/>
      <c r="AL65" s="260"/>
      <c r="AM65" s="259"/>
      <c r="AN65" s="209"/>
      <c r="AO65" s="209"/>
      <c r="AP65" s="209"/>
      <c r="AQ65" s="209"/>
      <c r="AR65" s="210" t="s">
        <v>138</v>
      </c>
      <c r="CG65" s="200">
        <v>0</v>
      </c>
      <c r="CH65" s="200">
        <v>0</v>
      </c>
      <c r="CI65" s="200">
        <v>0</v>
      </c>
      <c r="CJ65" s="200"/>
      <c r="CK65" s="200"/>
      <c r="CL65" s="200"/>
      <c r="CM65" s="200"/>
      <c r="CN65" s="200"/>
      <c r="CO65" s="200"/>
    </row>
    <row r="66" spans="1:93" x14ac:dyDescent="0.25">
      <c r="A66" s="454"/>
      <c r="B66" s="211" t="s">
        <v>26</v>
      </c>
      <c r="C66" s="211">
        <f t="shared" si="0"/>
        <v>0</v>
      </c>
      <c r="D66" s="211">
        <f t="shared" si="3"/>
        <v>0</v>
      </c>
      <c r="E66" s="211">
        <f t="shared" si="2"/>
        <v>0</v>
      </c>
      <c r="F66" s="242"/>
      <c r="G66" s="243"/>
      <c r="H66" s="242"/>
      <c r="I66" s="243"/>
      <c r="J66" s="212"/>
      <c r="K66" s="214"/>
      <c r="L66" s="212"/>
      <c r="M66" s="214"/>
      <c r="N66" s="212"/>
      <c r="O66" s="214"/>
      <c r="P66" s="212"/>
      <c r="Q66" s="214"/>
      <c r="R66" s="212"/>
      <c r="S66" s="214"/>
      <c r="T66" s="212"/>
      <c r="U66" s="214"/>
      <c r="V66" s="212"/>
      <c r="W66" s="214"/>
      <c r="X66" s="212"/>
      <c r="Y66" s="214"/>
      <c r="Z66" s="212"/>
      <c r="AA66" s="214"/>
      <c r="AB66" s="212"/>
      <c r="AC66" s="214"/>
      <c r="AD66" s="212"/>
      <c r="AE66" s="214"/>
      <c r="AF66" s="261"/>
      <c r="AG66" s="262"/>
      <c r="AH66" s="261"/>
      <c r="AI66" s="262"/>
      <c r="AJ66" s="261"/>
      <c r="AK66" s="262"/>
      <c r="AL66" s="263"/>
      <c r="AM66" s="262"/>
      <c r="AN66" s="216"/>
      <c r="AO66" s="216"/>
      <c r="AP66" s="216"/>
      <c r="AQ66" s="216"/>
      <c r="AR66" s="210" t="s">
        <v>138</v>
      </c>
      <c r="CG66" s="200">
        <v>0</v>
      </c>
      <c r="CH66" s="200">
        <v>0</v>
      </c>
      <c r="CI66" s="200">
        <v>0</v>
      </c>
      <c r="CJ66" s="200"/>
      <c r="CK66" s="200"/>
      <c r="CL66" s="200"/>
      <c r="CM66" s="200"/>
      <c r="CN66" s="200"/>
      <c r="CO66" s="200"/>
    </row>
    <row r="67" spans="1:93" x14ac:dyDescent="0.25">
      <c r="A67" s="454"/>
      <c r="B67" s="222" t="s">
        <v>112</v>
      </c>
      <c r="C67" s="244">
        <f t="shared" si="0"/>
        <v>0</v>
      </c>
      <c r="D67" s="223">
        <f t="shared" si="3"/>
        <v>0</v>
      </c>
      <c r="E67" s="225">
        <f t="shared" si="2"/>
        <v>0</v>
      </c>
      <c r="F67" s="242"/>
      <c r="G67" s="243"/>
      <c r="H67" s="242"/>
      <c r="I67" s="243"/>
      <c r="J67" s="218"/>
      <c r="K67" s="220"/>
      <c r="L67" s="218"/>
      <c r="M67" s="220"/>
      <c r="N67" s="218"/>
      <c r="O67" s="220"/>
      <c r="P67" s="218"/>
      <c r="Q67" s="220"/>
      <c r="R67" s="218"/>
      <c r="S67" s="220"/>
      <c r="T67" s="218"/>
      <c r="U67" s="220"/>
      <c r="V67" s="218"/>
      <c r="W67" s="220"/>
      <c r="X67" s="218"/>
      <c r="Y67" s="220"/>
      <c r="Z67" s="218"/>
      <c r="AA67" s="220"/>
      <c r="AB67" s="218"/>
      <c r="AC67" s="220"/>
      <c r="AD67" s="218"/>
      <c r="AE67" s="220"/>
      <c r="AF67" s="242"/>
      <c r="AG67" s="264"/>
      <c r="AH67" s="242"/>
      <c r="AI67" s="264"/>
      <c r="AJ67" s="242"/>
      <c r="AK67" s="264"/>
      <c r="AL67" s="265"/>
      <c r="AM67" s="264"/>
      <c r="AN67" s="256"/>
      <c r="AO67" s="256"/>
      <c r="AP67" s="256"/>
      <c r="AQ67" s="256"/>
      <c r="AR67" s="210" t="s">
        <v>138</v>
      </c>
      <c r="CG67" s="200">
        <v>0</v>
      </c>
      <c r="CH67" s="200">
        <v>0</v>
      </c>
      <c r="CI67" s="200">
        <v>0</v>
      </c>
      <c r="CJ67" s="200"/>
      <c r="CK67" s="200"/>
      <c r="CL67" s="200"/>
      <c r="CM67" s="200"/>
      <c r="CN67" s="200"/>
      <c r="CO67" s="200"/>
    </row>
    <row r="68" spans="1:93" x14ac:dyDescent="0.25">
      <c r="A68" s="455"/>
      <c r="B68" s="227" t="s">
        <v>32</v>
      </c>
      <c r="C68" s="227">
        <f t="shared" si="0"/>
        <v>0</v>
      </c>
      <c r="D68" s="227">
        <f t="shared" si="3"/>
        <v>0</v>
      </c>
      <c r="E68" s="227">
        <f t="shared" si="2"/>
        <v>0</v>
      </c>
      <c r="F68" s="249"/>
      <c r="G68" s="257"/>
      <c r="H68" s="249"/>
      <c r="I68" s="257"/>
      <c r="J68" s="231"/>
      <c r="K68" s="238"/>
      <c r="L68" s="231"/>
      <c r="M68" s="238"/>
      <c r="N68" s="231"/>
      <c r="O68" s="238"/>
      <c r="P68" s="231"/>
      <c r="Q68" s="238"/>
      <c r="R68" s="231"/>
      <c r="S68" s="238"/>
      <c r="T68" s="231"/>
      <c r="U68" s="238"/>
      <c r="V68" s="231"/>
      <c r="W68" s="238"/>
      <c r="X68" s="231"/>
      <c r="Y68" s="238"/>
      <c r="Z68" s="231"/>
      <c r="AA68" s="238"/>
      <c r="AB68" s="231"/>
      <c r="AC68" s="238"/>
      <c r="AD68" s="231"/>
      <c r="AE68" s="238"/>
      <c r="AF68" s="249"/>
      <c r="AG68" s="266"/>
      <c r="AH68" s="249"/>
      <c r="AI68" s="266"/>
      <c r="AJ68" s="249"/>
      <c r="AK68" s="266"/>
      <c r="AL68" s="267"/>
      <c r="AM68" s="266"/>
      <c r="AN68" s="232"/>
      <c r="AO68" s="232"/>
      <c r="AP68" s="232"/>
      <c r="AQ68" s="232"/>
      <c r="AR68" s="210" t="s">
        <v>138</v>
      </c>
      <c r="CG68" s="200">
        <v>0</v>
      </c>
      <c r="CH68" s="200">
        <v>0</v>
      </c>
      <c r="CI68" s="200">
        <v>0</v>
      </c>
      <c r="CJ68" s="200"/>
      <c r="CK68" s="200"/>
      <c r="CL68" s="200"/>
      <c r="CM68" s="200"/>
      <c r="CN68" s="200"/>
      <c r="CO68" s="200"/>
    </row>
    <row r="69" spans="1:93" x14ac:dyDescent="0.25">
      <c r="A69" s="453" t="s">
        <v>39</v>
      </c>
      <c r="B69" s="204" t="s">
        <v>24</v>
      </c>
      <c r="C69" s="204">
        <f t="shared" si="0"/>
        <v>20</v>
      </c>
      <c r="D69" s="204">
        <f t="shared" si="3"/>
        <v>8</v>
      </c>
      <c r="E69" s="204">
        <f t="shared" si="2"/>
        <v>12</v>
      </c>
      <c r="F69" s="240"/>
      <c r="G69" s="241"/>
      <c r="H69" s="240"/>
      <c r="I69" s="241"/>
      <c r="J69" s="205"/>
      <c r="K69" s="207"/>
      <c r="L69" s="205"/>
      <c r="M69" s="207"/>
      <c r="N69" s="205"/>
      <c r="O69" s="207"/>
      <c r="P69" s="205">
        <v>2</v>
      </c>
      <c r="Q69" s="207">
        <v>1</v>
      </c>
      <c r="R69" s="205">
        <v>3</v>
      </c>
      <c r="S69" s="207">
        <v>3</v>
      </c>
      <c r="T69" s="205">
        <v>1</v>
      </c>
      <c r="U69" s="207">
        <v>1</v>
      </c>
      <c r="V69" s="205">
        <v>1</v>
      </c>
      <c r="W69" s="207">
        <v>1</v>
      </c>
      <c r="X69" s="205">
        <v>1</v>
      </c>
      <c r="Y69" s="207">
        <v>4</v>
      </c>
      <c r="Z69" s="205"/>
      <c r="AA69" s="207">
        <v>1</v>
      </c>
      <c r="AB69" s="205"/>
      <c r="AC69" s="207"/>
      <c r="AD69" s="205"/>
      <c r="AE69" s="207">
        <v>1</v>
      </c>
      <c r="AF69" s="205"/>
      <c r="AG69" s="207"/>
      <c r="AH69" s="205"/>
      <c r="AI69" s="207"/>
      <c r="AJ69" s="205"/>
      <c r="AK69" s="207"/>
      <c r="AL69" s="208"/>
      <c r="AM69" s="207"/>
      <c r="AN69" s="207"/>
      <c r="AO69" s="209">
        <v>0</v>
      </c>
      <c r="AP69" s="209">
        <v>0</v>
      </c>
      <c r="AQ69" s="209">
        <v>0</v>
      </c>
      <c r="AR69" s="210" t="s">
        <v>138</v>
      </c>
      <c r="CG69" s="200">
        <v>0</v>
      </c>
      <c r="CH69" s="200">
        <v>0</v>
      </c>
      <c r="CI69" s="200">
        <v>0</v>
      </c>
      <c r="CJ69" s="200"/>
      <c r="CK69" s="200"/>
      <c r="CL69" s="200"/>
      <c r="CM69" s="200"/>
      <c r="CN69" s="200"/>
      <c r="CO69" s="200"/>
    </row>
    <row r="70" spans="1:93" x14ac:dyDescent="0.25">
      <c r="A70" s="454"/>
      <c r="B70" s="211" t="s">
        <v>25</v>
      </c>
      <c r="C70" s="211">
        <f t="shared" si="0"/>
        <v>0</v>
      </c>
      <c r="D70" s="211">
        <f t="shared" si="3"/>
        <v>0</v>
      </c>
      <c r="E70" s="211">
        <f t="shared" si="2"/>
        <v>0</v>
      </c>
      <c r="F70" s="242"/>
      <c r="G70" s="243"/>
      <c r="H70" s="242"/>
      <c r="I70" s="243"/>
      <c r="J70" s="212"/>
      <c r="K70" s="214"/>
      <c r="L70" s="212"/>
      <c r="M70" s="214"/>
      <c r="N70" s="212"/>
      <c r="O70" s="214"/>
      <c r="P70" s="212"/>
      <c r="Q70" s="214"/>
      <c r="R70" s="212"/>
      <c r="S70" s="214"/>
      <c r="T70" s="212"/>
      <c r="U70" s="214"/>
      <c r="V70" s="212"/>
      <c r="W70" s="214"/>
      <c r="X70" s="212"/>
      <c r="Y70" s="214"/>
      <c r="Z70" s="212"/>
      <c r="AA70" s="214"/>
      <c r="AB70" s="212"/>
      <c r="AC70" s="214"/>
      <c r="AD70" s="212"/>
      <c r="AE70" s="214"/>
      <c r="AF70" s="212"/>
      <c r="AG70" s="214"/>
      <c r="AH70" s="212"/>
      <c r="AI70" s="214"/>
      <c r="AJ70" s="212"/>
      <c r="AK70" s="214"/>
      <c r="AL70" s="215"/>
      <c r="AM70" s="214"/>
      <c r="AN70" s="214"/>
      <c r="AO70" s="268"/>
      <c r="AP70" s="268"/>
      <c r="AQ70" s="268"/>
      <c r="AR70" s="210" t="s">
        <v>138</v>
      </c>
      <c r="CG70" s="200">
        <v>0</v>
      </c>
      <c r="CH70" s="200">
        <v>0</v>
      </c>
      <c r="CI70" s="200">
        <v>0</v>
      </c>
      <c r="CJ70" s="200"/>
      <c r="CK70" s="200"/>
      <c r="CL70" s="200"/>
      <c r="CM70" s="200"/>
      <c r="CN70" s="200"/>
      <c r="CO70" s="200"/>
    </row>
    <row r="71" spans="1:93" x14ac:dyDescent="0.25">
      <c r="A71" s="454"/>
      <c r="B71" s="211" t="s">
        <v>26</v>
      </c>
      <c r="C71" s="211">
        <f t="shared" si="0"/>
        <v>58</v>
      </c>
      <c r="D71" s="211">
        <f t="shared" si="3"/>
        <v>25</v>
      </c>
      <c r="E71" s="211">
        <f t="shared" si="2"/>
        <v>33</v>
      </c>
      <c r="F71" s="242"/>
      <c r="G71" s="243"/>
      <c r="H71" s="242"/>
      <c r="I71" s="243"/>
      <c r="J71" s="212"/>
      <c r="K71" s="214"/>
      <c r="L71" s="212"/>
      <c r="M71" s="214">
        <v>1</v>
      </c>
      <c r="N71" s="212">
        <v>6</v>
      </c>
      <c r="O71" s="214">
        <v>7</v>
      </c>
      <c r="P71" s="212">
        <v>5</v>
      </c>
      <c r="Q71" s="214">
        <v>4</v>
      </c>
      <c r="R71" s="212">
        <v>4</v>
      </c>
      <c r="S71" s="214">
        <v>7</v>
      </c>
      <c r="T71" s="212">
        <v>2</v>
      </c>
      <c r="U71" s="214">
        <v>5</v>
      </c>
      <c r="V71" s="212">
        <v>1</v>
      </c>
      <c r="W71" s="214">
        <v>4</v>
      </c>
      <c r="X71" s="212">
        <v>1</v>
      </c>
      <c r="Y71" s="214">
        <v>3</v>
      </c>
      <c r="Z71" s="212">
        <v>5</v>
      </c>
      <c r="AA71" s="214">
        <v>1</v>
      </c>
      <c r="AB71" s="212">
        <v>1</v>
      </c>
      <c r="AC71" s="214"/>
      <c r="AD71" s="212"/>
      <c r="AE71" s="214">
        <v>1</v>
      </c>
      <c r="AF71" s="212"/>
      <c r="AG71" s="214"/>
      <c r="AH71" s="212"/>
      <c r="AI71" s="214"/>
      <c r="AJ71" s="212"/>
      <c r="AK71" s="214"/>
      <c r="AL71" s="215"/>
      <c r="AM71" s="214"/>
      <c r="AN71" s="214"/>
      <c r="AO71" s="216">
        <v>0</v>
      </c>
      <c r="AP71" s="216">
        <v>0</v>
      </c>
      <c r="AQ71" s="216">
        <v>0</v>
      </c>
      <c r="AR71" s="210" t="s">
        <v>138</v>
      </c>
      <c r="CG71" s="200">
        <v>0</v>
      </c>
      <c r="CH71" s="200">
        <v>0</v>
      </c>
      <c r="CI71" s="200">
        <v>0</v>
      </c>
      <c r="CJ71" s="200"/>
      <c r="CK71" s="200"/>
      <c r="CL71" s="200"/>
      <c r="CM71" s="200"/>
      <c r="CN71" s="200"/>
      <c r="CO71" s="200"/>
    </row>
    <row r="72" spans="1:93" x14ac:dyDescent="0.25">
      <c r="A72" s="454"/>
      <c r="B72" s="211" t="s">
        <v>28</v>
      </c>
      <c r="C72" s="211">
        <f t="shared" si="0"/>
        <v>0</v>
      </c>
      <c r="D72" s="211">
        <f t="shared" si="3"/>
        <v>0</v>
      </c>
      <c r="E72" s="211">
        <f t="shared" si="2"/>
        <v>0</v>
      </c>
      <c r="F72" s="242"/>
      <c r="G72" s="243"/>
      <c r="H72" s="242"/>
      <c r="I72" s="243"/>
      <c r="J72" s="212"/>
      <c r="K72" s="214"/>
      <c r="L72" s="212"/>
      <c r="M72" s="214"/>
      <c r="N72" s="212"/>
      <c r="O72" s="214"/>
      <c r="P72" s="212"/>
      <c r="Q72" s="214"/>
      <c r="R72" s="212"/>
      <c r="S72" s="214"/>
      <c r="T72" s="212"/>
      <c r="U72" s="214"/>
      <c r="V72" s="212"/>
      <c r="W72" s="214"/>
      <c r="X72" s="212"/>
      <c r="Y72" s="214"/>
      <c r="Z72" s="212"/>
      <c r="AA72" s="214"/>
      <c r="AB72" s="212"/>
      <c r="AC72" s="214"/>
      <c r="AD72" s="212"/>
      <c r="AE72" s="214"/>
      <c r="AF72" s="212"/>
      <c r="AG72" s="214"/>
      <c r="AH72" s="212"/>
      <c r="AI72" s="214"/>
      <c r="AJ72" s="212"/>
      <c r="AK72" s="214"/>
      <c r="AL72" s="215"/>
      <c r="AM72" s="214"/>
      <c r="AN72" s="214"/>
      <c r="AO72" s="216"/>
      <c r="AP72" s="216"/>
      <c r="AQ72" s="216"/>
      <c r="AR72" s="210" t="s">
        <v>138</v>
      </c>
      <c r="CG72" s="200">
        <v>0</v>
      </c>
      <c r="CH72" s="200">
        <v>0</v>
      </c>
      <c r="CI72" s="200">
        <v>0</v>
      </c>
      <c r="CJ72" s="200"/>
      <c r="CK72" s="200"/>
      <c r="CL72" s="200"/>
      <c r="CM72" s="200"/>
      <c r="CN72" s="200"/>
      <c r="CO72" s="200"/>
    </row>
    <row r="73" spans="1:93" x14ac:dyDescent="0.25">
      <c r="A73" s="454"/>
      <c r="B73" s="211" t="s">
        <v>29</v>
      </c>
      <c r="C73" s="211">
        <f t="shared" si="0"/>
        <v>0</v>
      </c>
      <c r="D73" s="211">
        <f t="shared" si="3"/>
        <v>0</v>
      </c>
      <c r="E73" s="211">
        <f t="shared" si="2"/>
        <v>0</v>
      </c>
      <c r="F73" s="242"/>
      <c r="G73" s="243"/>
      <c r="H73" s="242"/>
      <c r="I73" s="243"/>
      <c r="J73" s="212"/>
      <c r="K73" s="214"/>
      <c r="L73" s="212"/>
      <c r="M73" s="214"/>
      <c r="N73" s="212"/>
      <c r="O73" s="214"/>
      <c r="P73" s="212"/>
      <c r="Q73" s="214"/>
      <c r="R73" s="212"/>
      <c r="S73" s="214"/>
      <c r="T73" s="212"/>
      <c r="U73" s="214"/>
      <c r="V73" s="212"/>
      <c r="W73" s="214"/>
      <c r="X73" s="212"/>
      <c r="Y73" s="214"/>
      <c r="Z73" s="212"/>
      <c r="AA73" s="214"/>
      <c r="AB73" s="212"/>
      <c r="AC73" s="214"/>
      <c r="AD73" s="212"/>
      <c r="AE73" s="214"/>
      <c r="AF73" s="212"/>
      <c r="AG73" s="214"/>
      <c r="AH73" s="212"/>
      <c r="AI73" s="214"/>
      <c r="AJ73" s="212"/>
      <c r="AK73" s="214"/>
      <c r="AL73" s="215"/>
      <c r="AM73" s="214"/>
      <c r="AN73" s="214"/>
      <c r="AO73" s="216"/>
      <c r="AP73" s="216"/>
      <c r="AQ73" s="216"/>
      <c r="AR73" s="210" t="s">
        <v>138</v>
      </c>
      <c r="CG73" s="200">
        <v>0</v>
      </c>
      <c r="CH73" s="200">
        <v>0</v>
      </c>
      <c r="CI73" s="200">
        <v>0</v>
      </c>
      <c r="CJ73" s="200"/>
      <c r="CK73" s="200"/>
      <c r="CL73" s="200"/>
      <c r="CM73" s="200"/>
      <c r="CN73" s="200"/>
      <c r="CO73" s="200"/>
    </row>
    <row r="74" spans="1:93" x14ac:dyDescent="0.25">
      <c r="A74" s="454"/>
      <c r="B74" s="255" t="s">
        <v>112</v>
      </c>
      <c r="C74" s="224">
        <f t="shared" si="0"/>
        <v>0</v>
      </c>
      <c r="D74" s="223">
        <f t="shared" si="3"/>
        <v>0</v>
      </c>
      <c r="E74" s="225">
        <f t="shared" si="2"/>
        <v>0</v>
      </c>
      <c r="F74" s="242"/>
      <c r="G74" s="243"/>
      <c r="H74" s="242"/>
      <c r="I74" s="243"/>
      <c r="J74" s="218"/>
      <c r="K74" s="220"/>
      <c r="L74" s="218"/>
      <c r="M74" s="220"/>
      <c r="N74" s="218"/>
      <c r="O74" s="220"/>
      <c r="P74" s="218"/>
      <c r="Q74" s="220"/>
      <c r="R74" s="218"/>
      <c r="S74" s="220"/>
      <c r="T74" s="218"/>
      <c r="U74" s="220"/>
      <c r="V74" s="218"/>
      <c r="W74" s="220"/>
      <c r="X74" s="218"/>
      <c r="Y74" s="220"/>
      <c r="Z74" s="218"/>
      <c r="AA74" s="220"/>
      <c r="AB74" s="218"/>
      <c r="AC74" s="220"/>
      <c r="AD74" s="218"/>
      <c r="AE74" s="220"/>
      <c r="AF74" s="218"/>
      <c r="AG74" s="220"/>
      <c r="AH74" s="218"/>
      <c r="AI74" s="220"/>
      <c r="AJ74" s="218"/>
      <c r="AK74" s="220"/>
      <c r="AL74" s="221"/>
      <c r="AM74" s="220"/>
      <c r="AN74" s="220"/>
      <c r="AO74" s="256"/>
      <c r="AP74" s="256"/>
      <c r="AQ74" s="256"/>
      <c r="AR74" s="210" t="s">
        <v>138</v>
      </c>
      <c r="CG74" s="200">
        <v>0</v>
      </c>
      <c r="CH74" s="200">
        <v>0</v>
      </c>
      <c r="CI74" s="200">
        <v>0</v>
      </c>
      <c r="CJ74" s="200"/>
      <c r="CK74" s="200"/>
      <c r="CL74" s="200"/>
      <c r="CM74" s="200"/>
      <c r="CN74" s="200"/>
      <c r="CO74" s="200"/>
    </row>
    <row r="75" spans="1:93" x14ac:dyDescent="0.25">
      <c r="A75" s="455"/>
      <c r="B75" s="227" t="s">
        <v>32</v>
      </c>
      <c r="C75" s="227">
        <f t="shared" si="0"/>
        <v>0</v>
      </c>
      <c r="D75" s="227">
        <f t="shared" si="3"/>
        <v>0</v>
      </c>
      <c r="E75" s="227">
        <f t="shared" si="2"/>
        <v>0</v>
      </c>
      <c r="F75" s="249"/>
      <c r="G75" s="257"/>
      <c r="H75" s="249"/>
      <c r="I75" s="257"/>
      <c r="J75" s="231"/>
      <c r="K75" s="238"/>
      <c r="L75" s="231"/>
      <c r="M75" s="238"/>
      <c r="N75" s="231"/>
      <c r="O75" s="238"/>
      <c r="P75" s="231"/>
      <c r="Q75" s="238"/>
      <c r="R75" s="231"/>
      <c r="S75" s="238"/>
      <c r="T75" s="231"/>
      <c r="U75" s="238"/>
      <c r="V75" s="231"/>
      <c r="W75" s="238"/>
      <c r="X75" s="231"/>
      <c r="Y75" s="238"/>
      <c r="Z75" s="231"/>
      <c r="AA75" s="238"/>
      <c r="AB75" s="231"/>
      <c r="AC75" s="238"/>
      <c r="AD75" s="231"/>
      <c r="AE75" s="238"/>
      <c r="AF75" s="231"/>
      <c r="AG75" s="238"/>
      <c r="AH75" s="231"/>
      <c r="AI75" s="238"/>
      <c r="AJ75" s="231"/>
      <c r="AK75" s="238"/>
      <c r="AL75" s="239"/>
      <c r="AM75" s="238"/>
      <c r="AN75" s="238"/>
      <c r="AO75" s="232"/>
      <c r="AP75" s="232"/>
      <c r="AQ75" s="232"/>
      <c r="AR75" s="210" t="s">
        <v>138</v>
      </c>
      <c r="CG75" s="200">
        <v>0</v>
      </c>
      <c r="CH75" s="200">
        <v>0</v>
      </c>
      <c r="CI75" s="200">
        <v>0</v>
      </c>
      <c r="CJ75" s="200"/>
      <c r="CK75" s="200"/>
      <c r="CL75" s="200"/>
      <c r="CM75" s="200"/>
      <c r="CN75" s="200"/>
      <c r="CO75" s="200"/>
    </row>
    <row r="76" spans="1:93" x14ac:dyDescent="0.25">
      <c r="A76" s="453" t="s">
        <v>40</v>
      </c>
      <c r="B76" s="204" t="s">
        <v>41</v>
      </c>
      <c r="C76" s="204">
        <f t="shared" si="0"/>
        <v>0</v>
      </c>
      <c r="D76" s="204">
        <f t="shared" si="3"/>
        <v>0</v>
      </c>
      <c r="E76" s="204">
        <f t="shared" si="2"/>
        <v>0</v>
      </c>
      <c r="F76" s="240"/>
      <c r="G76" s="241"/>
      <c r="H76" s="240"/>
      <c r="I76" s="241"/>
      <c r="J76" s="205"/>
      <c r="K76" s="207"/>
      <c r="L76" s="205"/>
      <c r="M76" s="207"/>
      <c r="N76" s="205"/>
      <c r="O76" s="207"/>
      <c r="P76" s="205"/>
      <c r="Q76" s="207"/>
      <c r="R76" s="205"/>
      <c r="S76" s="207"/>
      <c r="T76" s="205"/>
      <c r="U76" s="207"/>
      <c r="V76" s="205"/>
      <c r="W76" s="207"/>
      <c r="X76" s="205"/>
      <c r="Y76" s="207"/>
      <c r="Z76" s="205"/>
      <c r="AA76" s="207"/>
      <c r="AB76" s="205"/>
      <c r="AC76" s="207"/>
      <c r="AD76" s="205"/>
      <c r="AE76" s="207"/>
      <c r="AF76" s="258"/>
      <c r="AG76" s="259"/>
      <c r="AH76" s="258"/>
      <c r="AI76" s="259"/>
      <c r="AJ76" s="258"/>
      <c r="AK76" s="259"/>
      <c r="AL76" s="260"/>
      <c r="AM76" s="259"/>
      <c r="AN76" s="209"/>
      <c r="AO76" s="209"/>
      <c r="AP76" s="209"/>
      <c r="AQ76" s="209"/>
      <c r="AR76" s="210" t="s">
        <v>138</v>
      </c>
      <c r="CG76" s="200">
        <v>0</v>
      </c>
      <c r="CH76" s="200">
        <v>0</v>
      </c>
      <c r="CI76" s="200">
        <v>0</v>
      </c>
      <c r="CJ76" s="200"/>
      <c r="CK76" s="200"/>
      <c r="CL76" s="200"/>
      <c r="CM76" s="200"/>
      <c r="CN76" s="200"/>
      <c r="CO76" s="200"/>
    </row>
    <row r="77" spans="1:93" x14ac:dyDescent="0.25">
      <c r="A77" s="454"/>
      <c r="B77" s="225" t="s">
        <v>42</v>
      </c>
      <c r="C77" s="225">
        <f t="shared" si="0"/>
        <v>3</v>
      </c>
      <c r="D77" s="225">
        <f t="shared" si="3"/>
        <v>0</v>
      </c>
      <c r="E77" s="225">
        <f t="shared" si="2"/>
        <v>3</v>
      </c>
      <c r="F77" s="242"/>
      <c r="G77" s="243"/>
      <c r="H77" s="242"/>
      <c r="I77" s="243"/>
      <c r="J77" s="212"/>
      <c r="K77" s="214"/>
      <c r="L77" s="212"/>
      <c r="M77" s="214">
        <v>2</v>
      </c>
      <c r="N77" s="212"/>
      <c r="O77" s="214"/>
      <c r="P77" s="212"/>
      <c r="Q77" s="214"/>
      <c r="R77" s="212"/>
      <c r="S77" s="214">
        <v>1</v>
      </c>
      <c r="T77" s="212"/>
      <c r="U77" s="214"/>
      <c r="V77" s="212"/>
      <c r="W77" s="214"/>
      <c r="X77" s="212"/>
      <c r="Y77" s="214"/>
      <c r="Z77" s="212"/>
      <c r="AA77" s="214"/>
      <c r="AB77" s="212"/>
      <c r="AC77" s="214"/>
      <c r="AD77" s="212"/>
      <c r="AE77" s="214"/>
      <c r="AF77" s="261"/>
      <c r="AG77" s="262"/>
      <c r="AH77" s="261"/>
      <c r="AI77" s="262"/>
      <c r="AJ77" s="261"/>
      <c r="AK77" s="262"/>
      <c r="AL77" s="263"/>
      <c r="AM77" s="262"/>
      <c r="AN77" s="216"/>
      <c r="AO77" s="216">
        <v>0</v>
      </c>
      <c r="AP77" s="216">
        <v>0</v>
      </c>
      <c r="AQ77" s="216">
        <v>0</v>
      </c>
      <c r="AR77" s="210" t="s">
        <v>138</v>
      </c>
      <c r="CG77" s="200">
        <v>0</v>
      </c>
      <c r="CH77" s="200">
        <v>0</v>
      </c>
      <c r="CI77" s="200">
        <v>0</v>
      </c>
      <c r="CJ77" s="200"/>
      <c r="CK77" s="200"/>
      <c r="CL77" s="200"/>
      <c r="CM77" s="200"/>
      <c r="CN77" s="200"/>
      <c r="CO77" s="200"/>
    </row>
    <row r="78" spans="1:93" x14ac:dyDescent="0.25">
      <c r="A78" s="454"/>
      <c r="B78" s="225" t="s">
        <v>43</v>
      </c>
      <c r="C78" s="225">
        <f t="shared" ref="C78:C95" si="4">SUM(D78+E78)</f>
        <v>0</v>
      </c>
      <c r="D78" s="225">
        <f t="shared" si="3"/>
        <v>0</v>
      </c>
      <c r="E78" s="225">
        <f t="shared" si="3"/>
        <v>0</v>
      </c>
      <c r="F78" s="261"/>
      <c r="G78" s="269"/>
      <c r="H78" s="261"/>
      <c r="I78" s="269"/>
      <c r="J78" s="212"/>
      <c r="K78" s="214"/>
      <c r="L78" s="212"/>
      <c r="M78" s="214"/>
      <c r="N78" s="212"/>
      <c r="O78" s="214"/>
      <c r="P78" s="212"/>
      <c r="Q78" s="214"/>
      <c r="R78" s="212"/>
      <c r="S78" s="214"/>
      <c r="T78" s="212"/>
      <c r="U78" s="214"/>
      <c r="V78" s="212"/>
      <c r="W78" s="214"/>
      <c r="X78" s="212"/>
      <c r="Y78" s="214"/>
      <c r="Z78" s="212"/>
      <c r="AA78" s="214"/>
      <c r="AB78" s="212"/>
      <c r="AC78" s="214"/>
      <c r="AD78" s="212"/>
      <c r="AE78" s="214"/>
      <c r="AF78" s="261"/>
      <c r="AG78" s="262"/>
      <c r="AH78" s="261"/>
      <c r="AI78" s="262"/>
      <c r="AJ78" s="261"/>
      <c r="AK78" s="262"/>
      <c r="AL78" s="263"/>
      <c r="AM78" s="262"/>
      <c r="AN78" s="256"/>
      <c r="AO78" s="256"/>
      <c r="AP78" s="256"/>
      <c r="AQ78" s="256"/>
      <c r="AR78" s="210" t="s">
        <v>138</v>
      </c>
      <c r="CG78" s="200">
        <v>0</v>
      </c>
      <c r="CH78" s="200">
        <v>0</v>
      </c>
      <c r="CI78" s="200">
        <v>0</v>
      </c>
      <c r="CJ78" s="200"/>
      <c r="CK78" s="200"/>
      <c r="CL78" s="200"/>
      <c r="CM78" s="200"/>
      <c r="CN78" s="200"/>
      <c r="CO78" s="200"/>
    </row>
    <row r="79" spans="1:93" x14ac:dyDescent="0.25">
      <c r="A79" s="454"/>
      <c r="B79" s="225" t="s">
        <v>44</v>
      </c>
      <c r="C79" s="211">
        <f t="shared" si="4"/>
        <v>3</v>
      </c>
      <c r="D79" s="270">
        <f t="shared" ref="D79:E95" si="5">SUM(F79+H79+J79+L79+N79+P79+R79+T79+V79+X79+Z79+AB79+AD79+AF79+AH79+AJ79+AL79)</f>
        <v>0</v>
      </c>
      <c r="E79" s="225">
        <f t="shared" si="5"/>
        <v>3</v>
      </c>
      <c r="F79" s="242"/>
      <c r="G79" s="243"/>
      <c r="H79" s="242"/>
      <c r="I79" s="243"/>
      <c r="J79" s="218"/>
      <c r="K79" s="220"/>
      <c r="L79" s="218"/>
      <c r="M79" s="220">
        <v>2</v>
      </c>
      <c r="N79" s="218"/>
      <c r="O79" s="220"/>
      <c r="P79" s="218"/>
      <c r="Q79" s="220"/>
      <c r="R79" s="218"/>
      <c r="S79" s="220">
        <v>1</v>
      </c>
      <c r="T79" s="218"/>
      <c r="U79" s="220"/>
      <c r="V79" s="218"/>
      <c r="W79" s="220"/>
      <c r="X79" s="218"/>
      <c r="Y79" s="220"/>
      <c r="Z79" s="218"/>
      <c r="AA79" s="220"/>
      <c r="AB79" s="218"/>
      <c r="AC79" s="220"/>
      <c r="AD79" s="218"/>
      <c r="AE79" s="220"/>
      <c r="AF79" s="261"/>
      <c r="AG79" s="262"/>
      <c r="AH79" s="261"/>
      <c r="AI79" s="262"/>
      <c r="AJ79" s="261"/>
      <c r="AK79" s="262"/>
      <c r="AL79" s="263"/>
      <c r="AM79" s="262"/>
      <c r="AN79" s="256"/>
      <c r="AO79" s="256">
        <v>0</v>
      </c>
      <c r="AP79" s="256">
        <v>0</v>
      </c>
      <c r="AQ79" s="256">
        <v>0</v>
      </c>
      <c r="AR79" s="210" t="s">
        <v>138</v>
      </c>
      <c r="CG79" s="200">
        <v>0</v>
      </c>
      <c r="CH79" s="200">
        <v>0</v>
      </c>
      <c r="CI79" s="200">
        <v>0</v>
      </c>
      <c r="CJ79" s="200"/>
      <c r="CK79" s="200"/>
      <c r="CL79" s="200"/>
      <c r="CM79" s="200"/>
      <c r="CN79" s="200"/>
      <c r="CO79" s="200"/>
    </row>
    <row r="80" spans="1:93" x14ac:dyDescent="0.25">
      <c r="A80" s="454"/>
      <c r="B80" s="222" t="s">
        <v>112</v>
      </c>
      <c r="C80" s="271">
        <f t="shared" si="4"/>
        <v>0</v>
      </c>
      <c r="D80" s="272">
        <f t="shared" si="5"/>
        <v>0</v>
      </c>
      <c r="E80" s="227">
        <f t="shared" si="5"/>
        <v>0</v>
      </c>
      <c r="F80" s="249"/>
      <c r="G80" s="257"/>
      <c r="H80" s="249"/>
      <c r="I80" s="257"/>
      <c r="J80" s="231"/>
      <c r="K80" s="238"/>
      <c r="L80" s="231"/>
      <c r="M80" s="238"/>
      <c r="N80" s="231"/>
      <c r="O80" s="238"/>
      <c r="P80" s="231"/>
      <c r="Q80" s="238"/>
      <c r="R80" s="231"/>
      <c r="S80" s="238"/>
      <c r="T80" s="231"/>
      <c r="U80" s="238"/>
      <c r="V80" s="231"/>
      <c r="W80" s="238"/>
      <c r="X80" s="231"/>
      <c r="Y80" s="238"/>
      <c r="Z80" s="231"/>
      <c r="AA80" s="238"/>
      <c r="AB80" s="231"/>
      <c r="AC80" s="238"/>
      <c r="AD80" s="231"/>
      <c r="AE80" s="238"/>
      <c r="AF80" s="249"/>
      <c r="AG80" s="266"/>
      <c r="AH80" s="249"/>
      <c r="AI80" s="266"/>
      <c r="AJ80" s="249"/>
      <c r="AK80" s="266"/>
      <c r="AL80" s="267"/>
      <c r="AM80" s="266"/>
      <c r="AN80" s="232"/>
      <c r="AO80" s="232"/>
      <c r="AP80" s="232"/>
      <c r="AQ80" s="232"/>
      <c r="AR80" s="210" t="s">
        <v>138</v>
      </c>
      <c r="CG80" s="200">
        <v>0</v>
      </c>
      <c r="CH80" s="200">
        <v>0</v>
      </c>
      <c r="CI80" s="200">
        <v>0</v>
      </c>
      <c r="CJ80" s="200"/>
      <c r="CK80" s="200"/>
      <c r="CL80" s="200"/>
      <c r="CM80" s="200"/>
      <c r="CN80" s="200"/>
      <c r="CO80" s="200"/>
    </row>
    <row r="81" spans="1:93" x14ac:dyDescent="0.25">
      <c r="A81" s="467" t="s">
        <v>113</v>
      </c>
      <c r="B81" s="204" t="s">
        <v>24</v>
      </c>
      <c r="C81" s="204">
        <f t="shared" si="4"/>
        <v>0</v>
      </c>
      <c r="D81" s="204">
        <f t="shared" si="5"/>
        <v>0</v>
      </c>
      <c r="E81" s="204">
        <f t="shared" si="5"/>
        <v>0</v>
      </c>
      <c r="F81" s="240"/>
      <c r="G81" s="241"/>
      <c r="H81" s="240"/>
      <c r="I81" s="241"/>
      <c r="J81" s="205"/>
      <c r="K81" s="207"/>
      <c r="L81" s="205"/>
      <c r="M81" s="207"/>
      <c r="N81" s="205"/>
      <c r="O81" s="207"/>
      <c r="P81" s="205"/>
      <c r="Q81" s="207"/>
      <c r="R81" s="205"/>
      <c r="S81" s="207"/>
      <c r="T81" s="205"/>
      <c r="U81" s="207"/>
      <c r="V81" s="205"/>
      <c r="W81" s="207"/>
      <c r="X81" s="205"/>
      <c r="Y81" s="207"/>
      <c r="Z81" s="205"/>
      <c r="AA81" s="207"/>
      <c r="AB81" s="205"/>
      <c r="AC81" s="207"/>
      <c r="AD81" s="205"/>
      <c r="AE81" s="207"/>
      <c r="AF81" s="205"/>
      <c r="AG81" s="207"/>
      <c r="AH81" s="205"/>
      <c r="AI81" s="207"/>
      <c r="AJ81" s="205"/>
      <c r="AK81" s="207"/>
      <c r="AL81" s="205"/>
      <c r="AM81" s="207"/>
      <c r="AN81" s="273"/>
      <c r="AO81" s="273"/>
      <c r="AP81" s="273"/>
      <c r="AQ81" s="273"/>
      <c r="AR81" s="210" t="s">
        <v>138</v>
      </c>
      <c r="CG81" s="200">
        <v>0</v>
      </c>
      <c r="CH81" s="200">
        <v>0</v>
      </c>
      <c r="CI81" s="200">
        <v>0</v>
      </c>
      <c r="CJ81" s="200"/>
      <c r="CK81" s="200"/>
      <c r="CL81" s="200"/>
      <c r="CM81" s="200"/>
      <c r="CN81" s="200"/>
      <c r="CO81" s="200"/>
    </row>
    <row r="82" spans="1:93" x14ac:dyDescent="0.25">
      <c r="A82" s="485"/>
      <c r="B82" s="211" t="s">
        <v>25</v>
      </c>
      <c r="C82" s="211">
        <f t="shared" si="4"/>
        <v>0</v>
      </c>
      <c r="D82" s="211">
        <f t="shared" si="5"/>
        <v>0</v>
      </c>
      <c r="E82" s="211">
        <f t="shared" si="5"/>
        <v>0</v>
      </c>
      <c r="F82" s="242"/>
      <c r="G82" s="243"/>
      <c r="H82" s="242"/>
      <c r="I82" s="243"/>
      <c r="J82" s="212"/>
      <c r="K82" s="214"/>
      <c r="L82" s="212"/>
      <c r="M82" s="214"/>
      <c r="N82" s="212"/>
      <c r="O82" s="214"/>
      <c r="P82" s="212"/>
      <c r="Q82" s="214"/>
      <c r="R82" s="212"/>
      <c r="S82" s="214"/>
      <c r="T82" s="212"/>
      <c r="U82" s="214"/>
      <c r="V82" s="212"/>
      <c r="W82" s="214"/>
      <c r="X82" s="212"/>
      <c r="Y82" s="214"/>
      <c r="Z82" s="212"/>
      <c r="AA82" s="214"/>
      <c r="AB82" s="212"/>
      <c r="AC82" s="214"/>
      <c r="AD82" s="212"/>
      <c r="AE82" s="214"/>
      <c r="AF82" s="212"/>
      <c r="AG82" s="214"/>
      <c r="AH82" s="212"/>
      <c r="AI82" s="214"/>
      <c r="AJ82" s="212"/>
      <c r="AK82" s="214"/>
      <c r="AL82" s="212"/>
      <c r="AM82" s="214"/>
      <c r="AN82" s="216"/>
      <c r="AO82" s="216"/>
      <c r="AP82" s="216"/>
      <c r="AQ82" s="216"/>
      <c r="AR82" s="210" t="s">
        <v>138</v>
      </c>
      <c r="CG82" s="200">
        <v>0</v>
      </c>
      <c r="CH82" s="200">
        <v>0</v>
      </c>
      <c r="CI82" s="200">
        <v>0</v>
      </c>
      <c r="CJ82" s="200"/>
      <c r="CK82" s="200"/>
      <c r="CL82" s="200"/>
      <c r="CM82" s="200"/>
      <c r="CN82" s="200"/>
      <c r="CO82" s="200"/>
    </row>
    <row r="83" spans="1:93" x14ac:dyDescent="0.25">
      <c r="A83" s="485"/>
      <c r="B83" s="211" t="s">
        <v>26</v>
      </c>
      <c r="C83" s="211">
        <f t="shared" si="4"/>
        <v>0</v>
      </c>
      <c r="D83" s="211">
        <f t="shared" si="5"/>
        <v>0</v>
      </c>
      <c r="E83" s="211">
        <f t="shared" si="5"/>
        <v>0</v>
      </c>
      <c r="F83" s="242"/>
      <c r="G83" s="243"/>
      <c r="H83" s="242"/>
      <c r="I83" s="243"/>
      <c r="J83" s="212"/>
      <c r="K83" s="214"/>
      <c r="L83" s="212"/>
      <c r="M83" s="214"/>
      <c r="N83" s="212"/>
      <c r="O83" s="214"/>
      <c r="P83" s="212"/>
      <c r="Q83" s="214"/>
      <c r="R83" s="212"/>
      <c r="S83" s="214"/>
      <c r="T83" s="212"/>
      <c r="U83" s="214"/>
      <c r="V83" s="212"/>
      <c r="W83" s="214"/>
      <c r="X83" s="212"/>
      <c r="Y83" s="214"/>
      <c r="Z83" s="212"/>
      <c r="AA83" s="214"/>
      <c r="AB83" s="212"/>
      <c r="AC83" s="214"/>
      <c r="AD83" s="212"/>
      <c r="AE83" s="214"/>
      <c r="AF83" s="212"/>
      <c r="AG83" s="214"/>
      <c r="AH83" s="212"/>
      <c r="AI83" s="214"/>
      <c r="AJ83" s="212"/>
      <c r="AK83" s="214"/>
      <c r="AL83" s="212"/>
      <c r="AM83" s="214"/>
      <c r="AN83" s="216"/>
      <c r="AO83" s="216"/>
      <c r="AP83" s="216"/>
      <c r="AQ83" s="216"/>
      <c r="AR83" s="210" t="s">
        <v>138</v>
      </c>
      <c r="CG83" s="200">
        <v>0</v>
      </c>
      <c r="CH83" s="200">
        <v>0</v>
      </c>
      <c r="CI83" s="200">
        <v>0</v>
      </c>
      <c r="CJ83" s="200"/>
      <c r="CK83" s="200"/>
      <c r="CL83" s="200"/>
      <c r="CM83" s="200"/>
      <c r="CN83" s="200"/>
      <c r="CO83" s="200"/>
    </row>
    <row r="84" spans="1:93" x14ac:dyDescent="0.25">
      <c r="A84" s="485"/>
      <c r="B84" s="211" t="s">
        <v>28</v>
      </c>
      <c r="C84" s="211">
        <f t="shared" si="4"/>
        <v>0</v>
      </c>
      <c r="D84" s="211">
        <f t="shared" si="5"/>
        <v>0</v>
      </c>
      <c r="E84" s="211">
        <f t="shared" si="5"/>
        <v>0</v>
      </c>
      <c r="F84" s="242"/>
      <c r="G84" s="243"/>
      <c r="H84" s="242"/>
      <c r="I84" s="243"/>
      <c r="J84" s="212"/>
      <c r="K84" s="214"/>
      <c r="L84" s="212"/>
      <c r="M84" s="214"/>
      <c r="N84" s="212"/>
      <c r="O84" s="214"/>
      <c r="P84" s="212"/>
      <c r="Q84" s="214"/>
      <c r="R84" s="212"/>
      <c r="S84" s="214"/>
      <c r="T84" s="212"/>
      <c r="U84" s="214"/>
      <c r="V84" s="212"/>
      <c r="W84" s="214"/>
      <c r="X84" s="212"/>
      <c r="Y84" s="214"/>
      <c r="Z84" s="212"/>
      <c r="AA84" s="214"/>
      <c r="AB84" s="212"/>
      <c r="AC84" s="214"/>
      <c r="AD84" s="212"/>
      <c r="AE84" s="214"/>
      <c r="AF84" s="212"/>
      <c r="AG84" s="214"/>
      <c r="AH84" s="212"/>
      <c r="AI84" s="214"/>
      <c r="AJ84" s="212"/>
      <c r="AK84" s="214"/>
      <c r="AL84" s="212"/>
      <c r="AM84" s="214"/>
      <c r="AN84" s="216"/>
      <c r="AO84" s="216"/>
      <c r="AP84" s="216"/>
      <c r="AQ84" s="216"/>
      <c r="AR84" s="210" t="s">
        <v>138</v>
      </c>
      <c r="CG84" s="200">
        <v>0</v>
      </c>
      <c r="CH84" s="200">
        <v>0</v>
      </c>
      <c r="CI84" s="200">
        <v>0</v>
      </c>
      <c r="CJ84" s="200"/>
      <c r="CK84" s="200"/>
      <c r="CL84" s="200"/>
      <c r="CM84" s="200"/>
      <c r="CN84" s="200"/>
      <c r="CO84" s="200"/>
    </row>
    <row r="85" spans="1:93" x14ac:dyDescent="0.25">
      <c r="A85" s="485"/>
      <c r="B85" s="211" t="s">
        <v>29</v>
      </c>
      <c r="C85" s="211">
        <f t="shared" si="4"/>
        <v>0</v>
      </c>
      <c r="D85" s="211">
        <f t="shared" si="5"/>
        <v>0</v>
      </c>
      <c r="E85" s="211">
        <f t="shared" si="5"/>
        <v>0</v>
      </c>
      <c r="F85" s="242"/>
      <c r="G85" s="243"/>
      <c r="H85" s="242"/>
      <c r="I85" s="243"/>
      <c r="J85" s="212"/>
      <c r="K85" s="214"/>
      <c r="L85" s="212"/>
      <c r="M85" s="214"/>
      <c r="N85" s="212"/>
      <c r="O85" s="214"/>
      <c r="P85" s="212"/>
      <c r="Q85" s="214"/>
      <c r="R85" s="212"/>
      <c r="S85" s="214"/>
      <c r="T85" s="212"/>
      <c r="U85" s="214"/>
      <c r="V85" s="212"/>
      <c r="W85" s="214"/>
      <c r="X85" s="212"/>
      <c r="Y85" s="214"/>
      <c r="Z85" s="212"/>
      <c r="AA85" s="214"/>
      <c r="AB85" s="212"/>
      <c r="AC85" s="214"/>
      <c r="AD85" s="212"/>
      <c r="AE85" s="214"/>
      <c r="AF85" s="212"/>
      <c r="AG85" s="214"/>
      <c r="AH85" s="212"/>
      <c r="AI85" s="214"/>
      <c r="AJ85" s="212"/>
      <c r="AK85" s="214"/>
      <c r="AL85" s="212"/>
      <c r="AM85" s="214"/>
      <c r="AN85" s="216"/>
      <c r="AO85" s="216"/>
      <c r="AP85" s="216"/>
      <c r="AQ85" s="216"/>
      <c r="AR85" s="210" t="s">
        <v>138</v>
      </c>
      <c r="CG85" s="200">
        <v>0</v>
      </c>
      <c r="CH85" s="200">
        <v>0</v>
      </c>
      <c r="CI85" s="200">
        <v>0</v>
      </c>
      <c r="CJ85" s="200"/>
      <c r="CK85" s="200"/>
      <c r="CL85" s="200"/>
      <c r="CM85" s="200"/>
      <c r="CN85" s="200"/>
      <c r="CO85" s="200"/>
    </row>
    <row r="86" spans="1:93" x14ac:dyDescent="0.25">
      <c r="A86" s="485"/>
      <c r="B86" s="255" t="s">
        <v>112</v>
      </c>
      <c r="C86" s="223">
        <f t="shared" si="4"/>
        <v>0</v>
      </c>
      <c r="D86" s="224">
        <f t="shared" si="5"/>
        <v>0</v>
      </c>
      <c r="E86" s="225">
        <f t="shared" si="5"/>
        <v>0</v>
      </c>
      <c r="F86" s="242"/>
      <c r="G86" s="243"/>
      <c r="H86" s="242"/>
      <c r="I86" s="243"/>
      <c r="J86" s="218"/>
      <c r="K86" s="220"/>
      <c r="L86" s="218"/>
      <c r="M86" s="220"/>
      <c r="N86" s="218"/>
      <c r="O86" s="220"/>
      <c r="P86" s="218"/>
      <c r="Q86" s="220"/>
      <c r="R86" s="218"/>
      <c r="S86" s="220"/>
      <c r="T86" s="218"/>
      <c r="U86" s="220"/>
      <c r="V86" s="218"/>
      <c r="W86" s="220"/>
      <c r="X86" s="218"/>
      <c r="Y86" s="220"/>
      <c r="Z86" s="218"/>
      <c r="AA86" s="220"/>
      <c r="AB86" s="218"/>
      <c r="AC86" s="220"/>
      <c r="AD86" s="218"/>
      <c r="AE86" s="220"/>
      <c r="AF86" s="218"/>
      <c r="AG86" s="220"/>
      <c r="AH86" s="218"/>
      <c r="AI86" s="220"/>
      <c r="AJ86" s="218"/>
      <c r="AK86" s="220"/>
      <c r="AL86" s="218"/>
      <c r="AM86" s="220"/>
      <c r="AN86" s="216"/>
      <c r="AO86" s="216"/>
      <c r="AP86" s="216"/>
      <c r="AQ86" s="216"/>
      <c r="AR86" s="210" t="s">
        <v>138</v>
      </c>
      <c r="CG86" s="200">
        <v>0</v>
      </c>
      <c r="CH86" s="200">
        <v>0</v>
      </c>
      <c r="CI86" s="200">
        <v>0</v>
      </c>
      <c r="CJ86" s="200"/>
      <c r="CK86" s="200"/>
      <c r="CL86" s="200"/>
      <c r="CM86" s="200"/>
      <c r="CN86" s="200"/>
      <c r="CO86" s="200"/>
    </row>
    <row r="87" spans="1:93" x14ac:dyDescent="0.25">
      <c r="A87" s="470"/>
      <c r="B87" s="227" t="s">
        <v>32</v>
      </c>
      <c r="C87" s="227">
        <f t="shared" si="4"/>
        <v>0</v>
      </c>
      <c r="D87" s="227">
        <f t="shared" si="5"/>
        <v>0</v>
      </c>
      <c r="E87" s="227">
        <f t="shared" si="5"/>
        <v>0</v>
      </c>
      <c r="F87" s="249"/>
      <c r="G87" s="257"/>
      <c r="H87" s="249"/>
      <c r="I87" s="257"/>
      <c r="J87" s="231"/>
      <c r="K87" s="238"/>
      <c r="L87" s="231"/>
      <c r="M87" s="238"/>
      <c r="N87" s="231"/>
      <c r="O87" s="238"/>
      <c r="P87" s="231"/>
      <c r="Q87" s="238"/>
      <c r="R87" s="231"/>
      <c r="S87" s="238"/>
      <c r="T87" s="231"/>
      <c r="U87" s="238"/>
      <c r="V87" s="231"/>
      <c r="W87" s="238"/>
      <c r="X87" s="231"/>
      <c r="Y87" s="238"/>
      <c r="Z87" s="231"/>
      <c r="AA87" s="238"/>
      <c r="AB87" s="231"/>
      <c r="AC87" s="238"/>
      <c r="AD87" s="231"/>
      <c r="AE87" s="238"/>
      <c r="AF87" s="231"/>
      <c r="AG87" s="238"/>
      <c r="AH87" s="231"/>
      <c r="AI87" s="238"/>
      <c r="AJ87" s="231"/>
      <c r="AK87" s="238"/>
      <c r="AL87" s="231"/>
      <c r="AM87" s="238"/>
      <c r="AN87" s="232"/>
      <c r="AO87" s="232"/>
      <c r="AP87" s="232"/>
      <c r="AQ87" s="232"/>
      <c r="AR87" s="210" t="s">
        <v>138</v>
      </c>
      <c r="CG87" s="200">
        <v>0</v>
      </c>
      <c r="CH87" s="200">
        <v>0</v>
      </c>
      <c r="CI87" s="200">
        <v>0</v>
      </c>
      <c r="CJ87" s="200"/>
      <c r="CK87" s="200"/>
      <c r="CL87" s="200"/>
      <c r="CM87" s="200"/>
      <c r="CN87" s="200"/>
      <c r="CO87" s="200"/>
    </row>
    <row r="88" spans="1:93" x14ac:dyDescent="0.25">
      <c r="A88" s="453" t="s">
        <v>45</v>
      </c>
      <c r="B88" s="204" t="s">
        <v>24</v>
      </c>
      <c r="C88" s="204">
        <f t="shared" si="4"/>
        <v>0</v>
      </c>
      <c r="D88" s="204">
        <f t="shared" si="5"/>
        <v>0</v>
      </c>
      <c r="E88" s="204">
        <f t="shared" si="5"/>
        <v>0</v>
      </c>
      <c r="F88" s="212"/>
      <c r="G88" s="213"/>
      <c r="H88" s="212"/>
      <c r="I88" s="213"/>
      <c r="J88" s="212"/>
      <c r="K88" s="214"/>
      <c r="L88" s="212"/>
      <c r="M88" s="214"/>
      <c r="N88" s="212"/>
      <c r="O88" s="214"/>
      <c r="P88" s="212"/>
      <c r="Q88" s="214"/>
      <c r="R88" s="212"/>
      <c r="S88" s="214"/>
      <c r="T88" s="212"/>
      <c r="U88" s="214"/>
      <c r="V88" s="212"/>
      <c r="W88" s="214"/>
      <c r="X88" s="212"/>
      <c r="Y88" s="214"/>
      <c r="Z88" s="212"/>
      <c r="AA88" s="214"/>
      <c r="AB88" s="212"/>
      <c r="AC88" s="214"/>
      <c r="AD88" s="212"/>
      <c r="AE88" s="214"/>
      <c r="AF88" s="212"/>
      <c r="AG88" s="214"/>
      <c r="AH88" s="212"/>
      <c r="AI88" s="214"/>
      <c r="AJ88" s="212"/>
      <c r="AK88" s="214"/>
      <c r="AL88" s="215"/>
      <c r="AM88" s="214"/>
      <c r="AN88" s="248"/>
      <c r="AO88" s="273"/>
      <c r="AP88" s="273"/>
      <c r="AQ88" s="273"/>
      <c r="AR88" s="210" t="s">
        <v>138</v>
      </c>
      <c r="CG88" s="200">
        <v>0</v>
      </c>
      <c r="CH88" s="200">
        <v>0</v>
      </c>
      <c r="CI88" s="200">
        <v>0</v>
      </c>
      <c r="CJ88" s="200"/>
      <c r="CK88" s="200"/>
      <c r="CL88" s="200"/>
      <c r="CM88" s="200"/>
      <c r="CN88" s="200"/>
      <c r="CO88" s="200"/>
    </row>
    <row r="89" spans="1:93" x14ac:dyDescent="0.25">
      <c r="A89" s="454"/>
      <c r="B89" s="211" t="s">
        <v>25</v>
      </c>
      <c r="C89" s="211">
        <f t="shared" si="4"/>
        <v>0</v>
      </c>
      <c r="D89" s="211">
        <f t="shared" si="5"/>
        <v>0</v>
      </c>
      <c r="E89" s="211">
        <f t="shared" si="5"/>
        <v>0</v>
      </c>
      <c r="F89" s="212"/>
      <c r="G89" s="213"/>
      <c r="H89" s="212"/>
      <c r="I89" s="213"/>
      <c r="J89" s="212"/>
      <c r="K89" s="214"/>
      <c r="L89" s="212"/>
      <c r="M89" s="214"/>
      <c r="N89" s="212"/>
      <c r="O89" s="214"/>
      <c r="P89" s="212"/>
      <c r="Q89" s="214"/>
      <c r="R89" s="212"/>
      <c r="S89" s="214"/>
      <c r="T89" s="212"/>
      <c r="U89" s="214"/>
      <c r="V89" s="212"/>
      <c r="W89" s="214"/>
      <c r="X89" s="212"/>
      <c r="Y89" s="214"/>
      <c r="Z89" s="212"/>
      <c r="AA89" s="214"/>
      <c r="AB89" s="212"/>
      <c r="AC89" s="214"/>
      <c r="AD89" s="212"/>
      <c r="AE89" s="214"/>
      <c r="AF89" s="212"/>
      <c r="AG89" s="214"/>
      <c r="AH89" s="212"/>
      <c r="AI89" s="214"/>
      <c r="AJ89" s="212"/>
      <c r="AK89" s="214"/>
      <c r="AL89" s="215"/>
      <c r="AM89" s="214"/>
      <c r="AN89" s="214"/>
      <c r="AO89" s="216"/>
      <c r="AP89" s="216"/>
      <c r="AQ89" s="216"/>
      <c r="AR89" s="210" t="s">
        <v>138</v>
      </c>
      <c r="CG89" s="200">
        <v>0</v>
      </c>
      <c r="CH89" s="200">
        <v>0</v>
      </c>
      <c r="CI89" s="200">
        <v>0</v>
      </c>
      <c r="CJ89" s="200"/>
      <c r="CK89" s="200"/>
      <c r="CL89" s="200"/>
      <c r="CM89" s="200"/>
      <c r="CN89" s="200"/>
      <c r="CO89" s="200"/>
    </row>
    <row r="90" spans="1:93" x14ac:dyDescent="0.25">
      <c r="A90" s="454"/>
      <c r="B90" s="211" t="s">
        <v>26</v>
      </c>
      <c r="C90" s="211">
        <f t="shared" si="4"/>
        <v>0</v>
      </c>
      <c r="D90" s="211">
        <f t="shared" si="5"/>
        <v>0</v>
      </c>
      <c r="E90" s="211">
        <f t="shared" si="5"/>
        <v>0</v>
      </c>
      <c r="F90" s="212"/>
      <c r="G90" s="213"/>
      <c r="H90" s="212"/>
      <c r="I90" s="213"/>
      <c r="J90" s="212"/>
      <c r="K90" s="214"/>
      <c r="L90" s="212"/>
      <c r="M90" s="214"/>
      <c r="N90" s="212"/>
      <c r="O90" s="214"/>
      <c r="P90" s="212"/>
      <c r="Q90" s="214"/>
      <c r="R90" s="212"/>
      <c r="S90" s="214"/>
      <c r="T90" s="212"/>
      <c r="U90" s="214"/>
      <c r="V90" s="212"/>
      <c r="W90" s="214"/>
      <c r="X90" s="212"/>
      <c r="Y90" s="214"/>
      <c r="Z90" s="212"/>
      <c r="AA90" s="214"/>
      <c r="AB90" s="212"/>
      <c r="AC90" s="214"/>
      <c r="AD90" s="212"/>
      <c r="AE90" s="214"/>
      <c r="AF90" s="212"/>
      <c r="AG90" s="214"/>
      <c r="AH90" s="212"/>
      <c r="AI90" s="214"/>
      <c r="AJ90" s="212"/>
      <c r="AK90" s="214"/>
      <c r="AL90" s="215"/>
      <c r="AM90" s="214"/>
      <c r="AN90" s="214"/>
      <c r="AO90" s="216"/>
      <c r="AP90" s="216"/>
      <c r="AQ90" s="216"/>
      <c r="AR90" s="210" t="s">
        <v>138</v>
      </c>
      <c r="CG90" s="200">
        <v>0</v>
      </c>
      <c r="CH90" s="200">
        <v>0</v>
      </c>
      <c r="CI90" s="200">
        <v>0</v>
      </c>
      <c r="CJ90" s="200"/>
      <c r="CK90" s="200"/>
      <c r="CL90" s="200"/>
      <c r="CM90" s="200"/>
      <c r="CN90" s="200"/>
      <c r="CO90" s="200"/>
    </row>
    <row r="91" spans="1:93" x14ac:dyDescent="0.25">
      <c r="A91" s="454"/>
      <c r="B91" s="211" t="s">
        <v>28</v>
      </c>
      <c r="C91" s="211">
        <f t="shared" si="4"/>
        <v>0</v>
      </c>
      <c r="D91" s="211">
        <f t="shared" si="5"/>
        <v>0</v>
      </c>
      <c r="E91" s="211">
        <f t="shared" si="5"/>
        <v>0</v>
      </c>
      <c r="F91" s="212"/>
      <c r="G91" s="213"/>
      <c r="H91" s="212"/>
      <c r="I91" s="213"/>
      <c r="J91" s="212"/>
      <c r="K91" s="214"/>
      <c r="L91" s="212"/>
      <c r="M91" s="214"/>
      <c r="N91" s="212"/>
      <c r="O91" s="214"/>
      <c r="P91" s="212"/>
      <c r="Q91" s="214"/>
      <c r="R91" s="212"/>
      <c r="S91" s="214"/>
      <c r="T91" s="212"/>
      <c r="U91" s="214"/>
      <c r="V91" s="212"/>
      <c r="W91" s="214"/>
      <c r="X91" s="212"/>
      <c r="Y91" s="214"/>
      <c r="Z91" s="212"/>
      <c r="AA91" s="214"/>
      <c r="AB91" s="212"/>
      <c r="AC91" s="214"/>
      <c r="AD91" s="212"/>
      <c r="AE91" s="214"/>
      <c r="AF91" s="212"/>
      <c r="AG91" s="214"/>
      <c r="AH91" s="212"/>
      <c r="AI91" s="214"/>
      <c r="AJ91" s="212"/>
      <c r="AK91" s="214"/>
      <c r="AL91" s="215"/>
      <c r="AM91" s="214"/>
      <c r="AN91" s="214"/>
      <c r="AO91" s="216"/>
      <c r="AP91" s="216"/>
      <c r="AQ91" s="216"/>
      <c r="AR91" s="210" t="s">
        <v>138</v>
      </c>
      <c r="CG91" s="200">
        <v>0</v>
      </c>
      <c r="CH91" s="200">
        <v>0</v>
      </c>
      <c r="CI91" s="200">
        <v>0</v>
      </c>
      <c r="CJ91" s="200"/>
      <c r="CK91" s="200"/>
      <c r="CL91" s="200"/>
      <c r="CM91" s="200"/>
      <c r="CN91" s="200"/>
      <c r="CO91" s="200"/>
    </row>
    <row r="92" spans="1:93" x14ac:dyDescent="0.25">
      <c r="A92" s="454"/>
      <c r="B92" s="211" t="s">
        <v>29</v>
      </c>
      <c r="C92" s="211">
        <f t="shared" si="4"/>
        <v>0</v>
      </c>
      <c r="D92" s="211">
        <f t="shared" si="5"/>
        <v>0</v>
      </c>
      <c r="E92" s="211">
        <f t="shared" si="5"/>
        <v>0</v>
      </c>
      <c r="F92" s="212"/>
      <c r="G92" s="213"/>
      <c r="H92" s="212"/>
      <c r="I92" s="213"/>
      <c r="J92" s="212"/>
      <c r="K92" s="214"/>
      <c r="L92" s="212"/>
      <c r="M92" s="214"/>
      <c r="N92" s="212"/>
      <c r="O92" s="214"/>
      <c r="P92" s="212"/>
      <c r="Q92" s="214"/>
      <c r="R92" s="212"/>
      <c r="S92" s="214"/>
      <c r="T92" s="212"/>
      <c r="U92" s="214"/>
      <c r="V92" s="212"/>
      <c r="W92" s="214"/>
      <c r="X92" s="212"/>
      <c r="Y92" s="214"/>
      <c r="Z92" s="212"/>
      <c r="AA92" s="214"/>
      <c r="AB92" s="212"/>
      <c r="AC92" s="214"/>
      <c r="AD92" s="212"/>
      <c r="AE92" s="214"/>
      <c r="AF92" s="212"/>
      <c r="AG92" s="214"/>
      <c r="AH92" s="212"/>
      <c r="AI92" s="214"/>
      <c r="AJ92" s="212"/>
      <c r="AK92" s="214"/>
      <c r="AL92" s="215"/>
      <c r="AM92" s="214"/>
      <c r="AN92" s="214"/>
      <c r="AO92" s="216"/>
      <c r="AP92" s="216"/>
      <c r="AQ92" s="216"/>
      <c r="AR92" s="210" t="s">
        <v>138</v>
      </c>
      <c r="CG92" s="200">
        <v>0</v>
      </c>
      <c r="CH92" s="200">
        <v>0</v>
      </c>
      <c r="CI92" s="200">
        <v>0</v>
      </c>
      <c r="CJ92" s="200"/>
      <c r="CK92" s="200"/>
      <c r="CL92" s="200"/>
      <c r="CM92" s="200"/>
      <c r="CN92" s="200"/>
      <c r="CO92" s="200"/>
    </row>
    <row r="93" spans="1:93" x14ac:dyDescent="0.25">
      <c r="A93" s="454"/>
      <c r="B93" s="211" t="s">
        <v>31</v>
      </c>
      <c r="C93" s="211">
        <f t="shared" si="4"/>
        <v>0</v>
      </c>
      <c r="D93" s="211">
        <f t="shared" si="5"/>
        <v>0</v>
      </c>
      <c r="E93" s="211">
        <f t="shared" si="5"/>
        <v>0</v>
      </c>
      <c r="F93" s="212"/>
      <c r="G93" s="213"/>
      <c r="H93" s="212"/>
      <c r="I93" s="213"/>
      <c r="J93" s="212"/>
      <c r="K93" s="214"/>
      <c r="L93" s="212"/>
      <c r="M93" s="214"/>
      <c r="N93" s="212"/>
      <c r="O93" s="214"/>
      <c r="P93" s="212"/>
      <c r="Q93" s="214"/>
      <c r="R93" s="212"/>
      <c r="S93" s="214"/>
      <c r="T93" s="212"/>
      <c r="U93" s="214"/>
      <c r="V93" s="212"/>
      <c r="W93" s="214"/>
      <c r="X93" s="212"/>
      <c r="Y93" s="214"/>
      <c r="Z93" s="212"/>
      <c r="AA93" s="214"/>
      <c r="AB93" s="212"/>
      <c r="AC93" s="214"/>
      <c r="AD93" s="212"/>
      <c r="AE93" s="214"/>
      <c r="AF93" s="212"/>
      <c r="AG93" s="214"/>
      <c r="AH93" s="212"/>
      <c r="AI93" s="214"/>
      <c r="AJ93" s="212"/>
      <c r="AK93" s="214"/>
      <c r="AL93" s="215"/>
      <c r="AM93" s="214"/>
      <c r="AN93" s="214"/>
      <c r="AO93" s="216"/>
      <c r="AP93" s="216"/>
      <c r="AQ93" s="216"/>
      <c r="AR93" s="210" t="s">
        <v>138</v>
      </c>
      <c r="CG93" s="200">
        <v>0</v>
      </c>
      <c r="CH93" s="200">
        <v>0</v>
      </c>
      <c r="CI93" s="200">
        <v>0</v>
      </c>
      <c r="CJ93" s="200"/>
      <c r="CK93" s="200"/>
      <c r="CL93" s="200"/>
      <c r="CM93" s="200"/>
      <c r="CN93" s="200"/>
      <c r="CO93" s="200"/>
    </row>
    <row r="94" spans="1:93" x14ac:dyDescent="0.25">
      <c r="A94" s="454"/>
      <c r="B94" s="222" t="s">
        <v>112</v>
      </c>
      <c r="C94" s="244">
        <f t="shared" si="4"/>
        <v>0</v>
      </c>
      <c r="D94" s="223">
        <f t="shared" si="5"/>
        <v>0</v>
      </c>
      <c r="E94" s="225">
        <f t="shared" si="5"/>
        <v>0</v>
      </c>
      <c r="F94" s="212"/>
      <c r="G94" s="213"/>
      <c r="H94" s="212"/>
      <c r="I94" s="213"/>
      <c r="J94" s="212"/>
      <c r="K94" s="214"/>
      <c r="L94" s="212"/>
      <c r="M94" s="214"/>
      <c r="N94" s="212"/>
      <c r="O94" s="214"/>
      <c r="P94" s="212"/>
      <c r="Q94" s="214"/>
      <c r="R94" s="212"/>
      <c r="S94" s="214"/>
      <c r="T94" s="212"/>
      <c r="U94" s="214"/>
      <c r="V94" s="212"/>
      <c r="W94" s="214"/>
      <c r="X94" s="212"/>
      <c r="Y94" s="214"/>
      <c r="Z94" s="212"/>
      <c r="AA94" s="214"/>
      <c r="AB94" s="212"/>
      <c r="AC94" s="214"/>
      <c r="AD94" s="212"/>
      <c r="AE94" s="214"/>
      <c r="AF94" s="212"/>
      <c r="AG94" s="214"/>
      <c r="AH94" s="212"/>
      <c r="AI94" s="214"/>
      <c r="AJ94" s="212"/>
      <c r="AK94" s="214"/>
      <c r="AL94" s="215"/>
      <c r="AM94" s="214"/>
      <c r="AN94" s="214"/>
      <c r="AO94" s="216"/>
      <c r="AP94" s="216"/>
      <c r="AQ94" s="216"/>
      <c r="AR94" s="210" t="s">
        <v>138</v>
      </c>
      <c r="CG94" s="200">
        <v>0</v>
      </c>
      <c r="CH94" s="200">
        <v>0</v>
      </c>
      <c r="CI94" s="200">
        <v>0</v>
      </c>
      <c r="CJ94" s="200"/>
      <c r="CK94" s="200"/>
      <c r="CL94" s="200"/>
      <c r="CM94" s="200"/>
      <c r="CN94" s="200"/>
      <c r="CO94" s="200"/>
    </row>
    <row r="95" spans="1:93" x14ac:dyDescent="0.25">
      <c r="A95" s="455"/>
      <c r="B95" s="227" t="s">
        <v>32</v>
      </c>
      <c r="C95" s="227">
        <f t="shared" si="4"/>
        <v>0</v>
      </c>
      <c r="D95" s="227">
        <f t="shared" si="5"/>
        <v>0</v>
      </c>
      <c r="E95" s="227">
        <f t="shared" si="5"/>
        <v>0</v>
      </c>
      <c r="F95" s="231"/>
      <c r="G95" s="237"/>
      <c r="H95" s="231"/>
      <c r="I95" s="237"/>
      <c r="J95" s="231"/>
      <c r="K95" s="238"/>
      <c r="L95" s="231"/>
      <c r="M95" s="238"/>
      <c r="N95" s="231"/>
      <c r="O95" s="238"/>
      <c r="P95" s="231"/>
      <c r="Q95" s="238"/>
      <c r="R95" s="231"/>
      <c r="S95" s="238"/>
      <c r="T95" s="231"/>
      <c r="U95" s="238"/>
      <c r="V95" s="231"/>
      <c r="W95" s="238"/>
      <c r="X95" s="231"/>
      <c r="Y95" s="238"/>
      <c r="Z95" s="231"/>
      <c r="AA95" s="238"/>
      <c r="AB95" s="231"/>
      <c r="AC95" s="238"/>
      <c r="AD95" s="231"/>
      <c r="AE95" s="238"/>
      <c r="AF95" s="231"/>
      <c r="AG95" s="238"/>
      <c r="AH95" s="231"/>
      <c r="AI95" s="238"/>
      <c r="AJ95" s="231"/>
      <c r="AK95" s="238"/>
      <c r="AL95" s="239"/>
      <c r="AM95" s="238"/>
      <c r="AN95" s="238"/>
      <c r="AO95" s="232"/>
      <c r="AP95" s="232"/>
      <c r="AQ95" s="232"/>
      <c r="AR95" s="210" t="s">
        <v>138</v>
      </c>
      <c r="CG95" s="200">
        <v>0</v>
      </c>
      <c r="CH95" s="200">
        <v>0</v>
      </c>
      <c r="CI95" s="200">
        <v>0</v>
      </c>
      <c r="CJ95" s="200"/>
      <c r="CK95" s="200"/>
      <c r="CL95" s="200"/>
      <c r="CM95" s="200"/>
      <c r="CN95" s="200"/>
      <c r="CO95" s="200"/>
    </row>
    <row r="96" spans="1:93" x14ac:dyDescent="0.25">
      <c r="A96" s="274" t="s">
        <v>114</v>
      </c>
      <c r="B96" s="274"/>
      <c r="C96" s="274"/>
      <c r="D96" s="274"/>
      <c r="E96" s="274"/>
      <c r="F96" s="274"/>
      <c r="G96" s="274"/>
      <c r="H96" s="274"/>
      <c r="I96" s="274"/>
      <c r="J96" s="274"/>
      <c r="K96" s="199"/>
      <c r="L96" s="199"/>
      <c r="M96" s="275"/>
      <c r="N96" s="276"/>
      <c r="O96" s="275"/>
      <c r="P96" s="275"/>
      <c r="Q96" s="277"/>
      <c r="R96" s="277"/>
      <c r="S96" s="277"/>
      <c r="T96" s="277"/>
      <c r="U96" s="278"/>
      <c r="V96" s="278"/>
      <c r="W96" s="279"/>
      <c r="X96" s="279"/>
      <c r="Y96" s="279"/>
      <c r="Z96" s="280"/>
      <c r="AA96" s="278"/>
      <c r="AB96" s="278"/>
      <c r="AC96" s="278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CG96" s="200"/>
      <c r="CH96" s="200"/>
      <c r="CI96" s="200"/>
      <c r="CJ96" s="200"/>
      <c r="CK96" s="200"/>
      <c r="CL96" s="200"/>
      <c r="CM96" s="200"/>
      <c r="CN96" s="200"/>
      <c r="CO96" s="200"/>
    </row>
    <row r="97" spans="1:93" x14ac:dyDescent="0.25">
      <c r="A97" s="453" t="s">
        <v>115</v>
      </c>
      <c r="B97" s="474" t="s">
        <v>46</v>
      </c>
      <c r="C97" s="465" t="s">
        <v>5</v>
      </c>
      <c r="D97" s="466"/>
      <c r="E97" s="467"/>
      <c r="F97" s="451" t="s">
        <v>103</v>
      </c>
      <c r="G97" s="464"/>
      <c r="H97" s="464"/>
      <c r="I97" s="464"/>
      <c r="J97" s="464"/>
      <c r="K97" s="464"/>
      <c r="L97" s="464"/>
      <c r="M97" s="464"/>
      <c r="N97" s="464"/>
      <c r="O97" s="464"/>
      <c r="P97" s="464"/>
      <c r="Q97" s="464"/>
      <c r="R97" s="464"/>
      <c r="S97" s="464"/>
      <c r="T97" s="464"/>
      <c r="U97" s="464"/>
      <c r="V97" s="464"/>
      <c r="W97" s="464"/>
      <c r="X97" s="464"/>
      <c r="Y97" s="464"/>
      <c r="Z97" s="464"/>
      <c r="AA97" s="464"/>
      <c r="AB97" s="464"/>
      <c r="AC97" s="464"/>
      <c r="AD97" s="464"/>
      <c r="AE97" s="464"/>
      <c r="AF97" s="464"/>
      <c r="AG97" s="464"/>
      <c r="AH97" s="464"/>
      <c r="AI97" s="464"/>
      <c r="AJ97" s="464"/>
      <c r="AK97" s="464"/>
      <c r="AL97" s="464"/>
      <c r="AM97" s="452"/>
      <c r="AN97" s="471" t="s">
        <v>105</v>
      </c>
      <c r="AO97" s="453" t="s">
        <v>106</v>
      </c>
      <c r="AP97" s="453" t="s">
        <v>107</v>
      </c>
      <c r="CG97" s="200"/>
      <c r="CH97" s="200"/>
      <c r="CI97" s="200"/>
      <c r="CJ97" s="200"/>
      <c r="CK97" s="200"/>
      <c r="CL97" s="200"/>
      <c r="CM97" s="200"/>
      <c r="CN97" s="200"/>
      <c r="CO97" s="200"/>
    </row>
    <row r="98" spans="1:93" x14ac:dyDescent="0.25">
      <c r="A98" s="454"/>
      <c r="B98" s="475"/>
      <c r="C98" s="468"/>
      <c r="D98" s="469"/>
      <c r="E98" s="470"/>
      <c r="F98" s="457" t="s">
        <v>6</v>
      </c>
      <c r="G98" s="459"/>
      <c r="H98" s="457" t="s">
        <v>7</v>
      </c>
      <c r="I98" s="459"/>
      <c r="J98" s="451" t="s">
        <v>47</v>
      </c>
      <c r="K98" s="452"/>
      <c r="L98" s="451" t="s">
        <v>48</v>
      </c>
      <c r="M98" s="452"/>
      <c r="N98" s="451" t="s">
        <v>49</v>
      </c>
      <c r="O98" s="452"/>
      <c r="P98" s="451" t="s">
        <v>50</v>
      </c>
      <c r="Q98" s="452"/>
      <c r="R98" s="451" t="s">
        <v>51</v>
      </c>
      <c r="S98" s="452"/>
      <c r="T98" s="451" t="s">
        <v>52</v>
      </c>
      <c r="U98" s="452"/>
      <c r="V98" s="451" t="s">
        <v>53</v>
      </c>
      <c r="W98" s="452"/>
      <c r="X98" s="451" t="s">
        <v>54</v>
      </c>
      <c r="Y98" s="452"/>
      <c r="Z98" s="451" t="s">
        <v>55</v>
      </c>
      <c r="AA98" s="452"/>
      <c r="AB98" s="451" t="s">
        <v>56</v>
      </c>
      <c r="AC98" s="452"/>
      <c r="AD98" s="451" t="s">
        <v>57</v>
      </c>
      <c r="AE98" s="464"/>
      <c r="AF98" s="451" t="s">
        <v>58</v>
      </c>
      <c r="AG98" s="452"/>
      <c r="AH98" s="464" t="s">
        <v>59</v>
      </c>
      <c r="AI98" s="464"/>
      <c r="AJ98" s="451" t="s">
        <v>60</v>
      </c>
      <c r="AK98" s="452"/>
      <c r="AL98" s="451" t="s">
        <v>22</v>
      </c>
      <c r="AM98" s="452"/>
      <c r="AN98" s="472"/>
      <c r="AO98" s="454"/>
      <c r="AP98" s="454"/>
      <c r="CG98" s="200"/>
      <c r="CH98" s="200"/>
      <c r="CI98" s="200"/>
      <c r="CJ98" s="200"/>
      <c r="CK98" s="200"/>
      <c r="CL98" s="200"/>
      <c r="CM98" s="200"/>
      <c r="CN98" s="200"/>
      <c r="CO98" s="200"/>
    </row>
    <row r="99" spans="1:93" x14ac:dyDescent="0.25">
      <c r="A99" s="455"/>
      <c r="B99" s="476"/>
      <c r="C99" s="383" t="s">
        <v>108</v>
      </c>
      <c r="D99" s="383" t="s">
        <v>109</v>
      </c>
      <c r="E99" s="383" t="s">
        <v>110</v>
      </c>
      <c r="F99" s="202" t="s">
        <v>109</v>
      </c>
      <c r="G99" s="387" t="s">
        <v>110</v>
      </c>
      <c r="H99" s="202" t="s">
        <v>109</v>
      </c>
      <c r="I99" s="387" t="s">
        <v>110</v>
      </c>
      <c r="J99" s="202" t="s">
        <v>109</v>
      </c>
      <c r="K99" s="387" t="s">
        <v>110</v>
      </c>
      <c r="L99" s="202" t="s">
        <v>109</v>
      </c>
      <c r="M99" s="387" t="s">
        <v>110</v>
      </c>
      <c r="N99" s="202" t="s">
        <v>109</v>
      </c>
      <c r="O99" s="386" t="s">
        <v>110</v>
      </c>
      <c r="P99" s="202" t="s">
        <v>109</v>
      </c>
      <c r="Q99" s="387" t="s">
        <v>110</v>
      </c>
      <c r="R99" s="283" t="s">
        <v>109</v>
      </c>
      <c r="S99" s="386" t="s">
        <v>110</v>
      </c>
      <c r="T99" s="202" t="s">
        <v>109</v>
      </c>
      <c r="U99" s="387" t="s">
        <v>110</v>
      </c>
      <c r="V99" s="283" t="s">
        <v>109</v>
      </c>
      <c r="W99" s="386" t="s">
        <v>110</v>
      </c>
      <c r="X99" s="202" t="s">
        <v>109</v>
      </c>
      <c r="Y99" s="387" t="s">
        <v>110</v>
      </c>
      <c r="Z99" s="283" t="s">
        <v>109</v>
      </c>
      <c r="AA99" s="386" t="s">
        <v>110</v>
      </c>
      <c r="AB99" s="202" t="s">
        <v>109</v>
      </c>
      <c r="AC99" s="387" t="s">
        <v>110</v>
      </c>
      <c r="AD99" s="283" t="s">
        <v>109</v>
      </c>
      <c r="AE99" s="386" t="s">
        <v>110</v>
      </c>
      <c r="AF99" s="202" t="s">
        <v>109</v>
      </c>
      <c r="AG99" s="387" t="s">
        <v>110</v>
      </c>
      <c r="AH99" s="283" t="s">
        <v>109</v>
      </c>
      <c r="AI99" s="386" t="s">
        <v>110</v>
      </c>
      <c r="AJ99" s="202" t="s">
        <v>109</v>
      </c>
      <c r="AK99" s="387" t="s">
        <v>110</v>
      </c>
      <c r="AL99" s="202" t="s">
        <v>109</v>
      </c>
      <c r="AM99" s="387" t="s">
        <v>110</v>
      </c>
      <c r="AN99" s="473"/>
      <c r="AO99" s="455"/>
      <c r="AP99" s="455"/>
      <c r="CG99" s="200"/>
      <c r="CH99" s="200"/>
      <c r="CI99" s="200"/>
      <c r="CJ99" s="200"/>
      <c r="CK99" s="200"/>
      <c r="CL99" s="200"/>
      <c r="CM99" s="200"/>
      <c r="CN99" s="200"/>
      <c r="CO99" s="200"/>
    </row>
    <row r="100" spans="1:93" x14ac:dyDescent="0.25">
      <c r="A100" s="453" t="s">
        <v>116</v>
      </c>
      <c r="B100" s="204" t="s">
        <v>61</v>
      </c>
      <c r="C100" s="204">
        <f t="shared" ref="C100:C111" si="6">SUM(D100+E100)</f>
        <v>190</v>
      </c>
      <c r="D100" s="204">
        <f t="shared" ref="D100:E111" si="7">SUM(F100+H100+J100+L100+N100+P100+R100+T100+V100+X100+Z100+AB100+AD100+AF100+AH100+AJ100+AL100)</f>
        <v>102</v>
      </c>
      <c r="E100" s="284">
        <f t="shared" si="7"/>
        <v>88</v>
      </c>
      <c r="F100" s="233"/>
      <c r="G100" s="285"/>
      <c r="H100" s="233"/>
      <c r="I100" s="234"/>
      <c r="J100" s="286"/>
      <c r="K100" s="287"/>
      <c r="L100" s="233">
        <v>4</v>
      </c>
      <c r="M100" s="235">
        <v>6</v>
      </c>
      <c r="N100" s="286">
        <v>11</v>
      </c>
      <c r="O100" s="287">
        <v>12</v>
      </c>
      <c r="P100" s="236">
        <v>18</v>
      </c>
      <c r="Q100" s="235">
        <v>15</v>
      </c>
      <c r="R100" s="285">
        <v>12</v>
      </c>
      <c r="S100" s="287">
        <v>13</v>
      </c>
      <c r="T100" s="233">
        <v>18</v>
      </c>
      <c r="U100" s="234">
        <v>9</v>
      </c>
      <c r="V100" s="286">
        <v>14</v>
      </c>
      <c r="W100" s="285">
        <v>12</v>
      </c>
      <c r="X100" s="233">
        <v>12</v>
      </c>
      <c r="Y100" s="234">
        <v>10</v>
      </c>
      <c r="Z100" s="286">
        <v>6</v>
      </c>
      <c r="AA100" s="285">
        <v>7</v>
      </c>
      <c r="AB100" s="233">
        <v>6</v>
      </c>
      <c r="AC100" s="234">
        <v>3</v>
      </c>
      <c r="AD100" s="286">
        <v>1</v>
      </c>
      <c r="AE100" s="285">
        <v>1</v>
      </c>
      <c r="AF100" s="233"/>
      <c r="AG100" s="234"/>
      <c r="AH100" s="286"/>
      <c r="AI100" s="285"/>
      <c r="AJ100" s="233"/>
      <c r="AK100" s="234"/>
      <c r="AL100" s="236"/>
      <c r="AM100" s="235"/>
      <c r="AN100" s="234">
        <v>0</v>
      </c>
      <c r="AO100" s="235">
        <v>0</v>
      </c>
      <c r="AP100" s="235">
        <v>0</v>
      </c>
      <c r="AQ100" s="210" t="s">
        <v>111</v>
      </c>
      <c r="CG100" s="200">
        <v>0</v>
      </c>
      <c r="CH100" s="200">
        <v>0</v>
      </c>
      <c r="CI100" s="200"/>
      <c r="CJ100" s="200"/>
      <c r="CK100" s="200"/>
      <c r="CL100" s="200"/>
      <c r="CM100" s="200"/>
      <c r="CN100" s="200"/>
      <c r="CO100" s="200"/>
    </row>
    <row r="101" spans="1:93" x14ac:dyDescent="0.25">
      <c r="A101" s="454"/>
      <c r="B101" s="211" t="s">
        <v>62</v>
      </c>
      <c r="C101" s="211">
        <f t="shared" si="6"/>
        <v>8</v>
      </c>
      <c r="D101" s="211">
        <f t="shared" si="7"/>
        <v>5</v>
      </c>
      <c r="E101" s="270">
        <f t="shared" si="7"/>
        <v>3</v>
      </c>
      <c r="F101" s="212"/>
      <c r="G101" s="288"/>
      <c r="H101" s="212"/>
      <c r="I101" s="213"/>
      <c r="J101" s="289"/>
      <c r="K101" s="253"/>
      <c r="L101" s="212"/>
      <c r="M101" s="214"/>
      <c r="N101" s="289"/>
      <c r="O101" s="253"/>
      <c r="P101" s="215">
        <v>1</v>
      </c>
      <c r="Q101" s="214"/>
      <c r="R101" s="288">
        <v>1</v>
      </c>
      <c r="S101" s="253"/>
      <c r="T101" s="212"/>
      <c r="U101" s="213"/>
      <c r="V101" s="289"/>
      <c r="W101" s="288"/>
      <c r="X101" s="212"/>
      <c r="Y101" s="213"/>
      <c r="Z101" s="289">
        <v>1</v>
      </c>
      <c r="AA101" s="288">
        <v>1</v>
      </c>
      <c r="AB101" s="212"/>
      <c r="AC101" s="213">
        <v>1</v>
      </c>
      <c r="AD101" s="289"/>
      <c r="AE101" s="288">
        <v>1</v>
      </c>
      <c r="AF101" s="212"/>
      <c r="AG101" s="213"/>
      <c r="AH101" s="289">
        <v>2</v>
      </c>
      <c r="AI101" s="288"/>
      <c r="AJ101" s="212"/>
      <c r="AK101" s="213"/>
      <c r="AL101" s="215"/>
      <c r="AM101" s="214"/>
      <c r="AN101" s="213">
        <v>0</v>
      </c>
      <c r="AO101" s="214">
        <v>0</v>
      </c>
      <c r="AP101" s="214">
        <v>0</v>
      </c>
      <c r="AQ101" s="210" t="s">
        <v>111</v>
      </c>
      <c r="CG101" s="200">
        <v>0</v>
      </c>
      <c r="CH101" s="200">
        <v>0</v>
      </c>
      <c r="CI101" s="200"/>
      <c r="CJ101" s="200"/>
      <c r="CK101" s="200"/>
      <c r="CL101" s="200"/>
      <c r="CM101" s="200"/>
      <c r="CN101" s="200"/>
      <c r="CO101" s="200"/>
    </row>
    <row r="102" spans="1:93" x14ac:dyDescent="0.25">
      <c r="A102" s="454"/>
      <c r="B102" s="211" t="s">
        <v>63</v>
      </c>
      <c r="C102" s="211">
        <f t="shared" si="6"/>
        <v>7</v>
      </c>
      <c r="D102" s="211">
        <f t="shared" si="7"/>
        <v>3</v>
      </c>
      <c r="E102" s="270">
        <f t="shared" si="7"/>
        <v>4</v>
      </c>
      <c r="F102" s="212"/>
      <c r="G102" s="288">
        <v>2</v>
      </c>
      <c r="H102" s="212"/>
      <c r="I102" s="213">
        <v>1</v>
      </c>
      <c r="J102" s="289"/>
      <c r="K102" s="253"/>
      <c r="L102" s="212"/>
      <c r="M102" s="214"/>
      <c r="N102" s="289">
        <v>1</v>
      </c>
      <c r="O102" s="253"/>
      <c r="P102" s="215"/>
      <c r="Q102" s="214"/>
      <c r="R102" s="288">
        <v>1</v>
      </c>
      <c r="S102" s="253"/>
      <c r="T102" s="212"/>
      <c r="U102" s="213"/>
      <c r="V102" s="289"/>
      <c r="W102" s="288"/>
      <c r="X102" s="212"/>
      <c r="Y102" s="213"/>
      <c r="Z102" s="289"/>
      <c r="AA102" s="288"/>
      <c r="AB102" s="212"/>
      <c r="AC102" s="213"/>
      <c r="AD102" s="289">
        <v>1</v>
      </c>
      <c r="AE102" s="288">
        <v>1</v>
      </c>
      <c r="AF102" s="212"/>
      <c r="AG102" s="213"/>
      <c r="AH102" s="289"/>
      <c r="AI102" s="288"/>
      <c r="AJ102" s="212"/>
      <c r="AK102" s="213"/>
      <c r="AL102" s="215"/>
      <c r="AM102" s="214"/>
      <c r="AN102" s="213">
        <v>0</v>
      </c>
      <c r="AO102" s="214">
        <v>0</v>
      </c>
      <c r="AP102" s="214">
        <v>0</v>
      </c>
      <c r="AQ102" s="210" t="s">
        <v>111</v>
      </c>
      <c r="CG102" s="200">
        <v>0</v>
      </c>
      <c r="CH102" s="200">
        <v>0</v>
      </c>
      <c r="CI102" s="200"/>
      <c r="CJ102" s="200"/>
      <c r="CK102" s="200"/>
      <c r="CL102" s="200"/>
      <c r="CM102" s="200"/>
      <c r="CN102" s="200"/>
      <c r="CO102" s="200"/>
    </row>
    <row r="103" spans="1:93" x14ac:dyDescent="0.25">
      <c r="A103" s="454"/>
      <c r="B103" s="211" t="s">
        <v>64</v>
      </c>
      <c r="C103" s="211">
        <f t="shared" si="6"/>
        <v>0</v>
      </c>
      <c r="D103" s="211">
        <f t="shared" si="7"/>
        <v>0</v>
      </c>
      <c r="E103" s="270">
        <f t="shared" si="7"/>
        <v>0</v>
      </c>
      <c r="F103" s="212"/>
      <c r="G103" s="288"/>
      <c r="H103" s="212"/>
      <c r="I103" s="213"/>
      <c r="J103" s="289"/>
      <c r="K103" s="253"/>
      <c r="L103" s="212"/>
      <c r="M103" s="214"/>
      <c r="N103" s="289"/>
      <c r="O103" s="253"/>
      <c r="P103" s="215"/>
      <c r="Q103" s="214"/>
      <c r="R103" s="288"/>
      <c r="S103" s="253"/>
      <c r="T103" s="212"/>
      <c r="U103" s="213"/>
      <c r="V103" s="289"/>
      <c r="W103" s="288"/>
      <c r="X103" s="212"/>
      <c r="Y103" s="213"/>
      <c r="Z103" s="289"/>
      <c r="AA103" s="288"/>
      <c r="AB103" s="212"/>
      <c r="AC103" s="213"/>
      <c r="AD103" s="289"/>
      <c r="AE103" s="288"/>
      <c r="AF103" s="212"/>
      <c r="AG103" s="213"/>
      <c r="AH103" s="289"/>
      <c r="AI103" s="288"/>
      <c r="AJ103" s="212"/>
      <c r="AK103" s="213"/>
      <c r="AL103" s="215"/>
      <c r="AM103" s="214"/>
      <c r="AN103" s="213"/>
      <c r="AO103" s="214"/>
      <c r="AP103" s="214"/>
      <c r="AQ103" s="210" t="s">
        <v>111</v>
      </c>
      <c r="CG103" s="200">
        <v>0</v>
      </c>
      <c r="CH103" s="200">
        <v>0</v>
      </c>
      <c r="CI103" s="200"/>
      <c r="CJ103" s="200"/>
      <c r="CK103" s="200"/>
      <c r="CL103" s="200"/>
      <c r="CM103" s="200"/>
      <c r="CN103" s="200"/>
      <c r="CO103" s="200"/>
    </row>
    <row r="104" spans="1:93" x14ac:dyDescent="0.25">
      <c r="A104" s="454"/>
      <c r="B104" s="225" t="s">
        <v>117</v>
      </c>
      <c r="C104" s="225">
        <f t="shared" si="6"/>
        <v>0</v>
      </c>
      <c r="D104" s="225">
        <f t="shared" si="7"/>
        <v>0</v>
      </c>
      <c r="E104" s="290">
        <f t="shared" si="7"/>
        <v>0</v>
      </c>
      <c r="F104" s="242"/>
      <c r="G104" s="291"/>
      <c r="H104" s="242"/>
      <c r="I104" s="243"/>
      <c r="J104" s="289"/>
      <c r="K104" s="253"/>
      <c r="L104" s="218"/>
      <c r="M104" s="220"/>
      <c r="N104" s="292"/>
      <c r="O104" s="293"/>
      <c r="P104" s="265"/>
      <c r="Q104" s="264"/>
      <c r="R104" s="291"/>
      <c r="S104" s="294"/>
      <c r="T104" s="242"/>
      <c r="U104" s="243"/>
      <c r="V104" s="295"/>
      <c r="W104" s="291"/>
      <c r="X104" s="242"/>
      <c r="Y104" s="243"/>
      <c r="Z104" s="295"/>
      <c r="AA104" s="291"/>
      <c r="AB104" s="242"/>
      <c r="AC104" s="243"/>
      <c r="AD104" s="295"/>
      <c r="AE104" s="291"/>
      <c r="AF104" s="242"/>
      <c r="AG104" s="243"/>
      <c r="AH104" s="295"/>
      <c r="AI104" s="291"/>
      <c r="AJ104" s="242"/>
      <c r="AK104" s="243"/>
      <c r="AL104" s="265"/>
      <c r="AM104" s="264"/>
      <c r="AN104" s="213"/>
      <c r="AO104" s="220"/>
      <c r="AP104" s="220"/>
      <c r="AQ104" s="210" t="s">
        <v>111</v>
      </c>
      <c r="CG104" s="200">
        <v>0</v>
      </c>
      <c r="CH104" s="200">
        <v>0</v>
      </c>
      <c r="CI104" s="200"/>
      <c r="CJ104" s="200"/>
      <c r="CK104" s="200"/>
      <c r="CL104" s="200"/>
      <c r="CM104" s="200"/>
      <c r="CN104" s="200"/>
      <c r="CO104" s="200"/>
    </row>
    <row r="105" spans="1:93" x14ac:dyDescent="0.25">
      <c r="A105" s="455"/>
      <c r="B105" s="227" t="s">
        <v>65</v>
      </c>
      <c r="C105" s="227">
        <f t="shared" si="6"/>
        <v>0</v>
      </c>
      <c r="D105" s="227">
        <f t="shared" si="7"/>
        <v>0</v>
      </c>
      <c r="E105" s="296">
        <f t="shared" si="7"/>
        <v>0</v>
      </c>
      <c r="F105" s="231"/>
      <c r="G105" s="297"/>
      <c r="H105" s="231"/>
      <c r="I105" s="237"/>
      <c r="J105" s="298"/>
      <c r="K105" s="299"/>
      <c r="L105" s="231"/>
      <c r="M105" s="238"/>
      <c r="N105" s="298"/>
      <c r="O105" s="299"/>
      <c r="P105" s="239"/>
      <c r="Q105" s="238"/>
      <c r="R105" s="297"/>
      <c r="S105" s="299"/>
      <c r="T105" s="231"/>
      <c r="U105" s="237"/>
      <c r="V105" s="298"/>
      <c r="W105" s="297"/>
      <c r="X105" s="231"/>
      <c r="Y105" s="237"/>
      <c r="Z105" s="298"/>
      <c r="AA105" s="297"/>
      <c r="AB105" s="231"/>
      <c r="AC105" s="237"/>
      <c r="AD105" s="298"/>
      <c r="AE105" s="297"/>
      <c r="AF105" s="231"/>
      <c r="AG105" s="237"/>
      <c r="AH105" s="298"/>
      <c r="AI105" s="297"/>
      <c r="AJ105" s="231"/>
      <c r="AK105" s="237"/>
      <c r="AL105" s="239"/>
      <c r="AM105" s="238"/>
      <c r="AN105" s="232"/>
      <c r="AO105" s="238"/>
      <c r="AP105" s="238"/>
      <c r="AQ105" s="210" t="s">
        <v>111</v>
      </c>
      <c r="CG105" s="200">
        <v>0</v>
      </c>
      <c r="CH105" s="200">
        <v>0</v>
      </c>
      <c r="CI105" s="200"/>
      <c r="CJ105" s="200"/>
      <c r="CK105" s="200"/>
      <c r="CL105" s="200"/>
      <c r="CM105" s="200"/>
      <c r="CN105" s="200"/>
      <c r="CO105" s="200"/>
    </row>
    <row r="106" spans="1:93" x14ac:dyDescent="0.25">
      <c r="A106" s="453" t="s">
        <v>118</v>
      </c>
      <c r="B106" s="204" t="s">
        <v>61</v>
      </c>
      <c r="C106" s="204">
        <f t="shared" si="6"/>
        <v>0</v>
      </c>
      <c r="D106" s="204">
        <f t="shared" si="7"/>
        <v>0</v>
      </c>
      <c r="E106" s="284">
        <f t="shared" si="7"/>
        <v>0</v>
      </c>
      <c r="F106" s="233"/>
      <c r="G106" s="287"/>
      <c r="H106" s="233"/>
      <c r="I106" s="234"/>
      <c r="J106" s="286"/>
      <c r="K106" s="287"/>
      <c r="L106" s="233"/>
      <c r="M106" s="235"/>
      <c r="N106" s="286"/>
      <c r="O106" s="287"/>
      <c r="P106" s="236"/>
      <c r="Q106" s="235"/>
      <c r="R106" s="285"/>
      <c r="S106" s="287"/>
      <c r="T106" s="233"/>
      <c r="U106" s="234"/>
      <c r="V106" s="286"/>
      <c r="W106" s="285"/>
      <c r="X106" s="233"/>
      <c r="Y106" s="234"/>
      <c r="Z106" s="286"/>
      <c r="AA106" s="285"/>
      <c r="AB106" s="233"/>
      <c r="AC106" s="234"/>
      <c r="AD106" s="286"/>
      <c r="AE106" s="285"/>
      <c r="AF106" s="233"/>
      <c r="AG106" s="234"/>
      <c r="AH106" s="286"/>
      <c r="AI106" s="285"/>
      <c r="AJ106" s="233"/>
      <c r="AK106" s="234"/>
      <c r="AL106" s="236"/>
      <c r="AM106" s="235"/>
      <c r="AN106" s="247"/>
      <c r="AO106" s="235"/>
      <c r="AP106" s="235"/>
      <c r="AQ106" s="210" t="s">
        <v>111</v>
      </c>
      <c r="CG106" s="200">
        <v>0</v>
      </c>
      <c r="CH106" s="200">
        <v>0</v>
      </c>
      <c r="CI106" s="200"/>
      <c r="CJ106" s="200"/>
      <c r="CK106" s="200"/>
      <c r="CL106" s="200"/>
      <c r="CM106" s="200"/>
      <c r="CN106" s="200"/>
      <c r="CO106" s="200"/>
    </row>
    <row r="107" spans="1:93" x14ac:dyDescent="0.25">
      <c r="A107" s="454"/>
      <c r="B107" s="211" t="s">
        <v>62</v>
      </c>
      <c r="C107" s="211">
        <f t="shared" si="6"/>
        <v>8</v>
      </c>
      <c r="D107" s="211">
        <f t="shared" si="7"/>
        <v>5</v>
      </c>
      <c r="E107" s="270">
        <f t="shared" si="7"/>
        <v>3</v>
      </c>
      <c r="F107" s="212"/>
      <c r="G107" s="300"/>
      <c r="H107" s="212"/>
      <c r="I107" s="247"/>
      <c r="J107" s="212"/>
      <c r="K107" s="300"/>
      <c r="L107" s="212"/>
      <c r="M107" s="247"/>
      <c r="N107" s="289"/>
      <c r="O107" s="300"/>
      <c r="P107" s="212">
        <v>1</v>
      </c>
      <c r="Q107" s="247"/>
      <c r="R107" s="289">
        <v>1</v>
      </c>
      <c r="S107" s="300"/>
      <c r="T107" s="212"/>
      <c r="U107" s="247"/>
      <c r="V107" s="289"/>
      <c r="W107" s="300"/>
      <c r="X107" s="212"/>
      <c r="Y107" s="247"/>
      <c r="Z107" s="289">
        <v>1</v>
      </c>
      <c r="AA107" s="300">
        <v>1</v>
      </c>
      <c r="AB107" s="212"/>
      <c r="AC107" s="247">
        <v>1</v>
      </c>
      <c r="AD107" s="289"/>
      <c r="AE107" s="300">
        <v>1</v>
      </c>
      <c r="AF107" s="212"/>
      <c r="AG107" s="247"/>
      <c r="AH107" s="289">
        <v>2</v>
      </c>
      <c r="AI107" s="300"/>
      <c r="AJ107" s="246"/>
      <c r="AK107" s="247"/>
      <c r="AL107" s="246"/>
      <c r="AM107" s="247"/>
      <c r="AN107" s="213">
        <v>0</v>
      </c>
      <c r="AO107" s="248">
        <v>0</v>
      </c>
      <c r="AP107" s="248">
        <v>0</v>
      </c>
      <c r="AQ107" s="210" t="s">
        <v>111</v>
      </c>
      <c r="CG107" s="200">
        <v>0</v>
      </c>
      <c r="CH107" s="200">
        <v>0</v>
      </c>
      <c r="CI107" s="200"/>
      <c r="CJ107" s="200"/>
      <c r="CK107" s="200"/>
      <c r="CL107" s="200"/>
      <c r="CM107" s="200"/>
      <c r="CN107" s="200"/>
      <c r="CO107" s="200"/>
    </row>
    <row r="108" spans="1:93" x14ac:dyDescent="0.25">
      <c r="A108" s="454"/>
      <c r="B108" s="211" t="s">
        <v>63</v>
      </c>
      <c r="C108" s="211">
        <f t="shared" si="6"/>
        <v>6</v>
      </c>
      <c r="D108" s="211">
        <f t="shared" si="7"/>
        <v>2</v>
      </c>
      <c r="E108" s="270">
        <f t="shared" si="7"/>
        <v>4</v>
      </c>
      <c r="F108" s="212"/>
      <c r="G108" s="288">
        <v>2</v>
      </c>
      <c r="H108" s="212"/>
      <c r="I108" s="213">
        <v>1</v>
      </c>
      <c r="J108" s="212"/>
      <c r="K108" s="288"/>
      <c r="L108" s="212"/>
      <c r="M108" s="213"/>
      <c r="N108" s="289">
        <v>1</v>
      </c>
      <c r="O108" s="288"/>
      <c r="P108" s="212"/>
      <c r="Q108" s="213"/>
      <c r="R108" s="289"/>
      <c r="S108" s="288"/>
      <c r="T108" s="212"/>
      <c r="U108" s="213"/>
      <c r="V108" s="289"/>
      <c r="W108" s="288"/>
      <c r="X108" s="212"/>
      <c r="Y108" s="213"/>
      <c r="Z108" s="289"/>
      <c r="AA108" s="288"/>
      <c r="AB108" s="212"/>
      <c r="AC108" s="213"/>
      <c r="AD108" s="289">
        <v>1</v>
      </c>
      <c r="AE108" s="288">
        <v>1</v>
      </c>
      <c r="AF108" s="212"/>
      <c r="AG108" s="213"/>
      <c r="AH108" s="289"/>
      <c r="AI108" s="288"/>
      <c r="AJ108" s="212"/>
      <c r="AK108" s="213"/>
      <c r="AL108" s="212"/>
      <c r="AM108" s="213"/>
      <c r="AN108" s="213">
        <v>0</v>
      </c>
      <c r="AO108" s="214">
        <v>0</v>
      </c>
      <c r="AP108" s="214">
        <v>0</v>
      </c>
      <c r="AQ108" s="210" t="s">
        <v>111</v>
      </c>
      <c r="CG108" s="200">
        <v>0</v>
      </c>
      <c r="CH108" s="200">
        <v>0</v>
      </c>
      <c r="CI108" s="200"/>
      <c r="CJ108" s="200"/>
      <c r="CK108" s="200"/>
      <c r="CL108" s="200"/>
      <c r="CM108" s="200"/>
      <c r="CN108" s="200"/>
      <c r="CO108" s="200"/>
    </row>
    <row r="109" spans="1:93" x14ac:dyDescent="0.25">
      <c r="A109" s="454"/>
      <c r="B109" s="211" t="s">
        <v>64</v>
      </c>
      <c r="C109" s="211">
        <f t="shared" si="6"/>
        <v>0</v>
      </c>
      <c r="D109" s="211">
        <f t="shared" si="7"/>
        <v>0</v>
      </c>
      <c r="E109" s="270">
        <f t="shared" si="7"/>
        <v>0</v>
      </c>
      <c r="F109" s="212"/>
      <c r="G109" s="288"/>
      <c r="H109" s="212"/>
      <c r="I109" s="213"/>
      <c r="J109" s="212"/>
      <c r="K109" s="288"/>
      <c r="L109" s="212"/>
      <c r="M109" s="213"/>
      <c r="N109" s="289"/>
      <c r="O109" s="288"/>
      <c r="P109" s="212"/>
      <c r="Q109" s="213"/>
      <c r="R109" s="289"/>
      <c r="S109" s="288"/>
      <c r="T109" s="212"/>
      <c r="U109" s="213"/>
      <c r="V109" s="289"/>
      <c r="W109" s="288"/>
      <c r="X109" s="212"/>
      <c r="Y109" s="213"/>
      <c r="Z109" s="289"/>
      <c r="AA109" s="288"/>
      <c r="AB109" s="212"/>
      <c r="AC109" s="213"/>
      <c r="AD109" s="289"/>
      <c r="AE109" s="288"/>
      <c r="AF109" s="212"/>
      <c r="AG109" s="213"/>
      <c r="AH109" s="289"/>
      <c r="AI109" s="288"/>
      <c r="AJ109" s="212"/>
      <c r="AK109" s="213"/>
      <c r="AL109" s="212"/>
      <c r="AM109" s="213"/>
      <c r="AN109" s="213"/>
      <c r="AO109" s="214"/>
      <c r="AP109" s="214"/>
      <c r="AQ109" s="210" t="s">
        <v>111</v>
      </c>
      <c r="CG109" s="200">
        <v>0</v>
      </c>
      <c r="CH109" s="200">
        <v>0</v>
      </c>
      <c r="CI109" s="200"/>
      <c r="CJ109" s="200"/>
      <c r="CK109" s="200"/>
      <c r="CL109" s="200"/>
      <c r="CM109" s="200"/>
      <c r="CN109" s="200"/>
      <c r="CO109" s="200"/>
    </row>
    <row r="110" spans="1:93" x14ac:dyDescent="0.25">
      <c r="A110" s="454"/>
      <c r="B110" s="225" t="s">
        <v>117</v>
      </c>
      <c r="C110" s="225">
        <f t="shared" si="6"/>
        <v>0</v>
      </c>
      <c r="D110" s="225">
        <f t="shared" si="7"/>
        <v>0</v>
      </c>
      <c r="E110" s="290">
        <f t="shared" si="7"/>
        <v>0</v>
      </c>
      <c r="F110" s="242"/>
      <c r="G110" s="215"/>
      <c r="H110" s="212"/>
      <c r="I110" s="213"/>
      <c r="J110" s="212"/>
      <c r="K110" s="288"/>
      <c r="L110" s="212"/>
      <c r="M110" s="213"/>
      <c r="N110" s="289"/>
      <c r="O110" s="288"/>
      <c r="P110" s="212"/>
      <c r="Q110" s="213"/>
      <c r="R110" s="289"/>
      <c r="S110" s="288"/>
      <c r="T110" s="212"/>
      <c r="U110" s="213"/>
      <c r="V110" s="289"/>
      <c r="W110" s="288"/>
      <c r="X110" s="212"/>
      <c r="Y110" s="213"/>
      <c r="Z110" s="289"/>
      <c r="AA110" s="288"/>
      <c r="AB110" s="212"/>
      <c r="AC110" s="213"/>
      <c r="AD110" s="289"/>
      <c r="AE110" s="288"/>
      <c r="AF110" s="212"/>
      <c r="AG110" s="213"/>
      <c r="AH110" s="289"/>
      <c r="AI110" s="288"/>
      <c r="AJ110" s="212"/>
      <c r="AK110" s="213"/>
      <c r="AL110" s="212"/>
      <c r="AM110" s="213"/>
      <c r="AN110" s="213"/>
      <c r="AO110" s="214"/>
      <c r="AP110" s="214"/>
      <c r="AQ110" s="210" t="s">
        <v>111</v>
      </c>
      <c r="CG110" s="200">
        <v>0</v>
      </c>
      <c r="CH110" s="200">
        <v>0</v>
      </c>
      <c r="CI110" s="200"/>
      <c r="CJ110" s="200"/>
      <c r="CK110" s="200"/>
      <c r="CL110" s="200"/>
      <c r="CM110" s="200"/>
      <c r="CN110" s="200"/>
      <c r="CO110" s="200"/>
    </row>
    <row r="111" spans="1:93" x14ac:dyDescent="0.25">
      <c r="A111" s="455"/>
      <c r="B111" s="227" t="s">
        <v>65</v>
      </c>
      <c r="C111" s="227">
        <f t="shared" si="6"/>
        <v>0</v>
      </c>
      <c r="D111" s="227">
        <f t="shared" si="7"/>
        <v>0</v>
      </c>
      <c r="E111" s="296">
        <f t="shared" si="7"/>
        <v>0</v>
      </c>
      <c r="F111" s="231"/>
      <c r="G111" s="297"/>
      <c r="H111" s="231"/>
      <c r="I111" s="237"/>
      <c r="J111" s="298"/>
      <c r="K111" s="299"/>
      <c r="L111" s="231"/>
      <c r="M111" s="238"/>
      <c r="N111" s="298"/>
      <c r="O111" s="299"/>
      <c r="P111" s="239"/>
      <c r="Q111" s="238"/>
      <c r="R111" s="297"/>
      <c r="S111" s="299"/>
      <c r="T111" s="231"/>
      <c r="U111" s="237"/>
      <c r="V111" s="298"/>
      <c r="W111" s="297"/>
      <c r="X111" s="231"/>
      <c r="Y111" s="237"/>
      <c r="Z111" s="298"/>
      <c r="AA111" s="297"/>
      <c r="AB111" s="231"/>
      <c r="AC111" s="237"/>
      <c r="AD111" s="298"/>
      <c r="AE111" s="297"/>
      <c r="AF111" s="231"/>
      <c r="AG111" s="237"/>
      <c r="AH111" s="298"/>
      <c r="AI111" s="297"/>
      <c r="AJ111" s="231"/>
      <c r="AK111" s="237"/>
      <c r="AL111" s="239"/>
      <c r="AM111" s="238"/>
      <c r="AN111" s="232"/>
      <c r="AO111" s="238"/>
      <c r="AP111" s="238"/>
      <c r="AQ111" s="210" t="s">
        <v>111</v>
      </c>
      <c r="CG111" s="200">
        <v>0</v>
      </c>
      <c r="CH111" s="200">
        <v>0</v>
      </c>
      <c r="CI111" s="200"/>
      <c r="CJ111" s="200"/>
      <c r="CK111" s="200"/>
      <c r="CL111" s="200"/>
      <c r="CM111" s="200"/>
      <c r="CN111" s="200"/>
      <c r="CO111" s="200"/>
    </row>
    <row r="112" spans="1:93" x14ac:dyDescent="0.25">
      <c r="A112" s="301" t="s">
        <v>66</v>
      </c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302"/>
      <c r="CG112" s="200"/>
      <c r="CH112" s="200"/>
      <c r="CI112" s="200"/>
      <c r="CJ112" s="200"/>
      <c r="CK112" s="200"/>
      <c r="CL112" s="200"/>
      <c r="CM112" s="200"/>
      <c r="CN112" s="200"/>
      <c r="CO112" s="200"/>
    </row>
    <row r="113" spans="1:93" ht="47.25" customHeight="1" x14ac:dyDescent="0.25">
      <c r="A113" s="453" t="s">
        <v>67</v>
      </c>
      <c r="B113" s="303" t="s">
        <v>68</v>
      </c>
      <c r="C113" s="385" t="s">
        <v>69</v>
      </c>
      <c r="D113" s="385" t="s">
        <v>104</v>
      </c>
      <c r="E113" s="199"/>
      <c r="F113" s="199"/>
      <c r="G113" s="199"/>
      <c r="H113" s="199"/>
      <c r="I113" s="199"/>
      <c r="J113" s="199"/>
      <c r="K113" s="199"/>
      <c r="L113" s="302"/>
      <c r="CG113" s="200"/>
      <c r="CH113" s="200"/>
      <c r="CI113" s="200"/>
      <c r="CJ113" s="200"/>
      <c r="CK113" s="200"/>
      <c r="CL113" s="200"/>
      <c r="CM113" s="200"/>
      <c r="CN113" s="200"/>
      <c r="CO113" s="200"/>
    </row>
    <row r="114" spans="1:93" ht="18" customHeight="1" x14ac:dyDescent="0.25">
      <c r="A114" s="454"/>
      <c r="B114" s="305" t="s">
        <v>119</v>
      </c>
      <c r="C114" s="209"/>
      <c r="D114" s="209"/>
      <c r="E114" s="306"/>
      <c r="F114" s="302"/>
      <c r="G114" s="302"/>
      <c r="H114" s="302"/>
      <c r="I114" s="302"/>
      <c r="J114" s="302"/>
      <c r="K114" s="302"/>
      <c r="L114" s="302"/>
      <c r="CA114" s="194" t="str">
        <f>IF(D114&lt;=C114,""," Las consejerías realizadas en Espacios Amigables NO pueden ser mayor al Total de Actividades.-")</f>
        <v/>
      </c>
      <c r="CG114" s="200">
        <f>IF(D114&lt;=C114,0,1)</f>
        <v>0</v>
      </c>
      <c r="CH114" s="200"/>
      <c r="CI114" s="200"/>
      <c r="CJ114" s="200"/>
      <c r="CK114" s="200"/>
      <c r="CL114" s="200"/>
      <c r="CM114" s="200"/>
      <c r="CN114" s="200"/>
      <c r="CO114" s="200"/>
    </row>
    <row r="115" spans="1:93" ht="24" customHeight="1" x14ac:dyDescent="0.25">
      <c r="A115" s="454"/>
      <c r="B115" s="307" t="s">
        <v>120</v>
      </c>
      <c r="C115" s="216"/>
      <c r="D115" s="216"/>
      <c r="E115" s="306"/>
      <c r="F115" s="302"/>
      <c r="G115" s="302"/>
      <c r="H115" s="302"/>
      <c r="I115" s="302"/>
      <c r="J115" s="302"/>
      <c r="K115" s="302"/>
      <c r="L115" s="302"/>
      <c r="CA115" s="194" t="str">
        <f>IF(D115&lt;=C115,""," Las consejerías realizadas en Espacios Amigables NO pueden ser mayor al Total de Actividades.-")</f>
        <v/>
      </c>
      <c r="CG115" s="200">
        <f>IF(D115&lt;=C115,0,1)</f>
        <v>0</v>
      </c>
      <c r="CH115" s="200"/>
      <c r="CI115" s="200"/>
      <c r="CJ115" s="200"/>
      <c r="CK115" s="200"/>
      <c r="CL115" s="200"/>
      <c r="CM115" s="200"/>
      <c r="CN115" s="200"/>
      <c r="CO115" s="200"/>
    </row>
    <row r="116" spans="1:93" ht="23.25" customHeight="1" x14ac:dyDescent="0.25">
      <c r="A116" s="454"/>
      <c r="B116" s="307" t="s">
        <v>121</v>
      </c>
      <c r="C116" s="216"/>
      <c r="D116" s="216"/>
      <c r="E116" s="306"/>
      <c r="F116" s="302"/>
      <c r="G116" s="302"/>
      <c r="H116" s="302"/>
      <c r="I116" s="302"/>
      <c r="J116" s="302"/>
      <c r="K116" s="302"/>
      <c r="L116" s="302"/>
      <c r="CA116" s="194" t="str">
        <f>IF(D116&lt;=C116,""," Las consejerías realizadas en Espacios Amigables NO pueden ser mayor al Total de Actividades.-")</f>
        <v/>
      </c>
      <c r="CG116" s="200">
        <f>IF(D116&lt;=C116,0,1)</f>
        <v>0</v>
      </c>
      <c r="CH116" s="200"/>
      <c r="CI116" s="200"/>
      <c r="CJ116" s="200"/>
      <c r="CK116" s="200"/>
      <c r="CL116" s="200"/>
      <c r="CM116" s="200"/>
      <c r="CN116" s="200"/>
      <c r="CO116" s="200"/>
    </row>
    <row r="117" spans="1:93" ht="19.5" customHeight="1" x14ac:dyDescent="0.25">
      <c r="A117" s="454"/>
      <c r="B117" s="307" t="s">
        <v>122</v>
      </c>
      <c r="C117" s="216"/>
      <c r="D117" s="308"/>
      <c r="E117" s="306"/>
      <c r="F117" s="302"/>
      <c r="G117" s="302"/>
      <c r="H117" s="302"/>
      <c r="I117" s="302"/>
      <c r="J117" s="302"/>
      <c r="K117" s="302"/>
      <c r="L117" s="302"/>
      <c r="CG117" s="200"/>
      <c r="CH117" s="200"/>
      <c r="CI117" s="200"/>
      <c r="CJ117" s="200"/>
      <c r="CK117" s="200"/>
      <c r="CL117" s="200"/>
      <c r="CM117" s="200"/>
      <c r="CN117" s="200"/>
      <c r="CO117" s="200"/>
    </row>
    <row r="118" spans="1:93" ht="18.75" customHeight="1" x14ac:dyDescent="0.25">
      <c r="A118" s="454"/>
      <c r="B118" s="307" t="s">
        <v>123</v>
      </c>
      <c r="C118" s="216"/>
      <c r="D118" s="308"/>
      <c r="E118" s="306"/>
      <c r="F118" s="302"/>
      <c r="G118" s="302"/>
      <c r="H118" s="302"/>
      <c r="I118" s="302"/>
      <c r="J118" s="302"/>
      <c r="K118" s="302"/>
      <c r="L118" s="302"/>
      <c r="CG118" s="200"/>
      <c r="CH118" s="200"/>
      <c r="CI118" s="200"/>
      <c r="CJ118" s="200"/>
      <c r="CK118" s="200"/>
      <c r="CL118" s="200"/>
      <c r="CM118" s="200"/>
      <c r="CN118" s="200"/>
      <c r="CO118" s="200"/>
    </row>
    <row r="119" spans="1:93" ht="26.25" customHeight="1" x14ac:dyDescent="0.25">
      <c r="A119" s="454"/>
      <c r="B119" s="307" t="s">
        <v>124</v>
      </c>
      <c r="C119" s="216"/>
      <c r="D119" s="216"/>
      <c r="E119" s="306"/>
      <c r="F119" s="302"/>
      <c r="G119" s="302"/>
      <c r="H119" s="302"/>
      <c r="I119" s="302"/>
      <c r="J119" s="302"/>
      <c r="K119" s="302"/>
      <c r="L119" s="302"/>
      <c r="CA119" s="194" t="str">
        <f>IF(D119&lt;=C119,""," Las consejerías realizadas en Espacios Amigables NO pueden ser mayor al Total de Actividades.-")</f>
        <v/>
      </c>
      <c r="CG119" s="200">
        <f>IF(D119&lt;=C119,0,1)</f>
        <v>0</v>
      </c>
      <c r="CH119" s="200"/>
      <c r="CI119" s="200"/>
      <c r="CJ119" s="200"/>
      <c r="CK119" s="200"/>
      <c r="CL119" s="200"/>
      <c r="CM119" s="200"/>
      <c r="CN119" s="200"/>
      <c r="CO119" s="200"/>
    </row>
    <row r="120" spans="1:93" ht="22.5" customHeight="1" x14ac:dyDescent="0.25">
      <c r="A120" s="454"/>
      <c r="B120" s="307" t="s">
        <v>125</v>
      </c>
      <c r="C120" s="216"/>
      <c r="D120" s="216"/>
      <c r="E120" s="306"/>
      <c r="F120" s="302"/>
      <c r="G120" s="302"/>
      <c r="H120" s="302"/>
      <c r="I120" s="302"/>
      <c r="J120" s="302"/>
      <c r="K120" s="302"/>
      <c r="L120" s="302"/>
      <c r="CA120" s="194" t="str">
        <f>IF(D120&lt;=C120,""," Las consejerías realizadas en Espacios Amigables NO pueden ser mayor al Total de Actividades.-")</f>
        <v/>
      </c>
      <c r="CG120" s="200">
        <f>IF(D120&lt;=C120,0,1)</f>
        <v>0</v>
      </c>
      <c r="CH120" s="200"/>
      <c r="CI120" s="200"/>
      <c r="CJ120" s="200"/>
      <c r="CK120" s="200"/>
      <c r="CL120" s="200"/>
      <c r="CM120" s="200"/>
      <c r="CN120" s="200"/>
      <c r="CO120" s="200"/>
    </row>
    <row r="121" spans="1:93" ht="18.75" customHeight="1" x14ac:dyDescent="0.25">
      <c r="A121" s="455"/>
      <c r="B121" s="309" t="s">
        <v>126</v>
      </c>
      <c r="C121" s="232"/>
      <c r="D121" s="232"/>
      <c r="E121" s="306"/>
      <c r="F121" s="302"/>
      <c r="G121" s="302"/>
      <c r="H121" s="302"/>
      <c r="I121" s="302"/>
      <c r="J121" s="302"/>
      <c r="K121" s="302"/>
      <c r="L121" s="302"/>
      <c r="CA121" s="194" t="str">
        <f>IF(D121&lt;=C121,""," Las consejerías realizadas en Espacios Amigables NO pueden ser mayor al Total de Actividades.-")</f>
        <v/>
      </c>
      <c r="CG121" s="200">
        <f>IF(D121&lt;=C121,0,1)</f>
        <v>0</v>
      </c>
      <c r="CH121" s="200"/>
      <c r="CI121" s="200"/>
      <c r="CJ121" s="200"/>
      <c r="CK121" s="200"/>
      <c r="CL121" s="200"/>
      <c r="CM121" s="200"/>
      <c r="CN121" s="200"/>
      <c r="CO121" s="200"/>
    </row>
    <row r="122" spans="1:93" x14ac:dyDescent="0.25">
      <c r="A122" s="310" t="s">
        <v>70</v>
      </c>
      <c r="B122" s="311"/>
      <c r="C122" s="312"/>
      <c r="D122" s="302"/>
      <c r="E122" s="302"/>
      <c r="F122" s="302"/>
      <c r="G122" s="302"/>
      <c r="H122" s="302"/>
      <c r="I122" s="302"/>
      <c r="J122" s="302"/>
      <c r="K122" s="302"/>
      <c r="L122" s="302"/>
      <c r="CG122" s="200"/>
      <c r="CH122" s="200"/>
      <c r="CI122" s="200"/>
      <c r="CJ122" s="200"/>
      <c r="CK122" s="200"/>
      <c r="CL122" s="200"/>
      <c r="CM122" s="200"/>
      <c r="CN122" s="200"/>
      <c r="CO122" s="200"/>
    </row>
    <row r="123" spans="1:93" x14ac:dyDescent="0.25">
      <c r="A123" s="313" t="s">
        <v>71</v>
      </c>
      <c r="B123" s="314"/>
      <c r="C123" s="314"/>
      <c r="D123" s="314"/>
      <c r="E123" s="314"/>
      <c r="F123" s="314"/>
      <c r="G123" s="314"/>
      <c r="H123" s="314"/>
      <c r="I123" s="314"/>
      <c r="J123" s="314"/>
      <c r="K123" s="314"/>
      <c r="L123" s="314"/>
      <c r="CG123" s="200"/>
      <c r="CH123" s="200"/>
      <c r="CI123" s="200"/>
      <c r="CJ123" s="200"/>
      <c r="CK123" s="200"/>
      <c r="CL123" s="200"/>
      <c r="CM123" s="200"/>
      <c r="CN123" s="200"/>
      <c r="CO123" s="200"/>
    </row>
    <row r="124" spans="1:93" ht="21" customHeight="1" x14ac:dyDescent="0.25">
      <c r="A124" s="456" t="s">
        <v>72</v>
      </c>
      <c r="B124" s="456" t="s">
        <v>73</v>
      </c>
      <c r="C124" s="456" t="s">
        <v>69</v>
      </c>
      <c r="D124" s="457" t="s">
        <v>74</v>
      </c>
      <c r="E124" s="458"/>
      <c r="F124" s="458"/>
      <c r="G124" s="458"/>
      <c r="H124" s="458"/>
      <c r="I124" s="458"/>
      <c r="J124" s="459"/>
      <c r="K124" s="460" t="s">
        <v>127</v>
      </c>
      <c r="L124" s="462" t="s">
        <v>75</v>
      </c>
      <c r="CG124" s="200"/>
      <c r="CH124" s="200"/>
      <c r="CI124" s="200"/>
      <c r="CJ124" s="200"/>
      <c r="CK124" s="200"/>
      <c r="CL124" s="200"/>
      <c r="CM124" s="200"/>
      <c r="CN124" s="200"/>
      <c r="CO124" s="200"/>
    </row>
    <row r="125" spans="1:93" ht="48.75" customHeight="1" x14ac:dyDescent="0.25">
      <c r="A125" s="456"/>
      <c r="B125" s="456"/>
      <c r="C125" s="456"/>
      <c r="D125" s="202" t="s">
        <v>128</v>
      </c>
      <c r="E125" s="315" t="s">
        <v>129</v>
      </c>
      <c r="F125" s="315" t="s">
        <v>130</v>
      </c>
      <c r="G125" s="315" t="s">
        <v>131</v>
      </c>
      <c r="H125" s="315" t="s">
        <v>132</v>
      </c>
      <c r="I125" s="316" t="s">
        <v>133</v>
      </c>
      <c r="J125" s="317" t="s">
        <v>134</v>
      </c>
      <c r="K125" s="461"/>
      <c r="L125" s="463"/>
      <c r="CG125" s="200"/>
      <c r="CH125" s="200"/>
      <c r="CI125" s="200"/>
      <c r="CJ125" s="200"/>
      <c r="CK125" s="200"/>
      <c r="CL125" s="200"/>
      <c r="CM125" s="200"/>
      <c r="CN125" s="200"/>
      <c r="CO125" s="200"/>
    </row>
    <row r="126" spans="1:93" ht="16.5" customHeight="1" x14ac:dyDescent="0.25">
      <c r="A126" s="456" t="s">
        <v>76</v>
      </c>
      <c r="B126" s="318" t="s">
        <v>77</v>
      </c>
      <c r="C126" s="319">
        <f t="shared" ref="C126:C141" si="8">SUM(D126:J126)</f>
        <v>0</v>
      </c>
      <c r="D126" s="205"/>
      <c r="E126" s="320"/>
      <c r="F126" s="320"/>
      <c r="G126" s="320"/>
      <c r="H126" s="320"/>
      <c r="I126" s="321"/>
      <c r="J126" s="207"/>
      <c r="K126" s="205"/>
      <c r="L126" s="254"/>
      <c r="M126" s="194"/>
      <c r="CG126" s="200"/>
      <c r="CH126" s="200"/>
      <c r="CI126" s="200"/>
      <c r="CJ126" s="200"/>
      <c r="CK126" s="200"/>
      <c r="CL126" s="200"/>
      <c r="CM126" s="200"/>
      <c r="CN126" s="200"/>
      <c r="CO126" s="200"/>
    </row>
    <row r="127" spans="1:93" ht="14.25" customHeight="1" x14ac:dyDescent="0.25">
      <c r="A127" s="456"/>
      <c r="B127" s="322" t="s">
        <v>135</v>
      </c>
      <c r="C127" s="270">
        <f t="shared" si="8"/>
        <v>0</v>
      </c>
      <c r="D127" s="212"/>
      <c r="E127" s="323"/>
      <c r="F127" s="323"/>
      <c r="G127" s="323"/>
      <c r="H127" s="323"/>
      <c r="I127" s="253"/>
      <c r="J127" s="214"/>
      <c r="K127" s="212"/>
      <c r="L127" s="216"/>
      <c r="M127" s="194"/>
      <c r="CG127" s="200"/>
      <c r="CH127" s="200"/>
      <c r="CI127" s="200"/>
      <c r="CJ127" s="200"/>
      <c r="CK127" s="200"/>
      <c r="CL127" s="200"/>
      <c r="CM127" s="200"/>
      <c r="CN127" s="200"/>
      <c r="CO127" s="200"/>
    </row>
    <row r="128" spans="1:93" ht="17.25" customHeight="1" x14ac:dyDescent="0.25">
      <c r="A128" s="450"/>
      <c r="B128" s="322" t="s">
        <v>78</v>
      </c>
      <c r="C128" s="270">
        <f t="shared" si="8"/>
        <v>0</v>
      </c>
      <c r="D128" s="212"/>
      <c r="E128" s="323"/>
      <c r="F128" s="323"/>
      <c r="G128" s="323"/>
      <c r="H128" s="323"/>
      <c r="I128" s="253"/>
      <c r="J128" s="214"/>
      <c r="K128" s="212"/>
      <c r="L128" s="216"/>
      <c r="M128" s="194"/>
      <c r="CG128" s="200"/>
      <c r="CH128" s="200"/>
      <c r="CI128" s="200"/>
      <c r="CJ128" s="200"/>
      <c r="CK128" s="200"/>
      <c r="CL128" s="200"/>
      <c r="CM128" s="200"/>
      <c r="CN128" s="200"/>
      <c r="CO128" s="200"/>
    </row>
    <row r="129" spans="1:93" ht="14.25" customHeight="1" x14ac:dyDescent="0.25">
      <c r="A129" s="450"/>
      <c r="B129" s="324" t="s">
        <v>79</v>
      </c>
      <c r="C129" s="296">
        <f t="shared" si="8"/>
        <v>0</v>
      </c>
      <c r="D129" s="228"/>
      <c r="E129" s="325"/>
      <c r="F129" s="325"/>
      <c r="G129" s="325"/>
      <c r="H129" s="325"/>
      <c r="I129" s="326"/>
      <c r="J129" s="230"/>
      <c r="K129" s="228"/>
      <c r="L129" s="327"/>
      <c r="M129" s="194"/>
      <c r="CG129" s="200"/>
      <c r="CH129" s="200"/>
      <c r="CI129" s="200"/>
      <c r="CJ129" s="200"/>
      <c r="CK129" s="200"/>
      <c r="CL129" s="200"/>
      <c r="CM129" s="200"/>
      <c r="CN129" s="200"/>
      <c r="CO129" s="200"/>
    </row>
    <row r="130" spans="1:93" ht="17.25" customHeight="1" x14ac:dyDescent="0.25">
      <c r="A130" s="450" t="s">
        <v>80</v>
      </c>
      <c r="B130" s="318" t="s">
        <v>77</v>
      </c>
      <c r="C130" s="284">
        <f t="shared" si="8"/>
        <v>0</v>
      </c>
      <c r="D130" s="233"/>
      <c r="E130" s="328"/>
      <c r="F130" s="328"/>
      <c r="G130" s="328"/>
      <c r="H130" s="328"/>
      <c r="I130" s="287"/>
      <c r="J130" s="235"/>
      <c r="K130" s="233"/>
      <c r="L130" s="209"/>
      <c r="M130" s="194"/>
      <c r="CG130" s="200"/>
      <c r="CH130" s="200"/>
      <c r="CI130" s="200"/>
      <c r="CJ130" s="200"/>
      <c r="CK130" s="200"/>
      <c r="CL130" s="200"/>
      <c r="CM130" s="200"/>
      <c r="CN130" s="200"/>
      <c r="CO130" s="200"/>
    </row>
    <row r="131" spans="1:93" ht="15.75" customHeight="1" x14ac:dyDescent="0.25">
      <c r="A131" s="450"/>
      <c r="B131" s="322" t="s">
        <v>135</v>
      </c>
      <c r="C131" s="329">
        <f t="shared" si="8"/>
        <v>0</v>
      </c>
      <c r="D131" s="330"/>
      <c r="E131" s="331"/>
      <c r="F131" s="331"/>
      <c r="G131" s="331"/>
      <c r="H131" s="331"/>
      <c r="I131" s="332"/>
      <c r="J131" s="333"/>
      <c r="K131" s="330"/>
      <c r="L131" s="268"/>
      <c r="M131" s="194"/>
      <c r="CG131" s="200"/>
      <c r="CH131" s="200"/>
      <c r="CI131" s="200"/>
      <c r="CJ131" s="200"/>
      <c r="CK131" s="200"/>
      <c r="CL131" s="200"/>
      <c r="CM131" s="200"/>
      <c r="CN131" s="200"/>
      <c r="CO131" s="200"/>
    </row>
    <row r="132" spans="1:93" ht="15" customHeight="1" x14ac:dyDescent="0.25">
      <c r="A132" s="450"/>
      <c r="B132" s="322" t="s">
        <v>78</v>
      </c>
      <c r="C132" s="270">
        <f t="shared" si="8"/>
        <v>0</v>
      </c>
      <c r="D132" s="212"/>
      <c r="E132" s="323"/>
      <c r="F132" s="323"/>
      <c r="G132" s="323"/>
      <c r="H132" s="323"/>
      <c r="I132" s="253"/>
      <c r="J132" s="214"/>
      <c r="K132" s="212"/>
      <c r="L132" s="216"/>
      <c r="M132" s="194"/>
      <c r="CG132" s="200"/>
      <c r="CH132" s="200"/>
      <c r="CI132" s="200"/>
      <c r="CJ132" s="200"/>
      <c r="CK132" s="200"/>
      <c r="CL132" s="200"/>
      <c r="CM132" s="200"/>
      <c r="CN132" s="200"/>
      <c r="CO132" s="200"/>
    </row>
    <row r="133" spans="1:93" ht="16.5" customHeight="1" x14ac:dyDescent="0.25">
      <c r="A133" s="450"/>
      <c r="B133" s="324" t="s">
        <v>79</v>
      </c>
      <c r="C133" s="296">
        <f t="shared" si="8"/>
        <v>0</v>
      </c>
      <c r="D133" s="231"/>
      <c r="E133" s="334"/>
      <c r="F133" s="334"/>
      <c r="G133" s="334"/>
      <c r="H133" s="334"/>
      <c r="I133" s="299"/>
      <c r="J133" s="238"/>
      <c r="K133" s="231"/>
      <c r="L133" s="232"/>
      <c r="M133" s="194"/>
      <c r="CG133" s="200"/>
      <c r="CH133" s="200"/>
      <c r="CI133" s="200"/>
      <c r="CJ133" s="200"/>
      <c r="CK133" s="200"/>
      <c r="CL133" s="200"/>
      <c r="CM133" s="200"/>
      <c r="CN133" s="200"/>
      <c r="CO133" s="200"/>
    </row>
    <row r="134" spans="1:93" ht="15" customHeight="1" x14ac:dyDescent="0.25">
      <c r="A134" s="450" t="s">
        <v>81</v>
      </c>
      <c r="B134" s="318" t="s">
        <v>77</v>
      </c>
      <c r="C134" s="284">
        <f t="shared" si="8"/>
        <v>0</v>
      </c>
      <c r="D134" s="233"/>
      <c r="E134" s="328"/>
      <c r="F134" s="328"/>
      <c r="G134" s="328"/>
      <c r="H134" s="328"/>
      <c r="I134" s="287"/>
      <c r="J134" s="235"/>
      <c r="K134" s="233"/>
      <c r="L134" s="209"/>
      <c r="M134" s="194"/>
      <c r="CG134" s="200"/>
      <c r="CH134" s="200"/>
      <c r="CI134" s="200"/>
      <c r="CJ134" s="200"/>
      <c r="CK134" s="200"/>
      <c r="CL134" s="200"/>
      <c r="CM134" s="200"/>
      <c r="CN134" s="200"/>
      <c r="CO134" s="200"/>
    </row>
    <row r="135" spans="1:93" ht="16.5" customHeight="1" x14ac:dyDescent="0.25">
      <c r="A135" s="450"/>
      <c r="B135" s="322" t="s">
        <v>135</v>
      </c>
      <c r="C135" s="329">
        <f t="shared" si="8"/>
        <v>0</v>
      </c>
      <c r="D135" s="330"/>
      <c r="E135" s="331"/>
      <c r="F135" s="331"/>
      <c r="G135" s="331"/>
      <c r="H135" s="331"/>
      <c r="I135" s="332"/>
      <c r="J135" s="333"/>
      <c r="K135" s="330"/>
      <c r="L135" s="268"/>
      <c r="M135" s="194"/>
      <c r="CG135" s="200"/>
      <c r="CH135" s="200"/>
      <c r="CI135" s="200"/>
      <c r="CJ135" s="200"/>
      <c r="CK135" s="200"/>
      <c r="CL135" s="200"/>
      <c r="CM135" s="200"/>
      <c r="CN135" s="200"/>
      <c r="CO135" s="200"/>
    </row>
    <row r="136" spans="1:93" ht="15.75" customHeight="1" x14ac:dyDescent="0.25">
      <c r="A136" s="450"/>
      <c r="B136" s="322" t="s">
        <v>78</v>
      </c>
      <c r="C136" s="270">
        <f t="shared" si="8"/>
        <v>0</v>
      </c>
      <c r="D136" s="212"/>
      <c r="E136" s="323"/>
      <c r="F136" s="323"/>
      <c r="G136" s="323"/>
      <c r="H136" s="323"/>
      <c r="I136" s="253"/>
      <c r="J136" s="214"/>
      <c r="K136" s="212"/>
      <c r="L136" s="216"/>
      <c r="M136" s="194"/>
      <c r="CG136" s="200"/>
      <c r="CH136" s="200"/>
      <c r="CI136" s="200"/>
      <c r="CJ136" s="200"/>
      <c r="CK136" s="200"/>
      <c r="CL136" s="200"/>
      <c r="CM136" s="200"/>
      <c r="CN136" s="200"/>
      <c r="CO136" s="200"/>
    </row>
    <row r="137" spans="1:93" ht="15.75" customHeight="1" x14ac:dyDescent="0.25">
      <c r="A137" s="450"/>
      <c r="B137" s="324" t="s">
        <v>79</v>
      </c>
      <c r="C137" s="296">
        <f t="shared" si="8"/>
        <v>0</v>
      </c>
      <c r="D137" s="231"/>
      <c r="E137" s="334"/>
      <c r="F137" s="334"/>
      <c r="G137" s="334"/>
      <c r="H137" s="334"/>
      <c r="I137" s="299"/>
      <c r="J137" s="238"/>
      <c r="K137" s="231"/>
      <c r="L137" s="232"/>
      <c r="M137" s="194"/>
      <c r="CG137" s="200"/>
      <c r="CH137" s="200"/>
      <c r="CI137" s="200"/>
      <c r="CJ137" s="200"/>
      <c r="CK137" s="200"/>
      <c r="CL137" s="200"/>
      <c r="CM137" s="200"/>
      <c r="CN137" s="200"/>
      <c r="CO137" s="200"/>
    </row>
    <row r="138" spans="1:93" ht="15.75" customHeight="1" x14ac:dyDescent="0.25">
      <c r="A138" s="450" t="s">
        <v>82</v>
      </c>
      <c r="B138" s="318" t="s">
        <v>77</v>
      </c>
      <c r="C138" s="284">
        <f t="shared" si="8"/>
        <v>0</v>
      </c>
      <c r="D138" s="233"/>
      <c r="E138" s="328"/>
      <c r="F138" s="328"/>
      <c r="G138" s="328"/>
      <c r="H138" s="328"/>
      <c r="I138" s="287"/>
      <c r="J138" s="235"/>
      <c r="K138" s="233"/>
      <c r="L138" s="209"/>
      <c r="M138" s="194"/>
      <c r="CG138" s="200"/>
      <c r="CH138" s="200"/>
      <c r="CI138" s="200"/>
      <c r="CJ138" s="200"/>
      <c r="CK138" s="200"/>
      <c r="CL138" s="200"/>
      <c r="CM138" s="200"/>
      <c r="CN138" s="200"/>
      <c r="CO138" s="200"/>
    </row>
    <row r="139" spans="1:93" ht="16.5" customHeight="1" x14ac:dyDescent="0.25">
      <c r="A139" s="450"/>
      <c r="B139" s="322" t="s">
        <v>135</v>
      </c>
      <c r="C139" s="329">
        <f t="shared" si="8"/>
        <v>0</v>
      </c>
      <c r="D139" s="330"/>
      <c r="E139" s="331"/>
      <c r="F139" s="331"/>
      <c r="G139" s="331"/>
      <c r="H139" s="331"/>
      <c r="I139" s="332"/>
      <c r="J139" s="333"/>
      <c r="K139" s="330"/>
      <c r="L139" s="268"/>
      <c r="M139" s="194"/>
      <c r="CG139" s="200"/>
      <c r="CH139" s="200"/>
      <c r="CI139" s="200"/>
      <c r="CJ139" s="200"/>
      <c r="CK139" s="200"/>
      <c r="CL139" s="200"/>
      <c r="CM139" s="200"/>
      <c r="CN139" s="200"/>
      <c r="CO139" s="200"/>
    </row>
    <row r="140" spans="1:93" ht="15" customHeight="1" x14ac:dyDescent="0.25">
      <c r="A140" s="450"/>
      <c r="B140" s="322" t="s">
        <v>78</v>
      </c>
      <c r="C140" s="270">
        <f t="shared" si="8"/>
        <v>0</v>
      </c>
      <c r="D140" s="212"/>
      <c r="E140" s="323"/>
      <c r="F140" s="323"/>
      <c r="G140" s="323"/>
      <c r="H140" s="323"/>
      <c r="I140" s="253"/>
      <c r="J140" s="214"/>
      <c r="K140" s="212"/>
      <c r="L140" s="216"/>
      <c r="M140" s="194"/>
      <c r="CG140" s="200"/>
      <c r="CH140" s="200"/>
      <c r="CI140" s="200"/>
      <c r="CJ140" s="200"/>
      <c r="CK140" s="200"/>
      <c r="CL140" s="200"/>
      <c r="CM140" s="200"/>
      <c r="CN140" s="200"/>
      <c r="CO140" s="200"/>
    </row>
    <row r="141" spans="1:93" ht="15" customHeight="1" x14ac:dyDescent="0.25">
      <c r="A141" s="450"/>
      <c r="B141" s="324" t="s">
        <v>79</v>
      </c>
      <c r="C141" s="296">
        <f t="shared" si="8"/>
        <v>0</v>
      </c>
      <c r="D141" s="231"/>
      <c r="E141" s="334"/>
      <c r="F141" s="334"/>
      <c r="G141" s="334"/>
      <c r="H141" s="334"/>
      <c r="I141" s="299"/>
      <c r="J141" s="238"/>
      <c r="K141" s="231"/>
      <c r="L141" s="232"/>
      <c r="M141" s="194"/>
      <c r="CG141" s="200"/>
      <c r="CH141" s="200"/>
      <c r="CI141" s="200"/>
      <c r="CJ141" s="200"/>
      <c r="CK141" s="200"/>
      <c r="CL141" s="200"/>
      <c r="CM141" s="200"/>
      <c r="CN141" s="200"/>
      <c r="CO141" s="200"/>
    </row>
    <row r="142" spans="1:93" x14ac:dyDescent="0.25">
      <c r="A142" s="313" t="s">
        <v>83</v>
      </c>
      <c r="B142" s="314"/>
      <c r="C142" s="314"/>
      <c r="D142" s="314"/>
      <c r="E142" s="314"/>
      <c r="F142" s="314"/>
      <c r="G142" s="314"/>
      <c r="H142" s="314"/>
      <c r="I142" s="314"/>
      <c r="J142" s="314"/>
      <c r="K142" s="314"/>
      <c r="L142" s="314"/>
      <c r="CG142" s="200"/>
      <c r="CH142" s="200"/>
      <c r="CI142" s="200"/>
      <c r="CJ142" s="200"/>
      <c r="CK142" s="200"/>
      <c r="CL142" s="200"/>
      <c r="CM142" s="200"/>
      <c r="CN142" s="200"/>
      <c r="CO142" s="200"/>
    </row>
    <row r="143" spans="1:93" ht="33" customHeight="1" x14ac:dyDescent="0.25">
      <c r="A143" s="303" t="s">
        <v>84</v>
      </c>
      <c r="B143" s="384" t="s">
        <v>85</v>
      </c>
      <c r="C143" s="336" t="s">
        <v>136</v>
      </c>
      <c r="D143" s="337" t="s">
        <v>86</v>
      </c>
      <c r="E143" s="337" t="s">
        <v>87</v>
      </c>
      <c r="F143" s="337" t="s">
        <v>88</v>
      </c>
      <c r="G143" s="337" t="s">
        <v>89</v>
      </c>
      <c r="H143" s="338" t="s">
        <v>90</v>
      </c>
      <c r="I143" s="339"/>
      <c r="J143" s="340"/>
      <c r="K143" s="340"/>
      <c r="L143" s="340"/>
      <c r="CG143" s="200"/>
      <c r="CH143" s="200"/>
      <c r="CI143" s="200"/>
      <c r="CJ143" s="200"/>
      <c r="CK143" s="200"/>
      <c r="CL143" s="200"/>
      <c r="CM143" s="200"/>
      <c r="CN143" s="200"/>
      <c r="CO143" s="200"/>
    </row>
    <row r="144" spans="1:93" ht="15.75" customHeight="1" x14ac:dyDescent="0.25">
      <c r="A144" s="318" t="s">
        <v>91</v>
      </c>
      <c r="B144" s="341">
        <f>SUM(C144:H144)</f>
        <v>0</v>
      </c>
      <c r="C144" s="233"/>
      <c r="D144" s="342"/>
      <c r="E144" s="342"/>
      <c r="F144" s="342"/>
      <c r="G144" s="342"/>
      <c r="H144" s="343"/>
      <c r="I144" s="344"/>
      <c r="J144" s="314"/>
      <c r="K144" s="345"/>
      <c r="L144" s="345"/>
      <c r="CG144" s="200"/>
      <c r="CH144" s="200"/>
      <c r="CI144" s="200"/>
      <c r="CJ144" s="200"/>
      <c r="CK144" s="200"/>
      <c r="CL144" s="200"/>
      <c r="CM144" s="200"/>
      <c r="CN144" s="200"/>
      <c r="CO144" s="200"/>
    </row>
    <row r="145" spans="1:93" ht="15.75" customHeight="1" x14ac:dyDescent="0.25">
      <c r="A145" s="322" t="s">
        <v>135</v>
      </c>
      <c r="B145" s="346">
        <f>SUM(C145:H145)</f>
        <v>0</v>
      </c>
      <c r="C145" s="330"/>
      <c r="D145" s="331"/>
      <c r="E145" s="331"/>
      <c r="F145" s="331"/>
      <c r="G145" s="331"/>
      <c r="H145" s="333"/>
      <c r="I145" s="344"/>
      <c r="J145" s="314"/>
      <c r="K145" s="345"/>
      <c r="L145" s="345"/>
      <c r="CG145" s="200"/>
      <c r="CH145" s="200"/>
      <c r="CI145" s="200"/>
      <c r="CJ145" s="200"/>
      <c r="CK145" s="200"/>
      <c r="CL145" s="200"/>
      <c r="CM145" s="200"/>
      <c r="CN145" s="200"/>
      <c r="CO145" s="200"/>
    </row>
    <row r="146" spans="1:93" ht="15.75" customHeight="1" x14ac:dyDescent="0.25">
      <c r="A146" s="322" t="s">
        <v>78</v>
      </c>
      <c r="B146" s="347">
        <f>SUM(C146:H146)</f>
        <v>0</v>
      </c>
      <c r="C146" s="212"/>
      <c r="D146" s="323"/>
      <c r="E146" s="323"/>
      <c r="F146" s="323"/>
      <c r="G146" s="323"/>
      <c r="H146" s="214"/>
      <c r="I146" s="344"/>
      <c r="J146" s="314"/>
      <c r="K146" s="345"/>
      <c r="L146" s="345"/>
      <c r="CG146" s="200"/>
      <c r="CH146" s="200"/>
      <c r="CI146" s="200"/>
      <c r="CJ146" s="200"/>
      <c r="CK146" s="200"/>
      <c r="CL146" s="200"/>
      <c r="CM146" s="200"/>
      <c r="CN146" s="200"/>
      <c r="CO146" s="200"/>
    </row>
    <row r="147" spans="1:93" ht="15.75" customHeight="1" x14ac:dyDescent="0.25">
      <c r="A147" s="324" t="s">
        <v>92</v>
      </c>
      <c r="B147" s="348">
        <f>SUM(C147:H147)</f>
        <v>0</v>
      </c>
      <c r="C147" s="231"/>
      <c r="D147" s="334"/>
      <c r="E147" s="334"/>
      <c r="F147" s="334"/>
      <c r="G147" s="334"/>
      <c r="H147" s="238"/>
      <c r="I147" s="344"/>
      <c r="J147" s="314"/>
      <c r="K147" s="345"/>
      <c r="L147" s="345"/>
      <c r="CG147" s="200"/>
      <c r="CH147" s="200"/>
      <c r="CI147" s="200"/>
      <c r="CJ147" s="200"/>
      <c r="CK147" s="200"/>
      <c r="CL147" s="200"/>
      <c r="CM147" s="200"/>
      <c r="CN147" s="200"/>
      <c r="CO147" s="200"/>
    </row>
    <row r="148" spans="1:93" x14ac:dyDescent="0.25">
      <c r="A148" s="313" t="s">
        <v>93</v>
      </c>
      <c r="B148" s="314"/>
      <c r="C148" s="314"/>
      <c r="D148" s="314"/>
      <c r="E148" s="314"/>
      <c r="F148" s="314"/>
      <c r="G148" s="314"/>
      <c r="H148" s="314"/>
      <c r="I148" s="314"/>
      <c r="J148" s="314"/>
      <c r="K148" s="314"/>
      <c r="L148" s="314"/>
      <c r="CG148" s="200"/>
      <c r="CH148" s="200"/>
      <c r="CI148" s="200"/>
      <c r="CJ148" s="200"/>
      <c r="CK148" s="200"/>
      <c r="CL148" s="200"/>
      <c r="CM148" s="200"/>
      <c r="CN148" s="200"/>
      <c r="CO148" s="200"/>
    </row>
    <row r="149" spans="1:93" ht="45" customHeight="1" x14ac:dyDescent="0.25">
      <c r="A149" s="303" t="s">
        <v>84</v>
      </c>
      <c r="B149" s="384" t="s">
        <v>69</v>
      </c>
      <c r="C149" s="336" t="s">
        <v>94</v>
      </c>
      <c r="D149" s="337" t="s">
        <v>95</v>
      </c>
      <c r="E149" s="337" t="s">
        <v>96</v>
      </c>
      <c r="F149" s="337" t="s">
        <v>97</v>
      </c>
      <c r="G149" s="337" t="s">
        <v>98</v>
      </c>
      <c r="H149" s="338" t="s">
        <v>137</v>
      </c>
      <c r="I149" s="339"/>
      <c r="J149" s="340"/>
      <c r="K149" s="340"/>
      <c r="L149" s="340"/>
      <c r="CG149" s="200"/>
      <c r="CH149" s="200"/>
      <c r="CI149" s="200"/>
      <c r="CJ149" s="200"/>
      <c r="CK149" s="200"/>
      <c r="CL149" s="200"/>
      <c r="CM149" s="200"/>
      <c r="CN149" s="200"/>
      <c r="CO149" s="200"/>
    </row>
    <row r="150" spans="1:93" ht="16.5" customHeight="1" x14ac:dyDescent="0.25">
      <c r="A150" s="318" t="s">
        <v>91</v>
      </c>
      <c r="B150" s="341">
        <f t="shared" ref="B150:B155" si="9">SUM(C150:H150)</f>
        <v>0</v>
      </c>
      <c r="C150" s="233"/>
      <c r="D150" s="342"/>
      <c r="E150" s="342"/>
      <c r="F150" s="342"/>
      <c r="G150" s="342"/>
      <c r="H150" s="343"/>
      <c r="I150" s="344"/>
      <c r="J150" s="314"/>
      <c r="K150" s="345"/>
      <c r="L150" s="345"/>
      <c r="CG150" s="200"/>
      <c r="CH150" s="200"/>
      <c r="CI150" s="200"/>
      <c r="CJ150" s="200"/>
      <c r="CK150" s="200"/>
      <c r="CL150" s="200"/>
      <c r="CM150" s="200"/>
      <c r="CN150" s="200"/>
      <c r="CO150" s="200"/>
    </row>
    <row r="151" spans="1:93" ht="16.5" customHeight="1" x14ac:dyDescent="0.25">
      <c r="A151" s="322" t="s">
        <v>135</v>
      </c>
      <c r="B151" s="347">
        <f t="shared" si="9"/>
        <v>0</v>
      </c>
      <c r="C151" s="212"/>
      <c r="D151" s="323"/>
      <c r="E151" s="323"/>
      <c r="F151" s="323"/>
      <c r="G151" s="323"/>
      <c r="H151" s="214"/>
      <c r="I151" s="344"/>
      <c r="J151" s="314"/>
      <c r="K151" s="345"/>
      <c r="L151" s="345"/>
      <c r="CG151" s="200"/>
      <c r="CH151" s="200"/>
      <c r="CI151" s="200"/>
      <c r="CJ151" s="200"/>
      <c r="CK151" s="200"/>
      <c r="CL151" s="200"/>
      <c r="CM151" s="200"/>
      <c r="CN151" s="200"/>
      <c r="CO151" s="200"/>
    </row>
    <row r="152" spans="1:93" ht="16.5" customHeight="1" x14ac:dyDescent="0.25">
      <c r="A152" s="322" t="s">
        <v>78</v>
      </c>
      <c r="B152" s="347">
        <f t="shared" si="9"/>
        <v>0</v>
      </c>
      <c r="C152" s="212"/>
      <c r="D152" s="323"/>
      <c r="E152" s="323"/>
      <c r="F152" s="323"/>
      <c r="G152" s="323"/>
      <c r="H152" s="214"/>
      <c r="I152" s="344"/>
      <c r="J152" s="314"/>
      <c r="K152" s="345"/>
      <c r="L152" s="345"/>
      <c r="CG152" s="200"/>
      <c r="CH152" s="200"/>
      <c r="CI152" s="200"/>
      <c r="CJ152" s="200"/>
      <c r="CK152" s="200"/>
      <c r="CL152" s="200"/>
      <c r="CM152" s="200"/>
      <c r="CN152" s="200"/>
      <c r="CO152" s="200"/>
    </row>
    <row r="153" spans="1:93" ht="16.5" customHeight="1" x14ac:dyDescent="0.25">
      <c r="A153" s="349" t="s">
        <v>99</v>
      </c>
      <c r="B153" s="347">
        <f t="shared" si="9"/>
        <v>0</v>
      </c>
      <c r="C153" s="212"/>
      <c r="D153" s="323"/>
      <c r="E153" s="323"/>
      <c r="F153" s="323"/>
      <c r="G153" s="323"/>
      <c r="H153" s="214"/>
      <c r="I153" s="344"/>
      <c r="J153" s="314"/>
      <c r="K153" s="345"/>
      <c r="L153" s="345"/>
      <c r="CG153" s="200"/>
      <c r="CH153" s="200"/>
      <c r="CI153" s="200"/>
      <c r="CJ153" s="200"/>
      <c r="CK153" s="200"/>
      <c r="CL153" s="200"/>
      <c r="CM153" s="200"/>
      <c r="CN153" s="200"/>
      <c r="CO153" s="200"/>
    </row>
    <row r="154" spans="1:93" ht="16.5" customHeight="1" x14ac:dyDescent="0.25">
      <c r="A154" s="350" t="s">
        <v>100</v>
      </c>
      <c r="B154" s="351">
        <f t="shared" si="9"/>
        <v>0</v>
      </c>
      <c r="C154" s="218"/>
      <c r="D154" s="352"/>
      <c r="E154" s="352"/>
      <c r="F154" s="352"/>
      <c r="G154" s="352"/>
      <c r="H154" s="220"/>
      <c r="I154" s="344"/>
      <c r="J154" s="314"/>
      <c r="K154" s="345"/>
      <c r="L154" s="345"/>
      <c r="CG154" s="200"/>
      <c r="CH154" s="200"/>
      <c r="CI154" s="200"/>
      <c r="CJ154" s="200"/>
      <c r="CK154" s="200"/>
      <c r="CL154" s="200"/>
      <c r="CM154" s="200"/>
      <c r="CN154" s="200"/>
      <c r="CO154" s="200"/>
    </row>
    <row r="155" spans="1:93" ht="16.5" customHeight="1" x14ac:dyDescent="0.25">
      <c r="A155" s="353" t="s">
        <v>101</v>
      </c>
      <c r="B155" s="348">
        <f t="shared" si="9"/>
        <v>0</v>
      </c>
      <c r="C155" s="231"/>
      <c r="D155" s="334"/>
      <c r="E155" s="334"/>
      <c r="F155" s="334"/>
      <c r="G155" s="334"/>
      <c r="H155" s="238"/>
      <c r="I155" s="344"/>
      <c r="J155" s="314"/>
      <c r="K155" s="345"/>
      <c r="L155" s="345"/>
      <c r="CG155" s="200"/>
      <c r="CH155" s="200"/>
      <c r="CI155" s="200"/>
      <c r="CJ155" s="200"/>
      <c r="CK155" s="200"/>
      <c r="CL155" s="200"/>
      <c r="CM155" s="200"/>
      <c r="CN155" s="200"/>
      <c r="CO155" s="200"/>
    </row>
    <row r="156" spans="1:93" x14ac:dyDescent="0.25">
      <c r="CG156" s="200"/>
      <c r="CH156" s="200"/>
      <c r="CI156" s="200"/>
      <c r="CJ156" s="200"/>
      <c r="CK156" s="200"/>
      <c r="CL156" s="200"/>
      <c r="CM156" s="200"/>
      <c r="CN156" s="200"/>
      <c r="CO156" s="200"/>
    </row>
    <row r="195" spans="1:2" hidden="1" x14ac:dyDescent="0.25">
      <c r="A195" s="354">
        <f>SUM(C14:C95,C100:C111,C126:C141,B144:B147,B150:B155,C114:C121)</f>
        <v>303</v>
      </c>
      <c r="B195" s="354">
        <f>SUM(CG11:CO156)</f>
        <v>0</v>
      </c>
    </row>
  </sheetData>
  <mergeCells count="74">
    <mergeCell ref="A6:T6"/>
    <mergeCell ref="A8:B8"/>
    <mergeCell ref="A10:A13"/>
    <mergeCell ref="B10:B13"/>
    <mergeCell ref="C10:E12"/>
    <mergeCell ref="F10:AM11"/>
    <mergeCell ref="R12:S12"/>
    <mergeCell ref="T12:U12"/>
    <mergeCell ref="V12:W12"/>
    <mergeCell ref="X12:Y12"/>
    <mergeCell ref="AN10:AN13"/>
    <mergeCell ref="AO10:AO13"/>
    <mergeCell ref="AP10:AP13"/>
    <mergeCell ref="AQ10:AQ13"/>
    <mergeCell ref="F12:G12"/>
    <mergeCell ref="H12:I12"/>
    <mergeCell ref="J12:K12"/>
    <mergeCell ref="L12:M12"/>
    <mergeCell ref="N12:O12"/>
    <mergeCell ref="P12:Q12"/>
    <mergeCell ref="A97:A99"/>
    <mergeCell ref="AL12:AM12"/>
    <mergeCell ref="A14:A24"/>
    <mergeCell ref="A25:A35"/>
    <mergeCell ref="A36:A46"/>
    <mergeCell ref="A47:A57"/>
    <mergeCell ref="A58:A64"/>
    <mergeCell ref="Z12:AA12"/>
    <mergeCell ref="AB12:AC12"/>
    <mergeCell ref="AD12:AE12"/>
    <mergeCell ref="AF12:AG12"/>
    <mergeCell ref="AH12:AI12"/>
    <mergeCell ref="AJ12:AK12"/>
    <mergeCell ref="A65:A68"/>
    <mergeCell ref="A69:A75"/>
    <mergeCell ref="A76:A80"/>
    <mergeCell ref="A81:A87"/>
    <mergeCell ref="A88:A95"/>
    <mergeCell ref="AP97:AP99"/>
    <mergeCell ref="F98:G98"/>
    <mergeCell ref="H98:I98"/>
    <mergeCell ref="J98:K98"/>
    <mergeCell ref="L98:M98"/>
    <mergeCell ref="B97:B99"/>
    <mergeCell ref="C97:E98"/>
    <mergeCell ref="F97:AM97"/>
    <mergeCell ref="AN97:AN99"/>
    <mergeCell ref="AO97:AO99"/>
    <mergeCell ref="AD98:AE98"/>
    <mergeCell ref="AF98:AG98"/>
    <mergeCell ref="AH98:AI98"/>
    <mergeCell ref="AJ98:AK98"/>
    <mergeCell ref="N98:O98"/>
    <mergeCell ref="P98:Q98"/>
    <mergeCell ref="R98:S98"/>
    <mergeCell ref="T98:U98"/>
    <mergeCell ref="V98:W98"/>
    <mergeCell ref="X98:Y98"/>
    <mergeCell ref="A126:A129"/>
    <mergeCell ref="A130:A133"/>
    <mergeCell ref="A134:A137"/>
    <mergeCell ref="A138:A141"/>
    <mergeCell ref="AL98:AM98"/>
    <mergeCell ref="A100:A105"/>
    <mergeCell ref="A106:A111"/>
    <mergeCell ref="A113:A121"/>
    <mergeCell ref="A124:A125"/>
    <mergeCell ref="B124:B125"/>
    <mergeCell ref="C124:C125"/>
    <mergeCell ref="D124:J124"/>
    <mergeCell ref="K124:K125"/>
    <mergeCell ref="L124:L125"/>
    <mergeCell ref="Z98:AA98"/>
    <mergeCell ref="AB98:AC98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95"/>
  <sheetViews>
    <sheetView tabSelected="1" zoomScale="80" zoomScaleNormal="80" workbookViewId="0">
      <selection activeCell="E2" sqref="E2"/>
    </sheetView>
  </sheetViews>
  <sheetFormatPr baseColWidth="10" defaultRowHeight="15" x14ac:dyDescent="0.25"/>
  <cols>
    <col min="1" max="1" width="43.140625" style="193" customWidth="1"/>
    <col min="2" max="2" width="42.28515625" style="193" customWidth="1"/>
    <col min="3" max="3" width="17.28515625" style="193" customWidth="1"/>
    <col min="4" max="4" width="16.140625" style="193" customWidth="1"/>
    <col min="5" max="5" width="14.140625" style="193" customWidth="1"/>
    <col min="6" max="6" width="14.85546875" style="193" customWidth="1"/>
    <col min="7" max="7" width="16" style="193" customWidth="1"/>
    <col min="8" max="8" width="16.42578125" style="193" customWidth="1"/>
    <col min="9" max="9" width="13.28515625" style="193" customWidth="1"/>
    <col min="10" max="10" width="15.42578125" style="193" customWidth="1"/>
    <col min="11" max="11" width="17" style="193" customWidth="1"/>
    <col min="12" max="12" width="13.28515625" style="193" customWidth="1"/>
    <col min="13" max="40" width="11.42578125" style="193"/>
    <col min="41" max="41" width="13" style="193" customWidth="1"/>
    <col min="42" max="42" width="13.140625" style="193" customWidth="1"/>
    <col min="43" max="74" width="11.42578125" style="193"/>
    <col min="75" max="75" width="11.42578125" style="193" customWidth="1"/>
    <col min="76" max="96" width="11.42578125" style="194" hidden="1" customWidth="1"/>
    <col min="97" max="97" width="0" style="194" hidden="1" customWidth="1"/>
    <col min="98" max="102" width="0" style="193" hidden="1" customWidth="1"/>
    <col min="103" max="16384" width="11.42578125" style="193"/>
  </cols>
  <sheetData>
    <row r="1" spans="1:93" ht="14.25" customHeight="1" x14ac:dyDescent="0.25">
      <c r="A1" s="192" t="s">
        <v>0</v>
      </c>
    </row>
    <row r="2" spans="1:93" ht="14.25" customHeight="1" x14ac:dyDescent="0.25">
      <c r="A2" s="192" t="str">
        <f>CONCATENATE("COMUNA: ",[12]NOMBRE!B2," - ","( ",[12]NOMBRE!C2,[12]NOMBRE!D2,[12]NOMBRE!E2,[12]NOMBRE!F2,[12]NOMBRE!G2," )")</f>
        <v>COMUNA: Linares - ( 07401 )</v>
      </c>
    </row>
    <row r="3" spans="1:93" ht="14.25" customHeight="1" x14ac:dyDescent="0.25">
      <c r="A3" s="192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</row>
    <row r="4" spans="1:93" ht="14.25" customHeight="1" x14ac:dyDescent="0.25">
      <c r="A4" s="192" t="str">
        <f>CONCATENATE("MES: ",[12]NOMBRE!B6," - ","( ",[12]NOMBRE!C6,[12]NOMBRE!D6," )")</f>
        <v>MES: DICIEMBRE - ( 12 )</v>
      </c>
    </row>
    <row r="5" spans="1:93" ht="14.25" customHeight="1" x14ac:dyDescent="0.25">
      <c r="A5" s="192" t="str">
        <f>CONCATENATE("AÑO: ",[12]NOMBRE!B7)</f>
        <v>AÑO: 2017</v>
      </c>
    </row>
    <row r="6" spans="1:93" x14ac:dyDescent="0.25">
      <c r="A6" s="480" t="s">
        <v>1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</row>
    <row r="7" spans="1:93" x14ac:dyDescent="0.25">
      <c r="A7" s="392"/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</row>
    <row r="8" spans="1:93" ht="15.75" x14ac:dyDescent="0.25">
      <c r="A8" s="481" t="s">
        <v>2</v>
      </c>
      <c r="B8" s="481"/>
      <c r="C8" s="196"/>
      <c r="D8" s="196"/>
      <c r="E8" s="196"/>
      <c r="F8" s="196"/>
      <c r="G8" s="196"/>
      <c r="H8" s="196"/>
      <c r="I8" s="196"/>
      <c r="J8" s="196"/>
      <c r="K8" s="196"/>
      <c r="L8" s="196"/>
    </row>
    <row r="9" spans="1:93" x14ac:dyDescent="0.25">
      <c r="A9" s="197" t="s">
        <v>3</v>
      </c>
      <c r="B9" s="198"/>
      <c r="C9" s="198"/>
      <c r="D9" s="198"/>
      <c r="E9" s="198"/>
      <c r="F9" s="199"/>
      <c r="G9" s="199"/>
      <c r="H9" s="199"/>
      <c r="I9" s="199"/>
      <c r="J9" s="199"/>
      <c r="K9" s="199"/>
      <c r="L9" s="199"/>
    </row>
    <row r="10" spans="1:93" x14ac:dyDescent="0.25">
      <c r="A10" s="482" t="s">
        <v>102</v>
      </c>
      <c r="B10" s="474" t="s">
        <v>4</v>
      </c>
      <c r="C10" s="465" t="s">
        <v>5</v>
      </c>
      <c r="D10" s="466"/>
      <c r="E10" s="467"/>
      <c r="F10" s="486" t="s">
        <v>103</v>
      </c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71"/>
      <c r="AN10" s="477" t="s">
        <v>104</v>
      </c>
      <c r="AO10" s="453" t="s">
        <v>105</v>
      </c>
      <c r="AP10" s="453" t="s">
        <v>106</v>
      </c>
      <c r="AQ10" s="453" t="s">
        <v>107</v>
      </c>
    </row>
    <row r="11" spans="1:93" x14ac:dyDescent="0.25">
      <c r="A11" s="482"/>
      <c r="B11" s="475"/>
      <c r="C11" s="483"/>
      <c r="D11" s="484"/>
      <c r="E11" s="485"/>
      <c r="F11" s="488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89"/>
      <c r="AH11" s="489"/>
      <c r="AI11" s="489"/>
      <c r="AJ11" s="489"/>
      <c r="AK11" s="489"/>
      <c r="AL11" s="489"/>
      <c r="AM11" s="490"/>
      <c r="AN11" s="478"/>
      <c r="AO11" s="454"/>
      <c r="AP11" s="454"/>
      <c r="AQ11" s="454"/>
      <c r="CG11" s="200"/>
      <c r="CH11" s="200"/>
      <c r="CI11" s="200"/>
      <c r="CJ11" s="200"/>
      <c r="CK11" s="200"/>
      <c r="CL11" s="200"/>
      <c r="CM11" s="200"/>
      <c r="CN11" s="200"/>
      <c r="CO11" s="200"/>
    </row>
    <row r="12" spans="1:93" x14ac:dyDescent="0.25">
      <c r="A12" s="482"/>
      <c r="B12" s="475"/>
      <c r="C12" s="468"/>
      <c r="D12" s="469"/>
      <c r="E12" s="470"/>
      <c r="F12" s="456" t="s">
        <v>6</v>
      </c>
      <c r="G12" s="456"/>
      <c r="H12" s="457" t="s">
        <v>7</v>
      </c>
      <c r="I12" s="459"/>
      <c r="J12" s="457" t="s">
        <v>8</v>
      </c>
      <c r="K12" s="459"/>
      <c r="L12" s="457" t="s">
        <v>9</v>
      </c>
      <c r="M12" s="459"/>
      <c r="N12" s="457" t="s">
        <v>10</v>
      </c>
      <c r="O12" s="459"/>
      <c r="P12" s="457" t="s">
        <v>11</v>
      </c>
      <c r="Q12" s="459"/>
      <c r="R12" s="457" t="s">
        <v>12</v>
      </c>
      <c r="S12" s="459"/>
      <c r="T12" s="457" t="s">
        <v>13</v>
      </c>
      <c r="U12" s="459"/>
      <c r="V12" s="457" t="s">
        <v>14</v>
      </c>
      <c r="W12" s="459"/>
      <c r="X12" s="457" t="s">
        <v>15</v>
      </c>
      <c r="Y12" s="459"/>
      <c r="Z12" s="457" t="s">
        <v>16</v>
      </c>
      <c r="AA12" s="459"/>
      <c r="AB12" s="457" t="s">
        <v>17</v>
      </c>
      <c r="AC12" s="459"/>
      <c r="AD12" s="457" t="s">
        <v>18</v>
      </c>
      <c r="AE12" s="459"/>
      <c r="AF12" s="457" t="s">
        <v>19</v>
      </c>
      <c r="AG12" s="459"/>
      <c r="AH12" s="457" t="s">
        <v>20</v>
      </c>
      <c r="AI12" s="459"/>
      <c r="AJ12" s="457" t="s">
        <v>21</v>
      </c>
      <c r="AK12" s="459"/>
      <c r="AL12" s="451" t="s">
        <v>22</v>
      </c>
      <c r="AM12" s="452"/>
      <c r="AN12" s="478"/>
      <c r="AO12" s="454"/>
      <c r="AP12" s="454"/>
      <c r="AQ12" s="454"/>
      <c r="CG12" s="200"/>
      <c r="CH12" s="200"/>
      <c r="CI12" s="200"/>
      <c r="CJ12" s="200"/>
      <c r="CK12" s="200"/>
      <c r="CL12" s="200"/>
      <c r="CM12" s="200"/>
      <c r="CN12" s="200"/>
      <c r="CO12" s="200"/>
    </row>
    <row r="13" spans="1:93" x14ac:dyDescent="0.25">
      <c r="A13" s="482"/>
      <c r="B13" s="476"/>
      <c r="C13" s="389" t="s">
        <v>108</v>
      </c>
      <c r="D13" s="389" t="s">
        <v>109</v>
      </c>
      <c r="E13" s="389" t="s">
        <v>110</v>
      </c>
      <c r="F13" s="202" t="s">
        <v>109</v>
      </c>
      <c r="G13" s="391" t="s">
        <v>110</v>
      </c>
      <c r="H13" s="202" t="s">
        <v>109</v>
      </c>
      <c r="I13" s="391" t="s">
        <v>110</v>
      </c>
      <c r="J13" s="202" t="s">
        <v>109</v>
      </c>
      <c r="K13" s="391" t="s">
        <v>110</v>
      </c>
      <c r="L13" s="202" t="s">
        <v>109</v>
      </c>
      <c r="M13" s="391" t="s">
        <v>110</v>
      </c>
      <c r="N13" s="202" t="s">
        <v>109</v>
      </c>
      <c r="O13" s="391" t="s">
        <v>110</v>
      </c>
      <c r="P13" s="202" t="s">
        <v>109</v>
      </c>
      <c r="Q13" s="391" t="s">
        <v>110</v>
      </c>
      <c r="R13" s="202" t="s">
        <v>109</v>
      </c>
      <c r="S13" s="391" t="s">
        <v>110</v>
      </c>
      <c r="T13" s="202" t="s">
        <v>109</v>
      </c>
      <c r="U13" s="391" t="s">
        <v>110</v>
      </c>
      <c r="V13" s="202" t="s">
        <v>109</v>
      </c>
      <c r="W13" s="391" t="s">
        <v>110</v>
      </c>
      <c r="X13" s="202" t="s">
        <v>109</v>
      </c>
      <c r="Y13" s="391" t="s">
        <v>110</v>
      </c>
      <c r="Z13" s="202" t="s">
        <v>109</v>
      </c>
      <c r="AA13" s="391" t="s">
        <v>110</v>
      </c>
      <c r="AB13" s="202" t="s">
        <v>109</v>
      </c>
      <c r="AC13" s="391" t="s">
        <v>110</v>
      </c>
      <c r="AD13" s="202" t="s">
        <v>109</v>
      </c>
      <c r="AE13" s="391" t="s">
        <v>110</v>
      </c>
      <c r="AF13" s="202" t="s">
        <v>109</v>
      </c>
      <c r="AG13" s="391" t="s">
        <v>110</v>
      </c>
      <c r="AH13" s="202" t="s">
        <v>109</v>
      </c>
      <c r="AI13" s="391" t="s">
        <v>110</v>
      </c>
      <c r="AJ13" s="202" t="s">
        <v>109</v>
      </c>
      <c r="AK13" s="391" t="s">
        <v>110</v>
      </c>
      <c r="AL13" s="202" t="s">
        <v>109</v>
      </c>
      <c r="AM13" s="391" t="s">
        <v>110</v>
      </c>
      <c r="AN13" s="479"/>
      <c r="AO13" s="455"/>
      <c r="AP13" s="455"/>
      <c r="AQ13" s="455"/>
      <c r="CG13" s="200"/>
      <c r="CH13" s="200"/>
      <c r="CI13" s="200"/>
      <c r="CJ13" s="200"/>
      <c r="CK13" s="200"/>
      <c r="CL13" s="200"/>
      <c r="CM13" s="200"/>
      <c r="CN13" s="200"/>
      <c r="CO13" s="200"/>
    </row>
    <row r="14" spans="1:93" x14ac:dyDescent="0.25">
      <c r="A14" s="453" t="s">
        <v>23</v>
      </c>
      <c r="B14" s="204" t="s">
        <v>24</v>
      </c>
      <c r="C14" s="204">
        <f t="shared" ref="C14:C77" si="0">SUM(D14+E14)</f>
        <v>0</v>
      </c>
      <c r="D14" s="204">
        <f t="shared" ref="D14:D39" si="1">SUM(F14+H14+J14+L14+N14+P14+R14+T14+V14+X14+Z14+AB14+AD14+AF14+AH14+AJ14+AL14)</f>
        <v>0</v>
      </c>
      <c r="E14" s="204">
        <f t="shared" ref="E14:E77" si="2">SUM(G14+I14+K14+M14+O14+Q14+S14+U14+W14+Y14+AA14+AC14+AE14+AG14+AI14+AK14+AM14)</f>
        <v>0</v>
      </c>
      <c r="F14" s="205"/>
      <c r="G14" s="206"/>
      <c r="H14" s="205"/>
      <c r="I14" s="206"/>
      <c r="J14" s="205"/>
      <c r="K14" s="207"/>
      <c r="L14" s="205"/>
      <c r="M14" s="207"/>
      <c r="N14" s="205"/>
      <c r="O14" s="207"/>
      <c r="P14" s="205"/>
      <c r="Q14" s="207"/>
      <c r="R14" s="205"/>
      <c r="S14" s="207"/>
      <c r="T14" s="205"/>
      <c r="U14" s="207"/>
      <c r="V14" s="205"/>
      <c r="W14" s="207"/>
      <c r="X14" s="205"/>
      <c r="Y14" s="207"/>
      <c r="Z14" s="205"/>
      <c r="AA14" s="207"/>
      <c r="AB14" s="205"/>
      <c r="AC14" s="207"/>
      <c r="AD14" s="205"/>
      <c r="AE14" s="207"/>
      <c r="AF14" s="205"/>
      <c r="AG14" s="207"/>
      <c r="AH14" s="205"/>
      <c r="AI14" s="207"/>
      <c r="AJ14" s="205"/>
      <c r="AK14" s="207"/>
      <c r="AL14" s="208"/>
      <c r="AM14" s="207"/>
      <c r="AN14" s="207"/>
      <c r="AO14" s="209"/>
      <c r="AP14" s="209"/>
      <c r="AQ14" s="209"/>
      <c r="AR14" s="210" t="s">
        <v>138</v>
      </c>
      <c r="CG14" s="200"/>
      <c r="CH14" s="200">
        <v>0</v>
      </c>
      <c r="CI14" s="200">
        <v>0</v>
      </c>
      <c r="CJ14" s="200"/>
      <c r="CK14" s="200"/>
      <c r="CL14" s="200"/>
      <c r="CM14" s="200"/>
      <c r="CN14" s="200"/>
      <c r="CO14" s="200"/>
    </row>
    <row r="15" spans="1:93" x14ac:dyDescent="0.25">
      <c r="A15" s="454"/>
      <c r="B15" s="211" t="s">
        <v>25</v>
      </c>
      <c r="C15" s="211">
        <f t="shared" si="0"/>
        <v>0</v>
      </c>
      <c r="D15" s="211">
        <f t="shared" si="1"/>
        <v>0</v>
      </c>
      <c r="E15" s="211">
        <f t="shared" si="2"/>
        <v>0</v>
      </c>
      <c r="F15" s="212"/>
      <c r="G15" s="213"/>
      <c r="H15" s="212"/>
      <c r="I15" s="213"/>
      <c r="J15" s="212"/>
      <c r="K15" s="214"/>
      <c r="L15" s="212"/>
      <c r="M15" s="214"/>
      <c r="N15" s="212"/>
      <c r="O15" s="214"/>
      <c r="P15" s="212"/>
      <c r="Q15" s="214"/>
      <c r="R15" s="212"/>
      <c r="S15" s="214"/>
      <c r="T15" s="212"/>
      <c r="U15" s="214"/>
      <c r="V15" s="212"/>
      <c r="W15" s="214"/>
      <c r="X15" s="212"/>
      <c r="Y15" s="214"/>
      <c r="Z15" s="212"/>
      <c r="AA15" s="214"/>
      <c r="AB15" s="212"/>
      <c r="AC15" s="214"/>
      <c r="AD15" s="212"/>
      <c r="AE15" s="214"/>
      <c r="AF15" s="212"/>
      <c r="AG15" s="214"/>
      <c r="AH15" s="212"/>
      <c r="AI15" s="214"/>
      <c r="AJ15" s="212"/>
      <c r="AK15" s="214"/>
      <c r="AL15" s="215"/>
      <c r="AM15" s="214"/>
      <c r="AN15" s="214"/>
      <c r="AO15" s="216"/>
      <c r="AP15" s="216"/>
      <c r="AQ15" s="216"/>
      <c r="AR15" s="210" t="s">
        <v>138</v>
      </c>
      <c r="CG15" s="200"/>
      <c r="CH15" s="200">
        <v>0</v>
      </c>
      <c r="CI15" s="200">
        <v>0</v>
      </c>
      <c r="CJ15" s="200"/>
      <c r="CK15" s="200"/>
      <c r="CL15" s="200"/>
      <c r="CM15" s="200"/>
      <c r="CN15" s="200"/>
      <c r="CO15" s="200"/>
    </row>
    <row r="16" spans="1:93" x14ac:dyDescent="0.25">
      <c r="A16" s="454"/>
      <c r="B16" s="211" t="s">
        <v>26</v>
      </c>
      <c r="C16" s="211">
        <f t="shared" si="0"/>
        <v>0</v>
      </c>
      <c r="D16" s="211">
        <f t="shared" si="1"/>
        <v>0</v>
      </c>
      <c r="E16" s="211">
        <f t="shared" si="2"/>
        <v>0</v>
      </c>
      <c r="F16" s="212"/>
      <c r="G16" s="213"/>
      <c r="H16" s="212"/>
      <c r="I16" s="213"/>
      <c r="J16" s="212"/>
      <c r="K16" s="214"/>
      <c r="L16" s="212"/>
      <c r="M16" s="214"/>
      <c r="N16" s="212"/>
      <c r="O16" s="214"/>
      <c r="P16" s="212"/>
      <c r="Q16" s="214"/>
      <c r="R16" s="212"/>
      <c r="S16" s="214"/>
      <c r="T16" s="212"/>
      <c r="U16" s="214"/>
      <c r="V16" s="212"/>
      <c r="W16" s="214"/>
      <c r="X16" s="212"/>
      <c r="Y16" s="214"/>
      <c r="Z16" s="212"/>
      <c r="AA16" s="214"/>
      <c r="AB16" s="212"/>
      <c r="AC16" s="214"/>
      <c r="AD16" s="212"/>
      <c r="AE16" s="214"/>
      <c r="AF16" s="212"/>
      <c r="AG16" s="214"/>
      <c r="AH16" s="212"/>
      <c r="AI16" s="214"/>
      <c r="AJ16" s="212"/>
      <c r="AK16" s="214"/>
      <c r="AL16" s="215"/>
      <c r="AM16" s="214"/>
      <c r="AN16" s="214"/>
      <c r="AO16" s="216"/>
      <c r="AP16" s="216"/>
      <c r="AQ16" s="216"/>
      <c r="AR16" s="210" t="s">
        <v>138</v>
      </c>
      <c r="CG16" s="200"/>
      <c r="CH16" s="200">
        <v>0</v>
      </c>
      <c r="CI16" s="200">
        <v>0</v>
      </c>
      <c r="CJ16" s="200"/>
      <c r="CK16" s="200"/>
      <c r="CL16" s="200"/>
      <c r="CM16" s="200"/>
      <c r="CN16" s="200"/>
      <c r="CO16" s="200"/>
    </row>
    <row r="17" spans="1:93" x14ac:dyDescent="0.25">
      <c r="A17" s="454"/>
      <c r="B17" s="211" t="s">
        <v>27</v>
      </c>
      <c r="C17" s="211">
        <f t="shared" si="0"/>
        <v>0</v>
      </c>
      <c r="D17" s="211">
        <f t="shared" si="1"/>
        <v>0</v>
      </c>
      <c r="E17" s="211">
        <f t="shared" si="2"/>
        <v>0</v>
      </c>
      <c r="F17" s="212"/>
      <c r="G17" s="213"/>
      <c r="H17" s="212"/>
      <c r="I17" s="213"/>
      <c r="J17" s="212"/>
      <c r="K17" s="214"/>
      <c r="L17" s="212"/>
      <c r="M17" s="214"/>
      <c r="N17" s="212"/>
      <c r="O17" s="214"/>
      <c r="P17" s="212"/>
      <c r="Q17" s="214"/>
      <c r="R17" s="212"/>
      <c r="S17" s="214"/>
      <c r="T17" s="212"/>
      <c r="U17" s="214"/>
      <c r="V17" s="212"/>
      <c r="W17" s="214"/>
      <c r="X17" s="212"/>
      <c r="Y17" s="214"/>
      <c r="Z17" s="212"/>
      <c r="AA17" s="214"/>
      <c r="AB17" s="212"/>
      <c r="AC17" s="214"/>
      <c r="AD17" s="212"/>
      <c r="AE17" s="214"/>
      <c r="AF17" s="212"/>
      <c r="AG17" s="214"/>
      <c r="AH17" s="212"/>
      <c r="AI17" s="214"/>
      <c r="AJ17" s="212"/>
      <c r="AK17" s="214"/>
      <c r="AL17" s="215"/>
      <c r="AM17" s="214"/>
      <c r="AN17" s="214"/>
      <c r="AO17" s="216"/>
      <c r="AP17" s="216"/>
      <c r="AQ17" s="216"/>
      <c r="AR17" s="210" t="s">
        <v>138</v>
      </c>
      <c r="CG17" s="200"/>
      <c r="CH17" s="200">
        <v>0</v>
      </c>
      <c r="CI17" s="200">
        <v>0</v>
      </c>
      <c r="CJ17" s="200"/>
      <c r="CK17" s="200"/>
      <c r="CL17" s="200"/>
      <c r="CM17" s="200"/>
      <c r="CN17" s="200"/>
      <c r="CO17" s="200"/>
    </row>
    <row r="18" spans="1:93" x14ac:dyDescent="0.25">
      <c r="A18" s="454"/>
      <c r="B18" s="211" t="s">
        <v>28</v>
      </c>
      <c r="C18" s="211">
        <f t="shared" si="0"/>
        <v>0</v>
      </c>
      <c r="D18" s="211">
        <f t="shared" si="1"/>
        <v>0</v>
      </c>
      <c r="E18" s="211">
        <f t="shared" si="2"/>
        <v>0</v>
      </c>
      <c r="F18" s="212"/>
      <c r="G18" s="213"/>
      <c r="H18" s="212"/>
      <c r="I18" s="213"/>
      <c r="J18" s="212"/>
      <c r="K18" s="214"/>
      <c r="L18" s="212"/>
      <c r="M18" s="214"/>
      <c r="N18" s="212"/>
      <c r="O18" s="214"/>
      <c r="P18" s="212"/>
      <c r="Q18" s="214"/>
      <c r="R18" s="212"/>
      <c r="S18" s="214"/>
      <c r="T18" s="212"/>
      <c r="U18" s="214"/>
      <c r="V18" s="212"/>
      <c r="W18" s="214"/>
      <c r="X18" s="212"/>
      <c r="Y18" s="214"/>
      <c r="Z18" s="212"/>
      <c r="AA18" s="214"/>
      <c r="AB18" s="212"/>
      <c r="AC18" s="214"/>
      <c r="AD18" s="212"/>
      <c r="AE18" s="214"/>
      <c r="AF18" s="212"/>
      <c r="AG18" s="214"/>
      <c r="AH18" s="212"/>
      <c r="AI18" s="214"/>
      <c r="AJ18" s="212"/>
      <c r="AK18" s="214"/>
      <c r="AL18" s="215"/>
      <c r="AM18" s="214"/>
      <c r="AN18" s="214"/>
      <c r="AO18" s="216"/>
      <c r="AP18" s="216"/>
      <c r="AQ18" s="216"/>
      <c r="AR18" s="210" t="s">
        <v>138</v>
      </c>
      <c r="CG18" s="200"/>
      <c r="CH18" s="200">
        <v>0</v>
      </c>
      <c r="CI18" s="200">
        <v>0</v>
      </c>
      <c r="CJ18" s="200"/>
      <c r="CK18" s="200"/>
      <c r="CL18" s="200"/>
      <c r="CM18" s="200"/>
      <c r="CN18" s="200"/>
      <c r="CO18" s="200"/>
    </row>
    <row r="19" spans="1:93" x14ac:dyDescent="0.25">
      <c r="A19" s="454"/>
      <c r="B19" s="211" t="s">
        <v>29</v>
      </c>
      <c r="C19" s="211">
        <f t="shared" si="0"/>
        <v>0</v>
      </c>
      <c r="D19" s="211">
        <f t="shared" si="1"/>
        <v>0</v>
      </c>
      <c r="E19" s="211">
        <f t="shared" si="2"/>
        <v>0</v>
      </c>
      <c r="F19" s="212"/>
      <c r="G19" s="213"/>
      <c r="H19" s="212"/>
      <c r="I19" s="213"/>
      <c r="J19" s="212"/>
      <c r="K19" s="214"/>
      <c r="L19" s="212"/>
      <c r="M19" s="214"/>
      <c r="N19" s="212"/>
      <c r="O19" s="214"/>
      <c r="P19" s="212"/>
      <c r="Q19" s="214"/>
      <c r="R19" s="212"/>
      <c r="S19" s="214"/>
      <c r="T19" s="212"/>
      <c r="U19" s="214"/>
      <c r="V19" s="212"/>
      <c r="W19" s="214"/>
      <c r="X19" s="212"/>
      <c r="Y19" s="214"/>
      <c r="Z19" s="212"/>
      <c r="AA19" s="214"/>
      <c r="AB19" s="212"/>
      <c r="AC19" s="214"/>
      <c r="AD19" s="212"/>
      <c r="AE19" s="214"/>
      <c r="AF19" s="212"/>
      <c r="AG19" s="214"/>
      <c r="AH19" s="212"/>
      <c r="AI19" s="214"/>
      <c r="AJ19" s="212"/>
      <c r="AK19" s="214"/>
      <c r="AL19" s="215"/>
      <c r="AM19" s="214"/>
      <c r="AN19" s="214"/>
      <c r="AO19" s="216"/>
      <c r="AP19" s="216"/>
      <c r="AQ19" s="216"/>
      <c r="AR19" s="210" t="s">
        <v>138</v>
      </c>
      <c r="CG19" s="200"/>
      <c r="CH19" s="200">
        <v>0</v>
      </c>
      <c r="CI19" s="200">
        <v>0</v>
      </c>
      <c r="CJ19" s="200"/>
      <c r="CK19" s="200"/>
      <c r="CL19" s="200"/>
      <c r="CM19" s="200"/>
      <c r="CN19" s="200"/>
      <c r="CO19" s="200"/>
    </row>
    <row r="20" spans="1:93" x14ac:dyDescent="0.25">
      <c r="A20" s="454"/>
      <c r="B20" s="211" t="s">
        <v>30</v>
      </c>
      <c r="C20" s="211">
        <f t="shared" si="0"/>
        <v>0</v>
      </c>
      <c r="D20" s="211">
        <f t="shared" si="1"/>
        <v>0</v>
      </c>
      <c r="E20" s="211">
        <f t="shared" si="2"/>
        <v>0</v>
      </c>
      <c r="F20" s="212"/>
      <c r="G20" s="213"/>
      <c r="H20" s="212"/>
      <c r="I20" s="213"/>
      <c r="J20" s="212"/>
      <c r="K20" s="214"/>
      <c r="L20" s="212"/>
      <c r="M20" s="214"/>
      <c r="N20" s="212"/>
      <c r="O20" s="214"/>
      <c r="P20" s="212"/>
      <c r="Q20" s="214"/>
      <c r="R20" s="212"/>
      <c r="S20" s="214"/>
      <c r="T20" s="212"/>
      <c r="U20" s="214"/>
      <c r="V20" s="212"/>
      <c r="W20" s="214"/>
      <c r="X20" s="212"/>
      <c r="Y20" s="214"/>
      <c r="Z20" s="212"/>
      <c r="AA20" s="214"/>
      <c r="AB20" s="212"/>
      <c r="AC20" s="214"/>
      <c r="AD20" s="212"/>
      <c r="AE20" s="214"/>
      <c r="AF20" s="212"/>
      <c r="AG20" s="214"/>
      <c r="AH20" s="212"/>
      <c r="AI20" s="214"/>
      <c r="AJ20" s="212"/>
      <c r="AK20" s="214"/>
      <c r="AL20" s="215"/>
      <c r="AM20" s="214"/>
      <c r="AN20" s="214"/>
      <c r="AO20" s="216"/>
      <c r="AP20" s="216"/>
      <c r="AQ20" s="216"/>
      <c r="AR20" s="210" t="s">
        <v>138</v>
      </c>
      <c r="CG20" s="200"/>
      <c r="CH20" s="200">
        <v>0</v>
      </c>
      <c r="CI20" s="200">
        <v>0</v>
      </c>
      <c r="CJ20" s="200"/>
      <c r="CK20" s="200"/>
      <c r="CL20" s="200"/>
      <c r="CM20" s="200"/>
      <c r="CN20" s="200"/>
      <c r="CO20" s="200"/>
    </row>
    <row r="21" spans="1:93" x14ac:dyDescent="0.25">
      <c r="A21" s="454"/>
      <c r="B21" s="217" t="s">
        <v>31</v>
      </c>
      <c r="C21" s="217">
        <f t="shared" si="0"/>
        <v>0</v>
      </c>
      <c r="D21" s="217">
        <f t="shared" si="1"/>
        <v>0</v>
      </c>
      <c r="E21" s="217">
        <f t="shared" si="2"/>
        <v>0</v>
      </c>
      <c r="F21" s="218"/>
      <c r="G21" s="219"/>
      <c r="H21" s="218"/>
      <c r="I21" s="219"/>
      <c r="J21" s="218"/>
      <c r="K21" s="220"/>
      <c r="L21" s="218"/>
      <c r="M21" s="220"/>
      <c r="N21" s="218"/>
      <c r="O21" s="220"/>
      <c r="P21" s="218"/>
      <c r="Q21" s="220"/>
      <c r="R21" s="218"/>
      <c r="S21" s="220"/>
      <c r="T21" s="218"/>
      <c r="U21" s="220"/>
      <c r="V21" s="218"/>
      <c r="W21" s="220"/>
      <c r="X21" s="218"/>
      <c r="Y21" s="220"/>
      <c r="Z21" s="218"/>
      <c r="AA21" s="220"/>
      <c r="AB21" s="218"/>
      <c r="AC21" s="220"/>
      <c r="AD21" s="218"/>
      <c r="AE21" s="220"/>
      <c r="AF21" s="218"/>
      <c r="AG21" s="220"/>
      <c r="AH21" s="218"/>
      <c r="AI21" s="220"/>
      <c r="AJ21" s="218"/>
      <c r="AK21" s="220"/>
      <c r="AL21" s="221"/>
      <c r="AM21" s="220"/>
      <c r="AN21" s="220"/>
      <c r="AO21" s="216"/>
      <c r="AP21" s="216"/>
      <c r="AQ21" s="216"/>
      <c r="AR21" s="210" t="s">
        <v>138</v>
      </c>
      <c r="CG21" s="200"/>
      <c r="CH21" s="200">
        <v>0</v>
      </c>
      <c r="CI21" s="200">
        <v>0</v>
      </c>
      <c r="CJ21" s="200"/>
      <c r="CK21" s="200"/>
      <c r="CL21" s="200"/>
      <c r="CM21" s="200"/>
      <c r="CN21" s="200"/>
      <c r="CO21" s="200"/>
    </row>
    <row r="22" spans="1:93" x14ac:dyDescent="0.25">
      <c r="A22" s="454"/>
      <c r="B22" s="211" t="s">
        <v>32</v>
      </c>
      <c r="C22" s="211">
        <f t="shared" si="0"/>
        <v>0</v>
      </c>
      <c r="D22" s="211">
        <f t="shared" si="1"/>
        <v>0</v>
      </c>
      <c r="E22" s="211">
        <f t="shared" si="2"/>
        <v>0</v>
      </c>
      <c r="F22" s="212"/>
      <c r="G22" s="213"/>
      <c r="H22" s="212"/>
      <c r="I22" s="213"/>
      <c r="J22" s="212"/>
      <c r="K22" s="214"/>
      <c r="L22" s="212"/>
      <c r="M22" s="214"/>
      <c r="N22" s="212"/>
      <c r="O22" s="214"/>
      <c r="P22" s="212"/>
      <c r="Q22" s="214"/>
      <c r="R22" s="212"/>
      <c r="S22" s="214"/>
      <c r="T22" s="212"/>
      <c r="U22" s="214"/>
      <c r="V22" s="212"/>
      <c r="W22" s="214"/>
      <c r="X22" s="212"/>
      <c r="Y22" s="214"/>
      <c r="Z22" s="212"/>
      <c r="AA22" s="214"/>
      <c r="AB22" s="212"/>
      <c r="AC22" s="214"/>
      <c r="AD22" s="212"/>
      <c r="AE22" s="214"/>
      <c r="AF22" s="212"/>
      <c r="AG22" s="214"/>
      <c r="AH22" s="212"/>
      <c r="AI22" s="214"/>
      <c r="AJ22" s="212"/>
      <c r="AK22" s="214"/>
      <c r="AL22" s="215"/>
      <c r="AM22" s="214"/>
      <c r="AN22" s="214"/>
      <c r="AO22" s="216"/>
      <c r="AP22" s="216"/>
      <c r="AQ22" s="216"/>
      <c r="AR22" s="210" t="s">
        <v>138</v>
      </c>
      <c r="CG22" s="200"/>
      <c r="CH22" s="200">
        <v>0</v>
      </c>
      <c r="CI22" s="200">
        <v>0</v>
      </c>
      <c r="CJ22" s="200"/>
      <c r="CK22" s="200"/>
      <c r="CL22" s="200"/>
      <c r="CM22" s="200"/>
      <c r="CN22" s="200"/>
      <c r="CO22" s="200"/>
    </row>
    <row r="23" spans="1:93" x14ac:dyDescent="0.25">
      <c r="A23" s="454"/>
      <c r="B23" s="222" t="s">
        <v>112</v>
      </c>
      <c r="C23" s="223">
        <f t="shared" si="0"/>
        <v>0</v>
      </c>
      <c r="D23" s="224">
        <f t="shared" si="1"/>
        <v>0</v>
      </c>
      <c r="E23" s="225">
        <f t="shared" si="2"/>
        <v>0</v>
      </c>
      <c r="F23" s="212"/>
      <c r="G23" s="213"/>
      <c r="H23" s="212"/>
      <c r="I23" s="213"/>
      <c r="J23" s="212"/>
      <c r="K23" s="214"/>
      <c r="L23" s="212"/>
      <c r="M23" s="214"/>
      <c r="N23" s="212"/>
      <c r="O23" s="214"/>
      <c r="P23" s="212"/>
      <c r="Q23" s="214"/>
      <c r="R23" s="212"/>
      <c r="S23" s="214"/>
      <c r="T23" s="212"/>
      <c r="U23" s="214"/>
      <c r="V23" s="212"/>
      <c r="W23" s="214"/>
      <c r="X23" s="212"/>
      <c r="Y23" s="214"/>
      <c r="Z23" s="212"/>
      <c r="AA23" s="214"/>
      <c r="AB23" s="212"/>
      <c r="AC23" s="214"/>
      <c r="AD23" s="212"/>
      <c r="AE23" s="214"/>
      <c r="AF23" s="212"/>
      <c r="AG23" s="214"/>
      <c r="AH23" s="212"/>
      <c r="AI23" s="214"/>
      <c r="AJ23" s="212"/>
      <c r="AK23" s="214"/>
      <c r="AL23" s="226"/>
      <c r="AM23" s="214"/>
      <c r="AN23" s="214"/>
      <c r="AO23" s="216"/>
      <c r="AP23" s="216"/>
      <c r="AQ23" s="216"/>
      <c r="AR23" s="210" t="s">
        <v>138</v>
      </c>
      <c r="CG23" s="200"/>
      <c r="CH23" s="200">
        <v>0</v>
      </c>
      <c r="CI23" s="200">
        <v>0</v>
      </c>
      <c r="CJ23" s="200"/>
      <c r="CK23" s="200"/>
      <c r="CL23" s="200"/>
      <c r="CM23" s="200"/>
      <c r="CN23" s="200"/>
      <c r="CO23" s="200"/>
    </row>
    <row r="24" spans="1:93" x14ac:dyDescent="0.25">
      <c r="A24" s="455"/>
      <c r="B24" s="227" t="s">
        <v>33</v>
      </c>
      <c r="C24" s="227">
        <f t="shared" si="0"/>
        <v>0</v>
      </c>
      <c r="D24" s="227">
        <f t="shared" si="1"/>
        <v>0</v>
      </c>
      <c r="E24" s="227">
        <f t="shared" si="2"/>
        <v>0</v>
      </c>
      <c r="F24" s="228"/>
      <c r="G24" s="229"/>
      <c r="H24" s="228"/>
      <c r="I24" s="229"/>
      <c r="J24" s="228"/>
      <c r="K24" s="230"/>
      <c r="L24" s="228"/>
      <c r="M24" s="230"/>
      <c r="N24" s="228"/>
      <c r="O24" s="230"/>
      <c r="P24" s="228"/>
      <c r="Q24" s="230"/>
      <c r="R24" s="228"/>
      <c r="S24" s="230"/>
      <c r="T24" s="228"/>
      <c r="U24" s="230"/>
      <c r="V24" s="228"/>
      <c r="W24" s="230"/>
      <c r="X24" s="228"/>
      <c r="Y24" s="230"/>
      <c r="Z24" s="228"/>
      <c r="AA24" s="230"/>
      <c r="AB24" s="228"/>
      <c r="AC24" s="230"/>
      <c r="AD24" s="228"/>
      <c r="AE24" s="230"/>
      <c r="AF24" s="228"/>
      <c r="AG24" s="230"/>
      <c r="AH24" s="228"/>
      <c r="AI24" s="230"/>
      <c r="AJ24" s="228"/>
      <c r="AK24" s="230"/>
      <c r="AL24" s="231"/>
      <c r="AM24" s="230"/>
      <c r="AN24" s="230"/>
      <c r="AO24" s="232"/>
      <c r="AP24" s="232"/>
      <c r="AQ24" s="232"/>
      <c r="AR24" s="210" t="s">
        <v>138</v>
      </c>
      <c r="CG24" s="200"/>
      <c r="CH24" s="200">
        <v>0</v>
      </c>
      <c r="CI24" s="200">
        <v>0</v>
      </c>
      <c r="CJ24" s="200"/>
      <c r="CK24" s="200"/>
      <c r="CL24" s="200"/>
      <c r="CM24" s="200"/>
      <c r="CN24" s="200"/>
      <c r="CO24" s="200"/>
    </row>
    <row r="25" spans="1:93" x14ac:dyDescent="0.25">
      <c r="A25" s="453" t="s">
        <v>34</v>
      </c>
      <c r="B25" s="204" t="s">
        <v>24</v>
      </c>
      <c r="C25" s="204">
        <f t="shared" si="0"/>
        <v>0</v>
      </c>
      <c r="D25" s="204">
        <f t="shared" si="1"/>
        <v>0</v>
      </c>
      <c r="E25" s="204">
        <f t="shared" si="2"/>
        <v>0</v>
      </c>
      <c r="F25" s="233"/>
      <c r="G25" s="234"/>
      <c r="H25" s="233"/>
      <c r="I25" s="234"/>
      <c r="J25" s="233"/>
      <c r="K25" s="235"/>
      <c r="L25" s="233"/>
      <c r="M25" s="235"/>
      <c r="N25" s="233"/>
      <c r="O25" s="235"/>
      <c r="P25" s="233"/>
      <c r="Q25" s="235"/>
      <c r="R25" s="233"/>
      <c r="S25" s="235"/>
      <c r="T25" s="233"/>
      <c r="U25" s="235"/>
      <c r="V25" s="233"/>
      <c r="W25" s="235"/>
      <c r="X25" s="233"/>
      <c r="Y25" s="235"/>
      <c r="Z25" s="233"/>
      <c r="AA25" s="235"/>
      <c r="AB25" s="233"/>
      <c r="AC25" s="235"/>
      <c r="AD25" s="233"/>
      <c r="AE25" s="235"/>
      <c r="AF25" s="233"/>
      <c r="AG25" s="235"/>
      <c r="AH25" s="233"/>
      <c r="AI25" s="235"/>
      <c r="AJ25" s="233"/>
      <c r="AK25" s="235"/>
      <c r="AL25" s="236"/>
      <c r="AM25" s="235"/>
      <c r="AN25" s="235"/>
      <c r="AO25" s="209"/>
      <c r="AP25" s="209"/>
      <c r="AQ25" s="209"/>
      <c r="AR25" s="210" t="s">
        <v>138</v>
      </c>
      <c r="CG25" s="200"/>
      <c r="CH25" s="200">
        <v>0</v>
      </c>
      <c r="CI25" s="200">
        <v>0</v>
      </c>
      <c r="CJ25" s="200"/>
      <c r="CK25" s="200"/>
      <c r="CL25" s="200"/>
      <c r="CM25" s="200"/>
      <c r="CN25" s="200"/>
      <c r="CO25" s="200"/>
    </row>
    <row r="26" spans="1:93" x14ac:dyDescent="0.25">
      <c r="A26" s="454"/>
      <c r="B26" s="211" t="s">
        <v>25</v>
      </c>
      <c r="C26" s="211">
        <f t="shared" si="0"/>
        <v>0</v>
      </c>
      <c r="D26" s="211">
        <f t="shared" si="1"/>
        <v>0</v>
      </c>
      <c r="E26" s="211">
        <f t="shared" si="2"/>
        <v>0</v>
      </c>
      <c r="F26" s="212"/>
      <c r="G26" s="213"/>
      <c r="H26" s="212"/>
      <c r="I26" s="213"/>
      <c r="J26" s="212"/>
      <c r="K26" s="214"/>
      <c r="L26" s="212"/>
      <c r="M26" s="214"/>
      <c r="N26" s="212"/>
      <c r="O26" s="214"/>
      <c r="P26" s="212"/>
      <c r="Q26" s="214"/>
      <c r="R26" s="212"/>
      <c r="S26" s="214"/>
      <c r="T26" s="212"/>
      <c r="U26" s="214"/>
      <c r="V26" s="212"/>
      <c r="W26" s="214"/>
      <c r="X26" s="212"/>
      <c r="Y26" s="214"/>
      <c r="Z26" s="212"/>
      <c r="AA26" s="214"/>
      <c r="AB26" s="212"/>
      <c r="AC26" s="214"/>
      <c r="AD26" s="212"/>
      <c r="AE26" s="214"/>
      <c r="AF26" s="212"/>
      <c r="AG26" s="214"/>
      <c r="AH26" s="212"/>
      <c r="AI26" s="214"/>
      <c r="AJ26" s="212"/>
      <c r="AK26" s="214"/>
      <c r="AL26" s="215"/>
      <c r="AM26" s="214"/>
      <c r="AN26" s="214"/>
      <c r="AO26" s="216"/>
      <c r="AP26" s="216"/>
      <c r="AQ26" s="216"/>
      <c r="AR26" s="210" t="s">
        <v>138</v>
      </c>
      <c r="CG26" s="200"/>
      <c r="CH26" s="200">
        <v>0</v>
      </c>
      <c r="CI26" s="200">
        <v>0</v>
      </c>
      <c r="CJ26" s="200"/>
      <c r="CK26" s="200"/>
      <c r="CL26" s="200"/>
      <c r="CM26" s="200"/>
      <c r="CN26" s="200"/>
      <c r="CO26" s="200"/>
    </row>
    <row r="27" spans="1:93" x14ac:dyDescent="0.25">
      <c r="A27" s="454"/>
      <c r="B27" s="211" t="s">
        <v>26</v>
      </c>
      <c r="C27" s="211">
        <f t="shared" si="0"/>
        <v>0</v>
      </c>
      <c r="D27" s="211">
        <f t="shared" si="1"/>
        <v>0</v>
      </c>
      <c r="E27" s="211">
        <f t="shared" si="2"/>
        <v>0</v>
      </c>
      <c r="F27" s="212"/>
      <c r="G27" s="213"/>
      <c r="H27" s="212"/>
      <c r="I27" s="213"/>
      <c r="J27" s="212"/>
      <c r="K27" s="214"/>
      <c r="L27" s="212"/>
      <c r="M27" s="214"/>
      <c r="N27" s="212"/>
      <c r="O27" s="214"/>
      <c r="P27" s="212"/>
      <c r="Q27" s="214"/>
      <c r="R27" s="212"/>
      <c r="S27" s="214"/>
      <c r="T27" s="212"/>
      <c r="U27" s="214"/>
      <c r="V27" s="212"/>
      <c r="W27" s="214"/>
      <c r="X27" s="212"/>
      <c r="Y27" s="214"/>
      <c r="Z27" s="212"/>
      <c r="AA27" s="214"/>
      <c r="AB27" s="212"/>
      <c r="AC27" s="214"/>
      <c r="AD27" s="212"/>
      <c r="AE27" s="214"/>
      <c r="AF27" s="212"/>
      <c r="AG27" s="214"/>
      <c r="AH27" s="212"/>
      <c r="AI27" s="214"/>
      <c r="AJ27" s="212"/>
      <c r="AK27" s="214"/>
      <c r="AL27" s="215"/>
      <c r="AM27" s="214"/>
      <c r="AN27" s="214"/>
      <c r="AO27" s="216"/>
      <c r="AP27" s="216"/>
      <c r="AQ27" s="216"/>
      <c r="AR27" s="210" t="s">
        <v>138</v>
      </c>
      <c r="CG27" s="200"/>
      <c r="CH27" s="200">
        <v>0</v>
      </c>
      <c r="CI27" s="200">
        <v>0</v>
      </c>
      <c r="CJ27" s="200"/>
      <c r="CK27" s="200"/>
      <c r="CL27" s="200"/>
      <c r="CM27" s="200"/>
      <c r="CN27" s="200"/>
      <c r="CO27" s="200"/>
    </row>
    <row r="28" spans="1:93" x14ac:dyDescent="0.25">
      <c r="A28" s="454"/>
      <c r="B28" s="211" t="s">
        <v>27</v>
      </c>
      <c r="C28" s="211">
        <f t="shared" si="0"/>
        <v>0</v>
      </c>
      <c r="D28" s="211">
        <f t="shared" si="1"/>
        <v>0</v>
      </c>
      <c r="E28" s="211">
        <f t="shared" si="2"/>
        <v>0</v>
      </c>
      <c r="F28" s="212"/>
      <c r="G28" s="213"/>
      <c r="H28" s="212"/>
      <c r="I28" s="213"/>
      <c r="J28" s="212"/>
      <c r="K28" s="214"/>
      <c r="L28" s="212"/>
      <c r="M28" s="214"/>
      <c r="N28" s="212"/>
      <c r="O28" s="214"/>
      <c r="P28" s="212"/>
      <c r="Q28" s="214"/>
      <c r="R28" s="212"/>
      <c r="S28" s="214"/>
      <c r="T28" s="212"/>
      <c r="U28" s="214"/>
      <c r="V28" s="212"/>
      <c r="W28" s="214"/>
      <c r="X28" s="212"/>
      <c r="Y28" s="214"/>
      <c r="Z28" s="212"/>
      <c r="AA28" s="214"/>
      <c r="AB28" s="212"/>
      <c r="AC28" s="214"/>
      <c r="AD28" s="212"/>
      <c r="AE28" s="214"/>
      <c r="AF28" s="212"/>
      <c r="AG28" s="214"/>
      <c r="AH28" s="212"/>
      <c r="AI28" s="214"/>
      <c r="AJ28" s="212"/>
      <c r="AK28" s="214"/>
      <c r="AL28" s="215"/>
      <c r="AM28" s="214"/>
      <c r="AN28" s="214"/>
      <c r="AO28" s="216"/>
      <c r="AP28" s="216"/>
      <c r="AQ28" s="216"/>
      <c r="AR28" s="210" t="s">
        <v>138</v>
      </c>
      <c r="CG28" s="200"/>
      <c r="CH28" s="200">
        <v>0</v>
      </c>
      <c r="CI28" s="200">
        <v>0</v>
      </c>
      <c r="CJ28" s="200"/>
      <c r="CK28" s="200"/>
      <c r="CL28" s="200"/>
      <c r="CM28" s="200"/>
      <c r="CN28" s="200"/>
      <c r="CO28" s="200"/>
    </row>
    <row r="29" spans="1:93" x14ac:dyDescent="0.25">
      <c r="A29" s="454"/>
      <c r="B29" s="211" t="s">
        <v>28</v>
      </c>
      <c r="C29" s="211">
        <f t="shared" si="0"/>
        <v>0</v>
      </c>
      <c r="D29" s="211">
        <f t="shared" si="1"/>
        <v>0</v>
      </c>
      <c r="E29" s="211">
        <f t="shared" si="2"/>
        <v>0</v>
      </c>
      <c r="F29" s="212"/>
      <c r="G29" s="213"/>
      <c r="H29" s="212"/>
      <c r="I29" s="213"/>
      <c r="J29" s="212"/>
      <c r="K29" s="214"/>
      <c r="L29" s="212"/>
      <c r="M29" s="214"/>
      <c r="N29" s="212"/>
      <c r="O29" s="214"/>
      <c r="P29" s="212"/>
      <c r="Q29" s="214"/>
      <c r="R29" s="212"/>
      <c r="S29" s="214"/>
      <c r="T29" s="212"/>
      <c r="U29" s="214"/>
      <c r="V29" s="212"/>
      <c r="W29" s="214"/>
      <c r="X29" s="212"/>
      <c r="Y29" s="214"/>
      <c r="Z29" s="212"/>
      <c r="AA29" s="214"/>
      <c r="AB29" s="212"/>
      <c r="AC29" s="214"/>
      <c r="AD29" s="212"/>
      <c r="AE29" s="214"/>
      <c r="AF29" s="212"/>
      <c r="AG29" s="214"/>
      <c r="AH29" s="212"/>
      <c r="AI29" s="214"/>
      <c r="AJ29" s="212"/>
      <c r="AK29" s="214"/>
      <c r="AL29" s="215"/>
      <c r="AM29" s="214"/>
      <c r="AN29" s="214"/>
      <c r="AO29" s="216"/>
      <c r="AP29" s="216"/>
      <c r="AQ29" s="216"/>
      <c r="AR29" s="210" t="s">
        <v>138</v>
      </c>
      <c r="CG29" s="200"/>
      <c r="CH29" s="200">
        <v>0</v>
      </c>
      <c r="CI29" s="200">
        <v>0</v>
      </c>
      <c r="CJ29" s="200"/>
      <c r="CK29" s="200"/>
      <c r="CL29" s="200"/>
      <c r="CM29" s="200"/>
      <c r="CN29" s="200"/>
      <c r="CO29" s="200"/>
    </row>
    <row r="30" spans="1:93" x14ac:dyDescent="0.25">
      <c r="A30" s="454"/>
      <c r="B30" s="211" t="s">
        <v>29</v>
      </c>
      <c r="C30" s="211">
        <f t="shared" si="0"/>
        <v>0</v>
      </c>
      <c r="D30" s="211">
        <f t="shared" si="1"/>
        <v>0</v>
      </c>
      <c r="E30" s="211">
        <f t="shared" si="2"/>
        <v>0</v>
      </c>
      <c r="F30" s="218"/>
      <c r="G30" s="219"/>
      <c r="H30" s="218"/>
      <c r="I30" s="219"/>
      <c r="J30" s="218"/>
      <c r="K30" s="220"/>
      <c r="L30" s="218"/>
      <c r="M30" s="220"/>
      <c r="N30" s="218"/>
      <c r="O30" s="220"/>
      <c r="P30" s="218"/>
      <c r="Q30" s="220"/>
      <c r="R30" s="218"/>
      <c r="S30" s="220"/>
      <c r="T30" s="218"/>
      <c r="U30" s="220"/>
      <c r="V30" s="218"/>
      <c r="W30" s="220"/>
      <c r="X30" s="218"/>
      <c r="Y30" s="220"/>
      <c r="Z30" s="218"/>
      <c r="AA30" s="220"/>
      <c r="AB30" s="218"/>
      <c r="AC30" s="220"/>
      <c r="AD30" s="218"/>
      <c r="AE30" s="220"/>
      <c r="AF30" s="218"/>
      <c r="AG30" s="220"/>
      <c r="AH30" s="218"/>
      <c r="AI30" s="220"/>
      <c r="AJ30" s="218"/>
      <c r="AK30" s="220"/>
      <c r="AL30" s="221"/>
      <c r="AM30" s="220"/>
      <c r="AN30" s="220"/>
      <c r="AO30" s="216"/>
      <c r="AP30" s="216"/>
      <c r="AQ30" s="216"/>
      <c r="AR30" s="210" t="s">
        <v>138</v>
      </c>
      <c r="CG30" s="200"/>
      <c r="CH30" s="200">
        <v>0</v>
      </c>
      <c r="CI30" s="200">
        <v>0</v>
      </c>
      <c r="CJ30" s="200"/>
      <c r="CK30" s="200"/>
      <c r="CL30" s="200"/>
      <c r="CM30" s="200"/>
      <c r="CN30" s="200"/>
      <c r="CO30" s="200"/>
    </row>
    <row r="31" spans="1:93" x14ac:dyDescent="0.25">
      <c r="A31" s="454"/>
      <c r="B31" s="211" t="s">
        <v>30</v>
      </c>
      <c r="C31" s="211">
        <f t="shared" si="0"/>
        <v>0</v>
      </c>
      <c r="D31" s="211">
        <f t="shared" si="1"/>
        <v>0</v>
      </c>
      <c r="E31" s="211">
        <f t="shared" si="2"/>
        <v>0</v>
      </c>
      <c r="F31" s="218"/>
      <c r="G31" s="219"/>
      <c r="H31" s="218"/>
      <c r="I31" s="219"/>
      <c r="J31" s="218"/>
      <c r="K31" s="220"/>
      <c r="L31" s="218"/>
      <c r="M31" s="220"/>
      <c r="N31" s="218"/>
      <c r="O31" s="220"/>
      <c r="P31" s="218"/>
      <c r="Q31" s="220"/>
      <c r="R31" s="218"/>
      <c r="S31" s="220"/>
      <c r="T31" s="218"/>
      <c r="U31" s="220"/>
      <c r="V31" s="218"/>
      <c r="W31" s="220"/>
      <c r="X31" s="218"/>
      <c r="Y31" s="220"/>
      <c r="Z31" s="218"/>
      <c r="AA31" s="220"/>
      <c r="AB31" s="218"/>
      <c r="AC31" s="220"/>
      <c r="AD31" s="218"/>
      <c r="AE31" s="220"/>
      <c r="AF31" s="218"/>
      <c r="AG31" s="220"/>
      <c r="AH31" s="218"/>
      <c r="AI31" s="220"/>
      <c r="AJ31" s="218"/>
      <c r="AK31" s="220"/>
      <c r="AL31" s="221"/>
      <c r="AM31" s="220"/>
      <c r="AN31" s="220"/>
      <c r="AO31" s="216"/>
      <c r="AP31" s="216"/>
      <c r="AQ31" s="216"/>
      <c r="AR31" s="210" t="s">
        <v>138</v>
      </c>
      <c r="CG31" s="200"/>
      <c r="CH31" s="200">
        <v>0</v>
      </c>
      <c r="CI31" s="200">
        <v>0</v>
      </c>
      <c r="CJ31" s="200"/>
      <c r="CK31" s="200"/>
      <c r="CL31" s="200"/>
      <c r="CM31" s="200"/>
      <c r="CN31" s="200"/>
      <c r="CO31" s="200"/>
    </row>
    <row r="32" spans="1:93" x14ac:dyDescent="0.25">
      <c r="A32" s="454"/>
      <c r="B32" s="217" t="s">
        <v>31</v>
      </c>
      <c r="C32" s="217">
        <f t="shared" si="0"/>
        <v>0</v>
      </c>
      <c r="D32" s="217">
        <f t="shared" si="1"/>
        <v>0</v>
      </c>
      <c r="E32" s="217">
        <f t="shared" si="2"/>
        <v>0</v>
      </c>
      <c r="F32" s="218"/>
      <c r="G32" s="219"/>
      <c r="H32" s="218"/>
      <c r="I32" s="219"/>
      <c r="J32" s="218"/>
      <c r="K32" s="220"/>
      <c r="L32" s="218"/>
      <c r="M32" s="220"/>
      <c r="N32" s="218"/>
      <c r="O32" s="220"/>
      <c r="P32" s="218"/>
      <c r="Q32" s="220"/>
      <c r="R32" s="218"/>
      <c r="S32" s="220"/>
      <c r="T32" s="218"/>
      <c r="U32" s="220"/>
      <c r="V32" s="218"/>
      <c r="W32" s="220"/>
      <c r="X32" s="218"/>
      <c r="Y32" s="220"/>
      <c r="Z32" s="218"/>
      <c r="AA32" s="220"/>
      <c r="AB32" s="218"/>
      <c r="AC32" s="220"/>
      <c r="AD32" s="218"/>
      <c r="AE32" s="220"/>
      <c r="AF32" s="218"/>
      <c r="AG32" s="220"/>
      <c r="AH32" s="218"/>
      <c r="AI32" s="220"/>
      <c r="AJ32" s="218"/>
      <c r="AK32" s="220"/>
      <c r="AL32" s="221"/>
      <c r="AM32" s="220"/>
      <c r="AN32" s="220"/>
      <c r="AO32" s="216"/>
      <c r="AP32" s="216"/>
      <c r="AQ32" s="216"/>
      <c r="AR32" s="210" t="s">
        <v>138</v>
      </c>
      <c r="CG32" s="200"/>
      <c r="CH32" s="200">
        <v>0</v>
      </c>
      <c r="CI32" s="200">
        <v>0</v>
      </c>
      <c r="CJ32" s="200"/>
      <c r="CK32" s="200"/>
      <c r="CL32" s="200"/>
      <c r="CM32" s="200"/>
      <c r="CN32" s="200"/>
      <c r="CO32" s="200"/>
    </row>
    <row r="33" spans="1:93" x14ac:dyDescent="0.25">
      <c r="A33" s="454"/>
      <c r="B33" s="211" t="s">
        <v>32</v>
      </c>
      <c r="C33" s="211">
        <f t="shared" si="0"/>
        <v>0</v>
      </c>
      <c r="D33" s="211">
        <f t="shared" si="1"/>
        <v>0</v>
      </c>
      <c r="E33" s="211">
        <f t="shared" si="2"/>
        <v>0</v>
      </c>
      <c r="F33" s="218"/>
      <c r="G33" s="219"/>
      <c r="H33" s="218"/>
      <c r="I33" s="219"/>
      <c r="J33" s="218"/>
      <c r="K33" s="220"/>
      <c r="L33" s="218"/>
      <c r="M33" s="220"/>
      <c r="N33" s="218"/>
      <c r="O33" s="220"/>
      <c r="P33" s="218"/>
      <c r="Q33" s="220"/>
      <c r="R33" s="218"/>
      <c r="S33" s="220"/>
      <c r="T33" s="218"/>
      <c r="U33" s="220"/>
      <c r="V33" s="218"/>
      <c r="W33" s="220"/>
      <c r="X33" s="218"/>
      <c r="Y33" s="220"/>
      <c r="Z33" s="218"/>
      <c r="AA33" s="220"/>
      <c r="AB33" s="218"/>
      <c r="AC33" s="220"/>
      <c r="AD33" s="218"/>
      <c r="AE33" s="220"/>
      <c r="AF33" s="218"/>
      <c r="AG33" s="220"/>
      <c r="AH33" s="218"/>
      <c r="AI33" s="220"/>
      <c r="AJ33" s="218"/>
      <c r="AK33" s="220"/>
      <c r="AL33" s="221"/>
      <c r="AM33" s="220"/>
      <c r="AN33" s="220"/>
      <c r="AO33" s="216"/>
      <c r="AP33" s="216"/>
      <c r="AQ33" s="216"/>
      <c r="AR33" s="210" t="s">
        <v>138</v>
      </c>
      <c r="CG33" s="200"/>
      <c r="CH33" s="200">
        <v>0</v>
      </c>
      <c r="CI33" s="200">
        <v>0</v>
      </c>
      <c r="CJ33" s="200"/>
      <c r="CK33" s="200"/>
      <c r="CL33" s="200"/>
      <c r="CM33" s="200"/>
      <c r="CN33" s="200"/>
      <c r="CO33" s="200"/>
    </row>
    <row r="34" spans="1:93" x14ac:dyDescent="0.25">
      <c r="A34" s="454"/>
      <c r="B34" s="222" t="s">
        <v>112</v>
      </c>
      <c r="C34" s="223">
        <f t="shared" si="0"/>
        <v>0</v>
      </c>
      <c r="D34" s="224">
        <f t="shared" si="1"/>
        <v>0</v>
      </c>
      <c r="E34" s="225">
        <f t="shared" si="2"/>
        <v>0</v>
      </c>
      <c r="F34" s="218"/>
      <c r="G34" s="219"/>
      <c r="H34" s="218"/>
      <c r="I34" s="219"/>
      <c r="J34" s="218"/>
      <c r="K34" s="220"/>
      <c r="L34" s="218"/>
      <c r="M34" s="220"/>
      <c r="N34" s="218"/>
      <c r="O34" s="220"/>
      <c r="P34" s="218"/>
      <c r="Q34" s="220"/>
      <c r="R34" s="218"/>
      <c r="S34" s="220"/>
      <c r="T34" s="218"/>
      <c r="U34" s="220"/>
      <c r="V34" s="218"/>
      <c r="W34" s="220"/>
      <c r="X34" s="218"/>
      <c r="Y34" s="220"/>
      <c r="Z34" s="218"/>
      <c r="AA34" s="220"/>
      <c r="AB34" s="218"/>
      <c r="AC34" s="220"/>
      <c r="AD34" s="218"/>
      <c r="AE34" s="220"/>
      <c r="AF34" s="218"/>
      <c r="AG34" s="220"/>
      <c r="AH34" s="218"/>
      <c r="AI34" s="220"/>
      <c r="AJ34" s="218"/>
      <c r="AK34" s="220"/>
      <c r="AL34" s="221"/>
      <c r="AM34" s="220"/>
      <c r="AN34" s="220"/>
      <c r="AO34" s="216"/>
      <c r="AP34" s="216"/>
      <c r="AQ34" s="216"/>
      <c r="AR34" s="210" t="s">
        <v>138</v>
      </c>
      <c r="CG34" s="200"/>
      <c r="CH34" s="200">
        <v>0</v>
      </c>
      <c r="CI34" s="200">
        <v>0</v>
      </c>
      <c r="CJ34" s="200"/>
      <c r="CK34" s="200"/>
      <c r="CL34" s="200"/>
      <c r="CM34" s="200"/>
      <c r="CN34" s="200"/>
      <c r="CO34" s="200"/>
    </row>
    <row r="35" spans="1:93" x14ac:dyDescent="0.25">
      <c r="A35" s="455"/>
      <c r="B35" s="227" t="s">
        <v>33</v>
      </c>
      <c r="C35" s="227">
        <f t="shared" si="0"/>
        <v>0</v>
      </c>
      <c r="D35" s="227">
        <f t="shared" si="1"/>
        <v>0</v>
      </c>
      <c r="E35" s="227">
        <f t="shared" si="2"/>
        <v>0</v>
      </c>
      <c r="F35" s="231"/>
      <c r="G35" s="237"/>
      <c r="H35" s="231"/>
      <c r="I35" s="237"/>
      <c r="J35" s="231"/>
      <c r="K35" s="238"/>
      <c r="L35" s="231"/>
      <c r="M35" s="238"/>
      <c r="N35" s="231"/>
      <c r="O35" s="238"/>
      <c r="P35" s="231"/>
      <c r="Q35" s="238"/>
      <c r="R35" s="231"/>
      <c r="S35" s="238"/>
      <c r="T35" s="231"/>
      <c r="U35" s="238"/>
      <c r="V35" s="231"/>
      <c r="W35" s="238"/>
      <c r="X35" s="231"/>
      <c r="Y35" s="238"/>
      <c r="Z35" s="231"/>
      <c r="AA35" s="238"/>
      <c r="AB35" s="231"/>
      <c r="AC35" s="238"/>
      <c r="AD35" s="231"/>
      <c r="AE35" s="238"/>
      <c r="AF35" s="231"/>
      <c r="AG35" s="238"/>
      <c r="AH35" s="231"/>
      <c r="AI35" s="238"/>
      <c r="AJ35" s="231"/>
      <c r="AK35" s="238"/>
      <c r="AL35" s="239"/>
      <c r="AM35" s="238"/>
      <c r="AN35" s="238"/>
      <c r="AO35" s="232"/>
      <c r="AP35" s="232"/>
      <c r="AQ35" s="232"/>
      <c r="AR35" s="210" t="s">
        <v>138</v>
      </c>
      <c r="CG35" s="200">
        <v>0</v>
      </c>
      <c r="CH35" s="200">
        <v>0</v>
      </c>
      <c r="CI35" s="200">
        <v>0</v>
      </c>
      <c r="CJ35" s="200"/>
      <c r="CK35" s="200"/>
      <c r="CL35" s="200"/>
      <c r="CM35" s="200"/>
      <c r="CN35" s="200"/>
      <c r="CO35" s="200"/>
    </row>
    <row r="36" spans="1:93" x14ac:dyDescent="0.25">
      <c r="A36" s="453" t="s">
        <v>35</v>
      </c>
      <c r="B36" s="204" t="s">
        <v>24</v>
      </c>
      <c r="C36" s="204">
        <f t="shared" si="0"/>
        <v>0</v>
      </c>
      <c r="D36" s="204">
        <f t="shared" si="1"/>
        <v>0</v>
      </c>
      <c r="E36" s="204">
        <f t="shared" si="2"/>
        <v>0</v>
      </c>
      <c r="F36" s="240"/>
      <c r="G36" s="241"/>
      <c r="H36" s="205"/>
      <c r="I36" s="206"/>
      <c r="J36" s="205"/>
      <c r="K36" s="207"/>
      <c r="L36" s="205"/>
      <c r="M36" s="207"/>
      <c r="N36" s="205"/>
      <c r="O36" s="207"/>
      <c r="P36" s="205"/>
      <c r="Q36" s="207"/>
      <c r="R36" s="205"/>
      <c r="S36" s="207"/>
      <c r="T36" s="205"/>
      <c r="U36" s="207"/>
      <c r="V36" s="205"/>
      <c r="W36" s="207"/>
      <c r="X36" s="205"/>
      <c r="Y36" s="207"/>
      <c r="Z36" s="205"/>
      <c r="AA36" s="207"/>
      <c r="AB36" s="205"/>
      <c r="AC36" s="207"/>
      <c r="AD36" s="205"/>
      <c r="AE36" s="207"/>
      <c r="AF36" s="205"/>
      <c r="AG36" s="207"/>
      <c r="AH36" s="205"/>
      <c r="AI36" s="207"/>
      <c r="AJ36" s="205"/>
      <c r="AK36" s="207"/>
      <c r="AL36" s="208"/>
      <c r="AM36" s="207"/>
      <c r="AN36" s="207"/>
      <c r="AO36" s="209"/>
      <c r="AP36" s="209"/>
      <c r="AQ36" s="209"/>
      <c r="AR36" s="210" t="s">
        <v>138</v>
      </c>
      <c r="CG36" s="200">
        <v>0</v>
      </c>
      <c r="CH36" s="200">
        <v>0</v>
      </c>
      <c r="CI36" s="200">
        <v>0</v>
      </c>
      <c r="CJ36" s="200"/>
      <c r="CK36" s="200"/>
      <c r="CL36" s="200"/>
      <c r="CM36" s="200"/>
      <c r="CN36" s="200"/>
      <c r="CO36" s="200"/>
    </row>
    <row r="37" spans="1:93" x14ac:dyDescent="0.25">
      <c r="A37" s="454"/>
      <c r="B37" s="211" t="s">
        <v>25</v>
      </c>
      <c r="C37" s="211">
        <f t="shared" si="0"/>
        <v>0</v>
      </c>
      <c r="D37" s="211">
        <f t="shared" si="1"/>
        <v>0</v>
      </c>
      <c r="E37" s="211">
        <f t="shared" si="2"/>
        <v>0</v>
      </c>
      <c r="F37" s="242"/>
      <c r="G37" s="243"/>
      <c r="H37" s="212"/>
      <c r="I37" s="213"/>
      <c r="J37" s="212"/>
      <c r="K37" s="214"/>
      <c r="L37" s="212"/>
      <c r="M37" s="214"/>
      <c r="N37" s="212"/>
      <c r="O37" s="214"/>
      <c r="P37" s="212"/>
      <c r="Q37" s="214"/>
      <c r="R37" s="212"/>
      <c r="S37" s="214"/>
      <c r="T37" s="212"/>
      <c r="U37" s="214"/>
      <c r="V37" s="212"/>
      <c r="W37" s="214"/>
      <c r="X37" s="212"/>
      <c r="Y37" s="214"/>
      <c r="Z37" s="212"/>
      <c r="AA37" s="214"/>
      <c r="AB37" s="212"/>
      <c r="AC37" s="214"/>
      <c r="AD37" s="212"/>
      <c r="AE37" s="214"/>
      <c r="AF37" s="212"/>
      <c r="AG37" s="214"/>
      <c r="AH37" s="212"/>
      <c r="AI37" s="214"/>
      <c r="AJ37" s="212"/>
      <c r="AK37" s="214"/>
      <c r="AL37" s="215"/>
      <c r="AM37" s="214"/>
      <c r="AN37" s="214"/>
      <c r="AO37" s="216"/>
      <c r="AP37" s="216"/>
      <c r="AQ37" s="216"/>
      <c r="AR37" s="210" t="s">
        <v>138</v>
      </c>
      <c r="CG37" s="200"/>
      <c r="CH37" s="200">
        <v>0</v>
      </c>
      <c r="CI37" s="200">
        <v>0</v>
      </c>
      <c r="CJ37" s="200"/>
      <c r="CK37" s="200"/>
      <c r="CL37" s="200"/>
      <c r="CM37" s="200"/>
      <c r="CN37" s="200"/>
      <c r="CO37" s="200"/>
    </row>
    <row r="38" spans="1:93" x14ac:dyDescent="0.25">
      <c r="A38" s="454"/>
      <c r="B38" s="211" t="s">
        <v>26</v>
      </c>
      <c r="C38" s="211">
        <f t="shared" si="0"/>
        <v>0</v>
      </c>
      <c r="D38" s="211">
        <f t="shared" si="1"/>
        <v>0</v>
      </c>
      <c r="E38" s="211">
        <f t="shared" si="2"/>
        <v>0</v>
      </c>
      <c r="F38" s="242"/>
      <c r="G38" s="243"/>
      <c r="H38" s="212"/>
      <c r="I38" s="213"/>
      <c r="J38" s="212"/>
      <c r="K38" s="214"/>
      <c r="L38" s="212"/>
      <c r="M38" s="214"/>
      <c r="N38" s="212"/>
      <c r="O38" s="214"/>
      <c r="P38" s="212"/>
      <c r="Q38" s="214"/>
      <c r="R38" s="212"/>
      <c r="S38" s="214"/>
      <c r="T38" s="212"/>
      <c r="U38" s="214"/>
      <c r="V38" s="212"/>
      <c r="W38" s="214"/>
      <c r="X38" s="212"/>
      <c r="Y38" s="214"/>
      <c r="Z38" s="212"/>
      <c r="AA38" s="214"/>
      <c r="AB38" s="212"/>
      <c r="AC38" s="214"/>
      <c r="AD38" s="212"/>
      <c r="AE38" s="214"/>
      <c r="AF38" s="212"/>
      <c r="AG38" s="214"/>
      <c r="AH38" s="212"/>
      <c r="AI38" s="214"/>
      <c r="AJ38" s="212"/>
      <c r="AK38" s="214"/>
      <c r="AL38" s="215"/>
      <c r="AM38" s="214"/>
      <c r="AN38" s="214"/>
      <c r="AO38" s="216"/>
      <c r="AP38" s="216"/>
      <c r="AQ38" s="216"/>
      <c r="AR38" s="210" t="s">
        <v>138</v>
      </c>
      <c r="CG38" s="200"/>
      <c r="CH38" s="200">
        <v>0</v>
      </c>
      <c r="CI38" s="200">
        <v>0</v>
      </c>
      <c r="CJ38" s="200"/>
      <c r="CK38" s="200"/>
      <c r="CL38" s="200"/>
      <c r="CM38" s="200"/>
      <c r="CN38" s="200"/>
      <c r="CO38" s="200"/>
    </row>
    <row r="39" spans="1:93" x14ac:dyDescent="0.25">
      <c r="A39" s="454"/>
      <c r="B39" s="211" t="s">
        <v>27</v>
      </c>
      <c r="C39" s="211">
        <f t="shared" si="0"/>
        <v>0</v>
      </c>
      <c r="D39" s="211">
        <f t="shared" si="1"/>
        <v>0</v>
      </c>
      <c r="E39" s="211">
        <f t="shared" si="2"/>
        <v>0</v>
      </c>
      <c r="F39" s="242"/>
      <c r="G39" s="243"/>
      <c r="H39" s="212"/>
      <c r="I39" s="213"/>
      <c r="J39" s="212"/>
      <c r="K39" s="214"/>
      <c r="L39" s="212"/>
      <c r="M39" s="214"/>
      <c r="N39" s="212"/>
      <c r="O39" s="214"/>
      <c r="P39" s="212"/>
      <c r="Q39" s="214"/>
      <c r="R39" s="212"/>
      <c r="S39" s="214"/>
      <c r="T39" s="212"/>
      <c r="U39" s="214"/>
      <c r="V39" s="212"/>
      <c r="W39" s="214"/>
      <c r="X39" s="212"/>
      <c r="Y39" s="214"/>
      <c r="Z39" s="212"/>
      <c r="AA39" s="214"/>
      <c r="AB39" s="212"/>
      <c r="AC39" s="214"/>
      <c r="AD39" s="212"/>
      <c r="AE39" s="214"/>
      <c r="AF39" s="212"/>
      <c r="AG39" s="214"/>
      <c r="AH39" s="212"/>
      <c r="AI39" s="214"/>
      <c r="AJ39" s="212"/>
      <c r="AK39" s="214"/>
      <c r="AL39" s="215"/>
      <c r="AM39" s="214"/>
      <c r="AN39" s="214"/>
      <c r="AO39" s="216"/>
      <c r="AP39" s="216"/>
      <c r="AQ39" s="216"/>
      <c r="AR39" s="210" t="s">
        <v>138</v>
      </c>
      <c r="CG39" s="200"/>
      <c r="CH39" s="200">
        <v>0</v>
      </c>
      <c r="CI39" s="200">
        <v>0</v>
      </c>
      <c r="CJ39" s="200"/>
      <c r="CK39" s="200"/>
      <c r="CL39" s="200"/>
      <c r="CM39" s="200"/>
      <c r="CN39" s="200"/>
      <c r="CO39" s="200"/>
    </row>
    <row r="40" spans="1:93" x14ac:dyDescent="0.25">
      <c r="A40" s="454"/>
      <c r="B40" s="211" t="s">
        <v>28</v>
      </c>
      <c r="C40" s="211">
        <f t="shared" si="0"/>
        <v>0</v>
      </c>
      <c r="D40" s="211">
        <f t="shared" ref="D40:E78" si="3">SUM(F40+H40+J40+L40+N40+P40+R40+T40+V40+X40+Z40+AB40+AD40+AF40+AH40+AJ40+AL40)</f>
        <v>0</v>
      </c>
      <c r="E40" s="211">
        <f t="shared" si="2"/>
        <v>0</v>
      </c>
      <c r="F40" s="242"/>
      <c r="G40" s="243"/>
      <c r="H40" s="212"/>
      <c r="I40" s="213"/>
      <c r="J40" s="212"/>
      <c r="K40" s="214"/>
      <c r="L40" s="212"/>
      <c r="M40" s="214"/>
      <c r="N40" s="212"/>
      <c r="O40" s="214"/>
      <c r="P40" s="212"/>
      <c r="Q40" s="214"/>
      <c r="R40" s="212"/>
      <c r="S40" s="214"/>
      <c r="T40" s="212"/>
      <c r="U40" s="214"/>
      <c r="V40" s="212"/>
      <c r="W40" s="214"/>
      <c r="X40" s="212"/>
      <c r="Y40" s="214"/>
      <c r="Z40" s="212"/>
      <c r="AA40" s="214"/>
      <c r="AB40" s="212"/>
      <c r="AC40" s="214"/>
      <c r="AD40" s="212"/>
      <c r="AE40" s="214"/>
      <c r="AF40" s="212"/>
      <c r="AG40" s="214"/>
      <c r="AH40" s="212"/>
      <c r="AI40" s="214"/>
      <c r="AJ40" s="212"/>
      <c r="AK40" s="214"/>
      <c r="AL40" s="215"/>
      <c r="AM40" s="214"/>
      <c r="AN40" s="214"/>
      <c r="AO40" s="216"/>
      <c r="AP40" s="216"/>
      <c r="AQ40" s="216"/>
      <c r="AR40" s="210" t="s">
        <v>138</v>
      </c>
      <c r="CG40" s="200"/>
      <c r="CH40" s="200">
        <v>0</v>
      </c>
      <c r="CI40" s="200">
        <v>0</v>
      </c>
      <c r="CJ40" s="200"/>
      <c r="CK40" s="200"/>
      <c r="CL40" s="200"/>
      <c r="CM40" s="200"/>
      <c r="CN40" s="200"/>
      <c r="CO40" s="200"/>
    </row>
    <row r="41" spans="1:93" x14ac:dyDescent="0.25">
      <c r="A41" s="454"/>
      <c r="B41" s="211" t="s">
        <v>29</v>
      </c>
      <c r="C41" s="211">
        <f t="shared" si="0"/>
        <v>0</v>
      </c>
      <c r="D41" s="211">
        <f t="shared" si="3"/>
        <v>0</v>
      </c>
      <c r="E41" s="211">
        <f t="shared" si="2"/>
        <v>0</v>
      </c>
      <c r="F41" s="242"/>
      <c r="G41" s="243"/>
      <c r="H41" s="212"/>
      <c r="I41" s="213"/>
      <c r="J41" s="212"/>
      <c r="K41" s="214"/>
      <c r="L41" s="212"/>
      <c r="M41" s="214"/>
      <c r="N41" s="212"/>
      <c r="O41" s="214"/>
      <c r="P41" s="212"/>
      <c r="Q41" s="214"/>
      <c r="R41" s="212"/>
      <c r="S41" s="214"/>
      <c r="T41" s="212"/>
      <c r="U41" s="214"/>
      <c r="V41" s="212"/>
      <c r="W41" s="214"/>
      <c r="X41" s="212"/>
      <c r="Y41" s="214"/>
      <c r="Z41" s="212"/>
      <c r="AA41" s="214"/>
      <c r="AB41" s="212"/>
      <c r="AC41" s="214"/>
      <c r="AD41" s="212"/>
      <c r="AE41" s="214"/>
      <c r="AF41" s="212"/>
      <c r="AG41" s="214"/>
      <c r="AH41" s="212"/>
      <c r="AI41" s="214"/>
      <c r="AJ41" s="212"/>
      <c r="AK41" s="214"/>
      <c r="AL41" s="215"/>
      <c r="AM41" s="214"/>
      <c r="AN41" s="214"/>
      <c r="AO41" s="216"/>
      <c r="AP41" s="216"/>
      <c r="AQ41" s="216"/>
      <c r="AR41" s="210" t="s">
        <v>138</v>
      </c>
      <c r="CG41" s="200"/>
      <c r="CH41" s="200">
        <v>0</v>
      </c>
      <c r="CI41" s="200">
        <v>0</v>
      </c>
      <c r="CJ41" s="200"/>
      <c r="CK41" s="200"/>
      <c r="CL41" s="200"/>
      <c r="CM41" s="200"/>
      <c r="CN41" s="200"/>
      <c r="CO41" s="200"/>
    </row>
    <row r="42" spans="1:93" x14ac:dyDescent="0.25">
      <c r="A42" s="454"/>
      <c r="B42" s="211" t="s">
        <v>30</v>
      </c>
      <c r="C42" s="211">
        <f t="shared" si="0"/>
        <v>0</v>
      </c>
      <c r="D42" s="211">
        <f t="shared" si="3"/>
        <v>0</v>
      </c>
      <c r="E42" s="211">
        <f t="shared" si="2"/>
        <v>0</v>
      </c>
      <c r="F42" s="242"/>
      <c r="G42" s="243"/>
      <c r="H42" s="212"/>
      <c r="I42" s="213"/>
      <c r="J42" s="212"/>
      <c r="K42" s="214"/>
      <c r="L42" s="212"/>
      <c r="M42" s="214"/>
      <c r="N42" s="212"/>
      <c r="O42" s="214"/>
      <c r="P42" s="212"/>
      <c r="Q42" s="214"/>
      <c r="R42" s="212"/>
      <c r="S42" s="214"/>
      <c r="T42" s="212"/>
      <c r="U42" s="214"/>
      <c r="V42" s="212"/>
      <c r="W42" s="214"/>
      <c r="X42" s="212"/>
      <c r="Y42" s="214"/>
      <c r="Z42" s="212"/>
      <c r="AA42" s="214"/>
      <c r="AB42" s="212"/>
      <c r="AC42" s="214"/>
      <c r="AD42" s="212"/>
      <c r="AE42" s="214"/>
      <c r="AF42" s="212"/>
      <c r="AG42" s="214"/>
      <c r="AH42" s="212"/>
      <c r="AI42" s="214"/>
      <c r="AJ42" s="212"/>
      <c r="AK42" s="214"/>
      <c r="AL42" s="215"/>
      <c r="AM42" s="214"/>
      <c r="AN42" s="214"/>
      <c r="AO42" s="216"/>
      <c r="AP42" s="216"/>
      <c r="AQ42" s="216"/>
      <c r="AR42" s="210" t="s">
        <v>138</v>
      </c>
      <c r="CG42" s="200"/>
      <c r="CH42" s="200">
        <v>0</v>
      </c>
      <c r="CI42" s="200">
        <v>0</v>
      </c>
      <c r="CJ42" s="200"/>
      <c r="CK42" s="200"/>
      <c r="CL42" s="200"/>
      <c r="CM42" s="200"/>
      <c r="CN42" s="200"/>
      <c r="CO42" s="200"/>
    </row>
    <row r="43" spans="1:93" x14ac:dyDescent="0.25">
      <c r="A43" s="454"/>
      <c r="B43" s="217" t="s">
        <v>31</v>
      </c>
      <c r="C43" s="217">
        <f t="shared" si="0"/>
        <v>0</v>
      </c>
      <c r="D43" s="217">
        <f t="shared" si="3"/>
        <v>0</v>
      </c>
      <c r="E43" s="217">
        <f t="shared" si="2"/>
        <v>0</v>
      </c>
      <c r="F43" s="242"/>
      <c r="G43" s="243"/>
      <c r="H43" s="218"/>
      <c r="I43" s="219"/>
      <c r="J43" s="218"/>
      <c r="K43" s="220"/>
      <c r="L43" s="218"/>
      <c r="M43" s="220"/>
      <c r="N43" s="218"/>
      <c r="O43" s="220"/>
      <c r="P43" s="218"/>
      <c r="Q43" s="220"/>
      <c r="R43" s="218"/>
      <c r="S43" s="220"/>
      <c r="T43" s="218"/>
      <c r="U43" s="220"/>
      <c r="V43" s="218"/>
      <c r="W43" s="220"/>
      <c r="X43" s="218"/>
      <c r="Y43" s="220"/>
      <c r="Z43" s="218"/>
      <c r="AA43" s="220"/>
      <c r="AB43" s="218"/>
      <c r="AC43" s="220"/>
      <c r="AD43" s="218"/>
      <c r="AE43" s="220"/>
      <c r="AF43" s="218"/>
      <c r="AG43" s="220"/>
      <c r="AH43" s="218"/>
      <c r="AI43" s="220"/>
      <c r="AJ43" s="218"/>
      <c r="AK43" s="220"/>
      <c r="AL43" s="221"/>
      <c r="AM43" s="220"/>
      <c r="AN43" s="220"/>
      <c r="AO43" s="216"/>
      <c r="AP43" s="216"/>
      <c r="AQ43" s="216"/>
      <c r="AR43" s="210" t="s">
        <v>138</v>
      </c>
      <c r="CG43" s="200"/>
      <c r="CH43" s="200">
        <v>0</v>
      </c>
      <c r="CI43" s="200">
        <v>0</v>
      </c>
      <c r="CJ43" s="200"/>
      <c r="CK43" s="200"/>
      <c r="CL43" s="200"/>
      <c r="CM43" s="200"/>
      <c r="CN43" s="200"/>
      <c r="CO43" s="200"/>
    </row>
    <row r="44" spans="1:93" x14ac:dyDescent="0.25">
      <c r="A44" s="454"/>
      <c r="B44" s="211" t="s">
        <v>32</v>
      </c>
      <c r="C44" s="211">
        <f t="shared" si="0"/>
        <v>0</v>
      </c>
      <c r="D44" s="211">
        <f t="shared" si="3"/>
        <v>0</v>
      </c>
      <c r="E44" s="211">
        <f t="shared" si="2"/>
        <v>0</v>
      </c>
      <c r="F44" s="242"/>
      <c r="G44" s="243"/>
      <c r="H44" s="212"/>
      <c r="I44" s="213"/>
      <c r="J44" s="212"/>
      <c r="K44" s="214"/>
      <c r="L44" s="212"/>
      <c r="M44" s="214"/>
      <c r="N44" s="212"/>
      <c r="O44" s="214"/>
      <c r="P44" s="212"/>
      <c r="Q44" s="214"/>
      <c r="R44" s="212"/>
      <c r="S44" s="214"/>
      <c r="T44" s="212"/>
      <c r="U44" s="214"/>
      <c r="V44" s="212"/>
      <c r="W44" s="214"/>
      <c r="X44" s="212"/>
      <c r="Y44" s="214"/>
      <c r="Z44" s="212"/>
      <c r="AA44" s="214"/>
      <c r="AB44" s="212"/>
      <c r="AC44" s="214"/>
      <c r="AD44" s="212"/>
      <c r="AE44" s="214"/>
      <c r="AF44" s="212"/>
      <c r="AG44" s="214"/>
      <c r="AH44" s="212"/>
      <c r="AI44" s="214"/>
      <c r="AJ44" s="212"/>
      <c r="AK44" s="214"/>
      <c r="AL44" s="215"/>
      <c r="AM44" s="214"/>
      <c r="AN44" s="214"/>
      <c r="AO44" s="216"/>
      <c r="AP44" s="216"/>
      <c r="AQ44" s="216"/>
      <c r="AR44" s="210" t="s">
        <v>138</v>
      </c>
      <c r="CG44" s="200"/>
      <c r="CH44" s="200">
        <v>0</v>
      </c>
      <c r="CI44" s="200">
        <v>0</v>
      </c>
      <c r="CJ44" s="200"/>
      <c r="CK44" s="200"/>
      <c r="CL44" s="200"/>
      <c r="CM44" s="200"/>
      <c r="CN44" s="200"/>
      <c r="CO44" s="200"/>
    </row>
    <row r="45" spans="1:93" x14ac:dyDescent="0.25">
      <c r="A45" s="454"/>
      <c r="B45" s="222" t="s">
        <v>112</v>
      </c>
      <c r="C45" s="244">
        <f t="shared" si="0"/>
        <v>0</v>
      </c>
      <c r="D45" s="223">
        <f t="shared" si="3"/>
        <v>0</v>
      </c>
      <c r="E45" s="225">
        <f t="shared" si="2"/>
        <v>0</v>
      </c>
      <c r="F45" s="242"/>
      <c r="G45" s="245"/>
      <c r="H45" s="246"/>
      <c r="I45" s="247"/>
      <c r="J45" s="246"/>
      <c r="K45" s="248"/>
      <c r="L45" s="246"/>
      <c r="M45" s="248"/>
      <c r="N45" s="246"/>
      <c r="O45" s="248"/>
      <c r="P45" s="246"/>
      <c r="Q45" s="248"/>
      <c r="R45" s="212"/>
      <c r="S45" s="214"/>
      <c r="T45" s="212"/>
      <c r="U45" s="214"/>
      <c r="V45" s="212"/>
      <c r="W45" s="214"/>
      <c r="X45" s="212"/>
      <c r="Y45" s="214"/>
      <c r="Z45" s="212"/>
      <c r="AA45" s="214"/>
      <c r="AB45" s="212"/>
      <c r="AC45" s="214"/>
      <c r="AD45" s="212"/>
      <c r="AE45" s="214"/>
      <c r="AF45" s="212"/>
      <c r="AG45" s="214"/>
      <c r="AH45" s="212"/>
      <c r="AI45" s="214"/>
      <c r="AJ45" s="212"/>
      <c r="AK45" s="214"/>
      <c r="AL45" s="215"/>
      <c r="AM45" s="214"/>
      <c r="AN45" s="214"/>
      <c r="AO45" s="216"/>
      <c r="AP45" s="216"/>
      <c r="AQ45" s="216"/>
      <c r="AR45" s="210" t="s">
        <v>138</v>
      </c>
      <c r="CG45" s="200"/>
      <c r="CH45" s="200">
        <v>0</v>
      </c>
      <c r="CI45" s="200">
        <v>0</v>
      </c>
      <c r="CJ45" s="200"/>
      <c r="CK45" s="200"/>
      <c r="CL45" s="200"/>
      <c r="CM45" s="200"/>
      <c r="CN45" s="200"/>
      <c r="CO45" s="200"/>
    </row>
    <row r="46" spans="1:93" x14ac:dyDescent="0.25">
      <c r="A46" s="455"/>
      <c r="B46" s="227" t="s">
        <v>33</v>
      </c>
      <c r="C46" s="227">
        <f t="shared" si="0"/>
        <v>0</v>
      </c>
      <c r="D46" s="227">
        <f t="shared" si="3"/>
        <v>0</v>
      </c>
      <c r="E46" s="227">
        <f t="shared" si="2"/>
        <v>0</v>
      </c>
      <c r="F46" s="249"/>
      <c r="G46" s="250"/>
      <c r="H46" s="228"/>
      <c r="I46" s="229"/>
      <c r="J46" s="228"/>
      <c r="K46" s="230"/>
      <c r="L46" s="228"/>
      <c r="M46" s="230"/>
      <c r="N46" s="228"/>
      <c r="O46" s="230"/>
      <c r="P46" s="228"/>
      <c r="Q46" s="230"/>
      <c r="R46" s="228"/>
      <c r="S46" s="230"/>
      <c r="T46" s="228"/>
      <c r="U46" s="230"/>
      <c r="V46" s="228"/>
      <c r="W46" s="230"/>
      <c r="X46" s="228"/>
      <c r="Y46" s="230"/>
      <c r="Z46" s="228"/>
      <c r="AA46" s="230"/>
      <c r="AB46" s="228"/>
      <c r="AC46" s="230"/>
      <c r="AD46" s="228"/>
      <c r="AE46" s="230"/>
      <c r="AF46" s="228"/>
      <c r="AG46" s="230"/>
      <c r="AH46" s="228"/>
      <c r="AI46" s="230"/>
      <c r="AJ46" s="228"/>
      <c r="AK46" s="230"/>
      <c r="AL46" s="251"/>
      <c r="AM46" s="230"/>
      <c r="AN46" s="230"/>
      <c r="AO46" s="232"/>
      <c r="AP46" s="232"/>
      <c r="AQ46" s="232"/>
      <c r="AR46" s="210" t="s">
        <v>138</v>
      </c>
      <c r="CG46" s="200">
        <v>0</v>
      </c>
      <c r="CH46" s="200">
        <v>0</v>
      </c>
      <c r="CI46" s="200">
        <v>0</v>
      </c>
      <c r="CJ46" s="200"/>
      <c r="CK46" s="200"/>
      <c r="CL46" s="200"/>
      <c r="CM46" s="200"/>
      <c r="CN46" s="200"/>
      <c r="CO46" s="200"/>
    </row>
    <row r="47" spans="1:93" x14ac:dyDescent="0.25">
      <c r="A47" s="453" t="s">
        <v>36</v>
      </c>
      <c r="B47" s="204" t="s">
        <v>24</v>
      </c>
      <c r="C47" s="204">
        <f t="shared" si="0"/>
        <v>0</v>
      </c>
      <c r="D47" s="204">
        <f t="shared" si="3"/>
        <v>0</v>
      </c>
      <c r="E47" s="204">
        <f t="shared" si="2"/>
        <v>0</v>
      </c>
      <c r="F47" s="240"/>
      <c r="G47" s="241"/>
      <c r="H47" s="205"/>
      <c r="I47" s="206"/>
      <c r="J47" s="205"/>
      <c r="K47" s="207"/>
      <c r="L47" s="205"/>
      <c r="M47" s="207"/>
      <c r="N47" s="205"/>
      <c r="O47" s="207"/>
      <c r="P47" s="205"/>
      <c r="Q47" s="207"/>
      <c r="R47" s="205"/>
      <c r="S47" s="207"/>
      <c r="T47" s="205"/>
      <c r="U47" s="207"/>
      <c r="V47" s="205"/>
      <c r="W47" s="207"/>
      <c r="X47" s="205"/>
      <c r="Y47" s="207"/>
      <c r="Z47" s="205"/>
      <c r="AA47" s="207"/>
      <c r="AB47" s="205"/>
      <c r="AC47" s="207"/>
      <c r="AD47" s="205"/>
      <c r="AE47" s="207"/>
      <c r="AF47" s="205"/>
      <c r="AG47" s="207"/>
      <c r="AH47" s="205"/>
      <c r="AI47" s="207"/>
      <c r="AJ47" s="205"/>
      <c r="AK47" s="207"/>
      <c r="AL47" s="208"/>
      <c r="AM47" s="207"/>
      <c r="AN47" s="207"/>
      <c r="AO47" s="209"/>
      <c r="AP47" s="209"/>
      <c r="AQ47" s="209"/>
      <c r="AR47" s="210" t="s">
        <v>138</v>
      </c>
      <c r="CG47" s="200">
        <v>0</v>
      </c>
      <c r="CH47" s="200">
        <v>0</v>
      </c>
      <c r="CI47" s="200">
        <v>0</v>
      </c>
      <c r="CJ47" s="200"/>
      <c r="CK47" s="200"/>
      <c r="CL47" s="200"/>
      <c r="CM47" s="200"/>
      <c r="CN47" s="200"/>
      <c r="CO47" s="200"/>
    </row>
    <row r="48" spans="1:93" x14ac:dyDescent="0.25">
      <c r="A48" s="454"/>
      <c r="B48" s="211" t="s">
        <v>25</v>
      </c>
      <c r="C48" s="211">
        <f t="shared" si="0"/>
        <v>0</v>
      </c>
      <c r="D48" s="211">
        <f t="shared" si="3"/>
        <v>0</v>
      </c>
      <c r="E48" s="211">
        <f t="shared" si="2"/>
        <v>0</v>
      </c>
      <c r="F48" s="242"/>
      <c r="G48" s="243"/>
      <c r="H48" s="212"/>
      <c r="I48" s="213"/>
      <c r="J48" s="212"/>
      <c r="K48" s="214"/>
      <c r="L48" s="212"/>
      <c r="M48" s="214"/>
      <c r="N48" s="212"/>
      <c r="O48" s="214"/>
      <c r="P48" s="212"/>
      <c r="Q48" s="214"/>
      <c r="R48" s="212"/>
      <c r="S48" s="214"/>
      <c r="T48" s="212"/>
      <c r="U48" s="214"/>
      <c r="V48" s="212"/>
      <c r="W48" s="214"/>
      <c r="X48" s="212"/>
      <c r="Y48" s="214"/>
      <c r="Z48" s="212"/>
      <c r="AA48" s="214"/>
      <c r="AB48" s="212"/>
      <c r="AC48" s="214"/>
      <c r="AD48" s="212"/>
      <c r="AE48" s="214"/>
      <c r="AF48" s="212"/>
      <c r="AG48" s="214"/>
      <c r="AH48" s="212"/>
      <c r="AI48" s="214"/>
      <c r="AJ48" s="212"/>
      <c r="AK48" s="214"/>
      <c r="AL48" s="215"/>
      <c r="AM48" s="214"/>
      <c r="AN48" s="214"/>
      <c r="AO48" s="216"/>
      <c r="AP48" s="216"/>
      <c r="AQ48" s="216"/>
      <c r="AR48" s="210" t="s">
        <v>138</v>
      </c>
      <c r="CG48" s="200">
        <v>0</v>
      </c>
      <c r="CH48" s="200">
        <v>0</v>
      </c>
      <c r="CI48" s="200">
        <v>0</v>
      </c>
      <c r="CJ48" s="200"/>
      <c r="CK48" s="200"/>
      <c r="CL48" s="200"/>
      <c r="CM48" s="200"/>
      <c r="CN48" s="200"/>
      <c r="CO48" s="200"/>
    </row>
    <row r="49" spans="1:93" x14ac:dyDescent="0.25">
      <c r="A49" s="454"/>
      <c r="B49" s="211" t="s">
        <v>26</v>
      </c>
      <c r="C49" s="211">
        <f t="shared" si="0"/>
        <v>0</v>
      </c>
      <c r="D49" s="211">
        <f t="shared" si="3"/>
        <v>0</v>
      </c>
      <c r="E49" s="211">
        <f t="shared" si="2"/>
        <v>0</v>
      </c>
      <c r="F49" s="242"/>
      <c r="G49" s="243"/>
      <c r="H49" s="212"/>
      <c r="I49" s="213"/>
      <c r="J49" s="212"/>
      <c r="K49" s="214"/>
      <c r="L49" s="212"/>
      <c r="M49" s="214"/>
      <c r="N49" s="212"/>
      <c r="O49" s="214"/>
      <c r="P49" s="212"/>
      <c r="Q49" s="214"/>
      <c r="R49" s="212"/>
      <c r="S49" s="214"/>
      <c r="T49" s="212"/>
      <c r="U49" s="214"/>
      <c r="V49" s="212"/>
      <c r="W49" s="214"/>
      <c r="X49" s="212"/>
      <c r="Y49" s="214"/>
      <c r="Z49" s="212"/>
      <c r="AA49" s="214"/>
      <c r="AB49" s="212"/>
      <c r="AC49" s="214"/>
      <c r="AD49" s="212"/>
      <c r="AE49" s="214"/>
      <c r="AF49" s="212"/>
      <c r="AG49" s="214"/>
      <c r="AH49" s="212"/>
      <c r="AI49" s="214"/>
      <c r="AJ49" s="212"/>
      <c r="AK49" s="214"/>
      <c r="AL49" s="215"/>
      <c r="AM49" s="214"/>
      <c r="AN49" s="214"/>
      <c r="AO49" s="216"/>
      <c r="AP49" s="216"/>
      <c r="AQ49" s="216"/>
      <c r="AR49" s="210" t="s">
        <v>138</v>
      </c>
      <c r="CG49" s="200"/>
      <c r="CH49" s="200"/>
      <c r="CI49" s="200">
        <v>0</v>
      </c>
      <c r="CJ49" s="200"/>
      <c r="CK49" s="200"/>
      <c r="CL49" s="200"/>
      <c r="CM49" s="200"/>
      <c r="CN49" s="200"/>
      <c r="CO49" s="200"/>
    </row>
    <row r="50" spans="1:93" x14ac:dyDescent="0.25">
      <c r="A50" s="454"/>
      <c r="B50" s="211" t="s">
        <v>27</v>
      </c>
      <c r="C50" s="211">
        <f t="shared" si="0"/>
        <v>0</v>
      </c>
      <c r="D50" s="211">
        <f t="shared" si="3"/>
        <v>0</v>
      </c>
      <c r="E50" s="211">
        <f t="shared" si="2"/>
        <v>0</v>
      </c>
      <c r="F50" s="242"/>
      <c r="G50" s="243"/>
      <c r="H50" s="212"/>
      <c r="I50" s="213"/>
      <c r="J50" s="212"/>
      <c r="K50" s="214"/>
      <c r="L50" s="212"/>
      <c r="M50" s="214"/>
      <c r="N50" s="212"/>
      <c r="O50" s="214"/>
      <c r="P50" s="212"/>
      <c r="Q50" s="214"/>
      <c r="R50" s="212"/>
      <c r="S50" s="214"/>
      <c r="T50" s="212"/>
      <c r="U50" s="214"/>
      <c r="V50" s="212"/>
      <c r="W50" s="214"/>
      <c r="X50" s="212"/>
      <c r="Y50" s="214"/>
      <c r="Z50" s="212"/>
      <c r="AA50" s="214"/>
      <c r="AB50" s="212"/>
      <c r="AC50" s="214"/>
      <c r="AD50" s="212"/>
      <c r="AE50" s="214"/>
      <c r="AF50" s="212"/>
      <c r="AG50" s="214"/>
      <c r="AH50" s="212"/>
      <c r="AI50" s="214"/>
      <c r="AJ50" s="212"/>
      <c r="AK50" s="214"/>
      <c r="AL50" s="215"/>
      <c r="AM50" s="214"/>
      <c r="AN50" s="214"/>
      <c r="AO50" s="216"/>
      <c r="AP50" s="216"/>
      <c r="AQ50" s="216"/>
      <c r="AR50" s="210" t="s">
        <v>138</v>
      </c>
      <c r="CG50" s="200"/>
      <c r="CH50" s="200">
        <v>0</v>
      </c>
      <c r="CI50" s="200">
        <v>0</v>
      </c>
      <c r="CJ50" s="200"/>
      <c r="CK50" s="200"/>
      <c r="CL50" s="200"/>
      <c r="CM50" s="200"/>
      <c r="CN50" s="200"/>
      <c r="CO50" s="200"/>
    </row>
    <row r="51" spans="1:93" x14ac:dyDescent="0.25">
      <c r="A51" s="454"/>
      <c r="B51" s="211" t="s">
        <v>28</v>
      </c>
      <c r="C51" s="211">
        <f t="shared" si="0"/>
        <v>0</v>
      </c>
      <c r="D51" s="211">
        <f t="shared" si="3"/>
        <v>0</v>
      </c>
      <c r="E51" s="211">
        <f t="shared" si="2"/>
        <v>0</v>
      </c>
      <c r="F51" s="242"/>
      <c r="G51" s="243"/>
      <c r="H51" s="212"/>
      <c r="I51" s="213"/>
      <c r="J51" s="212"/>
      <c r="K51" s="214"/>
      <c r="L51" s="212"/>
      <c r="M51" s="214"/>
      <c r="N51" s="212"/>
      <c r="O51" s="214"/>
      <c r="P51" s="212"/>
      <c r="Q51" s="214"/>
      <c r="R51" s="212"/>
      <c r="S51" s="214"/>
      <c r="T51" s="212"/>
      <c r="U51" s="214"/>
      <c r="V51" s="212"/>
      <c r="W51" s="214"/>
      <c r="X51" s="212"/>
      <c r="Y51" s="214"/>
      <c r="Z51" s="212"/>
      <c r="AA51" s="214"/>
      <c r="AB51" s="212"/>
      <c r="AC51" s="214"/>
      <c r="AD51" s="212"/>
      <c r="AE51" s="214"/>
      <c r="AF51" s="212"/>
      <c r="AG51" s="214"/>
      <c r="AH51" s="212"/>
      <c r="AI51" s="214"/>
      <c r="AJ51" s="212"/>
      <c r="AK51" s="214"/>
      <c r="AL51" s="215"/>
      <c r="AM51" s="214"/>
      <c r="AN51" s="214"/>
      <c r="AO51" s="216"/>
      <c r="AP51" s="216"/>
      <c r="AQ51" s="216"/>
      <c r="AR51" s="210" t="s">
        <v>138</v>
      </c>
      <c r="CG51" s="200"/>
      <c r="CH51" s="200">
        <v>0</v>
      </c>
      <c r="CI51" s="200">
        <v>0</v>
      </c>
      <c r="CJ51" s="200"/>
      <c r="CK51" s="200"/>
      <c r="CL51" s="200"/>
      <c r="CM51" s="200"/>
      <c r="CN51" s="200"/>
      <c r="CO51" s="200"/>
    </row>
    <row r="52" spans="1:93" x14ac:dyDescent="0.25">
      <c r="A52" s="454"/>
      <c r="B52" s="211" t="s">
        <v>29</v>
      </c>
      <c r="C52" s="211">
        <f t="shared" si="0"/>
        <v>0</v>
      </c>
      <c r="D52" s="211">
        <f t="shared" si="3"/>
        <v>0</v>
      </c>
      <c r="E52" s="211">
        <f t="shared" si="2"/>
        <v>0</v>
      </c>
      <c r="F52" s="242"/>
      <c r="G52" s="243"/>
      <c r="H52" s="212"/>
      <c r="I52" s="213"/>
      <c r="J52" s="212"/>
      <c r="K52" s="214"/>
      <c r="L52" s="212"/>
      <c r="M52" s="214"/>
      <c r="N52" s="212"/>
      <c r="O52" s="214"/>
      <c r="P52" s="212"/>
      <c r="Q52" s="214"/>
      <c r="R52" s="212"/>
      <c r="S52" s="214"/>
      <c r="T52" s="212"/>
      <c r="U52" s="214"/>
      <c r="V52" s="212"/>
      <c r="W52" s="214"/>
      <c r="X52" s="212"/>
      <c r="Y52" s="214"/>
      <c r="Z52" s="212"/>
      <c r="AA52" s="214"/>
      <c r="AB52" s="212"/>
      <c r="AC52" s="214"/>
      <c r="AD52" s="212"/>
      <c r="AE52" s="214"/>
      <c r="AF52" s="212"/>
      <c r="AG52" s="214"/>
      <c r="AH52" s="212"/>
      <c r="AI52" s="214"/>
      <c r="AJ52" s="212"/>
      <c r="AK52" s="214"/>
      <c r="AL52" s="215"/>
      <c r="AM52" s="214"/>
      <c r="AN52" s="214"/>
      <c r="AO52" s="216"/>
      <c r="AP52" s="216"/>
      <c r="AQ52" s="216"/>
      <c r="AR52" s="210" t="s">
        <v>138</v>
      </c>
      <c r="CG52" s="200"/>
      <c r="CH52" s="200">
        <v>0</v>
      </c>
      <c r="CI52" s="200">
        <v>0</v>
      </c>
      <c r="CJ52" s="200"/>
      <c r="CK52" s="200"/>
      <c r="CL52" s="200"/>
      <c r="CM52" s="200"/>
      <c r="CN52" s="200"/>
      <c r="CO52" s="200"/>
    </row>
    <row r="53" spans="1:93" x14ac:dyDescent="0.25">
      <c r="A53" s="454"/>
      <c r="B53" s="211" t="s">
        <v>30</v>
      </c>
      <c r="C53" s="211">
        <f t="shared" si="0"/>
        <v>0</v>
      </c>
      <c r="D53" s="211">
        <f t="shared" si="3"/>
        <v>0</v>
      </c>
      <c r="E53" s="211">
        <f t="shared" si="2"/>
        <v>0</v>
      </c>
      <c r="F53" s="242"/>
      <c r="G53" s="243"/>
      <c r="H53" s="212"/>
      <c r="I53" s="213"/>
      <c r="J53" s="212"/>
      <c r="K53" s="214"/>
      <c r="L53" s="212"/>
      <c r="M53" s="214"/>
      <c r="N53" s="212"/>
      <c r="O53" s="214"/>
      <c r="P53" s="212"/>
      <c r="Q53" s="214"/>
      <c r="R53" s="212"/>
      <c r="S53" s="214"/>
      <c r="T53" s="212"/>
      <c r="U53" s="214"/>
      <c r="V53" s="212"/>
      <c r="W53" s="214"/>
      <c r="X53" s="212"/>
      <c r="Y53" s="214"/>
      <c r="Z53" s="212"/>
      <c r="AA53" s="214"/>
      <c r="AB53" s="212"/>
      <c r="AC53" s="214"/>
      <c r="AD53" s="212"/>
      <c r="AE53" s="214"/>
      <c r="AF53" s="212"/>
      <c r="AG53" s="214"/>
      <c r="AH53" s="212"/>
      <c r="AI53" s="214"/>
      <c r="AJ53" s="212"/>
      <c r="AK53" s="214"/>
      <c r="AL53" s="215"/>
      <c r="AM53" s="214"/>
      <c r="AN53" s="214"/>
      <c r="AO53" s="216"/>
      <c r="AP53" s="216"/>
      <c r="AQ53" s="216"/>
      <c r="AR53" s="210" t="s">
        <v>138</v>
      </c>
      <c r="CG53" s="200"/>
      <c r="CH53" s="200">
        <v>0</v>
      </c>
      <c r="CI53" s="200">
        <v>0</v>
      </c>
      <c r="CJ53" s="200"/>
      <c r="CK53" s="200"/>
      <c r="CL53" s="200"/>
      <c r="CM53" s="200"/>
      <c r="CN53" s="200"/>
      <c r="CO53" s="200"/>
    </row>
    <row r="54" spans="1:93" x14ac:dyDescent="0.25">
      <c r="A54" s="454"/>
      <c r="B54" s="217" t="s">
        <v>31</v>
      </c>
      <c r="C54" s="217">
        <f t="shared" si="0"/>
        <v>0</v>
      </c>
      <c r="D54" s="217">
        <f t="shared" si="3"/>
        <v>0</v>
      </c>
      <c r="E54" s="217">
        <f t="shared" si="2"/>
        <v>0</v>
      </c>
      <c r="F54" s="242"/>
      <c r="G54" s="243"/>
      <c r="H54" s="218"/>
      <c r="I54" s="219"/>
      <c r="J54" s="218"/>
      <c r="K54" s="220"/>
      <c r="L54" s="218"/>
      <c r="M54" s="220"/>
      <c r="N54" s="218"/>
      <c r="O54" s="220"/>
      <c r="P54" s="218"/>
      <c r="Q54" s="220"/>
      <c r="R54" s="218"/>
      <c r="S54" s="220"/>
      <c r="T54" s="218"/>
      <c r="U54" s="220"/>
      <c r="V54" s="218"/>
      <c r="W54" s="220"/>
      <c r="X54" s="218"/>
      <c r="Y54" s="220"/>
      <c r="Z54" s="218"/>
      <c r="AA54" s="220"/>
      <c r="AB54" s="218"/>
      <c r="AC54" s="220"/>
      <c r="AD54" s="218"/>
      <c r="AE54" s="220"/>
      <c r="AF54" s="218"/>
      <c r="AG54" s="220"/>
      <c r="AH54" s="218"/>
      <c r="AI54" s="220"/>
      <c r="AJ54" s="218"/>
      <c r="AK54" s="220"/>
      <c r="AL54" s="221"/>
      <c r="AM54" s="220"/>
      <c r="AN54" s="220"/>
      <c r="AO54" s="216"/>
      <c r="AP54" s="216"/>
      <c r="AQ54" s="216"/>
      <c r="AR54" s="210" t="s">
        <v>138</v>
      </c>
      <c r="CG54" s="200"/>
      <c r="CH54" s="200">
        <v>0</v>
      </c>
      <c r="CI54" s="200">
        <v>0</v>
      </c>
      <c r="CJ54" s="200"/>
      <c r="CK54" s="200"/>
      <c r="CL54" s="200"/>
      <c r="CM54" s="200"/>
      <c r="CN54" s="200"/>
      <c r="CO54" s="200"/>
    </row>
    <row r="55" spans="1:93" x14ac:dyDescent="0.25">
      <c r="A55" s="454"/>
      <c r="B55" s="211" t="s">
        <v>32</v>
      </c>
      <c r="C55" s="211">
        <f t="shared" si="0"/>
        <v>0</v>
      </c>
      <c r="D55" s="211">
        <f t="shared" si="3"/>
        <v>0</v>
      </c>
      <c r="E55" s="211">
        <f t="shared" si="2"/>
        <v>0</v>
      </c>
      <c r="F55" s="242"/>
      <c r="G55" s="243"/>
      <c r="H55" s="212"/>
      <c r="I55" s="213"/>
      <c r="J55" s="212"/>
      <c r="K55" s="214"/>
      <c r="L55" s="212"/>
      <c r="M55" s="214"/>
      <c r="N55" s="212"/>
      <c r="O55" s="214"/>
      <c r="P55" s="212"/>
      <c r="Q55" s="214"/>
      <c r="R55" s="212"/>
      <c r="S55" s="214"/>
      <c r="T55" s="212"/>
      <c r="U55" s="214"/>
      <c r="V55" s="212"/>
      <c r="W55" s="214"/>
      <c r="X55" s="212"/>
      <c r="Y55" s="214"/>
      <c r="Z55" s="212"/>
      <c r="AA55" s="214"/>
      <c r="AB55" s="212"/>
      <c r="AC55" s="214"/>
      <c r="AD55" s="212"/>
      <c r="AE55" s="214"/>
      <c r="AF55" s="212"/>
      <c r="AG55" s="214"/>
      <c r="AH55" s="212"/>
      <c r="AI55" s="214"/>
      <c r="AJ55" s="212"/>
      <c r="AK55" s="214"/>
      <c r="AL55" s="215"/>
      <c r="AM55" s="214"/>
      <c r="AN55" s="214"/>
      <c r="AO55" s="216"/>
      <c r="AP55" s="216"/>
      <c r="AQ55" s="216"/>
      <c r="AR55" s="210" t="s">
        <v>138</v>
      </c>
      <c r="CG55" s="200"/>
      <c r="CH55" s="200">
        <v>0</v>
      </c>
      <c r="CI55" s="200">
        <v>0</v>
      </c>
      <c r="CJ55" s="200"/>
      <c r="CK55" s="200"/>
      <c r="CL55" s="200"/>
      <c r="CM55" s="200"/>
      <c r="CN55" s="200"/>
      <c r="CO55" s="200"/>
    </row>
    <row r="56" spans="1:93" x14ac:dyDescent="0.25">
      <c r="A56" s="454"/>
      <c r="B56" s="222" t="s">
        <v>112</v>
      </c>
      <c r="C56" s="223">
        <f t="shared" si="0"/>
        <v>0</v>
      </c>
      <c r="D56" s="223">
        <f t="shared" si="3"/>
        <v>0</v>
      </c>
      <c r="E56" s="225">
        <f t="shared" si="2"/>
        <v>0</v>
      </c>
      <c r="F56" s="242"/>
      <c r="G56" s="252"/>
      <c r="H56" s="212"/>
      <c r="I56" s="213"/>
      <c r="J56" s="212"/>
      <c r="K56" s="214"/>
      <c r="L56" s="212"/>
      <c r="M56" s="214"/>
      <c r="N56" s="212"/>
      <c r="O56" s="214"/>
      <c r="P56" s="212"/>
      <c r="Q56" s="214"/>
      <c r="R56" s="212"/>
      <c r="S56" s="214"/>
      <c r="T56" s="212"/>
      <c r="U56" s="214"/>
      <c r="V56" s="212"/>
      <c r="W56" s="214"/>
      <c r="X56" s="212"/>
      <c r="Y56" s="214"/>
      <c r="Z56" s="212"/>
      <c r="AA56" s="214"/>
      <c r="AB56" s="212"/>
      <c r="AC56" s="214"/>
      <c r="AD56" s="212"/>
      <c r="AE56" s="214"/>
      <c r="AF56" s="212"/>
      <c r="AG56" s="253"/>
      <c r="AH56" s="212"/>
      <c r="AI56" s="214"/>
      <c r="AJ56" s="212"/>
      <c r="AK56" s="214"/>
      <c r="AL56" s="215"/>
      <c r="AM56" s="214"/>
      <c r="AN56" s="214"/>
      <c r="AO56" s="216"/>
      <c r="AP56" s="216"/>
      <c r="AQ56" s="216"/>
      <c r="AR56" s="210" t="s">
        <v>138</v>
      </c>
      <c r="CG56" s="200"/>
      <c r="CH56" s="200">
        <v>0</v>
      </c>
      <c r="CI56" s="200">
        <v>0</v>
      </c>
      <c r="CJ56" s="200"/>
      <c r="CK56" s="200"/>
      <c r="CL56" s="200"/>
      <c r="CM56" s="200"/>
      <c r="CN56" s="200"/>
      <c r="CO56" s="200"/>
    </row>
    <row r="57" spans="1:93" x14ac:dyDescent="0.25">
      <c r="A57" s="455"/>
      <c r="B57" s="227" t="s">
        <v>33</v>
      </c>
      <c r="C57" s="227">
        <f t="shared" si="0"/>
        <v>0</v>
      </c>
      <c r="D57" s="227">
        <f t="shared" si="3"/>
        <v>0</v>
      </c>
      <c r="E57" s="227">
        <f t="shared" si="2"/>
        <v>0</v>
      </c>
      <c r="F57" s="249"/>
      <c r="G57" s="250"/>
      <c r="H57" s="228"/>
      <c r="I57" s="229"/>
      <c r="J57" s="228"/>
      <c r="K57" s="230"/>
      <c r="L57" s="228"/>
      <c r="M57" s="230"/>
      <c r="N57" s="228"/>
      <c r="O57" s="230"/>
      <c r="P57" s="228"/>
      <c r="Q57" s="230"/>
      <c r="R57" s="228"/>
      <c r="S57" s="230"/>
      <c r="T57" s="228"/>
      <c r="U57" s="230"/>
      <c r="V57" s="228"/>
      <c r="W57" s="230"/>
      <c r="X57" s="228"/>
      <c r="Y57" s="230"/>
      <c r="Z57" s="228"/>
      <c r="AA57" s="230"/>
      <c r="AB57" s="228"/>
      <c r="AC57" s="230"/>
      <c r="AD57" s="228"/>
      <c r="AE57" s="230"/>
      <c r="AF57" s="228"/>
      <c r="AG57" s="230"/>
      <c r="AH57" s="228"/>
      <c r="AI57" s="230"/>
      <c r="AJ57" s="228"/>
      <c r="AK57" s="230"/>
      <c r="AL57" s="251"/>
      <c r="AM57" s="230"/>
      <c r="AN57" s="230"/>
      <c r="AO57" s="232"/>
      <c r="AP57" s="232"/>
      <c r="AQ57" s="232"/>
      <c r="AR57" s="210" t="s">
        <v>138</v>
      </c>
      <c r="CG57" s="200"/>
      <c r="CH57" s="200">
        <v>0</v>
      </c>
      <c r="CI57" s="200">
        <v>0</v>
      </c>
      <c r="CJ57" s="200"/>
      <c r="CK57" s="200"/>
      <c r="CL57" s="200"/>
      <c r="CM57" s="200"/>
      <c r="CN57" s="200"/>
      <c r="CO57" s="200"/>
    </row>
    <row r="58" spans="1:93" x14ac:dyDescent="0.25">
      <c r="A58" s="453" t="s">
        <v>37</v>
      </c>
      <c r="B58" s="204" t="s">
        <v>24</v>
      </c>
      <c r="C58" s="204">
        <f t="shared" si="0"/>
        <v>0</v>
      </c>
      <c r="D58" s="204">
        <f t="shared" si="3"/>
        <v>0</v>
      </c>
      <c r="E58" s="204">
        <f t="shared" si="2"/>
        <v>0</v>
      </c>
      <c r="F58" s="240"/>
      <c r="G58" s="241"/>
      <c r="H58" s="240"/>
      <c r="I58" s="241"/>
      <c r="J58" s="205"/>
      <c r="K58" s="207"/>
      <c r="L58" s="205"/>
      <c r="M58" s="207"/>
      <c r="N58" s="205"/>
      <c r="O58" s="207"/>
      <c r="P58" s="205"/>
      <c r="Q58" s="207"/>
      <c r="R58" s="205"/>
      <c r="S58" s="207"/>
      <c r="T58" s="205"/>
      <c r="U58" s="207"/>
      <c r="V58" s="205"/>
      <c r="W58" s="207"/>
      <c r="X58" s="205"/>
      <c r="Y58" s="207"/>
      <c r="Z58" s="205"/>
      <c r="AA58" s="207"/>
      <c r="AB58" s="205"/>
      <c r="AC58" s="207"/>
      <c r="AD58" s="205"/>
      <c r="AE58" s="207"/>
      <c r="AF58" s="205"/>
      <c r="AG58" s="207"/>
      <c r="AH58" s="205"/>
      <c r="AI58" s="207"/>
      <c r="AJ58" s="205"/>
      <c r="AK58" s="207"/>
      <c r="AL58" s="208"/>
      <c r="AM58" s="207"/>
      <c r="AN58" s="207"/>
      <c r="AO58" s="254"/>
      <c r="AP58" s="254"/>
      <c r="AQ58" s="254"/>
      <c r="AR58" s="210" t="s">
        <v>138</v>
      </c>
      <c r="CG58" s="200"/>
      <c r="CH58" s="200">
        <v>0</v>
      </c>
      <c r="CI58" s="200">
        <v>0</v>
      </c>
      <c r="CJ58" s="200"/>
      <c r="CK58" s="200"/>
      <c r="CL58" s="200"/>
      <c r="CM58" s="200"/>
      <c r="CN58" s="200"/>
      <c r="CO58" s="200"/>
    </row>
    <row r="59" spans="1:93" x14ac:dyDescent="0.25">
      <c r="A59" s="454"/>
      <c r="B59" s="211" t="s">
        <v>25</v>
      </c>
      <c r="C59" s="211">
        <f t="shared" si="0"/>
        <v>0</v>
      </c>
      <c r="D59" s="211">
        <f t="shared" si="3"/>
        <v>0</v>
      </c>
      <c r="E59" s="211">
        <f t="shared" si="2"/>
        <v>0</v>
      </c>
      <c r="F59" s="242"/>
      <c r="G59" s="243"/>
      <c r="H59" s="242"/>
      <c r="I59" s="243"/>
      <c r="J59" s="212"/>
      <c r="K59" s="214"/>
      <c r="L59" s="212"/>
      <c r="M59" s="214"/>
      <c r="N59" s="212"/>
      <c r="O59" s="214"/>
      <c r="P59" s="212"/>
      <c r="Q59" s="214"/>
      <c r="R59" s="212"/>
      <c r="S59" s="214"/>
      <c r="T59" s="212"/>
      <c r="U59" s="214"/>
      <c r="V59" s="212"/>
      <c r="W59" s="214"/>
      <c r="X59" s="212"/>
      <c r="Y59" s="214"/>
      <c r="Z59" s="212"/>
      <c r="AA59" s="214"/>
      <c r="AB59" s="212"/>
      <c r="AC59" s="214"/>
      <c r="AD59" s="212"/>
      <c r="AE59" s="214"/>
      <c r="AF59" s="212"/>
      <c r="AG59" s="214"/>
      <c r="AH59" s="212"/>
      <c r="AI59" s="214"/>
      <c r="AJ59" s="212"/>
      <c r="AK59" s="214"/>
      <c r="AL59" s="215"/>
      <c r="AM59" s="214"/>
      <c r="AN59" s="214"/>
      <c r="AO59" s="216"/>
      <c r="AP59" s="216"/>
      <c r="AQ59" s="216"/>
      <c r="AR59" s="210" t="s">
        <v>138</v>
      </c>
      <c r="CG59" s="200"/>
      <c r="CH59" s="200">
        <v>0</v>
      </c>
      <c r="CI59" s="200">
        <v>0</v>
      </c>
      <c r="CJ59" s="200"/>
      <c r="CK59" s="200"/>
      <c r="CL59" s="200"/>
      <c r="CM59" s="200"/>
      <c r="CN59" s="200"/>
      <c r="CO59" s="200"/>
    </row>
    <row r="60" spans="1:93" x14ac:dyDescent="0.25">
      <c r="A60" s="454"/>
      <c r="B60" s="211" t="s">
        <v>26</v>
      </c>
      <c r="C60" s="211">
        <f t="shared" si="0"/>
        <v>0</v>
      </c>
      <c r="D60" s="211">
        <f t="shared" si="3"/>
        <v>0</v>
      </c>
      <c r="E60" s="211">
        <f t="shared" si="2"/>
        <v>0</v>
      </c>
      <c r="F60" s="242"/>
      <c r="G60" s="243"/>
      <c r="H60" s="242"/>
      <c r="I60" s="243"/>
      <c r="J60" s="212"/>
      <c r="K60" s="214"/>
      <c r="L60" s="212"/>
      <c r="M60" s="214"/>
      <c r="N60" s="212"/>
      <c r="O60" s="214"/>
      <c r="P60" s="212"/>
      <c r="Q60" s="214"/>
      <c r="R60" s="212"/>
      <c r="S60" s="214"/>
      <c r="T60" s="212"/>
      <c r="U60" s="214"/>
      <c r="V60" s="212"/>
      <c r="W60" s="214"/>
      <c r="X60" s="212"/>
      <c r="Y60" s="214"/>
      <c r="Z60" s="212"/>
      <c r="AA60" s="214"/>
      <c r="AB60" s="212"/>
      <c r="AC60" s="214"/>
      <c r="AD60" s="212"/>
      <c r="AE60" s="214"/>
      <c r="AF60" s="212"/>
      <c r="AG60" s="214"/>
      <c r="AH60" s="212"/>
      <c r="AI60" s="214"/>
      <c r="AJ60" s="212"/>
      <c r="AK60" s="214"/>
      <c r="AL60" s="215"/>
      <c r="AM60" s="214"/>
      <c r="AN60" s="214"/>
      <c r="AO60" s="216"/>
      <c r="AP60" s="216"/>
      <c r="AQ60" s="216"/>
      <c r="AR60" s="210" t="s">
        <v>138</v>
      </c>
      <c r="CG60" s="200"/>
      <c r="CH60" s="200">
        <v>0</v>
      </c>
      <c r="CI60" s="200">
        <v>0</v>
      </c>
      <c r="CJ60" s="200"/>
      <c r="CK60" s="200"/>
      <c r="CL60" s="200"/>
      <c r="CM60" s="200"/>
      <c r="CN60" s="200"/>
      <c r="CO60" s="200"/>
    </row>
    <row r="61" spans="1:93" x14ac:dyDescent="0.25">
      <c r="A61" s="454"/>
      <c r="B61" s="211" t="s">
        <v>28</v>
      </c>
      <c r="C61" s="211">
        <f t="shared" si="0"/>
        <v>0</v>
      </c>
      <c r="D61" s="211">
        <f t="shared" si="3"/>
        <v>0</v>
      </c>
      <c r="E61" s="211">
        <f t="shared" si="2"/>
        <v>0</v>
      </c>
      <c r="F61" s="242"/>
      <c r="G61" s="243"/>
      <c r="H61" s="242"/>
      <c r="I61" s="243"/>
      <c r="J61" s="212"/>
      <c r="K61" s="214"/>
      <c r="L61" s="212"/>
      <c r="M61" s="214"/>
      <c r="N61" s="212"/>
      <c r="O61" s="214"/>
      <c r="P61" s="212"/>
      <c r="Q61" s="214"/>
      <c r="R61" s="212"/>
      <c r="S61" s="214"/>
      <c r="T61" s="212"/>
      <c r="U61" s="214"/>
      <c r="V61" s="212"/>
      <c r="W61" s="214"/>
      <c r="X61" s="212"/>
      <c r="Y61" s="214"/>
      <c r="Z61" s="212"/>
      <c r="AA61" s="214"/>
      <c r="AB61" s="212"/>
      <c r="AC61" s="214"/>
      <c r="AD61" s="212"/>
      <c r="AE61" s="214"/>
      <c r="AF61" s="212"/>
      <c r="AG61" s="214"/>
      <c r="AH61" s="212"/>
      <c r="AI61" s="214"/>
      <c r="AJ61" s="212"/>
      <c r="AK61" s="214"/>
      <c r="AL61" s="215"/>
      <c r="AM61" s="214"/>
      <c r="AN61" s="214"/>
      <c r="AO61" s="216"/>
      <c r="AP61" s="216"/>
      <c r="AQ61" s="216"/>
      <c r="AR61" s="210" t="s">
        <v>138</v>
      </c>
      <c r="CG61" s="200"/>
      <c r="CH61" s="200">
        <v>0</v>
      </c>
      <c r="CI61" s="200">
        <v>0</v>
      </c>
      <c r="CJ61" s="200"/>
      <c r="CK61" s="200"/>
      <c r="CL61" s="200"/>
      <c r="CM61" s="200"/>
      <c r="CN61" s="200"/>
      <c r="CO61" s="200"/>
    </row>
    <row r="62" spans="1:93" x14ac:dyDescent="0.25">
      <c r="A62" s="454"/>
      <c r="B62" s="211" t="s">
        <v>29</v>
      </c>
      <c r="C62" s="211">
        <f t="shared" si="0"/>
        <v>0</v>
      </c>
      <c r="D62" s="211">
        <f t="shared" si="3"/>
        <v>0</v>
      </c>
      <c r="E62" s="211">
        <f t="shared" si="2"/>
        <v>0</v>
      </c>
      <c r="F62" s="242"/>
      <c r="G62" s="243"/>
      <c r="H62" s="242"/>
      <c r="I62" s="243"/>
      <c r="J62" s="212"/>
      <c r="K62" s="214"/>
      <c r="L62" s="212"/>
      <c r="M62" s="214"/>
      <c r="N62" s="212"/>
      <c r="O62" s="214"/>
      <c r="P62" s="212"/>
      <c r="Q62" s="214"/>
      <c r="R62" s="212"/>
      <c r="S62" s="214"/>
      <c r="T62" s="212"/>
      <c r="U62" s="214"/>
      <c r="V62" s="212"/>
      <c r="W62" s="214"/>
      <c r="X62" s="212"/>
      <c r="Y62" s="214"/>
      <c r="Z62" s="212"/>
      <c r="AA62" s="214"/>
      <c r="AB62" s="212"/>
      <c r="AC62" s="214"/>
      <c r="AD62" s="212"/>
      <c r="AE62" s="214"/>
      <c r="AF62" s="212"/>
      <c r="AG62" s="214"/>
      <c r="AH62" s="212"/>
      <c r="AI62" s="214"/>
      <c r="AJ62" s="212"/>
      <c r="AK62" s="214"/>
      <c r="AL62" s="215"/>
      <c r="AM62" s="214"/>
      <c r="AN62" s="214"/>
      <c r="AO62" s="216"/>
      <c r="AP62" s="216"/>
      <c r="AQ62" s="216"/>
      <c r="AR62" s="210" t="s">
        <v>138</v>
      </c>
      <c r="CG62" s="200"/>
      <c r="CH62" s="200">
        <v>0</v>
      </c>
      <c r="CI62" s="200">
        <v>0</v>
      </c>
      <c r="CJ62" s="200"/>
      <c r="CK62" s="200"/>
      <c r="CL62" s="200"/>
      <c r="CM62" s="200"/>
      <c r="CN62" s="200"/>
      <c r="CO62" s="200"/>
    </row>
    <row r="63" spans="1:93" x14ac:dyDescent="0.25">
      <c r="A63" s="454"/>
      <c r="B63" s="255" t="s">
        <v>112</v>
      </c>
      <c r="C63" s="224">
        <f t="shared" si="0"/>
        <v>0</v>
      </c>
      <c r="D63" s="223">
        <f t="shared" si="3"/>
        <v>0</v>
      </c>
      <c r="E63" s="225">
        <f t="shared" si="2"/>
        <v>0</v>
      </c>
      <c r="F63" s="242"/>
      <c r="G63" s="243"/>
      <c r="H63" s="242"/>
      <c r="I63" s="243"/>
      <c r="J63" s="218"/>
      <c r="K63" s="220"/>
      <c r="L63" s="218"/>
      <c r="M63" s="220"/>
      <c r="N63" s="218"/>
      <c r="O63" s="220"/>
      <c r="P63" s="218"/>
      <c r="Q63" s="220"/>
      <c r="R63" s="218"/>
      <c r="S63" s="220"/>
      <c r="T63" s="218"/>
      <c r="U63" s="220"/>
      <c r="V63" s="218"/>
      <c r="W63" s="220"/>
      <c r="X63" s="218"/>
      <c r="Y63" s="220"/>
      <c r="Z63" s="218"/>
      <c r="AA63" s="220"/>
      <c r="AB63" s="218"/>
      <c r="AC63" s="220"/>
      <c r="AD63" s="218"/>
      <c r="AE63" s="220"/>
      <c r="AF63" s="218"/>
      <c r="AG63" s="220"/>
      <c r="AH63" s="218"/>
      <c r="AI63" s="220"/>
      <c r="AJ63" s="218"/>
      <c r="AK63" s="220"/>
      <c r="AL63" s="221"/>
      <c r="AM63" s="220"/>
      <c r="AN63" s="220"/>
      <c r="AO63" s="256"/>
      <c r="AP63" s="256"/>
      <c r="AQ63" s="256"/>
      <c r="AR63" s="210" t="s">
        <v>138</v>
      </c>
      <c r="CG63" s="200"/>
      <c r="CH63" s="200">
        <v>0</v>
      </c>
      <c r="CI63" s="200">
        <v>0</v>
      </c>
      <c r="CJ63" s="200"/>
      <c r="CK63" s="200"/>
      <c r="CL63" s="200"/>
      <c r="CM63" s="200"/>
      <c r="CN63" s="200"/>
      <c r="CO63" s="200"/>
    </row>
    <row r="64" spans="1:93" x14ac:dyDescent="0.25">
      <c r="A64" s="454"/>
      <c r="B64" s="227" t="s">
        <v>32</v>
      </c>
      <c r="C64" s="227">
        <f t="shared" si="0"/>
        <v>0</v>
      </c>
      <c r="D64" s="227">
        <f t="shared" si="3"/>
        <v>0</v>
      </c>
      <c r="E64" s="227">
        <f t="shared" si="2"/>
        <v>0</v>
      </c>
      <c r="F64" s="249"/>
      <c r="G64" s="257"/>
      <c r="H64" s="249"/>
      <c r="I64" s="257"/>
      <c r="J64" s="231"/>
      <c r="K64" s="238"/>
      <c r="L64" s="231"/>
      <c r="M64" s="238"/>
      <c r="N64" s="231"/>
      <c r="O64" s="238"/>
      <c r="P64" s="231"/>
      <c r="Q64" s="238"/>
      <c r="R64" s="231"/>
      <c r="S64" s="238"/>
      <c r="T64" s="231"/>
      <c r="U64" s="238"/>
      <c r="V64" s="231"/>
      <c r="W64" s="238"/>
      <c r="X64" s="231"/>
      <c r="Y64" s="238"/>
      <c r="Z64" s="231"/>
      <c r="AA64" s="238"/>
      <c r="AB64" s="231"/>
      <c r="AC64" s="238"/>
      <c r="AD64" s="231"/>
      <c r="AE64" s="238"/>
      <c r="AF64" s="231"/>
      <c r="AG64" s="238"/>
      <c r="AH64" s="231"/>
      <c r="AI64" s="238"/>
      <c r="AJ64" s="231"/>
      <c r="AK64" s="238"/>
      <c r="AL64" s="239"/>
      <c r="AM64" s="238"/>
      <c r="AN64" s="238"/>
      <c r="AO64" s="232"/>
      <c r="AP64" s="232"/>
      <c r="AQ64" s="232"/>
      <c r="AR64" s="210" t="s">
        <v>138</v>
      </c>
      <c r="CG64" s="200"/>
      <c r="CH64" s="200">
        <v>0</v>
      </c>
      <c r="CI64" s="200">
        <v>0</v>
      </c>
      <c r="CJ64" s="200"/>
      <c r="CK64" s="200"/>
      <c r="CL64" s="200"/>
      <c r="CM64" s="200"/>
      <c r="CN64" s="200"/>
      <c r="CO64" s="200"/>
    </row>
    <row r="65" spans="1:93" x14ac:dyDescent="0.25">
      <c r="A65" s="453" t="s">
        <v>38</v>
      </c>
      <c r="B65" s="204" t="s">
        <v>24</v>
      </c>
      <c r="C65" s="204">
        <f t="shared" si="0"/>
        <v>0</v>
      </c>
      <c r="D65" s="204">
        <f t="shared" si="3"/>
        <v>0</v>
      </c>
      <c r="E65" s="204">
        <f t="shared" si="2"/>
        <v>0</v>
      </c>
      <c r="F65" s="240"/>
      <c r="G65" s="241"/>
      <c r="H65" s="240"/>
      <c r="I65" s="241"/>
      <c r="J65" s="205"/>
      <c r="K65" s="207"/>
      <c r="L65" s="205"/>
      <c r="M65" s="207"/>
      <c r="N65" s="205"/>
      <c r="O65" s="207"/>
      <c r="P65" s="205"/>
      <c r="Q65" s="207"/>
      <c r="R65" s="205"/>
      <c r="S65" s="207"/>
      <c r="T65" s="205"/>
      <c r="U65" s="207"/>
      <c r="V65" s="205"/>
      <c r="W65" s="207"/>
      <c r="X65" s="205"/>
      <c r="Y65" s="207"/>
      <c r="Z65" s="205"/>
      <c r="AA65" s="207"/>
      <c r="AB65" s="205"/>
      <c r="AC65" s="207"/>
      <c r="AD65" s="205"/>
      <c r="AE65" s="207"/>
      <c r="AF65" s="258"/>
      <c r="AG65" s="259"/>
      <c r="AH65" s="258"/>
      <c r="AI65" s="259"/>
      <c r="AJ65" s="258"/>
      <c r="AK65" s="259"/>
      <c r="AL65" s="260"/>
      <c r="AM65" s="259"/>
      <c r="AN65" s="209"/>
      <c r="AO65" s="209"/>
      <c r="AP65" s="209"/>
      <c r="AQ65" s="209"/>
      <c r="AR65" s="210" t="s">
        <v>138</v>
      </c>
      <c r="CG65" s="200">
        <v>0</v>
      </c>
      <c r="CH65" s="200">
        <v>0</v>
      </c>
      <c r="CI65" s="200">
        <v>0</v>
      </c>
      <c r="CJ65" s="200"/>
      <c r="CK65" s="200"/>
      <c r="CL65" s="200"/>
      <c r="CM65" s="200"/>
      <c r="CN65" s="200"/>
      <c r="CO65" s="200"/>
    </row>
    <row r="66" spans="1:93" x14ac:dyDescent="0.25">
      <c r="A66" s="454"/>
      <c r="B66" s="211" t="s">
        <v>26</v>
      </c>
      <c r="C66" s="211">
        <f t="shared" si="0"/>
        <v>0</v>
      </c>
      <c r="D66" s="211">
        <f t="shared" si="3"/>
        <v>0</v>
      </c>
      <c r="E66" s="211">
        <f t="shared" si="2"/>
        <v>0</v>
      </c>
      <c r="F66" s="242"/>
      <c r="G66" s="243"/>
      <c r="H66" s="242"/>
      <c r="I66" s="243"/>
      <c r="J66" s="212"/>
      <c r="K66" s="214"/>
      <c r="L66" s="212"/>
      <c r="M66" s="214"/>
      <c r="N66" s="212"/>
      <c r="O66" s="214"/>
      <c r="P66" s="212"/>
      <c r="Q66" s="214"/>
      <c r="R66" s="212"/>
      <c r="S66" s="214"/>
      <c r="T66" s="212"/>
      <c r="U66" s="214"/>
      <c r="V66" s="212"/>
      <c r="W66" s="214"/>
      <c r="X66" s="212"/>
      <c r="Y66" s="214"/>
      <c r="Z66" s="212"/>
      <c r="AA66" s="214"/>
      <c r="AB66" s="212"/>
      <c r="AC66" s="214"/>
      <c r="AD66" s="212"/>
      <c r="AE66" s="214"/>
      <c r="AF66" s="261"/>
      <c r="AG66" s="262"/>
      <c r="AH66" s="261"/>
      <c r="AI66" s="262"/>
      <c r="AJ66" s="261"/>
      <c r="AK66" s="262"/>
      <c r="AL66" s="263"/>
      <c r="AM66" s="262"/>
      <c r="AN66" s="216"/>
      <c r="AO66" s="216"/>
      <c r="AP66" s="216"/>
      <c r="AQ66" s="216"/>
      <c r="AR66" s="210" t="s">
        <v>138</v>
      </c>
      <c r="CG66" s="200">
        <v>0</v>
      </c>
      <c r="CH66" s="200">
        <v>0</v>
      </c>
      <c r="CI66" s="200">
        <v>0</v>
      </c>
      <c r="CJ66" s="200"/>
      <c r="CK66" s="200"/>
      <c r="CL66" s="200"/>
      <c r="CM66" s="200"/>
      <c r="CN66" s="200"/>
      <c r="CO66" s="200"/>
    </row>
    <row r="67" spans="1:93" x14ac:dyDescent="0.25">
      <c r="A67" s="454"/>
      <c r="B67" s="222" t="s">
        <v>112</v>
      </c>
      <c r="C67" s="244">
        <f t="shared" si="0"/>
        <v>0</v>
      </c>
      <c r="D67" s="223">
        <f t="shared" si="3"/>
        <v>0</v>
      </c>
      <c r="E67" s="225">
        <f t="shared" si="2"/>
        <v>0</v>
      </c>
      <c r="F67" s="242"/>
      <c r="G67" s="243"/>
      <c r="H67" s="242"/>
      <c r="I67" s="243"/>
      <c r="J67" s="218"/>
      <c r="K67" s="220"/>
      <c r="L67" s="218"/>
      <c r="M67" s="220"/>
      <c r="N67" s="218"/>
      <c r="O67" s="220"/>
      <c r="P67" s="218"/>
      <c r="Q67" s="220"/>
      <c r="R67" s="218"/>
      <c r="S67" s="220"/>
      <c r="T67" s="218"/>
      <c r="U67" s="220"/>
      <c r="V67" s="218"/>
      <c r="W67" s="220"/>
      <c r="X67" s="218"/>
      <c r="Y67" s="220"/>
      <c r="Z67" s="218"/>
      <c r="AA67" s="220"/>
      <c r="AB67" s="218"/>
      <c r="AC67" s="220"/>
      <c r="AD67" s="218"/>
      <c r="AE67" s="220"/>
      <c r="AF67" s="242"/>
      <c r="AG67" s="264"/>
      <c r="AH67" s="242"/>
      <c r="AI67" s="264"/>
      <c r="AJ67" s="242"/>
      <c r="AK67" s="264"/>
      <c r="AL67" s="265"/>
      <c r="AM67" s="264"/>
      <c r="AN67" s="256"/>
      <c r="AO67" s="256"/>
      <c r="AP67" s="256"/>
      <c r="AQ67" s="256"/>
      <c r="AR67" s="210" t="s">
        <v>138</v>
      </c>
      <c r="CG67" s="200">
        <v>0</v>
      </c>
      <c r="CH67" s="200">
        <v>0</v>
      </c>
      <c r="CI67" s="200">
        <v>0</v>
      </c>
      <c r="CJ67" s="200"/>
      <c r="CK67" s="200"/>
      <c r="CL67" s="200"/>
      <c r="CM67" s="200"/>
      <c r="CN67" s="200"/>
      <c r="CO67" s="200"/>
    </row>
    <row r="68" spans="1:93" x14ac:dyDescent="0.25">
      <c r="A68" s="455"/>
      <c r="B68" s="227" t="s">
        <v>32</v>
      </c>
      <c r="C68" s="227">
        <f t="shared" si="0"/>
        <v>0</v>
      </c>
      <c r="D68" s="227">
        <f t="shared" si="3"/>
        <v>0</v>
      </c>
      <c r="E68" s="227">
        <f t="shared" si="2"/>
        <v>0</v>
      </c>
      <c r="F68" s="249"/>
      <c r="G68" s="257"/>
      <c r="H68" s="249"/>
      <c r="I68" s="257"/>
      <c r="J68" s="231"/>
      <c r="K68" s="238"/>
      <c r="L68" s="231"/>
      <c r="M68" s="238"/>
      <c r="N68" s="231"/>
      <c r="O68" s="238"/>
      <c r="P68" s="231"/>
      <c r="Q68" s="238"/>
      <c r="R68" s="231"/>
      <c r="S68" s="238"/>
      <c r="T68" s="231"/>
      <c r="U68" s="238"/>
      <c r="V68" s="231"/>
      <c r="W68" s="238"/>
      <c r="X68" s="231"/>
      <c r="Y68" s="238"/>
      <c r="Z68" s="231"/>
      <c r="AA68" s="238"/>
      <c r="AB68" s="231"/>
      <c r="AC68" s="238"/>
      <c r="AD68" s="231"/>
      <c r="AE68" s="238"/>
      <c r="AF68" s="249"/>
      <c r="AG68" s="266"/>
      <c r="AH68" s="249"/>
      <c r="AI68" s="266"/>
      <c r="AJ68" s="249"/>
      <c r="AK68" s="266"/>
      <c r="AL68" s="267"/>
      <c r="AM68" s="266"/>
      <c r="AN68" s="232"/>
      <c r="AO68" s="232"/>
      <c r="AP68" s="232"/>
      <c r="AQ68" s="232"/>
      <c r="AR68" s="210" t="s">
        <v>138</v>
      </c>
      <c r="CG68" s="200">
        <v>0</v>
      </c>
      <c r="CH68" s="200">
        <v>0</v>
      </c>
      <c r="CI68" s="200">
        <v>0</v>
      </c>
      <c r="CJ68" s="200"/>
      <c r="CK68" s="200"/>
      <c r="CL68" s="200"/>
      <c r="CM68" s="200"/>
      <c r="CN68" s="200"/>
      <c r="CO68" s="200"/>
    </row>
    <row r="69" spans="1:93" x14ac:dyDescent="0.25">
      <c r="A69" s="453" t="s">
        <v>39</v>
      </c>
      <c r="B69" s="204" t="s">
        <v>24</v>
      </c>
      <c r="C69" s="204">
        <f t="shared" si="0"/>
        <v>27</v>
      </c>
      <c r="D69" s="204">
        <f t="shared" si="3"/>
        <v>17</v>
      </c>
      <c r="E69" s="204">
        <f t="shared" si="2"/>
        <v>10</v>
      </c>
      <c r="F69" s="240"/>
      <c r="G69" s="241"/>
      <c r="H69" s="240"/>
      <c r="I69" s="241"/>
      <c r="J69" s="205"/>
      <c r="K69" s="207"/>
      <c r="L69" s="205"/>
      <c r="M69" s="207"/>
      <c r="N69" s="205">
        <v>3</v>
      </c>
      <c r="O69" s="207">
        <v>1</v>
      </c>
      <c r="P69" s="205">
        <v>2</v>
      </c>
      <c r="Q69" s="207">
        <v>1</v>
      </c>
      <c r="R69" s="205">
        <v>2</v>
      </c>
      <c r="S69" s="207">
        <v>4</v>
      </c>
      <c r="T69" s="205"/>
      <c r="U69" s="207">
        <v>1</v>
      </c>
      <c r="V69" s="205">
        <v>2</v>
      </c>
      <c r="W69" s="207">
        <v>1</v>
      </c>
      <c r="X69" s="205">
        <v>2</v>
      </c>
      <c r="Y69" s="207">
        <v>1</v>
      </c>
      <c r="Z69" s="205">
        <v>2</v>
      </c>
      <c r="AA69" s="207">
        <v>1</v>
      </c>
      <c r="AB69" s="205">
        <v>2</v>
      </c>
      <c r="AC69" s="207"/>
      <c r="AD69" s="205"/>
      <c r="AE69" s="207"/>
      <c r="AF69" s="205">
        <v>2</v>
      </c>
      <c r="AG69" s="207"/>
      <c r="AH69" s="205"/>
      <c r="AI69" s="207"/>
      <c r="AJ69" s="205"/>
      <c r="AK69" s="207"/>
      <c r="AL69" s="208"/>
      <c r="AM69" s="207"/>
      <c r="AN69" s="207"/>
      <c r="AO69" s="209">
        <v>0</v>
      </c>
      <c r="AP69" s="209">
        <v>0</v>
      </c>
      <c r="AQ69" s="209">
        <v>0</v>
      </c>
      <c r="AR69" s="210" t="s">
        <v>138</v>
      </c>
      <c r="CG69" s="200">
        <v>0</v>
      </c>
      <c r="CH69" s="200">
        <v>0</v>
      </c>
      <c r="CI69" s="200">
        <v>0</v>
      </c>
      <c r="CJ69" s="200"/>
      <c r="CK69" s="200"/>
      <c r="CL69" s="200"/>
      <c r="CM69" s="200"/>
      <c r="CN69" s="200"/>
      <c r="CO69" s="200"/>
    </row>
    <row r="70" spans="1:93" x14ac:dyDescent="0.25">
      <c r="A70" s="454"/>
      <c r="B70" s="211" t="s">
        <v>25</v>
      </c>
      <c r="C70" s="211">
        <f t="shared" si="0"/>
        <v>0</v>
      </c>
      <c r="D70" s="211">
        <f t="shared" si="3"/>
        <v>0</v>
      </c>
      <c r="E70" s="211">
        <f t="shared" si="2"/>
        <v>0</v>
      </c>
      <c r="F70" s="242"/>
      <c r="G70" s="243"/>
      <c r="H70" s="242"/>
      <c r="I70" s="243"/>
      <c r="J70" s="212"/>
      <c r="K70" s="214"/>
      <c r="L70" s="212"/>
      <c r="M70" s="214"/>
      <c r="N70" s="212"/>
      <c r="O70" s="214"/>
      <c r="P70" s="212"/>
      <c r="Q70" s="214"/>
      <c r="R70" s="212"/>
      <c r="S70" s="214"/>
      <c r="T70" s="212"/>
      <c r="U70" s="214"/>
      <c r="V70" s="212"/>
      <c r="W70" s="214"/>
      <c r="X70" s="212"/>
      <c r="Y70" s="214"/>
      <c r="Z70" s="212"/>
      <c r="AA70" s="214"/>
      <c r="AB70" s="212"/>
      <c r="AC70" s="214"/>
      <c r="AD70" s="212"/>
      <c r="AE70" s="214"/>
      <c r="AF70" s="212"/>
      <c r="AG70" s="214"/>
      <c r="AH70" s="212"/>
      <c r="AI70" s="214"/>
      <c r="AJ70" s="212"/>
      <c r="AK70" s="214"/>
      <c r="AL70" s="215"/>
      <c r="AM70" s="214"/>
      <c r="AN70" s="214"/>
      <c r="AO70" s="268"/>
      <c r="AP70" s="268"/>
      <c r="AQ70" s="268"/>
      <c r="AR70" s="210" t="s">
        <v>138</v>
      </c>
      <c r="CG70" s="200">
        <v>0</v>
      </c>
      <c r="CH70" s="200">
        <v>0</v>
      </c>
      <c r="CI70" s="200">
        <v>0</v>
      </c>
      <c r="CJ70" s="200"/>
      <c r="CK70" s="200"/>
      <c r="CL70" s="200"/>
      <c r="CM70" s="200"/>
      <c r="CN70" s="200"/>
      <c r="CO70" s="200"/>
    </row>
    <row r="71" spans="1:93" x14ac:dyDescent="0.25">
      <c r="A71" s="454"/>
      <c r="B71" s="211" t="s">
        <v>26</v>
      </c>
      <c r="C71" s="211">
        <f t="shared" si="0"/>
        <v>63</v>
      </c>
      <c r="D71" s="211">
        <f t="shared" si="3"/>
        <v>37</v>
      </c>
      <c r="E71" s="211">
        <f t="shared" si="2"/>
        <v>26</v>
      </c>
      <c r="F71" s="242"/>
      <c r="G71" s="243"/>
      <c r="H71" s="242"/>
      <c r="I71" s="243"/>
      <c r="J71" s="212"/>
      <c r="K71" s="214"/>
      <c r="L71" s="212"/>
      <c r="M71" s="214">
        <v>1</v>
      </c>
      <c r="N71" s="212">
        <v>2</v>
      </c>
      <c r="O71" s="214">
        <v>6</v>
      </c>
      <c r="P71" s="212">
        <v>10</v>
      </c>
      <c r="Q71" s="214">
        <v>5</v>
      </c>
      <c r="R71" s="212">
        <v>7</v>
      </c>
      <c r="S71" s="214">
        <v>5</v>
      </c>
      <c r="T71" s="212">
        <v>8</v>
      </c>
      <c r="U71" s="214">
        <v>5</v>
      </c>
      <c r="V71" s="212">
        <v>4</v>
      </c>
      <c r="W71" s="214"/>
      <c r="X71" s="212">
        <v>3</v>
      </c>
      <c r="Y71" s="214">
        <v>2</v>
      </c>
      <c r="Z71" s="212">
        <v>2</v>
      </c>
      <c r="AA71" s="214">
        <v>2</v>
      </c>
      <c r="AB71" s="212"/>
      <c r="AC71" s="214"/>
      <c r="AD71" s="212"/>
      <c r="AE71" s="214"/>
      <c r="AF71" s="212">
        <v>1</v>
      </c>
      <c r="AG71" s="214"/>
      <c r="AH71" s="212"/>
      <c r="AI71" s="214"/>
      <c r="AJ71" s="212"/>
      <c r="AK71" s="214"/>
      <c r="AL71" s="215"/>
      <c r="AM71" s="214"/>
      <c r="AN71" s="214"/>
      <c r="AO71" s="216">
        <v>0</v>
      </c>
      <c r="AP71" s="216">
        <v>0</v>
      </c>
      <c r="AQ71" s="216">
        <v>0</v>
      </c>
      <c r="AR71" s="210" t="s">
        <v>138</v>
      </c>
      <c r="CG71" s="200">
        <v>0</v>
      </c>
      <c r="CH71" s="200">
        <v>0</v>
      </c>
      <c r="CI71" s="200">
        <v>0</v>
      </c>
      <c r="CJ71" s="200"/>
      <c r="CK71" s="200"/>
      <c r="CL71" s="200"/>
      <c r="CM71" s="200"/>
      <c r="CN71" s="200"/>
      <c r="CO71" s="200"/>
    </row>
    <row r="72" spans="1:93" x14ac:dyDescent="0.25">
      <c r="A72" s="454"/>
      <c r="B72" s="211" t="s">
        <v>28</v>
      </c>
      <c r="C72" s="211">
        <f t="shared" si="0"/>
        <v>0</v>
      </c>
      <c r="D72" s="211">
        <f t="shared" si="3"/>
        <v>0</v>
      </c>
      <c r="E72" s="211">
        <f t="shared" si="2"/>
        <v>0</v>
      </c>
      <c r="F72" s="242"/>
      <c r="G72" s="243"/>
      <c r="H72" s="242"/>
      <c r="I72" s="243"/>
      <c r="J72" s="212"/>
      <c r="K72" s="214"/>
      <c r="L72" s="212"/>
      <c r="M72" s="214"/>
      <c r="N72" s="212"/>
      <c r="O72" s="214"/>
      <c r="P72" s="212"/>
      <c r="Q72" s="214"/>
      <c r="R72" s="212"/>
      <c r="S72" s="214"/>
      <c r="T72" s="212"/>
      <c r="U72" s="214"/>
      <c r="V72" s="212"/>
      <c r="W72" s="214"/>
      <c r="X72" s="212"/>
      <c r="Y72" s="214"/>
      <c r="Z72" s="212"/>
      <c r="AA72" s="214"/>
      <c r="AB72" s="212"/>
      <c r="AC72" s="214"/>
      <c r="AD72" s="212"/>
      <c r="AE72" s="214"/>
      <c r="AF72" s="212"/>
      <c r="AG72" s="214"/>
      <c r="AH72" s="212"/>
      <c r="AI72" s="214"/>
      <c r="AJ72" s="212"/>
      <c r="AK72" s="214"/>
      <c r="AL72" s="215"/>
      <c r="AM72" s="214"/>
      <c r="AN72" s="214"/>
      <c r="AO72" s="216"/>
      <c r="AP72" s="216"/>
      <c r="AQ72" s="216"/>
      <c r="AR72" s="210" t="s">
        <v>138</v>
      </c>
      <c r="CG72" s="200">
        <v>0</v>
      </c>
      <c r="CH72" s="200">
        <v>0</v>
      </c>
      <c r="CI72" s="200">
        <v>0</v>
      </c>
      <c r="CJ72" s="200"/>
      <c r="CK72" s="200"/>
      <c r="CL72" s="200"/>
      <c r="CM72" s="200"/>
      <c r="CN72" s="200"/>
      <c r="CO72" s="200"/>
    </row>
    <row r="73" spans="1:93" x14ac:dyDescent="0.25">
      <c r="A73" s="454"/>
      <c r="B73" s="211" t="s">
        <v>29</v>
      </c>
      <c r="C73" s="211">
        <f t="shared" si="0"/>
        <v>0</v>
      </c>
      <c r="D73" s="211">
        <f t="shared" si="3"/>
        <v>0</v>
      </c>
      <c r="E73" s="211">
        <f t="shared" si="2"/>
        <v>0</v>
      </c>
      <c r="F73" s="242"/>
      <c r="G73" s="243"/>
      <c r="H73" s="242"/>
      <c r="I73" s="243"/>
      <c r="J73" s="212"/>
      <c r="K73" s="214"/>
      <c r="L73" s="212"/>
      <c r="M73" s="214"/>
      <c r="N73" s="212"/>
      <c r="O73" s="214"/>
      <c r="P73" s="212"/>
      <c r="Q73" s="214"/>
      <c r="R73" s="212"/>
      <c r="S73" s="214"/>
      <c r="T73" s="212"/>
      <c r="U73" s="214"/>
      <c r="V73" s="212"/>
      <c r="W73" s="214"/>
      <c r="X73" s="212"/>
      <c r="Y73" s="214"/>
      <c r="Z73" s="212"/>
      <c r="AA73" s="214"/>
      <c r="AB73" s="212"/>
      <c r="AC73" s="214"/>
      <c r="AD73" s="212"/>
      <c r="AE73" s="214"/>
      <c r="AF73" s="212"/>
      <c r="AG73" s="214"/>
      <c r="AH73" s="212"/>
      <c r="AI73" s="214"/>
      <c r="AJ73" s="212"/>
      <c r="AK73" s="214"/>
      <c r="AL73" s="215"/>
      <c r="AM73" s="214"/>
      <c r="AN73" s="214"/>
      <c r="AO73" s="216"/>
      <c r="AP73" s="216"/>
      <c r="AQ73" s="216"/>
      <c r="AR73" s="210" t="s">
        <v>138</v>
      </c>
      <c r="CG73" s="200">
        <v>0</v>
      </c>
      <c r="CH73" s="200">
        <v>0</v>
      </c>
      <c r="CI73" s="200">
        <v>0</v>
      </c>
      <c r="CJ73" s="200"/>
      <c r="CK73" s="200"/>
      <c r="CL73" s="200"/>
      <c r="CM73" s="200"/>
      <c r="CN73" s="200"/>
      <c r="CO73" s="200"/>
    </row>
    <row r="74" spans="1:93" x14ac:dyDescent="0.25">
      <c r="A74" s="454"/>
      <c r="B74" s="255" t="s">
        <v>112</v>
      </c>
      <c r="C74" s="224">
        <f t="shared" si="0"/>
        <v>0</v>
      </c>
      <c r="D74" s="223">
        <f t="shared" si="3"/>
        <v>0</v>
      </c>
      <c r="E74" s="225">
        <f t="shared" si="2"/>
        <v>0</v>
      </c>
      <c r="F74" s="242"/>
      <c r="G74" s="243"/>
      <c r="H74" s="242"/>
      <c r="I74" s="243"/>
      <c r="J74" s="218"/>
      <c r="K74" s="220"/>
      <c r="L74" s="218"/>
      <c r="M74" s="220"/>
      <c r="N74" s="218"/>
      <c r="O74" s="220"/>
      <c r="P74" s="218"/>
      <c r="Q74" s="220"/>
      <c r="R74" s="218"/>
      <c r="S74" s="220"/>
      <c r="T74" s="218"/>
      <c r="U74" s="220"/>
      <c r="V74" s="218"/>
      <c r="W74" s="220"/>
      <c r="X74" s="218"/>
      <c r="Y74" s="220"/>
      <c r="Z74" s="218"/>
      <c r="AA74" s="220"/>
      <c r="AB74" s="218"/>
      <c r="AC74" s="220"/>
      <c r="AD74" s="218"/>
      <c r="AE74" s="220"/>
      <c r="AF74" s="218"/>
      <c r="AG74" s="220"/>
      <c r="AH74" s="218"/>
      <c r="AI74" s="220"/>
      <c r="AJ74" s="218"/>
      <c r="AK74" s="220"/>
      <c r="AL74" s="221"/>
      <c r="AM74" s="220"/>
      <c r="AN74" s="220"/>
      <c r="AO74" s="256"/>
      <c r="AP74" s="256"/>
      <c r="AQ74" s="256"/>
      <c r="AR74" s="210" t="s">
        <v>138</v>
      </c>
      <c r="CG74" s="200">
        <v>0</v>
      </c>
      <c r="CH74" s="200">
        <v>0</v>
      </c>
      <c r="CI74" s="200">
        <v>0</v>
      </c>
      <c r="CJ74" s="200"/>
      <c r="CK74" s="200"/>
      <c r="CL74" s="200"/>
      <c r="CM74" s="200"/>
      <c r="CN74" s="200"/>
      <c r="CO74" s="200"/>
    </row>
    <row r="75" spans="1:93" x14ac:dyDescent="0.25">
      <c r="A75" s="455"/>
      <c r="B75" s="227" t="s">
        <v>32</v>
      </c>
      <c r="C75" s="227">
        <f t="shared" si="0"/>
        <v>0</v>
      </c>
      <c r="D75" s="227">
        <f t="shared" si="3"/>
        <v>0</v>
      </c>
      <c r="E75" s="227">
        <f t="shared" si="2"/>
        <v>0</v>
      </c>
      <c r="F75" s="249"/>
      <c r="G75" s="257"/>
      <c r="H75" s="249"/>
      <c r="I75" s="257"/>
      <c r="J75" s="231"/>
      <c r="K75" s="238"/>
      <c r="L75" s="231"/>
      <c r="M75" s="238"/>
      <c r="N75" s="231"/>
      <c r="O75" s="238"/>
      <c r="P75" s="231"/>
      <c r="Q75" s="238"/>
      <c r="R75" s="231"/>
      <c r="S75" s="238"/>
      <c r="T75" s="231"/>
      <c r="U75" s="238"/>
      <c r="V75" s="231"/>
      <c r="W75" s="238"/>
      <c r="X75" s="231"/>
      <c r="Y75" s="238"/>
      <c r="Z75" s="231"/>
      <c r="AA75" s="238"/>
      <c r="AB75" s="231"/>
      <c r="AC75" s="238"/>
      <c r="AD75" s="231"/>
      <c r="AE75" s="238"/>
      <c r="AF75" s="231"/>
      <c r="AG75" s="238"/>
      <c r="AH75" s="231"/>
      <c r="AI75" s="238"/>
      <c r="AJ75" s="231"/>
      <c r="AK75" s="238"/>
      <c r="AL75" s="239"/>
      <c r="AM75" s="238"/>
      <c r="AN75" s="238"/>
      <c r="AO75" s="232"/>
      <c r="AP75" s="232"/>
      <c r="AQ75" s="232"/>
      <c r="AR75" s="210" t="s">
        <v>138</v>
      </c>
      <c r="CG75" s="200">
        <v>0</v>
      </c>
      <c r="CH75" s="200">
        <v>0</v>
      </c>
      <c r="CI75" s="200">
        <v>0</v>
      </c>
      <c r="CJ75" s="200"/>
      <c r="CK75" s="200"/>
      <c r="CL75" s="200"/>
      <c r="CM75" s="200"/>
      <c r="CN75" s="200"/>
      <c r="CO75" s="200"/>
    </row>
    <row r="76" spans="1:93" x14ac:dyDescent="0.25">
      <c r="A76" s="453" t="s">
        <v>40</v>
      </c>
      <c r="B76" s="204" t="s">
        <v>41</v>
      </c>
      <c r="C76" s="204">
        <f t="shared" si="0"/>
        <v>0</v>
      </c>
      <c r="D76" s="204">
        <f t="shared" si="3"/>
        <v>0</v>
      </c>
      <c r="E76" s="204">
        <f t="shared" si="2"/>
        <v>0</v>
      </c>
      <c r="F76" s="240"/>
      <c r="G76" s="241"/>
      <c r="H76" s="240"/>
      <c r="I76" s="241"/>
      <c r="J76" s="205"/>
      <c r="K76" s="207"/>
      <c r="L76" s="205"/>
      <c r="M76" s="207"/>
      <c r="N76" s="205"/>
      <c r="O76" s="207"/>
      <c r="P76" s="205"/>
      <c r="Q76" s="207"/>
      <c r="R76" s="205"/>
      <c r="S76" s="207"/>
      <c r="T76" s="205"/>
      <c r="U76" s="207"/>
      <c r="V76" s="205"/>
      <c r="W76" s="207"/>
      <c r="X76" s="205"/>
      <c r="Y76" s="207"/>
      <c r="Z76" s="205"/>
      <c r="AA76" s="207"/>
      <c r="AB76" s="205"/>
      <c r="AC76" s="207"/>
      <c r="AD76" s="205"/>
      <c r="AE76" s="207"/>
      <c r="AF76" s="258"/>
      <c r="AG76" s="259"/>
      <c r="AH76" s="258"/>
      <c r="AI76" s="259"/>
      <c r="AJ76" s="258"/>
      <c r="AK76" s="259"/>
      <c r="AL76" s="260"/>
      <c r="AM76" s="259"/>
      <c r="AN76" s="209"/>
      <c r="AO76" s="209"/>
      <c r="AP76" s="209"/>
      <c r="AQ76" s="209"/>
      <c r="AR76" s="210" t="s">
        <v>138</v>
      </c>
      <c r="CG76" s="200">
        <v>0</v>
      </c>
      <c r="CH76" s="200">
        <v>0</v>
      </c>
      <c r="CI76" s="200">
        <v>0</v>
      </c>
      <c r="CJ76" s="200"/>
      <c r="CK76" s="200"/>
      <c r="CL76" s="200"/>
      <c r="CM76" s="200"/>
      <c r="CN76" s="200"/>
      <c r="CO76" s="200"/>
    </row>
    <row r="77" spans="1:93" x14ac:dyDescent="0.25">
      <c r="A77" s="454"/>
      <c r="B77" s="225" t="s">
        <v>42</v>
      </c>
      <c r="C77" s="225">
        <f t="shared" si="0"/>
        <v>7</v>
      </c>
      <c r="D77" s="225">
        <f t="shared" si="3"/>
        <v>0</v>
      </c>
      <c r="E77" s="225">
        <f t="shared" si="2"/>
        <v>7</v>
      </c>
      <c r="F77" s="242"/>
      <c r="G77" s="243"/>
      <c r="H77" s="242"/>
      <c r="I77" s="243"/>
      <c r="J77" s="212"/>
      <c r="K77" s="214"/>
      <c r="L77" s="212"/>
      <c r="M77" s="214">
        <v>1</v>
      </c>
      <c r="N77" s="212"/>
      <c r="O77" s="214">
        <v>1</v>
      </c>
      <c r="P77" s="212"/>
      <c r="Q77" s="214">
        <v>3</v>
      </c>
      <c r="R77" s="212"/>
      <c r="S77" s="214"/>
      <c r="T77" s="212"/>
      <c r="U77" s="214">
        <v>1</v>
      </c>
      <c r="V77" s="212"/>
      <c r="W77" s="214">
        <v>1</v>
      </c>
      <c r="X77" s="212"/>
      <c r="Y77" s="214"/>
      <c r="Z77" s="212"/>
      <c r="AA77" s="214"/>
      <c r="AB77" s="212"/>
      <c r="AC77" s="214"/>
      <c r="AD77" s="212"/>
      <c r="AE77" s="214"/>
      <c r="AF77" s="261"/>
      <c r="AG77" s="262"/>
      <c r="AH77" s="261"/>
      <c r="AI77" s="262"/>
      <c r="AJ77" s="261"/>
      <c r="AK77" s="262"/>
      <c r="AL77" s="263"/>
      <c r="AM77" s="262"/>
      <c r="AN77" s="216"/>
      <c r="AO77" s="216">
        <v>0</v>
      </c>
      <c r="AP77" s="216">
        <v>0</v>
      </c>
      <c r="AQ77" s="216">
        <v>0</v>
      </c>
      <c r="AR77" s="210" t="s">
        <v>138</v>
      </c>
      <c r="CG77" s="200">
        <v>0</v>
      </c>
      <c r="CH77" s="200">
        <v>0</v>
      </c>
      <c r="CI77" s="200">
        <v>0</v>
      </c>
      <c r="CJ77" s="200"/>
      <c r="CK77" s="200"/>
      <c r="CL77" s="200"/>
      <c r="CM77" s="200"/>
      <c r="CN77" s="200"/>
      <c r="CO77" s="200"/>
    </row>
    <row r="78" spans="1:93" x14ac:dyDescent="0.25">
      <c r="A78" s="454"/>
      <c r="B78" s="225" t="s">
        <v>43</v>
      </c>
      <c r="C78" s="225">
        <f t="shared" ref="C78:C108" si="4">SUM(D78+E78)</f>
        <v>0</v>
      </c>
      <c r="D78" s="225">
        <f t="shared" si="3"/>
        <v>0</v>
      </c>
      <c r="E78" s="225">
        <f t="shared" si="3"/>
        <v>0</v>
      </c>
      <c r="F78" s="261"/>
      <c r="G78" s="269"/>
      <c r="H78" s="261"/>
      <c r="I78" s="269"/>
      <c r="J78" s="212"/>
      <c r="K78" s="214"/>
      <c r="L78" s="212"/>
      <c r="M78" s="214"/>
      <c r="N78" s="212"/>
      <c r="O78" s="214"/>
      <c r="P78" s="212"/>
      <c r="Q78" s="214"/>
      <c r="R78" s="212"/>
      <c r="S78" s="214"/>
      <c r="T78" s="212"/>
      <c r="U78" s="214"/>
      <c r="V78" s="212"/>
      <c r="W78" s="214"/>
      <c r="X78" s="212"/>
      <c r="Y78" s="214"/>
      <c r="Z78" s="212"/>
      <c r="AA78" s="214"/>
      <c r="AB78" s="212"/>
      <c r="AC78" s="214"/>
      <c r="AD78" s="212"/>
      <c r="AE78" s="214"/>
      <c r="AF78" s="261"/>
      <c r="AG78" s="262"/>
      <c r="AH78" s="261"/>
      <c r="AI78" s="262"/>
      <c r="AJ78" s="261"/>
      <c r="AK78" s="262"/>
      <c r="AL78" s="263"/>
      <c r="AM78" s="262"/>
      <c r="AN78" s="256"/>
      <c r="AO78" s="256"/>
      <c r="AP78" s="256"/>
      <c r="AQ78" s="256"/>
      <c r="AR78" s="210" t="s">
        <v>138</v>
      </c>
      <c r="CG78" s="200">
        <v>0</v>
      </c>
      <c r="CH78" s="200">
        <v>0</v>
      </c>
      <c r="CI78" s="200">
        <v>0</v>
      </c>
      <c r="CJ78" s="200"/>
      <c r="CK78" s="200"/>
      <c r="CL78" s="200"/>
      <c r="CM78" s="200"/>
      <c r="CN78" s="200"/>
      <c r="CO78" s="200"/>
    </row>
    <row r="79" spans="1:93" x14ac:dyDescent="0.25">
      <c r="A79" s="454"/>
      <c r="B79" s="225" t="s">
        <v>44</v>
      </c>
      <c r="C79" s="211">
        <f t="shared" si="4"/>
        <v>8</v>
      </c>
      <c r="D79" s="270">
        <f t="shared" ref="D79:E109" si="5">SUM(F79+H79+J79+L79+N79+P79+R79+T79+V79+X79+Z79+AB79+AD79+AF79+AH79+AJ79+AL79)</f>
        <v>0</v>
      </c>
      <c r="E79" s="225">
        <f t="shared" si="5"/>
        <v>8</v>
      </c>
      <c r="F79" s="242"/>
      <c r="G79" s="243"/>
      <c r="H79" s="242"/>
      <c r="I79" s="243"/>
      <c r="J79" s="218"/>
      <c r="K79" s="220"/>
      <c r="L79" s="218"/>
      <c r="M79" s="220">
        <v>1</v>
      </c>
      <c r="N79" s="218"/>
      <c r="O79" s="220">
        <v>2</v>
      </c>
      <c r="P79" s="218"/>
      <c r="Q79" s="220">
        <v>3</v>
      </c>
      <c r="R79" s="218"/>
      <c r="S79" s="220"/>
      <c r="T79" s="218"/>
      <c r="U79" s="220">
        <v>1</v>
      </c>
      <c r="V79" s="218"/>
      <c r="W79" s="220">
        <v>1</v>
      </c>
      <c r="X79" s="218"/>
      <c r="Y79" s="220"/>
      <c r="Z79" s="218"/>
      <c r="AA79" s="220"/>
      <c r="AB79" s="218"/>
      <c r="AC79" s="220"/>
      <c r="AD79" s="218"/>
      <c r="AE79" s="220"/>
      <c r="AF79" s="261"/>
      <c r="AG79" s="262"/>
      <c r="AH79" s="261"/>
      <c r="AI79" s="262"/>
      <c r="AJ79" s="261"/>
      <c r="AK79" s="262"/>
      <c r="AL79" s="263"/>
      <c r="AM79" s="262"/>
      <c r="AN79" s="256"/>
      <c r="AO79" s="256">
        <v>0</v>
      </c>
      <c r="AP79" s="256">
        <v>0</v>
      </c>
      <c r="AQ79" s="256">
        <v>0</v>
      </c>
      <c r="AR79" s="210" t="s">
        <v>138</v>
      </c>
      <c r="CG79" s="200">
        <v>0</v>
      </c>
      <c r="CH79" s="200">
        <v>0</v>
      </c>
      <c r="CI79" s="200">
        <v>0</v>
      </c>
      <c r="CJ79" s="200"/>
      <c r="CK79" s="200"/>
      <c r="CL79" s="200"/>
      <c r="CM79" s="200"/>
      <c r="CN79" s="200"/>
      <c r="CO79" s="200"/>
    </row>
    <row r="80" spans="1:93" x14ac:dyDescent="0.25">
      <c r="A80" s="454"/>
      <c r="B80" s="222" t="s">
        <v>112</v>
      </c>
      <c r="C80" s="271">
        <f t="shared" si="4"/>
        <v>0</v>
      </c>
      <c r="D80" s="272">
        <f t="shared" si="5"/>
        <v>0</v>
      </c>
      <c r="E80" s="227">
        <f t="shared" si="5"/>
        <v>0</v>
      </c>
      <c r="F80" s="249"/>
      <c r="G80" s="257"/>
      <c r="H80" s="249"/>
      <c r="I80" s="257"/>
      <c r="J80" s="231"/>
      <c r="K80" s="238"/>
      <c r="L80" s="231"/>
      <c r="M80" s="238"/>
      <c r="N80" s="231"/>
      <c r="O80" s="238"/>
      <c r="P80" s="231"/>
      <c r="Q80" s="238"/>
      <c r="R80" s="231"/>
      <c r="S80" s="238"/>
      <c r="T80" s="231"/>
      <c r="U80" s="238"/>
      <c r="V80" s="231"/>
      <c r="W80" s="238"/>
      <c r="X80" s="231"/>
      <c r="Y80" s="238"/>
      <c r="Z80" s="231"/>
      <c r="AA80" s="238"/>
      <c r="AB80" s="231"/>
      <c r="AC80" s="238"/>
      <c r="AD80" s="231"/>
      <c r="AE80" s="238"/>
      <c r="AF80" s="249"/>
      <c r="AG80" s="266"/>
      <c r="AH80" s="249"/>
      <c r="AI80" s="266"/>
      <c r="AJ80" s="249"/>
      <c r="AK80" s="266"/>
      <c r="AL80" s="267"/>
      <c r="AM80" s="266"/>
      <c r="AN80" s="232"/>
      <c r="AO80" s="232"/>
      <c r="AP80" s="232"/>
      <c r="AQ80" s="232"/>
      <c r="AR80" s="210" t="s">
        <v>138</v>
      </c>
      <c r="CG80" s="200">
        <v>0</v>
      </c>
      <c r="CH80" s="200">
        <v>0</v>
      </c>
      <c r="CI80" s="200">
        <v>0</v>
      </c>
      <c r="CJ80" s="200"/>
      <c r="CK80" s="200"/>
      <c r="CL80" s="200"/>
      <c r="CM80" s="200"/>
      <c r="CN80" s="200"/>
      <c r="CO80" s="200"/>
    </row>
    <row r="81" spans="1:93" x14ac:dyDescent="0.25">
      <c r="A81" s="467" t="s">
        <v>113</v>
      </c>
      <c r="B81" s="204" t="s">
        <v>24</v>
      </c>
      <c r="C81" s="204">
        <f t="shared" si="4"/>
        <v>0</v>
      </c>
      <c r="D81" s="204">
        <f t="shared" si="5"/>
        <v>0</v>
      </c>
      <c r="E81" s="204">
        <f t="shared" si="5"/>
        <v>0</v>
      </c>
      <c r="F81" s="240"/>
      <c r="G81" s="241"/>
      <c r="H81" s="240"/>
      <c r="I81" s="241"/>
      <c r="J81" s="205"/>
      <c r="K81" s="207"/>
      <c r="L81" s="205"/>
      <c r="M81" s="207"/>
      <c r="N81" s="205"/>
      <c r="O81" s="207"/>
      <c r="P81" s="205"/>
      <c r="Q81" s="207"/>
      <c r="R81" s="205"/>
      <c r="S81" s="207"/>
      <c r="T81" s="205"/>
      <c r="U81" s="207"/>
      <c r="V81" s="205"/>
      <c r="W81" s="207"/>
      <c r="X81" s="205"/>
      <c r="Y81" s="207"/>
      <c r="Z81" s="205"/>
      <c r="AA81" s="207"/>
      <c r="AB81" s="205"/>
      <c r="AC81" s="207"/>
      <c r="AD81" s="205"/>
      <c r="AE81" s="207"/>
      <c r="AF81" s="205"/>
      <c r="AG81" s="207"/>
      <c r="AH81" s="205"/>
      <c r="AI81" s="207"/>
      <c r="AJ81" s="205"/>
      <c r="AK81" s="207"/>
      <c r="AL81" s="205"/>
      <c r="AM81" s="207"/>
      <c r="AN81" s="273"/>
      <c r="AO81" s="273"/>
      <c r="AP81" s="273"/>
      <c r="AQ81" s="273"/>
      <c r="AR81" s="210" t="s">
        <v>138</v>
      </c>
      <c r="CG81" s="200">
        <v>0</v>
      </c>
      <c r="CH81" s="200">
        <v>0</v>
      </c>
      <c r="CI81" s="200">
        <v>0</v>
      </c>
      <c r="CJ81" s="200"/>
      <c r="CK81" s="200"/>
      <c r="CL81" s="200"/>
      <c r="CM81" s="200"/>
      <c r="CN81" s="200"/>
      <c r="CO81" s="200"/>
    </row>
    <row r="82" spans="1:93" x14ac:dyDescent="0.25">
      <c r="A82" s="485"/>
      <c r="B82" s="211" t="s">
        <v>25</v>
      </c>
      <c r="C82" s="211">
        <f t="shared" si="4"/>
        <v>0</v>
      </c>
      <c r="D82" s="211">
        <f t="shared" si="5"/>
        <v>0</v>
      </c>
      <c r="E82" s="211">
        <f t="shared" si="5"/>
        <v>0</v>
      </c>
      <c r="F82" s="242"/>
      <c r="G82" s="243"/>
      <c r="H82" s="242"/>
      <c r="I82" s="243"/>
      <c r="J82" s="212"/>
      <c r="K82" s="214"/>
      <c r="L82" s="212"/>
      <c r="M82" s="214"/>
      <c r="N82" s="212"/>
      <c r="O82" s="214"/>
      <c r="P82" s="212"/>
      <c r="Q82" s="214"/>
      <c r="R82" s="212"/>
      <c r="S82" s="214"/>
      <c r="T82" s="212"/>
      <c r="U82" s="214"/>
      <c r="V82" s="212"/>
      <c r="W82" s="214"/>
      <c r="X82" s="212"/>
      <c r="Y82" s="214"/>
      <c r="Z82" s="212"/>
      <c r="AA82" s="214"/>
      <c r="AB82" s="212"/>
      <c r="AC82" s="214"/>
      <c r="AD82" s="212"/>
      <c r="AE82" s="214"/>
      <c r="AF82" s="212"/>
      <c r="AG82" s="214"/>
      <c r="AH82" s="212"/>
      <c r="AI82" s="214"/>
      <c r="AJ82" s="212"/>
      <c r="AK82" s="214"/>
      <c r="AL82" s="212"/>
      <c r="AM82" s="214"/>
      <c r="AN82" s="216"/>
      <c r="AO82" s="216"/>
      <c r="AP82" s="216"/>
      <c r="AQ82" s="216"/>
      <c r="AR82" s="210" t="s">
        <v>138</v>
      </c>
      <c r="CG82" s="200">
        <v>0</v>
      </c>
      <c r="CH82" s="200">
        <v>0</v>
      </c>
      <c r="CI82" s="200">
        <v>0</v>
      </c>
      <c r="CJ82" s="200"/>
      <c r="CK82" s="200"/>
      <c r="CL82" s="200"/>
      <c r="CM82" s="200"/>
      <c r="CN82" s="200"/>
      <c r="CO82" s="200"/>
    </row>
    <row r="83" spans="1:93" x14ac:dyDescent="0.25">
      <c r="A83" s="485"/>
      <c r="B83" s="211" t="s">
        <v>26</v>
      </c>
      <c r="C83" s="211">
        <f t="shared" si="4"/>
        <v>0</v>
      </c>
      <c r="D83" s="211">
        <f t="shared" si="5"/>
        <v>0</v>
      </c>
      <c r="E83" s="211">
        <f t="shared" si="5"/>
        <v>0</v>
      </c>
      <c r="F83" s="242"/>
      <c r="G83" s="243"/>
      <c r="H83" s="242"/>
      <c r="I83" s="243"/>
      <c r="J83" s="212"/>
      <c r="K83" s="214"/>
      <c r="L83" s="212"/>
      <c r="M83" s="214"/>
      <c r="N83" s="212"/>
      <c r="O83" s="214"/>
      <c r="P83" s="212"/>
      <c r="Q83" s="214"/>
      <c r="R83" s="212"/>
      <c r="S83" s="214"/>
      <c r="T83" s="212"/>
      <c r="U83" s="214"/>
      <c r="V83" s="212"/>
      <c r="W83" s="214"/>
      <c r="X83" s="212"/>
      <c r="Y83" s="214"/>
      <c r="Z83" s="212"/>
      <c r="AA83" s="214"/>
      <c r="AB83" s="212"/>
      <c r="AC83" s="214"/>
      <c r="AD83" s="212"/>
      <c r="AE83" s="214"/>
      <c r="AF83" s="212"/>
      <c r="AG83" s="214"/>
      <c r="AH83" s="212"/>
      <c r="AI83" s="214"/>
      <c r="AJ83" s="212"/>
      <c r="AK83" s="214"/>
      <c r="AL83" s="212"/>
      <c r="AM83" s="214"/>
      <c r="AN83" s="216"/>
      <c r="AO83" s="216"/>
      <c r="AP83" s="216"/>
      <c r="AQ83" s="216"/>
      <c r="AR83" s="210" t="s">
        <v>138</v>
      </c>
      <c r="CG83" s="200">
        <v>0</v>
      </c>
      <c r="CH83" s="200">
        <v>0</v>
      </c>
      <c r="CI83" s="200">
        <v>0</v>
      </c>
      <c r="CJ83" s="200"/>
      <c r="CK83" s="200"/>
      <c r="CL83" s="200"/>
      <c r="CM83" s="200"/>
      <c r="CN83" s="200"/>
      <c r="CO83" s="200"/>
    </row>
    <row r="84" spans="1:93" x14ac:dyDescent="0.25">
      <c r="A84" s="485"/>
      <c r="B84" s="211" t="s">
        <v>28</v>
      </c>
      <c r="C84" s="211">
        <f t="shared" si="4"/>
        <v>0</v>
      </c>
      <c r="D84" s="211">
        <f t="shared" si="5"/>
        <v>0</v>
      </c>
      <c r="E84" s="211">
        <f t="shared" si="5"/>
        <v>0</v>
      </c>
      <c r="F84" s="242"/>
      <c r="G84" s="243"/>
      <c r="H84" s="242"/>
      <c r="I84" s="243"/>
      <c r="J84" s="212"/>
      <c r="K84" s="214"/>
      <c r="L84" s="212"/>
      <c r="M84" s="214"/>
      <c r="N84" s="212"/>
      <c r="O84" s="214"/>
      <c r="P84" s="212"/>
      <c r="Q84" s="214"/>
      <c r="R84" s="212"/>
      <c r="S84" s="214"/>
      <c r="T84" s="212"/>
      <c r="U84" s="214"/>
      <c r="V84" s="212"/>
      <c r="W84" s="214"/>
      <c r="X84" s="212"/>
      <c r="Y84" s="214"/>
      <c r="Z84" s="212"/>
      <c r="AA84" s="214"/>
      <c r="AB84" s="212"/>
      <c r="AC84" s="214"/>
      <c r="AD84" s="212"/>
      <c r="AE84" s="214"/>
      <c r="AF84" s="212"/>
      <c r="AG84" s="214"/>
      <c r="AH84" s="212"/>
      <c r="AI84" s="214"/>
      <c r="AJ84" s="212"/>
      <c r="AK84" s="214"/>
      <c r="AL84" s="212"/>
      <c r="AM84" s="214"/>
      <c r="AN84" s="216"/>
      <c r="AO84" s="216"/>
      <c r="AP84" s="216"/>
      <c r="AQ84" s="216"/>
      <c r="AR84" s="210" t="s">
        <v>138</v>
      </c>
      <c r="CG84" s="200">
        <v>0</v>
      </c>
      <c r="CH84" s="200">
        <v>0</v>
      </c>
      <c r="CI84" s="200">
        <v>0</v>
      </c>
      <c r="CJ84" s="200"/>
      <c r="CK84" s="200"/>
      <c r="CL84" s="200"/>
      <c r="CM84" s="200"/>
      <c r="CN84" s="200"/>
      <c r="CO84" s="200"/>
    </row>
    <row r="85" spans="1:93" x14ac:dyDescent="0.25">
      <c r="A85" s="485"/>
      <c r="B85" s="211" t="s">
        <v>29</v>
      </c>
      <c r="C85" s="211">
        <f t="shared" si="4"/>
        <v>0</v>
      </c>
      <c r="D85" s="211">
        <f t="shared" si="5"/>
        <v>0</v>
      </c>
      <c r="E85" s="211">
        <f t="shared" si="5"/>
        <v>0</v>
      </c>
      <c r="F85" s="242"/>
      <c r="G85" s="243"/>
      <c r="H85" s="242"/>
      <c r="I85" s="243"/>
      <c r="J85" s="212"/>
      <c r="K85" s="214"/>
      <c r="L85" s="212"/>
      <c r="M85" s="214"/>
      <c r="N85" s="212"/>
      <c r="O85" s="214"/>
      <c r="P85" s="212"/>
      <c r="Q85" s="214"/>
      <c r="R85" s="212"/>
      <c r="S85" s="214"/>
      <c r="T85" s="212"/>
      <c r="U85" s="214"/>
      <c r="V85" s="212"/>
      <c r="W85" s="214"/>
      <c r="X85" s="212"/>
      <c r="Y85" s="214"/>
      <c r="Z85" s="212"/>
      <c r="AA85" s="214"/>
      <c r="AB85" s="212"/>
      <c r="AC85" s="214"/>
      <c r="AD85" s="212"/>
      <c r="AE85" s="214"/>
      <c r="AF85" s="212"/>
      <c r="AG85" s="214"/>
      <c r="AH85" s="212"/>
      <c r="AI85" s="214"/>
      <c r="AJ85" s="212"/>
      <c r="AK85" s="214"/>
      <c r="AL85" s="212"/>
      <c r="AM85" s="214"/>
      <c r="AN85" s="216"/>
      <c r="AO85" s="216"/>
      <c r="AP85" s="216"/>
      <c r="AQ85" s="216"/>
      <c r="AR85" s="210" t="s">
        <v>138</v>
      </c>
      <c r="CG85" s="200">
        <v>0</v>
      </c>
      <c r="CH85" s="200">
        <v>0</v>
      </c>
      <c r="CI85" s="200">
        <v>0</v>
      </c>
      <c r="CJ85" s="200"/>
      <c r="CK85" s="200"/>
      <c r="CL85" s="200"/>
      <c r="CM85" s="200"/>
      <c r="CN85" s="200"/>
      <c r="CO85" s="200"/>
    </row>
    <row r="86" spans="1:93" x14ac:dyDescent="0.25">
      <c r="A86" s="485"/>
      <c r="B86" s="255" t="s">
        <v>112</v>
      </c>
      <c r="C86" s="223">
        <f t="shared" si="4"/>
        <v>0</v>
      </c>
      <c r="D86" s="224">
        <f t="shared" si="5"/>
        <v>0</v>
      </c>
      <c r="E86" s="225">
        <f t="shared" si="5"/>
        <v>0</v>
      </c>
      <c r="F86" s="242"/>
      <c r="G86" s="243"/>
      <c r="H86" s="242"/>
      <c r="I86" s="243"/>
      <c r="J86" s="218"/>
      <c r="K86" s="220"/>
      <c r="L86" s="218"/>
      <c r="M86" s="220"/>
      <c r="N86" s="218"/>
      <c r="O86" s="220"/>
      <c r="P86" s="218"/>
      <c r="Q86" s="220"/>
      <c r="R86" s="218"/>
      <c r="S86" s="220"/>
      <c r="T86" s="218"/>
      <c r="U86" s="220"/>
      <c r="V86" s="218"/>
      <c r="W86" s="220"/>
      <c r="X86" s="218"/>
      <c r="Y86" s="220"/>
      <c r="Z86" s="218"/>
      <c r="AA86" s="220"/>
      <c r="AB86" s="218"/>
      <c r="AC86" s="220"/>
      <c r="AD86" s="218"/>
      <c r="AE86" s="220"/>
      <c r="AF86" s="218"/>
      <c r="AG86" s="220"/>
      <c r="AH86" s="218"/>
      <c r="AI86" s="220"/>
      <c r="AJ86" s="218"/>
      <c r="AK86" s="220"/>
      <c r="AL86" s="218"/>
      <c r="AM86" s="220"/>
      <c r="AN86" s="216"/>
      <c r="AO86" s="216"/>
      <c r="AP86" s="216"/>
      <c r="AQ86" s="216"/>
      <c r="AR86" s="210" t="s">
        <v>138</v>
      </c>
      <c r="CG86" s="200">
        <v>0</v>
      </c>
      <c r="CH86" s="200">
        <v>0</v>
      </c>
      <c r="CI86" s="200">
        <v>0</v>
      </c>
      <c r="CJ86" s="200"/>
      <c r="CK86" s="200"/>
      <c r="CL86" s="200"/>
      <c r="CM86" s="200"/>
      <c r="CN86" s="200"/>
      <c r="CO86" s="200"/>
    </row>
    <row r="87" spans="1:93" x14ac:dyDescent="0.25">
      <c r="A87" s="470"/>
      <c r="B87" s="227" t="s">
        <v>32</v>
      </c>
      <c r="C87" s="227">
        <f t="shared" si="4"/>
        <v>0</v>
      </c>
      <c r="D87" s="227">
        <f t="shared" si="5"/>
        <v>0</v>
      </c>
      <c r="E87" s="227">
        <f t="shared" si="5"/>
        <v>0</v>
      </c>
      <c r="F87" s="249"/>
      <c r="G87" s="257"/>
      <c r="H87" s="249"/>
      <c r="I87" s="257"/>
      <c r="J87" s="231"/>
      <c r="K87" s="238"/>
      <c r="L87" s="231"/>
      <c r="M87" s="238"/>
      <c r="N87" s="231"/>
      <c r="O87" s="238"/>
      <c r="P87" s="231"/>
      <c r="Q87" s="238"/>
      <c r="R87" s="231"/>
      <c r="S87" s="238"/>
      <c r="T87" s="231"/>
      <c r="U87" s="238"/>
      <c r="V87" s="231"/>
      <c r="W87" s="238"/>
      <c r="X87" s="231"/>
      <c r="Y87" s="238"/>
      <c r="Z87" s="231"/>
      <c r="AA87" s="238"/>
      <c r="AB87" s="231"/>
      <c r="AC87" s="238"/>
      <c r="AD87" s="231"/>
      <c r="AE87" s="238"/>
      <c r="AF87" s="231"/>
      <c r="AG87" s="238"/>
      <c r="AH87" s="231"/>
      <c r="AI87" s="238"/>
      <c r="AJ87" s="231"/>
      <c r="AK87" s="238"/>
      <c r="AL87" s="231"/>
      <c r="AM87" s="238"/>
      <c r="AN87" s="232"/>
      <c r="AO87" s="232"/>
      <c r="AP87" s="232"/>
      <c r="AQ87" s="232"/>
      <c r="AR87" s="210" t="s">
        <v>138</v>
      </c>
      <c r="CG87" s="200">
        <v>0</v>
      </c>
      <c r="CH87" s="200">
        <v>0</v>
      </c>
      <c r="CI87" s="200">
        <v>0</v>
      </c>
      <c r="CJ87" s="200"/>
      <c r="CK87" s="200"/>
      <c r="CL87" s="200"/>
      <c r="CM87" s="200"/>
      <c r="CN87" s="200"/>
      <c r="CO87" s="200"/>
    </row>
    <row r="88" spans="1:93" x14ac:dyDescent="0.25">
      <c r="A88" s="453" t="s">
        <v>45</v>
      </c>
      <c r="B88" s="204" t="s">
        <v>24</v>
      </c>
      <c r="C88" s="204">
        <f t="shared" si="4"/>
        <v>0</v>
      </c>
      <c r="D88" s="204">
        <f t="shared" si="5"/>
        <v>0</v>
      </c>
      <c r="E88" s="204">
        <f t="shared" si="5"/>
        <v>0</v>
      </c>
      <c r="F88" s="212"/>
      <c r="G88" s="213"/>
      <c r="H88" s="212"/>
      <c r="I88" s="213"/>
      <c r="J88" s="212"/>
      <c r="K88" s="214"/>
      <c r="L88" s="212"/>
      <c r="M88" s="214"/>
      <c r="N88" s="212"/>
      <c r="O88" s="214"/>
      <c r="P88" s="212"/>
      <c r="Q88" s="214"/>
      <c r="R88" s="212"/>
      <c r="S88" s="214"/>
      <c r="T88" s="212"/>
      <c r="U88" s="214"/>
      <c r="V88" s="212"/>
      <c r="W88" s="214"/>
      <c r="X88" s="212"/>
      <c r="Y88" s="214"/>
      <c r="Z88" s="212"/>
      <c r="AA88" s="214"/>
      <c r="AB88" s="212"/>
      <c r="AC88" s="214"/>
      <c r="AD88" s="212"/>
      <c r="AE88" s="214"/>
      <c r="AF88" s="212"/>
      <c r="AG88" s="214"/>
      <c r="AH88" s="212"/>
      <c r="AI88" s="214"/>
      <c r="AJ88" s="212"/>
      <c r="AK88" s="214"/>
      <c r="AL88" s="215"/>
      <c r="AM88" s="214"/>
      <c r="AN88" s="248"/>
      <c r="AO88" s="273"/>
      <c r="AP88" s="273"/>
      <c r="AQ88" s="273"/>
      <c r="AR88" s="210" t="s">
        <v>138</v>
      </c>
      <c r="CG88" s="200">
        <v>0</v>
      </c>
      <c r="CH88" s="200">
        <v>0</v>
      </c>
      <c r="CI88" s="200">
        <v>0</v>
      </c>
      <c r="CJ88" s="200"/>
      <c r="CK88" s="200"/>
      <c r="CL88" s="200"/>
      <c r="CM88" s="200"/>
      <c r="CN88" s="200"/>
      <c r="CO88" s="200"/>
    </row>
    <row r="89" spans="1:93" x14ac:dyDescent="0.25">
      <c r="A89" s="454"/>
      <c r="B89" s="211" t="s">
        <v>25</v>
      </c>
      <c r="C89" s="211">
        <f t="shared" si="4"/>
        <v>0</v>
      </c>
      <c r="D89" s="211">
        <f t="shared" si="5"/>
        <v>0</v>
      </c>
      <c r="E89" s="211">
        <f t="shared" si="5"/>
        <v>0</v>
      </c>
      <c r="F89" s="212"/>
      <c r="G89" s="213"/>
      <c r="H89" s="212"/>
      <c r="I89" s="213"/>
      <c r="J89" s="212"/>
      <c r="K89" s="214"/>
      <c r="L89" s="212"/>
      <c r="M89" s="214"/>
      <c r="N89" s="212"/>
      <c r="O89" s="214"/>
      <c r="P89" s="212"/>
      <c r="Q89" s="214"/>
      <c r="R89" s="212"/>
      <c r="S89" s="214"/>
      <c r="T89" s="212"/>
      <c r="U89" s="214"/>
      <c r="V89" s="212"/>
      <c r="W89" s="214"/>
      <c r="X89" s="212"/>
      <c r="Y89" s="214"/>
      <c r="Z89" s="212"/>
      <c r="AA89" s="214"/>
      <c r="AB89" s="212"/>
      <c r="AC89" s="214"/>
      <c r="AD89" s="212"/>
      <c r="AE89" s="214"/>
      <c r="AF89" s="212"/>
      <c r="AG89" s="214"/>
      <c r="AH89" s="212"/>
      <c r="AI89" s="214"/>
      <c r="AJ89" s="212"/>
      <c r="AK89" s="214"/>
      <c r="AL89" s="215"/>
      <c r="AM89" s="214"/>
      <c r="AN89" s="214"/>
      <c r="AO89" s="216"/>
      <c r="AP89" s="216"/>
      <c r="AQ89" s="216"/>
      <c r="AR89" s="210" t="s">
        <v>138</v>
      </c>
      <c r="CG89" s="200">
        <v>0</v>
      </c>
      <c r="CH89" s="200">
        <v>0</v>
      </c>
      <c r="CI89" s="200">
        <v>0</v>
      </c>
      <c r="CJ89" s="200"/>
      <c r="CK89" s="200"/>
      <c r="CL89" s="200"/>
      <c r="CM89" s="200"/>
      <c r="CN89" s="200"/>
      <c r="CO89" s="200"/>
    </row>
    <row r="90" spans="1:93" x14ac:dyDescent="0.25">
      <c r="A90" s="454"/>
      <c r="B90" s="211" t="s">
        <v>26</v>
      </c>
      <c r="C90" s="211">
        <f t="shared" si="4"/>
        <v>0</v>
      </c>
      <c r="D90" s="211">
        <f t="shared" si="5"/>
        <v>0</v>
      </c>
      <c r="E90" s="211">
        <f t="shared" si="5"/>
        <v>0</v>
      </c>
      <c r="F90" s="212"/>
      <c r="G90" s="213"/>
      <c r="H90" s="212"/>
      <c r="I90" s="213"/>
      <c r="J90" s="212"/>
      <c r="K90" s="214"/>
      <c r="L90" s="212"/>
      <c r="M90" s="214"/>
      <c r="N90" s="212"/>
      <c r="O90" s="214"/>
      <c r="P90" s="212"/>
      <c r="Q90" s="214"/>
      <c r="R90" s="212"/>
      <c r="S90" s="214"/>
      <c r="T90" s="212"/>
      <c r="U90" s="214"/>
      <c r="V90" s="212"/>
      <c r="W90" s="214"/>
      <c r="X90" s="212"/>
      <c r="Y90" s="214"/>
      <c r="Z90" s="212"/>
      <c r="AA90" s="214"/>
      <c r="AB90" s="212"/>
      <c r="AC90" s="214"/>
      <c r="AD90" s="212"/>
      <c r="AE90" s="214"/>
      <c r="AF90" s="212"/>
      <c r="AG90" s="214"/>
      <c r="AH90" s="212"/>
      <c r="AI90" s="214"/>
      <c r="AJ90" s="212"/>
      <c r="AK90" s="214"/>
      <c r="AL90" s="215"/>
      <c r="AM90" s="214"/>
      <c r="AN90" s="214"/>
      <c r="AO90" s="216"/>
      <c r="AP90" s="216"/>
      <c r="AQ90" s="216"/>
      <c r="AR90" s="210" t="s">
        <v>138</v>
      </c>
      <c r="CG90" s="200">
        <v>0</v>
      </c>
      <c r="CH90" s="200">
        <v>0</v>
      </c>
      <c r="CI90" s="200">
        <v>0</v>
      </c>
      <c r="CJ90" s="200"/>
      <c r="CK90" s="200"/>
      <c r="CL90" s="200"/>
      <c r="CM90" s="200"/>
      <c r="CN90" s="200"/>
      <c r="CO90" s="200"/>
    </row>
    <row r="91" spans="1:93" x14ac:dyDescent="0.25">
      <c r="A91" s="454"/>
      <c r="B91" s="211" t="s">
        <v>28</v>
      </c>
      <c r="C91" s="211">
        <f t="shared" si="4"/>
        <v>0</v>
      </c>
      <c r="D91" s="211">
        <f t="shared" si="5"/>
        <v>0</v>
      </c>
      <c r="E91" s="211">
        <f t="shared" si="5"/>
        <v>0</v>
      </c>
      <c r="F91" s="212"/>
      <c r="G91" s="213"/>
      <c r="H91" s="212"/>
      <c r="I91" s="213"/>
      <c r="J91" s="212"/>
      <c r="K91" s="214"/>
      <c r="L91" s="212"/>
      <c r="M91" s="214"/>
      <c r="N91" s="212"/>
      <c r="O91" s="214"/>
      <c r="P91" s="212"/>
      <c r="Q91" s="214"/>
      <c r="R91" s="212"/>
      <c r="S91" s="214"/>
      <c r="T91" s="212"/>
      <c r="U91" s="214"/>
      <c r="V91" s="212"/>
      <c r="W91" s="214"/>
      <c r="X91" s="212"/>
      <c r="Y91" s="214"/>
      <c r="Z91" s="212"/>
      <c r="AA91" s="214"/>
      <c r="AB91" s="212"/>
      <c r="AC91" s="214"/>
      <c r="AD91" s="212"/>
      <c r="AE91" s="214"/>
      <c r="AF91" s="212"/>
      <c r="AG91" s="214"/>
      <c r="AH91" s="212"/>
      <c r="AI91" s="214"/>
      <c r="AJ91" s="212"/>
      <c r="AK91" s="214"/>
      <c r="AL91" s="215"/>
      <c r="AM91" s="214"/>
      <c r="AN91" s="214"/>
      <c r="AO91" s="216"/>
      <c r="AP91" s="216"/>
      <c r="AQ91" s="216"/>
      <c r="AR91" s="210" t="s">
        <v>138</v>
      </c>
      <c r="CG91" s="200">
        <v>0</v>
      </c>
      <c r="CH91" s="200">
        <v>0</v>
      </c>
      <c r="CI91" s="200">
        <v>0</v>
      </c>
      <c r="CJ91" s="200"/>
      <c r="CK91" s="200"/>
      <c r="CL91" s="200"/>
      <c r="CM91" s="200"/>
      <c r="CN91" s="200"/>
      <c r="CO91" s="200"/>
    </row>
    <row r="92" spans="1:93" x14ac:dyDescent="0.25">
      <c r="A92" s="454"/>
      <c r="B92" s="211" t="s">
        <v>29</v>
      </c>
      <c r="C92" s="211">
        <f t="shared" si="4"/>
        <v>0</v>
      </c>
      <c r="D92" s="211">
        <f t="shared" si="5"/>
        <v>0</v>
      </c>
      <c r="E92" s="211">
        <f t="shared" si="5"/>
        <v>0</v>
      </c>
      <c r="F92" s="212"/>
      <c r="G92" s="213"/>
      <c r="H92" s="212"/>
      <c r="I92" s="213"/>
      <c r="J92" s="212"/>
      <c r="K92" s="214"/>
      <c r="L92" s="212"/>
      <c r="M92" s="214"/>
      <c r="N92" s="212"/>
      <c r="O92" s="214"/>
      <c r="P92" s="212"/>
      <c r="Q92" s="214"/>
      <c r="R92" s="212"/>
      <c r="S92" s="214"/>
      <c r="T92" s="212"/>
      <c r="U92" s="214"/>
      <c r="V92" s="212"/>
      <c r="W92" s="214"/>
      <c r="X92" s="212"/>
      <c r="Y92" s="214"/>
      <c r="Z92" s="212"/>
      <c r="AA92" s="214"/>
      <c r="AB92" s="212"/>
      <c r="AC92" s="214"/>
      <c r="AD92" s="212"/>
      <c r="AE92" s="214"/>
      <c r="AF92" s="212"/>
      <c r="AG92" s="214"/>
      <c r="AH92" s="212"/>
      <c r="AI92" s="214"/>
      <c r="AJ92" s="212"/>
      <c r="AK92" s="214"/>
      <c r="AL92" s="215"/>
      <c r="AM92" s="214"/>
      <c r="AN92" s="214"/>
      <c r="AO92" s="216"/>
      <c r="AP92" s="216"/>
      <c r="AQ92" s="216"/>
      <c r="AR92" s="210" t="s">
        <v>138</v>
      </c>
      <c r="CG92" s="200">
        <v>0</v>
      </c>
      <c r="CH92" s="200">
        <v>0</v>
      </c>
      <c r="CI92" s="200">
        <v>0</v>
      </c>
      <c r="CJ92" s="200"/>
      <c r="CK92" s="200"/>
      <c r="CL92" s="200"/>
      <c r="CM92" s="200"/>
      <c r="CN92" s="200"/>
      <c r="CO92" s="200"/>
    </row>
    <row r="93" spans="1:93" x14ac:dyDescent="0.25">
      <c r="A93" s="454"/>
      <c r="B93" s="211" t="s">
        <v>31</v>
      </c>
      <c r="C93" s="211">
        <f t="shared" si="4"/>
        <v>0</v>
      </c>
      <c r="D93" s="211">
        <f t="shared" si="5"/>
        <v>0</v>
      </c>
      <c r="E93" s="211">
        <f t="shared" si="5"/>
        <v>0</v>
      </c>
      <c r="F93" s="212"/>
      <c r="G93" s="213"/>
      <c r="H93" s="212"/>
      <c r="I93" s="213"/>
      <c r="J93" s="212"/>
      <c r="K93" s="214"/>
      <c r="L93" s="212"/>
      <c r="M93" s="214"/>
      <c r="N93" s="212"/>
      <c r="O93" s="214"/>
      <c r="P93" s="212"/>
      <c r="Q93" s="214"/>
      <c r="R93" s="212"/>
      <c r="S93" s="214"/>
      <c r="T93" s="212"/>
      <c r="U93" s="214"/>
      <c r="V93" s="212"/>
      <c r="W93" s="214"/>
      <c r="X93" s="212"/>
      <c r="Y93" s="214"/>
      <c r="Z93" s="212"/>
      <c r="AA93" s="214"/>
      <c r="AB93" s="212"/>
      <c r="AC93" s="214"/>
      <c r="AD93" s="212"/>
      <c r="AE93" s="214"/>
      <c r="AF93" s="212"/>
      <c r="AG93" s="214"/>
      <c r="AH93" s="212"/>
      <c r="AI93" s="214"/>
      <c r="AJ93" s="212"/>
      <c r="AK93" s="214"/>
      <c r="AL93" s="215"/>
      <c r="AM93" s="214"/>
      <c r="AN93" s="214"/>
      <c r="AO93" s="216"/>
      <c r="AP93" s="216"/>
      <c r="AQ93" s="216"/>
      <c r="AR93" s="210" t="s">
        <v>138</v>
      </c>
      <c r="CG93" s="200">
        <v>0</v>
      </c>
      <c r="CH93" s="200">
        <v>0</v>
      </c>
      <c r="CI93" s="200">
        <v>0</v>
      </c>
      <c r="CJ93" s="200"/>
      <c r="CK93" s="200"/>
      <c r="CL93" s="200"/>
      <c r="CM93" s="200"/>
      <c r="CN93" s="200"/>
      <c r="CO93" s="200"/>
    </row>
    <row r="94" spans="1:93" x14ac:dyDescent="0.25">
      <c r="A94" s="454"/>
      <c r="B94" s="222" t="s">
        <v>112</v>
      </c>
      <c r="C94" s="244">
        <f t="shared" si="4"/>
        <v>0</v>
      </c>
      <c r="D94" s="223">
        <f t="shared" si="5"/>
        <v>0</v>
      </c>
      <c r="E94" s="225">
        <f t="shared" si="5"/>
        <v>0</v>
      </c>
      <c r="F94" s="212"/>
      <c r="G94" s="213"/>
      <c r="H94" s="212"/>
      <c r="I94" s="213"/>
      <c r="J94" s="212"/>
      <c r="K94" s="214"/>
      <c r="L94" s="212"/>
      <c r="M94" s="214"/>
      <c r="N94" s="212"/>
      <c r="O94" s="214"/>
      <c r="P94" s="212"/>
      <c r="Q94" s="214"/>
      <c r="R94" s="212"/>
      <c r="S94" s="214"/>
      <c r="T94" s="212"/>
      <c r="U94" s="214"/>
      <c r="V94" s="212"/>
      <c r="W94" s="214"/>
      <c r="X94" s="212"/>
      <c r="Y94" s="214"/>
      <c r="Z94" s="212"/>
      <c r="AA94" s="214"/>
      <c r="AB94" s="212"/>
      <c r="AC94" s="214"/>
      <c r="AD94" s="212"/>
      <c r="AE94" s="214"/>
      <c r="AF94" s="212"/>
      <c r="AG94" s="214"/>
      <c r="AH94" s="212"/>
      <c r="AI94" s="214"/>
      <c r="AJ94" s="212"/>
      <c r="AK94" s="214"/>
      <c r="AL94" s="215"/>
      <c r="AM94" s="214"/>
      <c r="AN94" s="214"/>
      <c r="AO94" s="216"/>
      <c r="AP94" s="216"/>
      <c r="AQ94" s="216"/>
      <c r="AR94" s="210" t="s">
        <v>138</v>
      </c>
      <c r="CG94" s="200">
        <v>0</v>
      </c>
      <c r="CH94" s="200">
        <v>0</v>
      </c>
      <c r="CI94" s="200">
        <v>0</v>
      </c>
      <c r="CJ94" s="200"/>
      <c r="CK94" s="200"/>
      <c r="CL94" s="200"/>
      <c r="CM94" s="200"/>
      <c r="CN94" s="200"/>
      <c r="CO94" s="200"/>
    </row>
    <row r="95" spans="1:93" x14ac:dyDescent="0.25">
      <c r="A95" s="455"/>
      <c r="B95" s="227" t="s">
        <v>32</v>
      </c>
      <c r="C95" s="227">
        <f t="shared" si="4"/>
        <v>0</v>
      </c>
      <c r="D95" s="227">
        <f t="shared" si="5"/>
        <v>0</v>
      </c>
      <c r="E95" s="227">
        <f t="shared" si="5"/>
        <v>0</v>
      </c>
      <c r="F95" s="231"/>
      <c r="G95" s="237"/>
      <c r="H95" s="231"/>
      <c r="I95" s="237"/>
      <c r="J95" s="231"/>
      <c r="K95" s="238"/>
      <c r="L95" s="231"/>
      <c r="M95" s="238"/>
      <c r="N95" s="231"/>
      <c r="O95" s="238"/>
      <c r="P95" s="231"/>
      <c r="Q95" s="238"/>
      <c r="R95" s="231"/>
      <c r="S95" s="238"/>
      <c r="T95" s="231"/>
      <c r="U95" s="238"/>
      <c r="V95" s="231"/>
      <c r="W95" s="238"/>
      <c r="X95" s="231"/>
      <c r="Y95" s="238"/>
      <c r="Z95" s="231"/>
      <c r="AA95" s="238"/>
      <c r="AB95" s="231"/>
      <c r="AC95" s="238"/>
      <c r="AD95" s="231"/>
      <c r="AE95" s="238"/>
      <c r="AF95" s="231"/>
      <c r="AG95" s="238"/>
      <c r="AH95" s="231"/>
      <c r="AI95" s="238"/>
      <c r="AJ95" s="231"/>
      <c r="AK95" s="238"/>
      <c r="AL95" s="239"/>
      <c r="AM95" s="238"/>
      <c r="AN95" s="238"/>
      <c r="AO95" s="232"/>
      <c r="AP95" s="232"/>
      <c r="AQ95" s="232"/>
      <c r="AR95" s="210" t="s">
        <v>138</v>
      </c>
      <c r="CG95" s="200">
        <v>0</v>
      </c>
      <c r="CH95" s="200">
        <v>0</v>
      </c>
      <c r="CI95" s="200">
        <v>0</v>
      </c>
      <c r="CJ95" s="200"/>
      <c r="CK95" s="200"/>
      <c r="CL95" s="200"/>
      <c r="CM95" s="200"/>
      <c r="CN95" s="200"/>
      <c r="CO95" s="200"/>
    </row>
    <row r="96" spans="1:93" x14ac:dyDescent="0.25">
      <c r="A96" s="274" t="s">
        <v>114</v>
      </c>
      <c r="B96" s="274"/>
      <c r="C96" s="274"/>
      <c r="D96" s="274"/>
      <c r="E96" s="274"/>
      <c r="F96" s="274"/>
      <c r="G96" s="274"/>
      <c r="H96" s="274"/>
      <c r="I96" s="274"/>
      <c r="J96" s="274"/>
      <c r="K96" s="199"/>
      <c r="L96" s="199"/>
      <c r="M96" s="275"/>
      <c r="N96" s="276"/>
      <c r="O96" s="275"/>
      <c r="P96" s="275"/>
      <c r="Q96" s="277"/>
      <c r="R96" s="277"/>
      <c r="S96" s="277"/>
      <c r="T96" s="277"/>
      <c r="U96" s="278"/>
      <c r="V96" s="278"/>
      <c r="W96" s="279"/>
      <c r="X96" s="279"/>
      <c r="Y96" s="279"/>
      <c r="Z96" s="280"/>
      <c r="AA96" s="278"/>
      <c r="AB96" s="278"/>
      <c r="AC96" s="278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CG96" s="200"/>
      <c r="CH96" s="200"/>
      <c r="CI96" s="200"/>
      <c r="CJ96" s="200"/>
      <c r="CK96" s="200"/>
      <c r="CL96" s="200"/>
      <c r="CM96" s="200"/>
      <c r="CN96" s="200"/>
      <c r="CO96" s="200"/>
    </row>
    <row r="97" spans="1:93" x14ac:dyDescent="0.25">
      <c r="A97" s="453" t="s">
        <v>115</v>
      </c>
      <c r="B97" s="474" t="s">
        <v>46</v>
      </c>
      <c r="C97" s="465" t="s">
        <v>5</v>
      </c>
      <c r="D97" s="466"/>
      <c r="E97" s="467"/>
      <c r="F97" s="451" t="s">
        <v>103</v>
      </c>
      <c r="G97" s="464"/>
      <c r="H97" s="464"/>
      <c r="I97" s="464"/>
      <c r="J97" s="464"/>
      <c r="K97" s="464"/>
      <c r="L97" s="464"/>
      <c r="M97" s="464"/>
      <c r="N97" s="464"/>
      <c r="O97" s="464"/>
      <c r="P97" s="464"/>
      <c r="Q97" s="464"/>
      <c r="R97" s="464"/>
      <c r="S97" s="464"/>
      <c r="T97" s="464"/>
      <c r="U97" s="464"/>
      <c r="V97" s="464"/>
      <c r="W97" s="464"/>
      <c r="X97" s="464"/>
      <c r="Y97" s="464"/>
      <c r="Z97" s="464"/>
      <c r="AA97" s="464"/>
      <c r="AB97" s="464"/>
      <c r="AC97" s="464"/>
      <c r="AD97" s="464"/>
      <c r="AE97" s="464"/>
      <c r="AF97" s="464"/>
      <c r="AG97" s="464"/>
      <c r="AH97" s="464"/>
      <c r="AI97" s="464"/>
      <c r="AJ97" s="464"/>
      <c r="AK97" s="464"/>
      <c r="AL97" s="464"/>
      <c r="AM97" s="452"/>
      <c r="AN97" s="471" t="s">
        <v>105</v>
      </c>
      <c r="AO97" s="453" t="s">
        <v>106</v>
      </c>
      <c r="AP97" s="453" t="s">
        <v>107</v>
      </c>
      <c r="CG97" s="200"/>
      <c r="CH97" s="200"/>
      <c r="CI97" s="200"/>
      <c r="CJ97" s="200"/>
      <c r="CK97" s="200"/>
      <c r="CL97" s="200"/>
      <c r="CM97" s="200"/>
      <c r="CN97" s="200"/>
      <c r="CO97" s="200"/>
    </row>
    <row r="98" spans="1:93" x14ac:dyDescent="0.25">
      <c r="A98" s="454"/>
      <c r="B98" s="475"/>
      <c r="C98" s="468"/>
      <c r="D98" s="469"/>
      <c r="E98" s="470"/>
      <c r="F98" s="457" t="s">
        <v>6</v>
      </c>
      <c r="G98" s="459"/>
      <c r="H98" s="457" t="s">
        <v>7</v>
      </c>
      <c r="I98" s="459"/>
      <c r="J98" s="451" t="s">
        <v>47</v>
      </c>
      <c r="K98" s="452"/>
      <c r="L98" s="451" t="s">
        <v>48</v>
      </c>
      <c r="M98" s="452"/>
      <c r="N98" s="451" t="s">
        <v>49</v>
      </c>
      <c r="O98" s="452"/>
      <c r="P98" s="451" t="s">
        <v>50</v>
      </c>
      <c r="Q98" s="452"/>
      <c r="R98" s="451" t="s">
        <v>51</v>
      </c>
      <c r="S98" s="452"/>
      <c r="T98" s="451" t="s">
        <v>52</v>
      </c>
      <c r="U98" s="452"/>
      <c r="V98" s="451" t="s">
        <v>53</v>
      </c>
      <c r="W98" s="452"/>
      <c r="X98" s="451" t="s">
        <v>54</v>
      </c>
      <c r="Y98" s="452"/>
      <c r="Z98" s="451" t="s">
        <v>55</v>
      </c>
      <c r="AA98" s="452"/>
      <c r="AB98" s="451" t="s">
        <v>56</v>
      </c>
      <c r="AC98" s="452"/>
      <c r="AD98" s="451" t="s">
        <v>57</v>
      </c>
      <c r="AE98" s="464"/>
      <c r="AF98" s="451" t="s">
        <v>58</v>
      </c>
      <c r="AG98" s="452"/>
      <c r="AH98" s="464" t="s">
        <v>59</v>
      </c>
      <c r="AI98" s="464"/>
      <c r="AJ98" s="451" t="s">
        <v>60</v>
      </c>
      <c r="AK98" s="452"/>
      <c r="AL98" s="451" t="s">
        <v>22</v>
      </c>
      <c r="AM98" s="452"/>
      <c r="AN98" s="472"/>
      <c r="AO98" s="454"/>
      <c r="AP98" s="454"/>
      <c r="CG98" s="200"/>
      <c r="CH98" s="200"/>
      <c r="CI98" s="200"/>
      <c r="CJ98" s="200"/>
      <c r="CK98" s="200"/>
      <c r="CL98" s="200"/>
      <c r="CM98" s="200"/>
      <c r="CN98" s="200"/>
      <c r="CO98" s="200"/>
    </row>
    <row r="99" spans="1:93" x14ac:dyDescent="0.25">
      <c r="A99" s="455"/>
      <c r="B99" s="476"/>
      <c r="C99" s="390" t="s">
        <v>108</v>
      </c>
      <c r="D99" s="390" t="s">
        <v>109</v>
      </c>
      <c r="E99" s="390" t="s">
        <v>110</v>
      </c>
      <c r="F99" s="202" t="s">
        <v>109</v>
      </c>
      <c r="G99" s="391" t="s">
        <v>110</v>
      </c>
      <c r="H99" s="202" t="s">
        <v>109</v>
      </c>
      <c r="I99" s="391" t="s">
        <v>110</v>
      </c>
      <c r="J99" s="202" t="s">
        <v>109</v>
      </c>
      <c r="K99" s="391" t="s">
        <v>110</v>
      </c>
      <c r="L99" s="202" t="s">
        <v>109</v>
      </c>
      <c r="M99" s="391" t="s">
        <v>110</v>
      </c>
      <c r="N99" s="202" t="s">
        <v>109</v>
      </c>
      <c r="O99" s="393" t="s">
        <v>110</v>
      </c>
      <c r="P99" s="202" t="s">
        <v>109</v>
      </c>
      <c r="Q99" s="391" t="s">
        <v>110</v>
      </c>
      <c r="R99" s="283" t="s">
        <v>109</v>
      </c>
      <c r="S99" s="393" t="s">
        <v>110</v>
      </c>
      <c r="T99" s="202" t="s">
        <v>109</v>
      </c>
      <c r="U99" s="391" t="s">
        <v>110</v>
      </c>
      <c r="V99" s="283" t="s">
        <v>109</v>
      </c>
      <c r="W99" s="393" t="s">
        <v>110</v>
      </c>
      <c r="X99" s="202" t="s">
        <v>109</v>
      </c>
      <c r="Y99" s="391" t="s">
        <v>110</v>
      </c>
      <c r="Z99" s="283" t="s">
        <v>109</v>
      </c>
      <c r="AA99" s="393" t="s">
        <v>110</v>
      </c>
      <c r="AB99" s="202" t="s">
        <v>109</v>
      </c>
      <c r="AC99" s="391" t="s">
        <v>110</v>
      </c>
      <c r="AD99" s="283" t="s">
        <v>109</v>
      </c>
      <c r="AE99" s="393" t="s">
        <v>110</v>
      </c>
      <c r="AF99" s="202" t="s">
        <v>109</v>
      </c>
      <c r="AG99" s="391" t="s">
        <v>110</v>
      </c>
      <c r="AH99" s="283" t="s">
        <v>109</v>
      </c>
      <c r="AI99" s="393" t="s">
        <v>110</v>
      </c>
      <c r="AJ99" s="202" t="s">
        <v>109</v>
      </c>
      <c r="AK99" s="391" t="s">
        <v>110</v>
      </c>
      <c r="AL99" s="202" t="s">
        <v>109</v>
      </c>
      <c r="AM99" s="391" t="s">
        <v>110</v>
      </c>
      <c r="AN99" s="473"/>
      <c r="AO99" s="455"/>
      <c r="AP99" s="455"/>
      <c r="CG99" s="200"/>
      <c r="CH99" s="200"/>
      <c r="CI99" s="200"/>
      <c r="CJ99" s="200"/>
      <c r="CK99" s="200"/>
      <c r="CL99" s="200"/>
      <c r="CM99" s="200"/>
      <c r="CN99" s="200"/>
      <c r="CO99" s="200"/>
    </row>
    <row r="100" spans="1:93" x14ac:dyDescent="0.25">
      <c r="A100" s="453" t="s">
        <v>116</v>
      </c>
      <c r="B100" s="204" t="s">
        <v>61</v>
      </c>
      <c r="C100" s="204">
        <f t="shared" ref="C100:C111" si="6">SUM(D100+E100)</f>
        <v>29</v>
      </c>
      <c r="D100" s="204">
        <f t="shared" ref="D100:E111" si="7">SUM(F100+H100+J100+L100+N100+P100+R100+T100+V100+X100+Z100+AB100+AD100+AF100+AH100+AJ100+AL100)</f>
        <v>16</v>
      </c>
      <c r="E100" s="284">
        <f t="shared" si="7"/>
        <v>13</v>
      </c>
      <c r="F100" s="233"/>
      <c r="G100" s="285"/>
      <c r="H100" s="233"/>
      <c r="I100" s="234"/>
      <c r="J100" s="286"/>
      <c r="K100" s="287"/>
      <c r="L100" s="233">
        <v>1</v>
      </c>
      <c r="M100" s="235">
        <v>2</v>
      </c>
      <c r="N100" s="286">
        <v>4</v>
      </c>
      <c r="O100" s="287">
        <v>1</v>
      </c>
      <c r="P100" s="236">
        <v>2</v>
      </c>
      <c r="Q100" s="235">
        <v>3</v>
      </c>
      <c r="R100" s="285">
        <v>2</v>
      </c>
      <c r="S100" s="287">
        <v>3</v>
      </c>
      <c r="T100" s="233">
        <v>1</v>
      </c>
      <c r="U100" s="234"/>
      <c r="V100" s="286">
        <v>1</v>
      </c>
      <c r="W100" s="285">
        <v>2</v>
      </c>
      <c r="X100" s="233">
        <v>2</v>
      </c>
      <c r="Y100" s="234"/>
      <c r="Z100" s="286">
        <v>2</v>
      </c>
      <c r="AA100" s="285">
        <v>2</v>
      </c>
      <c r="AB100" s="233">
        <v>1</v>
      </c>
      <c r="AC100" s="234"/>
      <c r="AD100" s="286"/>
      <c r="AE100" s="285"/>
      <c r="AF100" s="233"/>
      <c r="AG100" s="234"/>
      <c r="AH100" s="286"/>
      <c r="AI100" s="285"/>
      <c r="AJ100" s="233"/>
      <c r="AK100" s="234"/>
      <c r="AL100" s="236"/>
      <c r="AM100" s="235"/>
      <c r="AN100" s="234">
        <v>0</v>
      </c>
      <c r="AO100" s="235">
        <v>0</v>
      </c>
      <c r="AP100" s="235">
        <v>0</v>
      </c>
      <c r="AQ100" s="210" t="s">
        <v>111</v>
      </c>
      <c r="CG100" s="200">
        <v>0</v>
      </c>
      <c r="CH100" s="200">
        <v>0</v>
      </c>
      <c r="CI100" s="200"/>
      <c r="CJ100" s="200"/>
      <c r="CK100" s="200"/>
      <c r="CL100" s="200"/>
      <c r="CM100" s="200"/>
      <c r="CN100" s="200"/>
      <c r="CO100" s="200"/>
    </row>
    <row r="101" spans="1:93" x14ac:dyDescent="0.25">
      <c r="A101" s="454"/>
      <c r="B101" s="211" t="s">
        <v>62</v>
      </c>
      <c r="C101" s="211">
        <f t="shared" si="6"/>
        <v>27</v>
      </c>
      <c r="D101" s="211">
        <f t="shared" si="7"/>
        <v>7</v>
      </c>
      <c r="E101" s="270">
        <f t="shared" si="7"/>
        <v>20</v>
      </c>
      <c r="F101" s="212"/>
      <c r="G101" s="288"/>
      <c r="H101" s="212"/>
      <c r="I101" s="213"/>
      <c r="J101" s="289"/>
      <c r="K101" s="253"/>
      <c r="L101" s="212"/>
      <c r="M101" s="214">
        <v>1</v>
      </c>
      <c r="N101" s="289">
        <v>1</v>
      </c>
      <c r="O101" s="253">
        <v>4</v>
      </c>
      <c r="P101" s="215">
        <v>2</v>
      </c>
      <c r="Q101" s="214">
        <v>5</v>
      </c>
      <c r="R101" s="288"/>
      <c r="S101" s="253">
        <v>3</v>
      </c>
      <c r="T101" s="212"/>
      <c r="U101" s="213">
        <v>2</v>
      </c>
      <c r="V101" s="289"/>
      <c r="W101" s="288">
        <v>1</v>
      </c>
      <c r="X101" s="212"/>
      <c r="Y101" s="213"/>
      <c r="Z101" s="289"/>
      <c r="AA101" s="288"/>
      <c r="AB101" s="212">
        <v>1</v>
      </c>
      <c r="AC101" s="213">
        <v>2</v>
      </c>
      <c r="AD101" s="289"/>
      <c r="AE101" s="288">
        <v>1</v>
      </c>
      <c r="AF101" s="212">
        <v>2</v>
      </c>
      <c r="AG101" s="213"/>
      <c r="AH101" s="289"/>
      <c r="AI101" s="288"/>
      <c r="AJ101" s="212">
        <v>1</v>
      </c>
      <c r="AK101" s="213">
        <v>1</v>
      </c>
      <c r="AL101" s="215"/>
      <c r="AM101" s="214"/>
      <c r="AN101" s="213">
        <v>0</v>
      </c>
      <c r="AO101" s="214">
        <v>0</v>
      </c>
      <c r="AP101" s="214">
        <v>0</v>
      </c>
      <c r="AQ101" s="210" t="s">
        <v>111</v>
      </c>
      <c r="CG101" s="200">
        <v>0</v>
      </c>
      <c r="CH101" s="200">
        <v>0</v>
      </c>
      <c r="CI101" s="200"/>
      <c r="CJ101" s="200"/>
      <c r="CK101" s="200"/>
      <c r="CL101" s="200"/>
      <c r="CM101" s="200"/>
      <c r="CN101" s="200"/>
      <c r="CO101" s="200"/>
    </row>
    <row r="102" spans="1:93" x14ac:dyDescent="0.25">
      <c r="A102" s="454"/>
      <c r="B102" s="211" t="s">
        <v>63</v>
      </c>
      <c r="C102" s="211">
        <f t="shared" si="6"/>
        <v>11</v>
      </c>
      <c r="D102" s="211">
        <f t="shared" si="7"/>
        <v>5</v>
      </c>
      <c r="E102" s="270">
        <f t="shared" si="7"/>
        <v>6</v>
      </c>
      <c r="F102" s="212"/>
      <c r="G102" s="288"/>
      <c r="H102" s="212"/>
      <c r="I102" s="213"/>
      <c r="J102" s="289"/>
      <c r="K102" s="253"/>
      <c r="L102" s="212">
        <v>2</v>
      </c>
      <c r="M102" s="214"/>
      <c r="N102" s="289"/>
      <c r="O102" s="253"/>
      <c r="P102" s="215"/>
      <c r="Q102" s="214"/>
      <c r="R102" s="288"/>
      <c r="S102" s="253"/>
      <c r="T102" s="212"/>
      <c r="U102" s="213">
        <v>1</v>
      </c>
      <c r="V102" s="289"/>
      <c r="W102" s="288">
        <v>1</v>
      </c>
      <c r="X102" s="212"/>
      <c r="Y102" s="213"/>
      <c r="Z102" s="289">
        <v>2</v>
      </c>
      <c r="AA102" s="288">
        <v>1</v>
      </c>
      <c r="AB102" s="212">
        <v>1</v>
      </c>
      <c r="AC102" s="213"/>
      <c r="AD102" s="289"/>
      <c r="AE102" s="288"/>
      <c r="AF102" s="212"/>
      <c r="AG102" s="213">
        <v>2</v>
      </c>
      <c r="AH102" s="289"/>
      <c r="AI102" s="288"/>
      <c r="AJ102" s="212"/>
      <c r="AK102" s="213">
        <v>1</v>
      </c>
      <c r="AL102" s="215"/>
      <c r="AM102" s="214"/>
      <c r="AN102" s="213">
        <v>0</v>
      </c>
      <c r="AO102" s="214">
        <v>0</v>
      </c>
      <c r="AP102" s="214">
        <v>0</v>
      </c>
      <c r="AQ102" s="210" t="s">
        <v>111</v>
      </c>
      <c r="CG102" s="200">
        <v>0</v>
      </c>
      <c r="CH102" s="200">
        <v>0</v>
      </c>
      <c r="CI102" s="200"/>
      <c r="CJ102" s="200"/>
      <c r="CK102" s="200"/>
      <c r="CL102" s="200"/>
      <c r="CM102" s="200"/>
      <c r="CN102" s="200"/>
      <c r="CO102" s="200"/>
    </row>
    <row r="103" spans="1:93" x14ac:dyDescent="0.25">
      <c r="A103" s="454"/>
      <c r="B103" s="211" t="s">
        <v>64</v>
      </c>
      <c r="C103" s="211">
        <f t="shared" si="6"/>
        <v>0</v>
      </c>
      <c r="D103" s="211">
        <f t="shared" si="7"/>
        <v>0</v>
      </c>
      <c r="E103" s="270">
        <f t="shared" si="7"/>
        <v>0</v>
      </c>
      <c r="F103" s="212"/>
      <c r="G103" s="288"/>
      <c r="H103" s="212"/>
      <c r="I103" s="213"/>
      <c r="J103" s="289"/>
      <c r="K103" s="253"/>
      <c r="L103" s="212"/>
      <c r="M103" s="214"/>
      <c r="N103" s="289"/>
      <c r="O103" s="253"/>
      <c r="P103" s="215"/>
      <c r="Q103" s="214"/>
      <c r="R103" s="288"/>
      <c r="S103" s="253"/>
      <c r="T103" s="212"/>
      <c r="U103" s="213"/>
      <c r="V103" s="289"/>
      <c r="W103" s="288"/>
      <c r="X103" s="212"/>
      <c r="Y103" s="213"/>
      <c r="Z103" s="289"/>
      <c r="AA103" s="288"/>
      <c r="AB103" s="212"/>
      <c r="AC103" s="213"/>
      <c r="AD103" s="289"/>
      <c r="AE103" s="288"/>
      <c r="AF103" s="212"/>
      <c r="AG103" s="213"/>
      <c r="AH103" s="289"/>
      <c r="AI103" s="288"/>
      <c r="AJ103" s="212"/>
      <c r="AK103" s="213"/>
      <c r="AL103" s="215"/>
      <c r="AM103" s="214"/>
      <c r="AN103" s="213"/>
      <c r="AO103" s="214"/>
      <c r="AP103" s="214"/>
      <c r="AQ103" s="210" t="s">
        <v>111</v>
      </c>
      <c r="CG103" s="200">
        <v>0</v>
      </c>
      <c r="CH103" s="200">
        <v>0</v>
      </c>
      <c r="CI103" s="200"/>
      <c r="CJ103" s="200"/>
      <c r="CK103" s="200"/>
      <c r="CL103" s="200"/>
      <c r="CM103" s="200"/>
      <c r="CN103" s="200"/>
      <c r="CO103" s="200"/>
    </row>
    <row r="104" spans="1:93" x14ac:dyDescent="0.25">
      <c r="A104" s="454"/>
      <c r="B104" s="225" t="s">
        <v>117</v>
      </c>
      <c r="C104" s="225">
        <f t="shared" si="6"/>
        <v>0</v>
      </c>
      <c r="D104" s="225">
        <f t="shared" si="7"/>
        <v>0</v>
      </c>
      <c r="E104" s="290">
        <f t="shared" si="7"/>
        <v>0</v>
      </c>
      <c r="F104" s="242"/>
      <c r="G104" s="291"/>
      <c r="H104" s="242"/>
      <c r="I104" s="243"/>
      <c r="J104" s="289"/>
      <c r="K104" s="253"/>
      <c r="L104" s="218"/>
      <c r="M104" s="220"/>
      <c r="N104" s="292"/>
      <c r="O104" s="293"/>
      <c r="P104" s="265"/>
      <c r="Q104" s="264"/>
      <c r="R104" s="291"/>
      <c r="S104" s="294"/>
      <c r="T104" s="242"/>
      <c r="U104" s="243"/>
      <c r="V104" s="295"/>
      <c r="W104" s="291"/>
      <c r="X104" s="242"/>
      <c r="Y104" s="243"/>
      <c r="Z104" s="295"/>
      <c r="AA104" s="291"/>
      <c r="AB104" s="242"/>
      <c r="AC104" s="243"/>
      <c r="AD104" s="295"/>
      <c r="AE104" s="291"/>
      <c r="AF104" s="242"/>
      <c r="AG104" s="243"/>
      <c r="AH104" s="295"/>
      <c r="AI104" s="291"/>
      <c r="AJ104" s="242"/>
      <c r="AK104" s="243"/>
      <c r="AL104" s="265"/>
      <c r="AM104" s="264"/>
      <c r="AN104" s="213"/>
      <c r="AO104" s="220"/>
      <c r="AP104" s="220"/>
      <c r="AQ104" s="210" t="s">
        <v>111</v>
      </c>
      <c r="CG104" s="200">
        <v>0</v>
      </c>
      <c r="CH104" s="200">
        <v>0</v>
      </c>
      <c r="CI104" s="200"/>
      <c r="CJ104" s="200"/>
      <c r="CK104" s="200"/>
      <c r="CL104" s="200"/>
      <c r="CM104" s="200"/>
      <c r="CN104" s="200"/>
      <c r="CO104" s="200"/>
    </row>
    <row r="105" spans="1:93" x14ac:dyDescent="0.25">
      <c r="A105" s="455"/>
      <c r="B105" s="227" t="s">
        <v>65</v>
      </c>
      <c r="C105" s="227">
        <f t="shared" si="6"/>
        <v>0</v>
      </c>
      <c r="D105" s="227">
        <f t="shared" si="7"/>
        <v>0</v>
      </c>
      <c r="E105" s="296">
        <f t="shared" si="7"/>
        <v>0</v>
      </c>
      <c r="F105" s="231"/>
      <c r="G105" s="297"/>
      <c r="H105" s="231"/>
      <c r="I105" s="237"/>
      <c r="J105" s="298"/>
      <c r="K105" s="299"/>
      <c r="L105" s="231"/>
      <c r="M105" s="238"/>
      <c r="N105" s="298"/>
      <c r="O105" s="299"/>
      <c r="P105" s="239"/>
      <c r="Q105" s="238"/>
      <c r="R105" s="297"/>
      <c r="S105" s="299"/>
      <c r="T105" s="231"/>
      <c r="U105" s="237"/>
      <c r="V105" s="298"/>
      <c r="W105" s="297"/>
      <c r="X105" s="231"/>
      <c r="Y105" s="237"/>
      <c r="Z105" s="298"/>
      <c r="AA105" s="297"/>
      <c r="AB105" s="231"/>
      <c r="AC105" s="237"/>
      <c r="AD105" s="298"/>
      <c r="AE105" s="297"/>
      <c r="AF105" s="231"/>
      <c r="AG105" s="237"/>
      <c r="AH105" s="298"/>
      <c r="AI105" s="297"/>
      <c r="AJ105" s="231"/>
      <c r="AK105" s="237"/>
      <c r="AL105" s="239"/>
      <c r="AM105" s="238"/>
      <c r="AN105" s="232"/>
      <c r="AO105" s="238"/>
      <c r="AP105" s="238"/>
      <c r="AQ105" s="210" t="s">
        <v>111</v>
      </c>
      <c r="CG105" s="200">
        <v>0</v>
      </c>
      <c r="CH105" s="200">
        <v>0</v>
      </c>
      <c r="CI105" s="200"/>
      <c r="CJ105" s="200"/>
      <c r="CK105" s="200"/>
      <c r="CL105" s="200"/>
      <c r="CM105" s="200"/>
      <c r="CN105" s="200"/>
      <c r="CO105" s="200"/>
    </row>
    <row r="106" spans="1:93" x14ac:dyDescent="0.25">
      <c r="A106" s="453" t="s">
        <v>118</v>
      </c>
      <c r="B106" s="204" t="s">
        <v>61</v>
      </c>
      <c r="C106" s="204">
        <f t="shared" si="6"/>
        <v>0</v>
      </c>
      <c r="D106" s="204">
        <f t="shared" si="7"/>
        <v>0</v>
      </c>
      <c r="E106" s="284">
        <f t="shared" si="7"/>
        <v>0</v>
      </c>
      <c r="F106" s="233"/>
      <c r="G106" s="287"/>
      <c r="H106" s="233"/>
      <c r="I106" s="234"/>
      <c r="J106" s="286"/>
      <c r="K106" s="287"/>
      <c r="L106" s="233"/>
      <c r="M106" s="235"/>
      <c r="N106" s="286"/>
      <c r="O106" s="287"/>
      <c r="P106" s="236"/>
      <c r="Q106" s="235"/>
      <c r="R106" s="285"/>
      <c r="S106" s="287"/>
      <c r="T106" s="233"/>
      <c r="U106" s="234"/>
      <c r="V106" s="286"/>
      <c r="W106" s="285"/>
      <c r="X106" s="233"/>
      <c r="Y106" s="234"/>
      <c r="Z106" s="286"/>
      <c r="AA106" s="285"/>
      <c r="AB106" s="233"/>
      <c r="AC106" s="234"/>
      <c r="AD106" s="286"/>
      <c r="AE106" s="285"/>
      <c r="AF106" s="233"/>
      <c r="AG106" s="234"/>
      <c r="AH106" s="286"/>
      <c r="AI106" s="285"/>
      <c r="AJ106" s="233"/>
      <c r="AK106" s="234"/>
      <c r="AL106" s="236"/>
      <c r="AM106" s="235"/>
      <c r="AN106" s="247"/>
      <c r="AO106" s="235"/>
      <c r="AP106" s="235"/>
      <c r="AQ106" s="210" t="s">
        <v>111</v>
      </c>
      <c r="CG106" s="200">
        <v>0</v>
      </c>
      <c r="CH106" s="200">
        <v>0</v>
      </c>
      <c r="CI106" s="200"/>
      <c r="CJ106" s="200"/>
      <c r="CK106" s="200"/>
      <c r="CL106" s="200"/>
      <c r="CM106" s="200"/>
      <c r="CN106" s="200"/>
      <c r="CO106" s="200"/>
    </row>
    <row r="107" spans="1:93" x14ac:dyDescent="0.25">
      <c r="A107" s="454"/>
      <c r="B107" s="211" t="s">
        <v>62</v>
      </c>
      <c r="C107" s="211">
        <f t="shared" si="6"/>
        <v>12</v>
      </c>
      <c r="D107" s="211">
        <f t="shared" si="7"/>
        <v>6</v>
      </c>
      <c r="E107" s="270">
        <f t="shared" si="7"/>
        <v>6</v>
      </c>
      <c r="F107" s="212"/>
      <c r="G107" s="300"/>
      <c r="H107" s="212"/>
      <c r="I107" s="247"/>
      <c r="J107" s="212"/>
      <c r="K107" s="300"/>
      <c r="L107" s="212"/>
      <c r="M107" s="247"/>
      <c r="N107" s="289">
        <v>1</v>
      </c>
      <c r="O107" s="300"/>
      <c r="P107" s="212">
        <v>1</v>
      </c>
      <c r="Q107" s="247">
        <v>1</v>
      </c>
      <c r="R107" s="289"/>
      <c r="S107" s="300"/>
      <c r="T107" s="212"/>
      <c r="U107" s="247"/>
      <c r="V107" s="289"/>
      <c r="W107" s="300">
        <v>1</v>
      </c>
      <c r="X107" s="212"/>
      <c r="Y107" s="247"/>
      <c r="Z107" s="289"/>
      <c r="AA107" s="300"/>
      <c r="AB107" s="212">
        <v>1</v>
      </c>
      <c r="AC107" s="247">
        <v>2</v>
      </c>
      <c r="AD107" s="289"/>
      <c r="AE107" s="300">
        <v>1</v>
      </c>
      <c r="AF107" s="212">
        <v>2</v>
      </c>
      <c r="AG107" s="247"/>
      <c r="AH107" s="289"/>
      <c r="AI107" s="300"/>
      <c r="AJ107" s="246">
        <v>1</v>
      </c>
      <c r="AK107" s="247">
        <v>1</v>
      </c>
      <c r="AL107" s="246"/>
      <c r="AM107" s="247"/>
      <c r="AN107" s="213">
        <v>0</v>
      </c>
      <c r="AO107" s="248">
        <v>0</v>
      </c>
      <c r="AP107" s="248">
        <v>0</v>
      </c>
      <c r="AQ107" s="210" t="s">
        <v>111</v>
      </c>
      <c r="CG107" s="200">
        <v>0</v>
      </c>
      <c r="CH107" s="200">
        <v>0</v>
      </c>
      <c r="CI107" s="200"/>
      <c r="CJ107" s="200"/>
      <c r="CK107" s="200"/>
      <c r="CL107" s="200"/>
      <c r="CM107" s="200"/>
      <c r="CN107" s="200"/>
      <c r="CO107" s="200"/>
    </row>
    <row r="108" spans="1:93" x14ac:dyDescent="0.25">
      <c r="A108" s="454"/>
      <c r="B108" s="211" t="s">
        <v>63</v>
      </c>
      <c r="C108" s="211">
        <f t="shared" si="6"/>
        <v>0</v>
      </c>
      <c r="D108" s="211">
        <f t="shared" si="7"/>
        <v>0</v>
      </c>
      <c r="E108" s="270">
        <f t="shared" si="7"/>
        <v>0</v>
      </c>
      <c r="F108" s="212"/>
      <c r="G108" s="288"/>
      <c r="H108" s="212"/>
      <c r="I108" s="213"/>
      <c r="J108" s="212"/>
      <c r="K108" s="288"/>
      <c r="L108" s="212"/>
      <c r="M108" s="213"/>
      <c r="N108" s="289"/>
      <c r="O108" s="288"/>
      <c r="P108" s="212"/>
      <c r="Q108" s="213"/>
      <c r="R108" s="289"/>
      <c r="S108" s="288"/>
      <c r="T108" s="212"/>
      <c r="U108" s="213"/>
      <c r="V108" s="289"/>
      <c r="W108" s="288"/>
      <c r="X108" s="212"/>
      <c r="Y108" s="213"/>
      <c r="Z108" s="289"/>
      <c r="AA108" s="288"/>
      <c r="AB108" s="212"/>
      <c r="AC108" s="213"/>
      <c r="AD108" s="289"/>
      <c r="AE108" s="288"/>
      <c r="AF108" s="212"/>
      <c r="AG108" s="213"/>
      <c r="AH108" s="289"/>
      <c r="AI108" s="288"/>
      <c r="AJ108" s="212"/>
      <c r="AK108" s="213"/>
      <c r="AL108" s="212"/>
      <c r="AM108" s="213"/>
      <c r="AN108" s="213"/>
      <c r="AO108" s="214"/>
      <c r="AP108" s="214"/>
      <c r="AQ108" s="210" t="s">
        <v>111</v>
      </c>
      <c r="CG108" s="200">
        <v>0</v>
      </c>
      <c r="CH108" s="200">
        <v>0</v>
      </c>
      <c r="CI108" s="200"/>
      <c r="CJ108" s="200"/>
      <c r="CK108" s="200"/>
      <c r="CL108" s="200"/>
      <c r="CM108" s="200"/>
      <c r="CN108" s="200"/>
      <c r="CO108" s="200"/>
    </row>
    <row r="109" spans="1:93" x14ac:dyDescent="0.25">
      <c r="A109" s="454"/>
      <c r="B109" s="211" t="s">
        <v>64</v>
      </c>
      <c r="C109" s="211">
        <f t="shared" si="6"/>
        <v>0</v>
      </c>
      <c r="D109" s="211">
        <f t="shared" si="7"/>
        <v>0</v>
      </c>
      <c r="E109" s="270">
        <f t="shared" si="7"/>
        <v>0</v>
      </c>
      <c r="F109" s="212"/>
      <c r="G109" s="288"/>
      <c r="H109" s="212"/>
      <c r="I109" s="213"/>
      <c r="J109" s="212"/>
      <c r="K109" s="288"/>
      <c r="L109" s="212"/>
      <c r="M109" s="213"/>
      <c r="N109" s="289"/>
      <c r="O109" s="288"/>
      <c r="P109" s="212"/>
      <c r="Q109" s="213"/>
      <c r="R109" s="289"/>
      <c r="S109" s="288"/>
      <c r="T109" s="212"/>
      <c r="U109" s="213"/>
      <c r="V109" s="289"/>
      <c r="W109" s="288"/>
      <c r="X109" s="212"/>
      <c r="Y109" s="213"/>
      <c r="Z109" s="289"/>
      <c r="AA109" s="288"/>
      <c r="AB109" s="212"/>
      <c r="AC109" s="213"/>
      <c r="AD109" s="289"/>
      <c r="AE109" s="288"/>
      <c r="AF109" s="212"/>
      <c r="AG109" s="213"/>
      <c r="AH109" s="289"/>
      <c r="AI109" s="288"/>
      <c r="AJ109" s="212"/>
      <c r="AK109" s="213"/>
      <c r="AL109" s="212"/>
      <c r="AM109" s="213"/>
      <c r="AN109" s="213"/>
      <c r="AO109" s="214"/>
      <c r="AP109" s="214"/>
      <c r="AQ109" s="210" t="s">
        <v>111</v>
      </c>
      <c r="CG109" s="200">
        <v>0</v>
      </c>
      <c r="CH109" s="200">
        <v>0</v>
      </c>
      <c r="CI109" s="200"/>
      <c r="CJ109" s="200"/>
      <c r="CK109" s="200"/>
      <c r="CL109" s="200"/>
      <c r="CM109" s="200"/>
      <c r="CN109" s="200"/>
      <c r="CO109" s="200"/>
    </row>
    <row r="110" spans="1:93" x14ac:dyDescent="0.25">
      <c r="A110" s="454"/>
      <c r="B110" s="225" t="s">
        <v>117</v>
      </c>
      <c r="C110" s="225">
        <f t="shared" si="6"/>
        <v>0</v>
      </c>
      <c r="D110" s="225">
        <f t="shared" si="7"/>
        <v>0</v>
      </c>
      <c r="E110" s="290">
        <f t="shared" si="7"/>
        <v>0</v>
      </c>
      <c r="F110" s="242"/>
      <c r="G110" s="215"/>
      <c r="H110" s="212"/>
      <c r="I110" s="213"/>
      <c r="J110" s="212"/>
      <c r="K110" s="288"/>
      <c r="L110" s="212"/>
      <c r="M110" s="213"/>
      <c r="N110" s="289"/>
      <c r="O110" s="288"/>
      <c r="P110" s="212"/>
      <c r="Q110" s="213"/>
      <c r="R110" s="289"/>
      <c r="S110" s="288"/>
      <c r="T110" s="212"/>
      <c r="U110" s="213"/>
      <c r="V110" s="289"/>
      <c r="W110" s="288"/>
      <c r="X110" s="212"/>
      <c r="Y110" s="213"/>
      <c r="Z110" s="289"/>
      <c r="AA110" s="288"/>
      <c r="AB110" s="212"/>
      <c r="AC110" s="213"/>
      <c r="AD110" s="289"/>
      <c r="AE110" s="288"/>
      <c r="AF110" s="212"/>
      <c r="AG110" s="213"/>
      <c r="AH110" s="289"/>
      <c r="AI110" s="288"/>
      <c r="AJ110" s="212"/>
      <c r="AK110" s="213"/>
      <c r="AL110" s="212"/>
      <c r="AM110" s="213"/>
      <c r="AN110" s="213"/>
      <c r="AO110" s="214"/>
      <c r="AP110" s="214"/>
      <c r="AQ110" s="210" t="s">
        <v>111</v>
      </c>
      <c r="CG110" s="200">
        <v>0</v>
      </c>
      <c r="CH110" s="200">
        <v>0</v>
      </c>
      <c r="CI110" s="200"/>
      <c r="CJ110" s="200"/>
      <c r="CK110" s="200"/>
      <c r="CL110" s="200"/>
      <c r="CM110" s="200"/>
      <c r="CN110" s="200"/>
      <c r="CO110" s="200"/>
    </row>
    <row r="111" spans="1:93" x14ac:dyDescent="0.25">
      <c r="A111" s="455"/>
      <c r="B111" s="227" t="s">
        <v>65</v>
      </c>
      <c r="C111" s="227">
        <f t="shared" si="6"/>
        <v>0</v>
      </c>
      <c r="D111" s="227">
        <f t="shared" si="7"/>
        <v>0</v>
      </c>
      <c r="E111" s="296">
        <f t="shared" si="7"/>
        <v>0</v>
      </c>
      <c r="F111" s="231"/>
      <c r="G111" s="297"/>
      <c r="H111" s="231"/>
      <c r="I111" s="237"/>
      <c r="J111" s="298"/>
      <c r="K111" s="299"/>
      <c r="L111" s="231"/>
      <c r="M111" s="238"/>
      <c r="N111" s="298"/>
      <c r="O111" s="299"/>
      <c r="P111" s="239"/>
      <c r="Q111" s="238"/>
      <c r="R111" s="297"/>
      <c r="S111" s="299"/>
      <c r="T111" s="231"/>
      <c r="U111" s="237"/>
      <c r="V111" s="298"/>
      <c r="W111" s="297"/>
      <c r="X111" s="231"/>
      <c r="Y111" s="237"/>
      <c r="Z111" s="298"/>
      <c r="AA111" s="297"/>
      <c r="AB111" s="231"/>
      <c r="AC111" s="237"/>
      <c r="AD111" s="298"/>
      <c r="AE111" s="297"/>
      <c r="AF111" s="231"/>
      <c r="AG111" s="237"/>
      <c r="AH111" s="298"/>
      <c r="AI111" s="297"/>
      <c r="AJ111" s="231"/>
      <c r="AK111" s="237"/>
      <c r="AL111" s="239"/>
      <c r="AM111" s="238"/>
      <c r="AN111" s="232"/>
      <c r="AO111" s="238"/>
      <c r="AP111" s="238"/>
      <c r="AQ111" s="210" t="s">
        <v>111</v>
      </c>
      <c r="CG111" s="200">
        <v>0</v>
      </c>
      <c r="CH111" s="200">
        <v>0</v>
      </c>
      <c r="CI111" s="200"/>
      <c r="CJ111" s="200"/>
      <c r="CK111" s="200"/>
      <c r="CL111" s="200"/>
      <c r="CM111" s="200"/>
      <c r="CN111" s="200"/>
      <c r="CO111" s="200"/>
    </row>
    <row r="112" spans="1:93" x14ac:dyDescent="0.25">
      <c r="A112" s="301" t="s">
        <v>66</v>
      </c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302"/>
      <c r="CG112" s="200"/>
      <c r="CH112" s="200"/>
      <c r="CI112" s="200"/>
      <c r="CJ112" s="200"/>
      <c r="CK112" s="200"/>
      <c r="CL112" s="200"/>
      <c r="CM112" s="200"/>
      <c r="CN112" s="200"/>
      <c r="CO112" s="200"/>
    </row>
    <row r="113" spans="1:93" ht="47.25" customHeight="1" x14ac:dyDescent="0.25">
      <c r="A113" s="453" t="s">
        <v>67</v>
      </c>
      <c r="B113" s="303" t="s">
        <v>68</v>
      </c>
      <c r="C113" s="394" t="s">
        <v>69</v>
      </c>
      <c r="D113" s="394" t="s">
        <v>104</v>
      </c>
      <c r="E113" s="199"/>
      <c r="F113" s="199"/>
      <c r="G113" s="199"/>
      <c r="H113" s="199"/>
      <c r="I113" s="199"/>
      <c r="J113" s="199"/>
      <c r="K113" s="199"/>
      <c r="L113" s="302"/>
      <c r="CG113" s="200"/>
      <c r="CH113" s="200"/>
      <c r="CI113" s="200"/>
      <c r="CJ113" s="200"/>
      <c r="CK113" s="200"/>
      <c r="CL113" s="200"/>
      <c r="CM113" s="200"/>
      <c r="CN113" s="200"/>
      <c r="CO113" s="200"/>
    </row>
    <row r="114" spans="1:93" ht="18" customHeight="1" x14ac:dyDescent="0.25">
      <c r="A114" s="454"/>
      <c r="B114" s="305" t="s">
        <v>119</v>
      </c>
      <c r="C114" s="209"/>
      <c r="D114" s="209"/>
      <c r="E114" s="306"/>
      <c r="F114" s="302"/>
      <c r="G114" s="302"/>
      <c r="H114" s="302"/>
      <c r="I114" s="302"/>
      <c r="J114" s="302"/>
      <c r="K114" s="302"/>
      <c r="L114" s="302"/>
      <c r="CA114" s="194" t="str">
        <f>IF(D114&lt;=C114,""," Las consejerías realizadas en Espacios Amigables NO pueden ser mayor al Total de Actividades.-")</f>
        <v/>
      </c>
      <c r="CG114" s="200">
        <f>IF(D114&lt;=C114,0,1)</f>
        <v>0</v>
      </c>
      <c r="CH114" s="200"/>
      <c r="CI114" s="200"/>
      <c r="CJ114" s="200"/>
      <c r="CK114" s="200"/>
      <c r="CL114" s="200"/>
      <c r="CM114" s="200"/>
      <c r="CN114" s="200"/>
      <c r="CO114" s="200"/>
    </row>
    <row r="115" spans="1:93" ht="24" customHeight="1" x14ac:dyDescent="0.25">
      <c r="A115" s="454"/>
      <c r="B115" s="307" t="s">
        <v>120</v>
      </c>
      <c r="C115" s="216"/>
      <c r="D115" s="216"/>
      <c r="E115" s="306"/>
      <c r="F115" s="302"/>
      <c r="G115" s="302"/>
      <c r="H115" s="302"/>
      <c r="I115" s="302"/>
      <c r="J115" s="302"/>
      <c r="K115" s="302"/>
      <c r="L115" s="302"/>
      <c r="CA115" s="194" t="str">
        <f>IF(D115&lt;=C115,""," Las consejerías realizadas en Espacios Amigables NO pueden ser mayor al Total de Actividades.-")</f>
        <v/>
      </c>
      <c r="CG115" s="200">
        <f>IF(D115&lt;=C115,0,1)</f>
        <v>0</v>
      </c>
      <c r="CH115" s="200"/>
      <c r="CI115" s="200"/>
      <c r="CJ115" s="200"/>
      <c r="CK115" s="200"/>
      <c r="CL115" s="200"/>
      <c r="CM115" s="200"/>
      <c r="CN115" s="200"/>
      <c r="CO115" s="200"/>
    </row>
    <row r="116" spans="1:93" ht="23.25" customHeight="1" x14ac:dyDescent="0.25">
      <c r="A116" s="454"/>
      <c r="B116" s="307" t="s">
        <v>121</v>
      </c>
      <c r="C116" s="216"/>
      <c r="D116" s="216"/>
      <c r="E116" s="306"/>
      <c r="F116" s="302"/>
      <c r="G116" s="302"/>
      <c r="H116" s="302"/>
      <c r="I116" s="302"/>
      <c r="J116" s="302"/>
      <c r="K116" s="302"/>
      <c r="L116" s="302"/>
      <c r="CA116" s="194" t="str">
        <f>IF(D116&lt;=C116,""," Las consejerías realizadas en Espacios Amigables NO pueden ser mayor al Total de Actividades.-")</f>
        <v/>
      </c>
      <c r="CG116" s="200">
        <f>IF(D116&lt;=C116,0,1)</f>
        <v>0</v>
      </c>
      <c r="CH116" s="200"/>
      <c r="CI116" s="200"/>
      <c r="CJ116" s="200"/>
      <c r="CK116" s="200"/>
      <c r="CL116" s="200"/>
      <c r="CM116" s="200"/>
      <c r="CN116" s="200"/>
      <c r="CO116" s="200"/>
    </row>
    <row r="117" spans="1:93" ht="19.5" customHeight="1" x14ac:dyDescent="0.25">
      <c r="A117" s="454"/>
      <c r="B117" s="307" t="s">
        <v>122</v>
      </c>
      <c r="C117" s="216"/>
      <c r="D117" s="308"/>
      <c r="E117" s="306"/>
      <c r="F117" s="302"/>
      <c r="G117" s="302"/>
      <c r="H117" s="302"/>
      <c r="I117" s="302"/>
      <c r="J117" s="302"/>
      <c r="K117" s="302"/>
      <c r="L117" s="302"/>
      <c r="CG117" s="200"/>
      <c r="CH117" s="200"/>
      <c r="CI117" s="200"/>
      <c r="CJ117" s="200"/>
      <c r="CK117" s="200"/>
      <c r="CL117" s="200"/>
      <c r="CM117" s="200"/>
      <c r="CN117" s="200"/>
      <c r="CO117" s="200"/>
    </row>
    <row r="118" spans="1:93" ht="18.75" customHeight="1" x14ac:dyDescent="0.25">
      <c r="A118" s="454"/>
      <c r="B118" s="307" t="s">
        <v>123</v>
      </c>
      <c r="C118" s="216"/>
      <c r="D118" s="308"/>
      <c r="E118" s="306"/>
      <c r="F118" s="302"/>
      <c r="G118" s="302"/>
      <c r="H118" s="302"/>
      <c r="I118" s="302"/>
      <c r="J118" s="302"/>
      <c r="K118" s="302"/>
      <c r="L118" s="302"/>
      <c r="CG118" s="200"/>
      <c r="CH118" s="200"/>
      <c r="CI118" s="200"/>
      <c r="CJ118" s="200"/>
      <c r="CK118" s="200"/>
      <c r="CL118" s="200"/>
      <c r="CM118" s="200"/>
      <c r="CN118" s="200"/>
      <c r="CO118" s="200"/>
    </row>
    <row r="119" spans="1:93" ht="26.25" customHeight="1" x14ac:dyDescent="0.25">
      <c r="A119" s="454"/>
      <c r="B119" s="307" t="s">
        <v>124</v>
      </c>
      <c r="C119" s="216"/>
      <c r="D119" s="216"/>
      <c r="E119" s="306"/>
      <c r="F119" s="302"/>
      <c r="G119" s="302"/>
      <c r="H119" s="302"/>
      <c r="I119" s="302"/>
      <c r="J119" s="302"/>
      <c r="K119" s="302"/>
      <c r="L119" s="302"/>
      <c r="CA119" s="194" t="str">
        <f>IF(D119&lt;=C119,""," Las consejerías realizadas en Espacios Amigables NO pueden ser mayor al Total de Actividades.-")</f>
        <v/>
      </c>
      <c r="CG119" s="200">
        <f>IF(D119&lt;=C119,0,1)</f>
        <v>0</v>
      </c>
      <c r="CH119" s="200"/>
      <c r="CI119" s="200"/>
      <c r="CJ119" s="200"/>
      <c r="CK119" s="200"/>
      <c r="CL119" s="200"/>
      <c r="CM119" s="200"/>
      <c r="CN119" s="200"/>
      <c r="CO119" s="200"/>
    </row>
    <row r="120" spans="1:93" ht="22.5" customHeight="1" x14ac:dyDescent="0.25">
      <c r="A120" s="454"/>
      <c r="B120" s="307" t="s">
        <v>125</v>
      </c>
      <c r="C120" s="216"/>
      <c r="D120" s="216"/>
      <c r="E120" s="306"/>
      <c r="F120" s="302"/>
      <c r="G120" s="302"/>
      <c r="H120" s="302"/>
      <c r="I120" s="302"/>
      <c r="J120" s="302"/>
      <c r="K120" s="302"/>
      <c r="L120" s="302"/>
      <c r="CA120" s="194" t="str">
        <f>IF(D120&lt;=C120,""," Las consejerías realizadas en Espacios Amigables NO pueden ser mayor al Total de Actividades.-")</f>
        <v/>
      </c>
      <c r="CG120" s="200">
        <f>IF(D120&lt;=C120,0,1)</f>
        <v>0</v>
      </c>
      <c r="CH120" s="200"/>
      <c r="CI120" s="200"/>
      <c r="CJ120" s="200"/>
      <c r="CK120" s="200"/>
      <c r="CL120" s="200"/>
      <c r="CM120" s="200"/>
      <c r="CN120" s="200"/>
      <c r="CO120" s="200"/>
    </row>
    <row r="121" spans="1:93" ht="18.75" customHeight="1" x14ac:dyDescent="0.25">
      <c r="A121" s="455"/>
      <c r="B121" s="309" t="s">
        <v>126</v>
      </c>
      <c r="C121" s="232"/>
      <c r="D121" s="232"/>
      <c r="E121" s="306"/>
      <c r="F121" s="302"/>
      <c r="G121" s="302"/>
      <c r="H121" s="302"/>
      <c r="I121" s="302"/>
      <c r="J121" s="302"/>
      <c r="K121" s="302"/>
      <c r="L121" s="302"/>
      <c r="CA121" s="194" t="str">
        <f>IF(D121&lt;=C121,""," Las consejerías realizadas en Espacios Amigables NO pueden ser mayor al Total de Actividades.-")</f>
        <v/>
      </c>
      <c r="CG121" s="200">
        <f>IF(D121&lt;=C121,0,1)</f>
        <v>0</v>
      </c>
      <c r="CH121" s="200"/>
      <c r="CI121" s="200"/>
      <c r="CJ121" s="200"/>
      <c r="CK121" s="200"/>
      <c r="CL121" s="200"/>
      <c r="CM121" s="200"/>
      <c r="CN121" s="200"/>
      <c r="CO121" s="200"/>
    </row>
    <row r="122" spans="1:93" x14ac:dyDescent="0.25">
      <c r="A122" s="310" t="s">
        <v>70</v>
      </c>
      <c r="B122" s="311"/>
      <c r="C122" s="312"/>
      <c r="D122" s="302"/>
      <c r="E122" s="302"/>
      <c r="F122" s="302"/>
      <c r="G122" s="302"/>
      <c r="H122" s="302"/>
      <c r="I122" s="302"/>
      <c r="J122" s="302"/>
      <c r="K122" s="302"/>
      <c r="L122" s="302"/>
      <c r="CG122" s="200"/>
      <c r="CH122" s="200"/>
      <c r="CI122" s="200"/>
      <c r="CJ122" s="200"/>
      <c r="CK122" s="200"/>
      <c r="CL122" s="200"/>
      <c r="CM122" s="200"/>
      <c r="CN122" s="200"/>
      <c r="CO122" s="200"/>
    </row>
    <row r="123" spans="1:93" x14ac:dyDescent="0.25">
      <c r="A123" s="313" t="s">
        <v>71</v>
      </c>
      <c r="B123" s="314"/>
      <c r="C123" s="314"/>
      <c r="D123" s="314"/>
      <c r="E123" s="314"/>
      <c r="F123" s="314"/>
      <c r="G123" s="314"/>
      <c r="H123" s="314"/>
      <c r="I123" s="314"/>
      <c r="J123" s="314"/>
      <c r="K123" s="314"/>
      <c r="L123" s="314"/>
      <c r="CG123" s="200"/>
      <c r="CH123" s="200"/>
      <c r="CI123" s="200"/>
      <c r="CJ123" s="200"/>
      <c r="CK123" s="200"/>
      <c r="CL123" s="200"/>
      <c r="CM123" s="200"/>
      <c r="CN123" s="200"/>
      <c r="CO123" s="200"/>
    </row>
    <row r="124" spans="1:93" ht="21" customHeight="1" x14ac:dyDescent="0.25">
      <c r="A124" s="456" t="s">
        <v>72</v>
      </c>
      <c r="B124" s="456" t="s">
        <v>73</v>
      </c>
      <c r="C124" s="456" t="s">
        <v>69</v>
      </c>
      <c r="D124" s="457" t="s">
        <v>74</v>
      </c>
      <c r="E124" s="458"/>
      <c r="F124" s="458"/>
      <c r="G124" s="458"/>
      <c r="H124" s="458"/>
      <c r="I124" s="458"/>
      <c r="J124" s="459"/>
      <c r="K124" s="460" t="s">
        <v>127</v>
      </c>
      <c r="L124" s="462" t="s">
        <v>75</v>
      </c>
      <c r="CG124" s="200"/>
      <c r="CH124" s="200"/>
      <c r="CI124" s="200"/>
      <c r="CJ124" s="200"/>
      <c r="CK124" s="200"/>
      <c r="CL124" s="200"/>
      <c r="CM124" s="200"/>
      <c r="CN124" s="200"/>
      <c r="CO124" s="200"/>
    </row>
    <row r="125" spans="1:93" ht="48.75" customHeight="1" x14ac:dyDescent="0.25">
      <c r="A125" s="456"/>
      <c r="B125" s="456"/>
      <c r="C125" s="456"/>
      <c r="D125" s="202" t="s">
        <v>128</v>
      </c>
      <c r="E125" s="315" t="s">
        <v>129</v>
      </c>
      <c r="F125" s="315" t="s">
        <v>130</v>
      </c>
      <c r="G125" s="315" t="s">
        <v>131</v>
      </c>
      <c r="H125" s="315" t="s">
        <v>132</v>
      </c>
      <c r="I125" s="316" t="s">
        <v>133</v>
      </c>
      <c r="J125" s="317" t="s">
        <v>134</v>
      </c>
      <c r="K125" s="461"/>
      <c r="L125" s="463"/>
      <c r="CG125" s="200"/>
      <c r="CH125" s="200"/>
      <c r="CI125" s="200"/>
      <c r="CJ125" s="200"/>
      <c r="CK125" s="200"/>
      <c r="CL125" s="200"/>
      <c r="CM125" s="200"/>
      <c r="CN125" s="200"/>
      <c r="CO125" s="200"/>
    </row>
    <row r="126" spans="1:93" ht="16.5" customHeight="1" x14ac:dyDescent="0.25">
      <c r="A126" s="456" t="s">
        <v>76</v>
      </c>
      <c r="B126" s="318" t="s">
        <v>77</v>
      </c>
      <c r="C126" s="319">
        <f t="shared" ref="C126:C141" si="8">SUM(D126:J126)</f>
        <v>0</v>
      </c>
      <c r="D126" s="205"/>
      <c r="E126" s="320"/>
      <c r="F126" s="320"/>
      <c r="G126" s="320"/>
      <c r="H126" s="320"/>
      <c r="I126" s="321"/>
      <c r="J126" s="207"/>
      <c r="K126" s="205"/>
      <c r="L126" s="254"/>
      <c r="M126" s="194"/>
      <c r="CG126" s="200"/>
      <c r="CH126" s="200"/>
      <c r="CI126" s="200"/>
      <c r="CJ126" s="200"/>
      <c r="CK126" s="200"/>
      <c r="CL126" s="200"/>
      <c r="CM126" s="200"/>
      <c r="CN126" s="200"/>
      <c r="CO126" s="200"/>
    </row>
    <row r="127" spans="1:93" ht="14.25" customHeight="1" x14ac:dyDescent="0.25">
      <c r="A127" s="456"/>
      <c r="B127" s="322" t="s">
        <v>135</v>
      </c>
      <c r="C127" s="270">
        <f t="shared" si="8"/>
        <v>0</v>
      </c>
      <c r="D127" s="212"/>
      <c r="E127" s="323"/>
      <c r="F127" s="323"/>
      <c r="G127" s="323"/>
      <c r="H127" s="323"/>
      <c r="I127" s="253"/>
      <c r="J127" s="214"/>
      <c r="K127" s="212"/>
      <c r="L127" s="216"/>
      <c r="M127" s="194"/>
      <c r="CG127" s="200"/>
      <c r="CH127" s="200"/>
      <c r="CI127" s="200"/>
      <c r="CJ127" s="200"/>
      <c r="CK127" s="200"/>
      <c r="CL127" s="200"/>
      <c r="CM127" s="200"/>
      <c r="CN127" s="200"/>
      <c r="CO127" s="200"/>
    </row>
    <row r="128" spans="1:93" ht="17.25" customHeight="1" x14ac:dyDescent="0.25">
      <c r="A128" s="450"/>
      <c r="B128" s="322" t="s">
        <v>78</v>
      </c>
      <c r="C128" s="270">
        <f t="shared" si="8"/>
        <v>0</v>
      </c>
      <c r="D128" s="212"/>
      <c r="E128" s="323"/>
      <c r="F128" s="323"/>
      <c r="G128" s="323"/>
      <c r="H128" s="323"/>
      <c r="I128" s="253"/>
      <c r="J128" s="214"/>
      <c r="K128" s="212"/>
      <c r="L128" s="216"/>
      <c r="M128" s="194"/>
      <c r="CG128" s="200"/>
      <c r="CH128" s="200"/>
      <c r="CI128" s="200"/>
      <c r="CJ128" s="200"/>
      <c r="CK128" s="200"/>
      <c r="CL128" s="200"/>
      <c r="CM128" s="200"/>
      <c r="CN128" s="200"/>
      <c r="CO128" s="200"/>
    </row>
    <row r="129" spans="1:93" ht="14.25" customHeight="1" x14ac:dyDescent="0.25">
      <c r="A129" s="450"/>
      <c r="B129" s="324" t="s">
        <v>79</v>
      </c>
      <c r="C129" s="296">
        <f t="shared" si="8"/>
        <v>0</v>
      </c>
      <c r="D129" s="228"/>
      <c r="E129" s="325"/>
      <c r="F129" s="325"/>
      <c r="G129" s="325"/>
      <c r="H129" s="325"/>
      <c r="I129" s="326"/>
      <c r="J129" s="230"/>
      <c r="K129" s="228"/>
      <c r="L129" s="327"/>
      <c r="M129" s="194"/>
      <c r="CG129" s="200"/>
      <c r="CH129" s="200"/>
      <c r="CI129" s="200"/>
      <c r="CJ129" s="200"/>
      <c r="CK129" s="200"/>
      <c r="CL129" s="200"/>
      <c r="CM129" s="200"/>
      <c r="CN129" s="200"/>
      <c r="CO129" s="200"/>
    </row>
    <row r="130" spans="1:93" ht="17.25" customHeight="1" x14ac:dyDescent="0.25">
      <c r="A130" s="450" t="s">
        <v>80</v>
      </c>
      <c r="B130" s="318" t="s">
        <v>77</v>
      </c>
      <c r="C130" s="284">
        <f t="shared" si="8"/>
        <v>0</v>
      </c>
      <c r="D130" s="233"/>
      <c r="E130" s="328"/>
      <c r="F130" s="328"/>
      <c r="G130" s="328"/>
      <c r="H130" s="328"/>
      <c r="I130" s="287"/>
      <c r="J130" s="235"/>
      <c r="K130" s="233"/>
      <c r="L130" s="209"/>
      <c r="M130" s="194"/>
      <c r="CG130" s="200"/>
      <c r="CH130" s="200"/>
      <c r="CI130" s="200"/>
      <c r="CJ130" s="200"/>
      <c r="CK130" s="200"/>
      <c r="CL130" s="200"/>
      <c r="CM130" s="200"/>
      <c r="CN130" s="200"/>
      <c r="CO130" s="200"/>
    </row>
    <row r="131" spans="1:93" ht="15.75" customHeight="1" x14ac:dyDescent="0.25">
      <c r="A131" s="450"/>
      <c r="B131" s="322" t="s">
        <v>135</v>
      </c>
      <c r="C131" s="329">
        <f t="shared" si="8"/>
        <v>0</v>
      </c>
      <c r="D131" s="330"/>
      <c r="E131" s="331"/>
      <c r="F131" s="331"/>
      <c r="G131" s="331"/>
      <c r="H131" s="331"/>
      <c r="I131" s="332"/>
      <c r="J131" s="333"/>
      <c r="K131" s="330"/>
      <c r="L131" s="268"/>
      <c r="M131" s="194"/>
      <c r="CG131" s="200"/>
      <c r="CH131" s="200"/>
      <c r="CI131" s="200"/>
      <c r="CJ131" s="200"/>
      <c r="CK131" s="200"/>
      <c r="CL131" s="200"/>
      <c r="CM131" s="200"/>
      <c r="CN131" s="200"/>
      <c r="CO131" s="200"/>
    </row>
    <row r="132" spans="1:93" ht="15" customHeight="1" x14ac:dyDescent="0.25">
      <c r="A132" s="450"/>
      <c r="B132" s="322" t="s">
        <v>78</v>
      </c>
      <c r="C132" s="270">
        <f t="shared" si="8"/>
        <v>0</v>
      </c>
      <c r="D132" s="212"/>
      <c r="E132" s="323"/>
      <c r="F132" s="323"/>
      <c r="G132" s="323"/>
      <c r="H132" s="323"/>
      <c r="I132" s="253"/>
      <c r="J132" s="214"/>
      <c r="K132" s="212"/>
      <c r="L132" s="216"/>
      <c r="M132" s="194"/>
      <c r="CG132" s="200"/>
      <c r="CH132" s="200"/>
      <c r="CI132" s="200"/>
      <c r="CJ132" s="200"/>
      <c r="CK132" s="200"/>
      <c r="CL132" s="200"/>
      <c r="CM132" s="200"/>
      <c r="CN132" s="200"/>
      <c r="CO132" s="200"/>
    </row>
    <row r="133" spans="1:93" ht="16.5" customHeight="1" x14ac:dyDescent="0.25">
      <c r="A133" s="450"/>
      <c r="B133" s="324" t="s">
        <v>79</v>
      </c>
      <c r="C133" s="296">
        <f t="shared" si="8"/>
        <v>0</v>
      </c>
      <c r="D133" s="231"/>
      <c r="E133" s="334"/>
      <c r="F133" s="334"/>
      <c r="G133" s="334"/>
      <c r="H133" s="334"/>
      <c r="I133" s="299"/>
      <c r="J133" s="238"/>
      <c r="K133" s="231"/>
      <c r="L133" s="232"/>
      <c r="M133" s="194"/>
      <c r="CG133" s="200"/>
      <c r="CH133" s="200"/>
      <c r="CI133" s="200"/>
      <c r="CJ133" s="200"/>
      <c r="CK133" s="200"/>
      <c r="CL133" s="200"/>
      <c r="CM133" s="200"/>
      <c r="CN133" s="200"/>
      <c r="CO133" s="200"/>
    </row>
    <row r="134" spans="1:93" ht="15" customHeight="1" x14ac:dyDescent="0.25">
      <c r="A134" s="450" t="s">
        <v>81</v>
      </c>
      <c r="B134" s="318" t="s">
        <v>77</v>
      </c>
      <c r="C134" s="284">
        <f t="shared" si="8"/>
        <v>0</v>
      </c>
      <c r="D134" s="233"/>
      <c r="E134" s="328"/>
      <c r="F134" s="328"/>
      <c r="G134" s="328"/>
      <c r="H134" s="328"/>
      <c r="I134" s="287"/>
      <c r="J134" s="235"/>
      <c r="K134" s="233"/>
      <c r="L134" s="209"/>
      <c r="M134" s="194"/>
      <c r="CG134" s="200"/>
      <c r="CH134" s="200"/>
      <c r="CI134" s="200"/>
      <c r="CJ134" s="200"/>
      <c r="CK134" s="200"/>
      <c r="CL134" s="200"/>
      <c r="CM134" s="200"/>
      <c r="CN134" s="200"/>
      <c r="CO134" s="200"/>
    </row>
    <row r="135" spans="1:93" ht="16.5" customHeight="1" x14ac:dyDescent="0.25">
      <c r="A135" s="450"/>
      <c r="B135" s="322" t="s">
        <v>135</v>
      </c>
      <c r="C135" s="329">
        <f t="shared" si="8"/>
        <v>0</v>
      </c>
      <c r="D135" s="330"/>
      <c r="E135" s="331"/>
      <c r="F135" s="331"/>
      <c r="G135" s="331"/>
      <c r="H135" s="331"/>
      <c r="I135" s="332"/>
      <c r="J135" s="333"/>
      <c r="K135" s="330"/>
      <c r="L135" s="268"/>
      <c r="M135" s="194"/>
      <c r="CG135" s="200"/>
      <c r="CH135" s="200"/>
      <c r="CI135" s="200"/>
      <c r="CJ135" s="200"/>
      <c r="CK135" s="200"/>
      <c r="CL135" s="200"/>
      <c r="CM135" s="200"/>
      <c r="CN135" s="200"/>
      <c r="CO135" s="200"/>
    </row>
    <row r="136" spans="1:93" ht="15.75" customHeight="1" x14ac:dyDescent="0.25">
      <c r="A136" s="450"/>
      <c r="B136" s="322" t="s">
        <v>78</v>
      </c>
      <c r="C136" s="270">
        <f t="shared" si="8"/>
        <v>0</v>
      </c>
      <c r="D136" s="212"/>
      <c r="E136" s="323"/>
      <c r="F136" s="323"/>
      <c r="G136" s="323"/>
      <c r="H136" s="323"/>
      <c r="I136" s="253"/>
      <c r="J136" s="214"/>
      <c r="K136" s="212"/>
      <c r="L136" s="216"/>
      <c r="M136" s="194"/>
      <c r="CG136" s="200"/>
      <c r="CH136" s="200"/>
      <c r="CI136" s="200"/>
      <c r="CJ136" s="200"/>
      <c r="CK136" s="200"/>
      <c r="CL136" s="200"/>
      <c r="CM136" s="200"/>
      <c r="CN136" s="200"/>
      <c r="CO136" s="200"/>
    </row>
    <row r="137" spans="1:93" ht="15.75" customHeight="1" x14ac:dyDescent="0.25">
      <c r="A137" s="450"/>
      <c r="B137" s="324" t="s">
        <v>79</v>
      </c>
      <c r="C137" s="296">
        <f t="shared" si="8"/>
        <v>0</v>
      </c>
      <c r="D137" s="231"/>
      <c r="E137" s="334"/>
      <c r="F137" s="334"/>
      <c r="G137" s="334"/>
      <c r="H137" s="334"/>
      <c r="I137" s="299"/>
      <c r="J137" s="238"/>
      <c r="K137" s="231"/>
      <c r="L137" s="232"/>
      <c r="M137" s="194"/>
      <c r="CG137" s="200"/>
      <c r="CH137" s="200"/>
      <c r="CI137" s="200"/>
      <c r="CJ137" s="200"/>
      <c r="CK137" s="200"/>
      <c r="CL137" s="200"/>
      <c r="CM137" s="200"/>
      <c r="CN137" s="200"/>
      <c r="CO137" s="200"/>
    </row>
    <row r="138" spans="1:93" ht="15.75" customHeight="1" x14ac:dyDescent="0.25">
      <c r="A138" s="450" t="s">
        <v>82</v>
      </c>
      <c r="B138" s="318" t="s">
        <v>77</v>
      </c>
      <c r="C138" s="284">
        <f t="shared" si="8"/>
        <v>0</v>
      </c>
      <c r="D138" s="233"/>
      <c r="E138" s="328"/>
      <c r="F138" s="328"/>
      <c r="G138" s="328"/>
      <c r="H138" s="328"/>
      <c r="I138" s="287"/>
      <c r="J138" s="235"/>
      <c r="K138" s="233"/>
      <c r="L138" s="209"/>
      <c r="M138" s="194"/>
      <c r="CG138" s="200"/>
      <c r="CH138" s="200"/>
      <c r="CI138" s="200"/>
      <c r="CJ138" s="200"/>
      <c r="CK138" s="200"/>
      <c r="CL138" s="200"/>
      <c r="CM138" s="200"/>
      <c r="CN138" s="200"/>
      <c r="CO138" s="200"/>
    </row>
    <row r="139" spans="1:93" ht="16.5" customHeight="1" x14ac:dyDescent="0.25">
      <c r="A139" s="450"/>
      <c r="B139" s="322" t="s">
        <v>135</v>
      </c>
      <c r="C139" s="329">
        <f t="shared" si="8"/>
        <v>0</v>
      </c>
      <c r="D139" s="330"/>
      <c r="E139" s="331"/>
      <c r="F139" s="331"/>
      <c r="G139" s="331"/>
      <c r="H139" s="331"/>
      <c r="I139" s="332"/>
      <c r="J139" s="333"/>
      <c r="K139" s="330"/>
      <c r="L139" s="268"/>
      <c r="M139" s="194"/>
      <c r="CG139" s="200"/>
      <c r="CH139" s="200"/>
      <c r="CI139" s="200"/>
      <c r="CJ139" s="200"/>
      <c r="CK139" s="200"/>
      <c r="CL139" s="200"/>
      <c r="CM139" s="200"/>
      <c r="CN139" s="200"/>
      <c r="CO139" s="200"/>
    </row>
    <row r="140" spans="1:93" ht="15" customHeight="1" x14ac:dyDescent="0.25">
      <c r="A140" s="450"/>
      <c r="B140" s="322" t="s">
        <v>78</v>
      </c>
      <c r="C140" s="270">
        <f t="shared" si="8"/>
        <v>0</v>
      </c>
      <c r="D140" s="212"/>
      <c r="E140" s="323"/>
      <c r="F140" s="323"/>
      <c r="G140" s="323"/>
      <c r="H140" s="323"/>
      <c r="I140" s="253"/>
      <c r="J140" s="214"/>
      <c r="K140" s="212"/>
      <c r="L140" s="216"/>
      <c r="M140" s="194"/>
      <c r="CG140" s="200"/>
      <c r="CH140" s="200"/>
      <c r="CI140" s="200"/>
      <c r="CJ140" s="200"/>
      <c r="CK140" s="200"/>
      <c r="CL140" s="200"/>
      <c r="CM140" s="200"/>
      <c r="CN140" s="200"/>
      <c r="CO140" s="200"/>
    </row>
    <row r="141" spans="1:93" ht="15" customHeight="1" x14ac:dyDescent="0.25">
      <c r="A141" s="450"/>
      <c r="B141" s="324" t="s">
        <v>79</v>
      </c>
      <c r="C141" s="296">
        <f t="shared" si="8"/>
        <v>0</v>
      </c>
      <c r="D141" s="231"/>
      <c r="E141" s="334"/>
      <c r="F141" s="334"/>
      <c r="G141" s="334"/>
      <c r="H141" s="334"/>
      <c r="I141" s="299"/>
      <c r="J141" s="238"/>
      <c r="K141" s="231"/>
      <c r="L141" s="232"/>
      <c r="M141" s="194"/>
      <c r="CG141" s="200"/>
      <c r="CH141" s="200"/>
      <c r="CI141" s="200"/>
      <c r="CJ141" s="200"/>
      <c r="CK141" s="200"/>
      <c r="CL141" s="200"/>
      <c r="CM141" s="200"/>
      <c r="CN141" s="200"/>
      <c r="CO141" s="200"/>
    </row>
    <row r="142" spans="1:93" x14ac:dyDescent="0.25">
      <c r="A142" s="313" t="s">
        <v>83</v>
      </c>
      <c r="B142" s="314"/>
      <c r="C142" s="314"/>
      <c r="D142" s="314"/>
      <c r="E142" s="314"/>
      <c r="F142" s="314"/>
      <c r="G142" s="314"/>
      <c r="H142" s="314"/>
      <c r="I142" s="314"/>
      <c r="J142" s="314"/>
      <c r="K142" s="314"/>
      <c r="L142" s="314"/>
      <c r="CG142" s="200"/>
      <c r="CH142" s="200"/>
      <c r="CI142" s="200"/>
      <c r="CJ142" s="200"/>
      <c r="CK142" s="200"/>
      <c r="CL142" s="200"/>
      <c r="CM142" s="200"/>
      <c r="CN142" s="200"/>
      <c r="CO142" s="200"/>
    </row>
    <row r="143" spans="1:93" ht="33" customHeight="1" x14ac:dyDescent="0.25">
      <c r="A143" s="303" t="s">
        <v>84</v>
      </c>
      <c r="B143" s="395" t="s">
        <v>85</v>
      </c>
      <c r="C143" s="336" t="s">
        <v>136</v>
      </c>
      <c r="D143" s="337" t="s">
        <v>86</v>
      </c>
      <c r="E143" s="337" t="s">
        <v>87</v>
      </c>
      <c r="F143" s="337" t="s">
        <v>88</v>
      </c>
      <c r="G143" s="337" t="s">
        <v>89</v>
      </c>
      <c r="H143" s="338" t="s">
        <v>90</v>
      </c>
      <c r="I143" s="339"/>
      <c r="J143" s="340"/>
      <c r="K143" s="340"/>
      <c r="L143" s="340"/>
      <c r="CG143" s="200"/>
      <c r="CH143" s="200"/>
      <c r="CI143" s="200"/>
      <c r="CJ143" s="200"/>
      <c r="CK143" s="200"/>
      <c r="CL143" s="200"/>
      <c r="CM143" s="200"/>
      <c r="CN143" s="200"/>
      <c r="CO143" s="200"/>
    </row>
    <row r="144" spans="1:93" ht="15.75" customHeight="1" x14ac:dyDescent="0.25">
      <c r="A144" s="318" t="s">
        <v>91</v>
      </c>
      <c r="B144" s="341">
        <f>SUM(C144:H144)</f>
        <v>0</v>
      </c>
      <c r="C144" s="233"/>
      <c r="D144" s="342"/>
      <c r="E144" s="342"/>
      <c r="F144" s="342"/>
      <c r="G144" s="342"/>
      <c r="H144" s="343"/>
      <c r="I144" s="344"/>
      <c r="J144" s="314"/>
      <c r="K144" s="345"/>
      <c r="L144" s="345"/>
      <c r="CG144" s="200"/>
      <c r="CH144" s="200"/>
      <c r="CI144" s="200"/>
      <c r="CJ144" s="200"/>
      <c r="CK144" s="200"/>
      <c r="CL144" s="200"/>
      <c r="CM144" s="200"/>
      <c r="CN144" s="200"/>
      <c r="CO144" s="200"/>
    </row>
    <row r="145" spans="1:93" ht="15.75" customHeight="1" x14ac:dyDescent="0.25">
      <c r="A145" s="322" t="s">
        <v>135</v>
      </c>
      <c r="B145" s="346">
        <f>SUM(C145:H145)</f>
        <v>0</v>
      </c>
      <c r="C145" s="330"/>
      <c r="D145" s="331"/>
      <c r="E145" s="331"/>
      <c r="F145" s="331"/>
      <c r="G145" s="331"/>
      <c r="H145" s="333"/>
      <c r="I145" s="344"/>
      <c r="J145" s="314"/>
      <c r="K145" s="345"/>
      <c r="L145" s="345"/>
      <c r="CG145" s="200"/>
      <c r="CH145" s="200"/>
      <c r="CI145" s="200"/>
      <c r="CJ145" s="200"/>
      <c r="CK145" s="200"/>
      <c r="CL145" s="200"/>
      <c r="CM145" s="200"/>
      <c r="CN145" s="200"/>
      <c r="CO145" s="200"/>
    </row>
    <row r="146" spans="1:93" ht="15.75" customHeight="1" x14ac:dyDescent="0.25">
      <c r="A146" s="322" t="s">
        <v>78</v>
      </c>
      <c r="B146" s="347">
        <f>SUM(C146:H146)</f>
        <v>0</v>
      </c>
      <c r="C146" s="212"/>
      <c r="D146" s="323"/>
      <c r="E146" s="323"/>
      <c r="F146" s="323"/>
      <c r="G146" s="323"/>
      <c r="H146" s="214"/>
      <c r="I146" s="344"/>
      <c r="J146" s="314"/>
      <c r="K146" s="345"/>
      <c r="L146" s="345"/>
      <c r="CG146" s="200"/>
      <c r="CH146" s="200"/>
      <c r="CI146" s="200"/>
      <c r="CJ146" s="200"/>
      <c r="CK146" s="200"/>
      <c r="CL146" s="200"/>
      <c r="CM146" s="200"/>
      <c r="CN146" s="200"/>
      <c r="CO146" s="200"/>
    </row>
    <row r="147" spans="1:93" ht="15.75" customHeight="1" x14ac:dyDescent="0.25">
      <c r="A147" s="324" t="s">
        <v>92</v>
      </c>
      <c r="B147" s="348">
        <f>SUM(C147:H147)</f>
        <v>0</v>
      </c>
      <c r="C147" s="231"/>
      <c r="D147" s="334"/>
      <c r="E147" s="334"/>
      <c r="F147" s="334"/>
      <c r="G147" s="334"/>
      <c r="H147" s="238"/>
      <c r="I147" s="344"/>
      <c r="J147" s="314"/>
      <c r="K147" s="345"/>
      <c r="L147" s="345"/>
      <c r="CG147" s="200"/>
      <c r="CH147" s="200"/>
      <c r="CI147" s="200"/>
      <c r="CJ147" s="200"/>
      <c r="CK147" s="200"/>
      <c r="CL147" s="200"/>
      <c r="CM147" s="200"/>
      <c r="CN147" s="200"/>
      <c r="CO147" s="200"/>
    </row>
    <row r="148" spans="1:93" x14ac:dyDescent="0.25">
      <c r="A148" s="313" t="s">
        <v>93</v>
      </c>
      <c r="B148" s="314"/>
      <c r="C148" s="314"/>
      <c r="D148" s="314"/>
      <c r="E148" s="314"/>
      <c r="F148" s="314"/>
      <c r="G148" s="314"/>
      <c r="H148" s="314"/>
      <c r="I148" s="314"/>
      <c r="J148" s="314"/>
      <c r="K148" s="314"/>
      <c r="L148" s="314"/>
      <c r="CG148" s="200"/>
      <c r="CH148" s="200"/>
      <c r="CI148" s="200"/>
      <c r="CJ148" s="200"/>
      <c r="CK148" s="200"/>
      <c r="CL148" s="200"/>
      <c r="CM148" s="200"/>
      <c r="CN148" s="200"/>
      <c r="CO148" s="200"/>
    </row>
    <row r="149" spans="1:93" ht="45" customHeight="1" x14ac:dyDescent="0.25">
      <c r="A149" s="303" t="s">
        <v>84</v>
      </c>
      <c r="B149" s="395" t="s">
        <v>69</v>
      </c>
      <c r="C149" s="336" t="s">
        <v>94</v>
      </c>
      <c r="D149" s="337" t="s">
        <v>95</v>
      </c>
      <c r="E149" s="337" t="s">
        <v>96</v>
      </c>
      <c r="F149" s="337" t="s">
        <v>97</v>
      </c>
      <c r="G149" s="337" t="s">
        <v>98</v>
      </c>
      <c r="H149" s="338" t="s">
        <v>137</v>
      </c>
      <c r="I149" s="339"/>
      <c r="J149" s="340"/>
      <c r="K149" s="340"/>
      <c r="L149" s="340"/>
      <c r="CG149" s="200"/>
      <c r="CH149" s="200"/>
      <c r="CI149" s="200"/>
      <c r="CJ149" s="200"/>
      <c r="CK149" s="200"/>
      <c r="CL149" s="200"/>
      <c r="CM149" s="200"/>
      <c r="CN149" s="200"/>
      <c r="CO149" s="200"/>
    </row>
    <row r="150" spans="1:93" ht="16.5" customHeight="1" x14ac:dyDescent="0.25">
      <c r="A150" s="318" t="s">
        <v>91</v>
      </c>
      <c r="B150" s="341">
        <f t="shared" ref="B150:B155" si="9">SUM(C150:H150)</f>
        <v>0</v>
      </c>
      <c r="C150" s="233"/>
      <c r="D150" s="342"/>
      <c r="E150" s="342"/>
      <c r="F150" s="342"/>
      <c r="G150" s="342"/>
      <c r="H150" s="343"/>
      <c r="I150" s="344"/>
      <c r="J150" s="314"/>
      <c r="K150" s="345"/>
      <c r="L150" s="345"/>
      <c r="CG150" s="200"/>
      <c r="CH150" s="200"/>
      <c r="CI150" s="200"/>
      <c r="CJ150" s="200"/>
      <c r="CK150" s="200"/>
      <c r="CL150" s="200"/>
      <c r="CM150" s="200"/>
      <c r="CN150" s="200"/>
      <c r="CO150" s="200"/>
    </row>
    <row r="151" spans="1:93" ht="16.5" customHeight="1" x14ac:dyDescent="0.25">
      <c r="A151" s="322" t="s">
        <v>135</v>
      </c>
      <c r="B151" s="347">
        <f t="shared" si="9"/>
        <v>0</v>
      </c>
      <c r="C151" s="212"/>
      <c r="D151" s="323"/>
      <c r="E151" s="323"/>
      <c r="F151" s="323"/>
      <c r="G151" s="323"/>
      <c r="H151" s="214"/>
      <c r="I151" s="344"/>
      <c r="J151" s="314"/>
      <c r="K151" s="345"/>
      <c r="L151" s="345"/>
      <c r="CG151" s="200"/>
      <c r="CH151" s="200"/>
      <c r="CI151" s="200"/>
      <c r="CJ151" s="200"/>
      <c r="CK151" s="200"/>
      <c r="CL151" s="200"/>
      <c r="CM151" s="200"/>
      <c r="CN151" s="200"/>
      <c r="CO151" s="200"/>
    </row>
    <row r="152" spans="1:93" ht="16.5" customHeight="1" x14ac:dyDescent="0.25">
      <c r="A152" s="322" t="s">
        <v>78</v>
      </c>
      <c r="B152" s="347">
        <f t="shared" si="9"/>
        <v>0</v>
      </c>
      <c r="C152" s="212"/>
      <c r="D152" s="323"/>
      <c r="E152" s="323"/>
      <c r="F152" s="323"/>
      <c r="G152" s="323"/>
      <c r="H152" s="214"/>
      <c r="I152" s="344"/>
      <c r="J152" s="314"/>
      <c r="K152" s="345"/>
      <c r="L152" s="345"/>
      <c r="CG152" s="200"/>
      <c r="CH152" s="200"/>
      <c r="CI152" s="200"/>
      <c r="CJ152" s="200"/>
      <c r="CK152" s="200"/>
      <c r="CL152" s="200"/>
      <c r="CM152" s="200"/>
      <c r="CN152" s="200"/>
      <c r="CO152" s="200"/>
    </row>
    <row r="153" spans="1:93" ht="16.5" customHeight="1" x14ac:dyDescent="0.25">
      <c r="A153" s="349" t="s">
        <v>99</v>
      </c>
      <c r="B153" s="347">
        <f t="shared" si="9"/>
        <v>0</v>
      </c>
      <c r="C153" s="212"/>
      <c r="D153" s="323"/>
      <c r="E153" s="323"/>
      <c r="F153" s="323"/>
      <c r="G153" s="323"/>
      <c r="H153" s="214"/>
      <c r="I153" s="344"/>
      <c r="J153" s="314"/>
      <c r="K153" s="345"/>
      <c r="L153" s="345"/>
      <c r="CG153" s="200"/>
      <c r="CH153" s="200"/>
      <c r="CI153" s="200"/>
      <c r="CJ153" s="200"/>
      <c r="CK153" s="200"/>
      <c r="CL153" s="200"/>
      <c r="CM153" s="200"/>
      <c r="CN153" s="200"/>
      <c r="CO153" s="200"/>
    </row>
    <row r="154" spans="1:93" ht="16.5" customHeight="1" x14ac:dyDescent="0.25">
      <c r="A154" s="350" t="s">
        <v>100</v>
      </c>
      <c r="B154" s="351">
        <f t="shared" si="9"/>
        <v>0</v>
      </c>
      <c r="C154" s="218"/>
      <c r="D154" s="352"/>
      <c r="E154" s="352"/>
      <c r="F154" s="352"/>
      <c r="G154" s="352"/>
      <c r="H154" s="220"/>
      <c r="I154" s="344"/>
      <c r="J154" s="314"/>
      <c r="K154" s="345"/>
      <c r="L154" s="345"/>
      <c r="CG154" s="200"/>
      <c r="CH154" s="200"/>
      <c r="CI154" s="200"/>
      <c r="CJ154" s="200"/>
      <c r="CK154" s="200"/>
      <c r="CL154" s="200"/>
      <c r="CM154" s="200"/>
      <c r="CN154" s="200"/>
      <c r="CO154" s="200"/>
    </row>
    <row r="155" spans="1:93" ht="16.5" customHeight="1" x14ac:dyDescent="0.25">
      <c r="A155" s="353" t="s">
        <v>101</v>
      </c>
      <c r="B155" s="348">
        <f t="shared" si="9"/>
        <v>0</v>
      </c>
      <c r="C155" s="231"/>
      <c r="D155" s="334"/>
      <c r="E155" s="334"/>
      <c r="F155" s="334"/>
      <c r="G155" s="334"/>
      <c r="H155" s="238"/>
      <c r="I155" s="344"/>
      <c r="J155" s="314"/>
      <c r="K155" s="345"/>
      <c r="L155" s="345"/>
      <c r="CG155" s="200"/>
      <c r="CH155" s="200"/>
      <c r="CI155" s="200"/>
      <c r="CJ155" s="200"/>
      <c r="CK155" s="200"/>
      <c r="CL155" s="200"/>
      <c r="CM155" s="200"/>
      <c r="CN155" s="200"/>
      <c r="CO155" s="200"/>
    </row>
    <row r="156" spans="1:93" x14ac:dyDescent="0.25">
      <c r="CG156" s="200"/>
      <c r="CH156" s="200"/>
      <c r="CI156" s="200"/>
      <c r="CJ156" s="200"/>
      <c r="CK156" s="200"/>
      <c r="CL156" s="200"/>
      <c r="CM156" s="200"/>
      <c r="CN156" s="200"/>
      <c r="CO156" s="200"/>
    </row>
    <row r="195" spans="1:2" hidden="1" x14ac:dyDescent="0.25">
      <c r="A195" s="354">
        <f>SUM(C14:C95,C100:C111,C126:C141,B144:B147,B150:B155,C114:C121)</f>
        <v>184</v>
      </c>
      <c r="B195" s="354">
        <f>SUM(CG11:CO156)</f>
        <v>0</v>
      </c>
    </row>
  </sheetData>
  <mergeCells count="74">
    <mergeCell ref="A126:A129"/>
    <mergeCell ref="A130:A133"/>
    <mergeCell ref="A134:A137"/>
    <mergeCell ref="A138:A141"/>
    <mergeCell ref="AL98:AM98"/>
    <mergeCell ref="A100:A105"/>
    <mergeCell ref="A106:A111"/>
    <mergeCell ref="A113:A121"/>
    <mergeCell ref="A124:A125"/>
    <mergeCell ref="B124:B125"/>
    <mergeCell ref="C124:C125"/>
    <mergeCell ref="D124:J124"/>
    <mergeCell ref="K124:K125"/>
    <mergeCell ref="L124:L125"/>
    <mergeCell ref="Z98:AA98"/>
    <mergeCell ref="AB98:AC98"/>
    <mergeCell ref="AD98:AE98"/>
    <mergeCell ref="AF98:AG98"/>
    <mergeCell ref="AH98:AI98"/>
    <mergeCell ref="AJ98:AK98"/>
    <mergeCell ref="N98:O98"/>
    <mergeCell ref="P98:Q98"/>
    <mergeCell ref="R98:S98"/>
    <mergeCell ref="T98:U98"/>
    <mergeCell ref="V98:W98"/>
    <mergeCell ref="X98:Y98"/>
    <mergeCell ref="B97:B99"/>
    <mergeCell ref="C97:E98"/>
    <mergeCell ref="F97:AM97"/>
    <mergeCell ref="AN97:AN99"/>
    <mergeCell ref="AO97:AO99"/>
    <mergeCell ref="AP97:AP99"/>
    <mergeCell ref="F98:G98"/>
    <mergeCell ref="H98:I98"/>
    <mergeCell ref="J98:K98"/>
    <mergeCell ref="L98:M98"/>
    <mergeCell ref="A65:A68"/>
    <mergeCell ref="A69:A75"/>
    <mergeCell ref="A76:A80"/>
    <mergeCell ref="A81:A87"/>
    <mergeCell ref="A88:A95"/>
    <mergeCell ref="A97:A99"/>
    <mergeCell ref="AL12:AM12"/>
    <mergeCell ref="A14:A24"/>
    <mergeCell ref="A25:A35"/>
    <mergeCell ref="A36:A46"/>
    <mergeCell ref="A47:A57"/>
    <mergeCell ref="A58:A64"/>
    <mergeCell ref="Z12:AA12"/>
    <mergeCell ref="AB12:AC12"/>
    <mergeCell ref="AD12:AE12"/>
    <mergeCell ref="AF12:AG12"/>
    <mergeCell ref="AH12:AI12"/>
    <mergeCell ref="AJ12:AK12"/>
    <mergeCell ref="AN10:AN13"/>
    <mergeCell ref="AO10:AO13"/>
    <mergeCell ref="AP10:AP13"/>
    <mergeCell ref="AQ10:AQ13"/>
    <mergeCell ref="F12:G12"/>
    <mergeCell ref="H12:I12"/>
    <mergeCell ref="J12:K12"/>
    <mergeCell ref="L12:M12"/>
    <mergeCell ref="N12:O12"/>
    <mergeCell ref="P12:Q12"/>
    <mergeCell ref="A6:T6"/>
    <mergeCell ref="A8:B8"/>
    <mergeCell ref="A10:A13"/>
    <mergeCell ref="B10:B13"/>
    <mergeCell ref="C10:E12"/>
    <mergeCell ref="F10:AM11"/>
    <mergeCell ref="R12:S12"/>
    <mergeCell ref="T12:U12"/>
    <mergeCell ref="V12:W12"/>
    <mergeCell ref="X12:Y12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95"/>
  <sheetViews>
    <sheetView workbookViewId="0">
      <selection activeCell="B7" sqref="B7"/>
    </sheetView>
  </sheetViews>
  <sheetFormatPr baseColWidth="10" defaultRowHeight="15" x14ac:dyDescent="0.25"/>
  <cols>
    <col min="1" max="1" width="43.140625" style="118" customWidth="1"/>
    <col min="2" max="2" width="42.28515625" style="118" customWidth="1"/>
    <col min="3" max="3" width="17.28515625" style="118" customWidth="1"/>
    <col min="4" max="4" width="16.140625" style="118" customWidth="1"/>
    <col min="5" max="5" width="14.140625" style="118" customWidth="1"/>
    <col min="6" max="6" width="14.85546875" style="118" customWidth="1"/>
    <col min="7" max="7" width="16" style="118" customWidth="1"/>
    <col min="8" max="8" width="16.42578125" style="118" customWidth="1"/>
    <col min="9" max="9" width="13.28515625" style="118" customWidth="1"/>
    <col min="10" max="10" width="15.42578125" style="118" customWidth="1"/>
    <col min="11" max="11" width="17" style="118" customWidth="1"/>
    <col min="12" max="12" width="13.28515625" style="118" customWidth="1"/>
    <col min="13" max="40" width="11.42578125" style="118"/>
    <col min="41" max="41" width="13" style="118" customWidth="1"/>
    <col min="42" max="42" width="13.140625" style="118" customWidth="1"/>
    <col min="43" max="74" width="11.42578125" style="118"/>
    <col min="75" max="75" width="0" style="118" hidden="1" customWidth="1"/>
    <col min="76" max="96" width="0" style="119" hidden="1" customWidth="1"/>
    <col min="97" max="97" width="11.42578125" style="119"/>
    <col min="98" max="16384" width="11.42578125" style="118"/>
  </cols>
  <sheetData>
    <row r="1" spans="1:86" ht="14.25" customHeight="1" x14ac:dyDescent="0.25">
      <c r="A1" s="117" t="s">
        <v>0</v>
      </c>
    </row>
    <row r="2" spans="1:86" ht="14.25" customHeight="1" x14ac:dyDescent="0.25">
      <c r="A2" s="117" t="str">
        <f>CONCATENATE("COMUNA: ",[1]NOMBRE!B2," - ","( ",[1]NOMBRE!C2,[1]NOMBRE!D2,[1]NOMBRE!E2,[1]NOMBRE!F2,[1]NOMBRE!G2," )")</f>
        <v>COMUNA: Linares - ( 07401 )</v>
      </c>
    </row>
    <row r="3" spans="1:86" ht="14.25" customHeight="1" x14ac:dyDescent="0.25">
      <c r="A3" s="11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86" ht="14.25" customHeight="1" x14ac:dyDescent="0.25">
      <c r="A4" s="117" t="str">
        <f>CONCATENATE("MES: ",[1]NOMBRE!B6," - ","( ",[1]NOMBRE!C6,[1]NOMBRE!D6," )")</f>
        <v>MES: ENERO - ( 01 )</v>
      </c>
    </row>
    <row r="5" spans="1:86" ht="14.25" customHeight="1" x14ac:dyDescent="0.25">
      <c r="A5" s="117" t="str">
        <f>CONCATENATE("AÑO: ",[1]NOMBRE!B7)</f>
        <v>AÑO: 2017</v>
      </c>
    </row>
    <row r="6" spans="1:86" x14ac:dyDescent="0.25">
      <c r="A6" s="402" t="s">
        <v>1</v>
      </c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</row>
    <row r="7" spans="1:86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</row>
    <row r="8" spans="1:86" ht="15.75" x14ac:dyDescent="0.25">
      <c r="A8" s="403" t="s">
        <v>2</v>
      </c>
      <c r="B8" s="403"/>
      <c r="C8" s="5"/>
      <c r="D8" s="5"/>
      <c r="E8" s="5"/>
      <c r="F8" s="5"/>
      <c r="G8" s="5"/>
      <c r="H8" s="5"/>
      <c r="I8" s="5"/>
      <c r="J8" s="5"/>
      <c r="K8" s="5"/>
      <c r="L8" s="5"/>
    </row>
    <row r="9" spans="1:86" x14ac:dyDescent="0.25">
      <c r="A9" s="7" t="s">
        <v>3</v>
      </c>
      <c r="B9" s="8"/>
      <c r="C9" s="8"/>
      <c r="D9" s="8"/>
      <c r="E9" s="8"/>
      <c r="F9" s="9"/>
      <c r="G9" s="9"/>
      <c r="H9" s="9"/>
      <c r="I9" s="9"/>
      <c r="J9" s="9"/>
      <c r="K9" s="9"/>
      <c r="L9" s="9"/>
    </row>
    <row r="10" spans="1:86" x14ac:dyDescent="0.25">
      <c r="A10" s="404" t="s">
        <v>102</v>
      </c>
      <c r="B10" s="405" t="s">
        <v>4</v>
      </c>
      <c r="C10" s="408" t="s">
        <v>5</v>
      </c>
      <c r="D10" s="409"/>
      <c r="E10" s="410"/>
      <c r="F10" s="417" t="s">
        <v>103</v>
      </c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  <c r="AI10" s="418"/>
      <c r="AJ10" s="418"/>
      <c r="AK10" s="418"/>
      <c r="AL10" s="418"/>
      <c r="AM10" s="419"/>
      <c r="AN10" s="427" t="s">
        <v>104</v>
      </c>
      <c r="AO10" s="396" t="s">
        <v>105</v>
      </c>
      <c r="AP10" s="430" t="s">
        <v>106</v>
      </c>
      <c r="AQ10" s="430" t="s">
        <v>107</v>
      </c>
    </row>
    <row r="11" spans="1:86" x14ac:dyDescent="0.25">
      <c r="A11" s="404"/>
      <c r="B11" s="406"/>
      <c r="C11" s="411"/>
      <c r="D11" s="412"/>
      <c r="E11" s="413"/>
      <c r="F11" s="420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  <c r="AC11" s="421"/>
      <c r="AD11" s="421"/>
      <c r="AE11" s="421"/>
      <c r="AF11" s="421"/>
      <c r="AG11" s="421"/>
      <c r="AH11" s="421"/>
      <c r="AI11" s="421"/>
      <c r="AJ11" s="421"/>
      <c r="AK11" s="421"/>
      <c r="AL11" s="421"/>
      <c r="AM11" s="422"/>
      <c r="AN11" s="428"/>
      <c r="AO11" s="397"/>
      <c r="AP11" s="431"/>
      <c r="AQ11" s="431"/>
    </row>
    <row r="12" spans="1:86" x14ac:dyDescent="0.25">
      <c r="A12" s="404"/>
      <c r="B12" s="406"/>
      <c r="C12" s="414"/>
      <c r="D12" s="415"/>
      <c r="E12" s="416"/>
      <c r="F12" s="433" t="s">
        <v>6</v>
      </c>
      <c r="G12" s="433"/>
      <c r="H12" s="434" t="s">
        <v>7</v>
      </c>
      <c r="I12" s="435"/>
      <c r="J12" s="434" t="s">
        <v>8</v>
      </c>
      <c r="K12" s="435"/>
      <c r="L12" s="423" t="s">
        <v>9</v>
      </c>
      <c r="M12" s="424"/>
      <c r="N12" s="423" t="s">
        <v>10</v>
      </c>
      <c r="O12" s="424"/>
      <c r="P12" s="423" t="s">
        <v>11</v>
      </c>
      <c r="Q12" s="424"/>
      <c r="R12" s="423" t="s">
        <v>12</v>
      </c>
      <c r="S12" s="424"/>
      <c r="T12" s="423" t="s">
        <v>13</v>
      </c>
      <c r="U12" s="424"/>
      <c r="V12" s="423" t="s">
        <v>14</v>
      </c>
      <c r="W12" s="424"/>
      <c r="X12" s="423" t="s">
        <v>15</v>
      </c>
      <c r="Y12" s="424"/>
      <c r="Z12" s="423" t="s">
        <v>16</v>
      </c>
      <c r="AA12" s="424"/>
      <c r="AB12" s="423" t="s">
        <v>17</v>
      </c>
      <c r="AC12" s="424"/>
      <c r="AD12" s="423" t="s">
        <v>18</v>
      </c>
      <c r="AE12" s="424"/>
      <c r="AF12" s="423" t="s">
        <v>19</v>
      </c>
      <c r="AG12" s="424"/>
      <c r="AH12" s="423" t="s">
        <v>20</v>
      </c>
      <c r="AI12" s="424"/>
      <c r="AJ12" s="423" t="s">
        <v>21</v>
      </c>
      <c r="AK12" s="424"/>
      <c r="AL12" s="425" t="s">
        <v>22</v>
      </c>
      <c r="AM12" s="426"/>
      <c r="AN12" s="428"/>
      <c r="AO12" s="397"/>
      <c r="AP12" s="431"/>
      <c r="AQ12" s="431"/>
    </row>
    <row r="13" spans="1:86" x14ac:dyDescent="0.25">
      <c r="A13" s="404"/>
      <c r="B13" s="407"/>
      <c r="C13" s="106" t="s">
        <v>108</v>
      </c>
      <c r="D13" s="106" t="s">
        <v>109</v>
      </c>
      <c r="E13" s="120" t="s">
        <v>110</v>
      </c>
      <c r="F13" s="81" t="s">
        <v>109</v>
      </c>
      <c r="G13" s="121" t="s">
        <v>110</v>
      </c>
      <c r="H13" s="81" t="s">
        <v>109</v>
      </c>
      <c r="I13" s="121" t="s">
        <v>110</v>
      </c>
      <c r="J13" s="81" t="s">
        <v>109</v>
      </c>
      <c r="K13" s="121" t="s">
        <v>110</v>
      </c>
      <c r="L13" s="81" t="s">
        <v>109</v>
      </c>
      <c r="M13" s="121" t="s">
        <v>110</v>
      </c>
      <c r="N13" s="81" t="s">
        <v>109</v>
      </c>
      <c r="O13" s="121" t="s">
        <v>110</v>
      </c>
      <c r="P13" s="81" t="s">
        <v>109</v>
      </c>
      <c r="Q13" s="121" t="s">
        <v>110</v>
      </c>
      <c r="R13" s="81" t="s">
        <v>109</v>
      </c>
      <c r="S13" s="121" t="s">
        <v>110</v>
      </c>
      <c r="T13" s="81" t="s">
        <v>109</v>
      </c>
      <c r="U13" s="121" t="s">
        <v>110</v>
      </c>
      <c r="V13" s="81" t="s">
        <v>109</v>
      </c>
      <c r="W13" s="121" t="s">
        <v>110</v>
      </c>
      <c r="X13" s="81" t="s">
        <v>109</v>
      </c>
      <c r="Y13" s="121" t="s">
        <v>110</v>
      </c>
      <c r="Z13" s="81" t="s">
        <v>109</v>
      </c>
      <c r="AA13" s="121" t="s">
        <v>110</v>
      </c>
      <c r="AB13" s="81" t="s">
        <v>109</v>
      </c>
      <c r="AC13" s="121" t="s">
        <v>110</v>
      </c>
      <c r="AD13" s="81" t="s">
        <v>109</v>
      </c>
      <c r="AE13" s="121" t="s">
        <v>110</v>
      </c>
      <c r="AF13" s="81" t="s">
        <v>109</v>
      </c>
      <c r="AG13" s="121" t="s">
        <v>110</v>
      </c>
      <c r="AH13" s="81" t="s">
        <v>109</v>
      </c>
      <c r="AI13" s="121" t="s">
        <v>110</v>
      </c>
      <c r="AJ13" s="81" t="s">
        <v>109</v>
      </c>
      <c r="AK13" s="121" t="s">
        <v>110</v>
      </c>
      <c r="AL13" s="81" t="s">
        <v>109</v>
      </c>
      <c r="AM13" s="121" t="s">
        <v>110</v>
      </c>
      <c r="AN13" s="429"/>
      <c r="AO13" s="398"/>
      <c r="AP13" s="432"/>
      <c r="AQ13" s="432"/>
    </row>
    <row r="14" spans="1:86" x14ac:dyDescent="0.25">
      <c r="A14" s="396" t="s">
        <v>23</v>
      </c>
      <c r="B14" s="10" t="s">
        <v>24</v>
      </c>
      <c r="C14" s="122">
        <f t="shared" ref="C14:C77" si="0">SUM(D14+E14)</f>
        <v>0</v>
      </c>
      <c r="D14" s="122">
        <f t="shared" ref="D14:D39" si="1">SUM(F14+H14+J14+L14+N14+P14+R14+T14+V14+X14+Z14+AB14+AD14+AF14+AH14+AJ14+AL14)</f>
        <v>0</v>
      </c>
      <c r="E14" s="122">
        <f t="shared" ref="E14:E39" si="2">SUM(G14+I14+K14+M14+O14+Q14+S14+U14+W14+Y14+AA14+AC14+AE14+AG14+AI14+AK14+AM14)</f>
        <v>0</v>
      </c>
      <c r="F14" s="12"/>
      <c r="G14" s="123"/>
      <c r="H14" s="12"/>
      <c r="I14" s="123"/>
      <c r="J14" s="12"/>
      <c r="K14" s="14"/>
      <c r="L14" s="12"/>
      <c r="M14" s="14"/>
      <c r="N14" s="12"/>
      <c r="O14" s="14"/>
      <c r="P14" s="12"/>
      <c r="Q14" s="14"/>
      <c r="R14" s="12"/>
      <c r="S14" s="14"/>
      <c r="T14" s="12"/>
      <c r="U14" s="14"/>
      <c r="V14" s="12"/>
      <c r="W14" s="14"/>
      <c r="X14" s="12"/>
      <c r="Y14" s="14"/>
      <c r="Z14" s="12"/>
      <c r="AA14" s="14"/>
      <c r="AB14" s="12"/>
      <c r="AC14" s="14"/>
      <c r="AD14" s="12"/>
      <c r="AE14" s="14"/>
      <c r="AF14" s="12"/>
      <c r="AG14" s="14"/>
      <c r="AH14" s="12"/>
      <c r="AI14" s="14"/>
      <c r="AJ14" s="12"/>
      <c r="AK14" s="14"/>
      <c r="AL14" s="124"/>
      <c r="AM14" s="14"/>
      <c r="AN14" s="14"/>
      <c r="AO14" s="56"/>
      <c r="AP14" s="56"/>
      <c r="AQ14" s="56"/>
      <c r="AR14" s="125" t="s">
        <v>111</v>
      </c>
      <c r="CH14" s="119">
        <v>0</v>
      </c>
    </row>
    <row r="15" spans="1:86" x14ac:dyDescent="0.25">
      <c r="A15" s="397"/>
      <c r="B15" s="17" t="s">
        <v>25</v>
      </c>
      <c r="C15" s="126">
        <f t="shared" si="0"/>
        <v>0</v>
      </c>
      <c r="D15" s="126">
        <f t="shared" si="1"/>
        <v>0</v>
      </c>
      <c r="E15" s="126">
        <f t="shared" si="2"/>
        <v>0</v>
      </c>
      <c r="F15" s="18"/>
      <c r="G15" s="59"/>
      <c r="H15" s="18"/>
      <c r="I15" s="59"/>
      <c r="J15" s="18"/>
      <c r="K15" s="21"/>
      <c r="L15" s="18"/>
      <c r="M15" s="21"/>
      <c r="N15" s="18"/>
      <c r="O15" s="21"/>
      <c r="P15" s="18"/>
      <c r="Q15" s="21"/>
      <c r="R15" s="18"/>
      <c r="S15" s="21"/>
      <c r="T15" s="18"/>
      <c r="U15" s="21"/>
      <c r="V15" s="18"/>
      <c r="W15" s="21"/>
      <c r="X15" s="18"/>
      <c r="Y15" s="21"/>
      <c r="Z15" s="18"/>
      <c r="AA15" s="21"/>
      <c r="AB15" s="18"/>
      <c r="AC15" s="21"/>
      <c r="AD15" s="18"/>
      <c r="AE15" s="21"/>
      <c r="AF15" s="18"/>
      <c r="AG15" s="21"/>
      <c r="AH15" s="18"/>
      <c r="AI15" s="21"/>
      <c r="AJ15" s="18"/>
      <c r="AK15" s="21"/>
      <c r="AL15" s="127"/>
      <c r="AM15" s="21"/>
      <c r="AN15" s="21"/>
      <c r="AO15" s="73"/>
      <c r="AP15" s="73"/>
      <c r="AQ15" s="73"/>
      <c r="AR15" s="125" t="s">
        <v>111</v>
      </c>
      <c r="CH15" s="119">
        <v>0</v>
      </c>
    </row>
    <row r="16" spans="1:86" x14ac:dyDescent="0.25">
      <c r="A16" s="397"/>
      <c r="B16" s="17" t="s">
        <v>26</v>
      </c>
      <c r="C16" s="126">
        <f t="shared" si="0"/>
        <v>0</v>
      </c>
      <c r="D16" s="126">
        <f t="shared" si="1"/>
        <v>0</v>
      </c>
      <c r="E16" s="126">
        <f t="shared" si="2"/>
        <v>0</v>
      </c>
      <c r="F16" s="18"/>
      <c r="G16" s="59"/>
      <c r="H16" s="18"/>
      <c r="I16" s="59"/>
      <c r="J16" s="18"/>
      <c r="K16" s="21"/>
      <c r="L16" s="18"/>
      <c r="M16" s="21"/>
      <c r="N16" s="18"/>
      <c r="O16" s="21"/>
      <c r="P16" s="18"/>
      <c r="Q16" s="21"/>
      <c r="R16" s="18"/>
      <c r="S16" s="21"/>
      <c r="T16" s="18"/>
      <c r="U16" s="21"/>
      <c r="V16" s="18"/>
      <c r="W16" s="21"/>
      <c r="X16" s="18"/>
      <c r="Y16" s="21"/>
      <c r="Z16" s="18"/>
      <c r="AA16" s="21"/>
      <c r="AB16" s="18"/>
      <c r="AC16" s="21"/>
      <c r="AD16" s="18"/>
      <c r="AE16" s="21"/>
      <c r="AF16" s="18"/>
      <c r="AG16" s="21"/>
      <c r="AH16" s="18"/>
      <c r="AI16" s="21"/>
      <c r="AJ16" s="18"/>
      <c r="AK16" s="21"/>
      <c r="AL16" s="127"/>
      <c r="AM16" s="21"/>
      <c r="AN16" s="21"/>
      <c r="AO16" s="73"/>
      <c r="AP16" s="73"/>
      <c r="AQ16" s="73"/>
      <c r="AR16" s="125" t="s">
        <v>111</v>
      </c>
      <c r="CH16" s="119">
        <v>0</v>
      </c>
    </row>
    <row r="17" spans="1:86" x14ac:dyDescent="0.25">
      <c r="A17" s="397"/>
      <c r="B17" s="17" t="s">
        <v>27</v>
      </c>
      <c r="C17" s="126">
        <f t="shared" si="0"/>
        <v>0</v>
      </c>
      <c r="D17" s="126">
        <f t="shared" si="1"/>
        <v>0</v>
      </c>
      <c r="E17" s="126">
        <f t="shared" si="2"/>
        <v>0</v>
      </c>
      <c r="F17" s="18"/>
      <c r="G17" s="59"/>
      <c r="H17" s="18"/>
      <c r="I17" s="59"/>
      <c r="J17" s="18"/>
      <c r="K17" s="21"/>
      <c r="L17" s="18"/>
      <c r="M17" s="21"/>
      <c r="N17" s="18"/>
      <c r="O17" s="21"/>
      <c r="P17" s="18"/>
      <c r="Q17" s="21"/>
      <c r="R17" s="18"/>
      <c r="S17" s="21"/>
      <c r="T17" s="18"/>
      <c r="U17" s="21"/>
      <c r="V17" s="18"/>
      <c r="W17" s="21"/>
      <c r="X17" s="18"/>
      <c r="Y17" s="21"/>
      <c r="Z17" s="18"/>
      <c r="AA17" s="21"/>
      <c r="AB17" s="18"/>
      <c r="AC17" s="21"/>
      <c r="AD17" s="18"/>
      <c r="AE17" s="21"/>
      <c r="AF17" s="18"/>
      <c r="AG17" s="21"/>
      <c r="AH17" s="18"/>
      <c r="AI17" s="21"/>
      <c r="AJ17" s="18"/>
      <c r="AK17" s="21"/>
      <c r="AL17" s="127"/>
      <c r="AM17" s="21"/>
      <c r="AN17" s="21"/>
      <c r="AO17" s="73"/>
      <c r="AP17" s="73"/>
      <c r="AQ17" s="73"/>
      <c r="AR17" s="125" t="s">
        <v>111</v>
      </c>
      <c r="CH17" s="119">
        <v>0</v>
      </c>
    </row>
    <row r="18" spans="1:86" x14ac:dyDescent="0.25">
      <c r="A18" s="397"/>
      <c r="B18" s="17" t="s">
        <v>28</v>
      </c>
      <c r="C18" s="126">
        <f t="shared" si="0"/>
        <v>0</v>
      </c>
      <c r="D18" s="126">
        <f t="shared" si="1"/>
        <v>0</v>
      </c>
      <c r="E18" s="126">
        <f t="shared" si="2"/>
        <v>0</v>
      </c>
      <c r="F18" s="18"/>
      <c r="G18" s="59"/>
      <c r="H18" s="18"/>
      <c r="I18" s="59"/>
      <c r="J18" s="18"/>
      <c r="K18" s="21"/>
      <c r="L18" s="18"/>
      <c r="M18" s="21"/>
      <c r="N18" s="18"/>
      <c r="O18" s="21"/>
      <c r="P18" s="18"/>
      <c r="Q18" s="21"/>
      <c r="R18" s="18"/>
      <c r="S18" s="21"/>
      <c r="T18" s="18"/>
      <c r="U18" s="21"/>
      <c r="V18" s="18"/>
      <c r="W18" s="21"/>
      <c r="X18" s="18"/>
      <c r="Y18" s="21"/>
      <c r="Z18" s="18"/>
      <c r="AA18" s="21"/>
      <c r="AB18" s="18"/>
      <c r="AC18" s="21"/>
      <c r="AD18" s="18"/>
      <c r="AE18" s="21"/>
      <c r="AF18" s="18"/>
      <c r="AG18" s="21"/>
      <c r="AH18" s="18"/>
      <c r="AI18" s="21"/>
      <c r="AJ18" s="18"/>
      <c r="AK18" s="21"/>
      <c r="AL18" s="127"/>
      <c r="AM18" s="21"/>
      <c r="AN18" s="21"/>
      <c r="AO18" s="73"/>
      <c r="AP18" s="73"/>
      <c r="AQ18" s="73"/>
      <c r="AR18" s="125" t="s">
        <v>111</v>
      </c>
      <c r="CH18" s="119">
        <v>0</v>
      </c>
    </row>
    <row r="19" spans="1:86" x14ac:dyDescent="0.25">
      <c r="A19" s="397"/>
      <c r="B19" s="17" t="s">
        <v>29</v>
      </c>
      <c r="C19" s="126">
        <f t="shared" si="0"/>
        <v>0</v>
      </c>
      <c r="D19" s="126">
        <f t="shared" si="1"/>
        <v>0</v>
      </c>
      <c r="E19" s="126">
        <f t="shared" si="2"/>
        <v>0</v>
      </c>
      <c r="F19" s="18"/>
      <c r="G19" s="59"/>
      <c r="H19" s="18"/>
      <c r="I19" s="59"/>
      <c r="J19" s="18"/>
      <c r="K19" s="21"/>
      <c r="L19" s="18"/>
      <c r="M19" s="21"/>
      <c r="N19" s="18"/>
      <c r="O19" s="21"/>
      <c r="P19" s="18"/>
      <c r="Q19" s="21"/>
      <c r="R19" s="18"/>
      <c r="S19" s="21"/>
      <c r="T19" s="18"/>
      <c r="U19" s="21"/>
      <c r="V19" s="18"/>
      <c r="W19" s="21"/>
      <c r="X19" s="18"/>
      <c r="Y19" s="21"/>
      <c r="Z19" s="18"/>
      <c r="AA19" s="21"/>
      <c r="AB19" s="18"/>
      <c r="AC19" s="21"/>
      <c r="AD19" s="18"/>
      <c r="AE19" s="21"/>
      <c r="AF19" s="18"/>
      <c r="AG19" s="21"/>
      <c r="AH19" s="18"/>
      <c r="AI19" s="21"/>
      <c r="AJ19" s="18"/>
      <c r="AK19" s="21"/>
      <c r="AL19" s="127"/>
      <c r="AM19" s="21"/>
      <c r="AN19" s="21"/>
      <c r="AO19" s="73"/>
      <c r="AP19" s="73"/>
      <c r="AQ19" s="73"/>
      <c r="AR19" s="125" t="s">
        <v>111</v>
      </c>
      <c r="CH19" s="119">
        <v>0</v>
      </c>
    </row>
    <row r="20" spans="1:86" x14ac:dyDescent="0.25">
      <c r="A20" s="397"/>
      <c r="B20" s="17" t="s">
        <v>30</v>
      </c>
      <c r="C20" s="126">
        <f t="shared" si="0"/>
        <v>0</v>
      </c>
      <c r="D20" s="126">
        <f t="shared" si="1"/>
        <v>0</v>
      </c>
      <c r="E20" s="126">
        <f t="shared" si="2"/>
        <v>0</v>
      </c>
      <c r="F20" s="18"/>
      <c r="G20" s="59"/>
      <c r="H20" s="18"/>
      <c r="I20" s="59"/>
      <c r="J20" s="18"/>
      <c r="K20" s="21"/>
      <c r="L20" s="18"/>
      <c r="M20" s="21"/>
      <c r="N20" s="18"/>
      <c r="O20" s="21"/>
      <c r="P20" s="18"/>
      <c r="Q20" s="21"/>
      <c r="R20" s="18"/>
      <c r="S20" s="21"/>
      <c r="T20" s="18"/>
      <c r="U20" s="21"/>
      <c r="V20" s="18"/>
      <c r="W20" s="21"/>
      <c r="X20" s="18"/>
      <c r="Y20" s="21"/>
      <c r="Z20" s="18"/>
      <c r="AA20" s="21"/>
      <c r="AB20" s="18"/>
      <c r="AC20" s="21"/>
      <c r="AD20" s="18"/>
      <c r="AE20" s="21"/>
      <c r="AF20" s="18"/>
      <c r="AG20" s="21"/>
      <c r="AH20" s="18"/>
      <c r="AI20" s="21"/>
      <c r="AJ20" s="18"/>
      <c r="AK20" s="21"/>
      <c r="AL20" s="127"/>
      <c r="AM20" s="21"/>
      <c r="AN20" s="21"/>
      <c r="AO20" s="73"/>
      <c r="AP20" s="73"/>
      <c r="AQ20" s="73"/>
      <c r="AR20" s="125" t="s">
        <v>111</v>
      </c>
      <c r="CH20" s="119">
        <v>0</v>
      </c>
    </row>
    <row r="21" spans="1:86" x14ac:dyDescent="0.25">
      <c r="A21" s="397"/>
      <c r="B21" s="25" t="s">
        <v>31</v>
      </c>
      <c r="C21" s="128">
        <f t="shared" si="0"/>
        <v>0</v>
      </c>
      <c r="D21" s="128">
        <f t="shared" si="1"/>
        <v>0</v>
      </c>
      <c r="E21" s="128">
        <f t="shared" si="2"/>
        <v>0</v>
      </c>
      <c r="F21" s="26"/>
      <c r="G21" s="129"/>
      <c r="H21" s="26"/>
      <c r="I21" s="129"/>
      <c r="J21" s="26"/>
      <c r="K21" s="29"/>
      <c r="L21" s="26"/>
      <c r="M21" s="29"/>
      <c r="N21" s="26"/>
      <c r="O21" s="29"/>
      <c r="P21" s="26"/>
      <c r="Q21" s="29"/>
      <c r="R21" s="26"/>
      <c r="S21" s="29"/>
      <c r="T21" s="26"/>
      <c r="U21" s="29"/>
      <c r="V21" s="26"/>
      <c r="W21" s="29"/>
      <c r="X21" s="26"/>
      <c r="Y21" s="29"/>
      <c r="Z21" s="26"/>
      <c r="AA21" s="29"/>
      <c r="AB21" s="26"/>
      <c r="AC21" s="29"/>
      <c r="AD21" s="26"/>
      <c r="AE21" s="29"/>
      <c r="AF21" s="26"/>
      <c r="AG21" s="29"/>
      <c r="AH21" s="26"/>
      <c r="AI21" s="29"/>
      <c r="AJ21" s="26"/>
      <c r="AK21" s="29"/>
      <c r="AL21" s="130"/>
      <c r="AM21" s="29"/>
      <c r="AN21" s="29"/>
      <c r="AO21" s="73"/>
      <c r="AP21" s="73"/>
      <c r="AQ21" s="73"/>
      <c r="AR21" s="125" t="s">
        <v>111</v>
      </c>
      <c r="CH21" s="119">
        <v>0</v>
      </c>
    </row>
    <row r="22" spans="1:86" x14ac:dyDescent="0.25">
      <c r="A22" s="397"/>
      <c r="B22" s="17" t="s">
        <v>32</v>
      </c>
      <c r="C22" s="126">
        <f t="shared" si="0"/>
        <v>0</v>
      </c>
      <c r="D22" s="126">
        <f t="shared" si="1"/>
        <v>0</v>
      </c>
      <c r="E22" s="126">
        <f t="shared" si="2"/>
        <v>0</v>
      </c>
      <c r="F22" s="18"/>
      <c r="G22" s="59"/>
      <c r="H22" s="18"/>
      <c r="I22" s="59"/>
      <c r="J22" s="18"/>
      <c r="K22" s="21"/>
      <c r="L22" s="18"/>
      <c r="M22" s="21"/>
      <c r="N22" s="18"/>
      <c r="O22" s="21"/>
      <c r="P22" s="18"/>
      <c r="Q22" s="21"/>
      <c r="R22" s="18"/>
      <c r="S22" s="21"/>
      <c r="T22" s="18"/>
      <c r="U22" s="21"/>
      <c r="V22" s="18"/>
      <c r="W22" s="21"/>
      <c r="X22" s="18"/>
      <c r="Y22" s="21"/>
      <c r="Z22" s="18"/>
      <c r="AA22" s="21"/>
      <c r="AB22" s="18"/>
      <c r="AC22" s="21"/>
      <c r="AD22" s="18"/>
      <c r="AE22" s="21"/>
      <c r="AF22" s="18"/>
      <c r="AG22" s="21"/>
      <c r="AH22" s="18"/>
      <c r="AI22" s="21"/>
      <c r="AJ22" s="18"/>
      <c r="AK22" s="21"/>
      <c r="AL22" s="127"/>
      <c r="AM22" s="21"/>
      <c r="AN22" s="21"/>
      <c r="AO22" s="73"/>
      <c r="AP22" s="73"/>
      <c r="AQ22" s="73"/>
      <c r="AR22" s="125" t="s">
        <v>111</v>
      </c>
      <c r="CH22" s="119">
        <v>0</v>
      </c>
    </row>
    <row r="23" spans="1:86" x14ac:dyDescent="0.25">
      <c r="A23" s="397"/>
      <c r="B23" s="131" t="s">
        <v>112</v>
      </c>
      <c r="C23" s="132">
        <f t="shared" si="0"/>
        <v>0</v>
      </c>
      <c r="D23" s="133">
        <f t="shared" si="1"/>
        <v>0</v>
      </c>
      <c r="E23" s="134">
        <f t="shared" si="2"/>
        <v>0</v>
      </c>
      <c r="F23" s="18"/>
      <c r="G23" s="59"/>
      <c r="H23" s="18"/>
      <c r="I23" s="59"/>
      <c r="J23" s="18"/>
      <c r="K23" s="21"/>
      <c r="L23" s="18"/>
      <c r="M23" s="21"/>
      <c r="N23" s="18"/>
      <c r="O23" s="21"/>
      <c r="P23" s="18"/>
      <c r="Q23" s="21"/>
      <c r="R23" s="18"/>
      <c r="S23" s="21"/>
      <c r="T23" s="18"/>
      <c r="U23" s="21"/>
      <c r="V23" s="18"/>
      <c r="W23" s="21"/>
      <c r="X23" s="18"/>
      <c r="Y23" s="21"/>
      <c r="Z23" s="18"/>
      <c r="AA23" s="21"/>
      <c r="AB23" s="18"/>
      <c r="AC23" s="21"/>
      <c r="AD23" s="18"/>
      <c r="AE23" s="21"/>
      <c r="AF23" s="18"/>
      <c r="AG23" s="21"/>
      <c r="AH23" s="18"/>
      <c r="AI23" s="21"/>
      <c r="AJ23" s="18"/>
      <c r="AK23" s="21"/>
      <c r="AL23" s="135"/>
      <c r="AM23" s="21"/>
      <c r="AN23" s="21"/>
      <c r="AO23" s="73"/>
      <c r="AP23" s="73"/>
      <c r="AQ23" s="73"/>
      <c r="AR23" s="125" t="s">
        <v>111</v>
      </c>
      <c r="CH23" s="119">
        <v>0</v>
      </c>
    </row>
    <row r="24" spans="1:86" x14ac:dyDescent="0.25">
      <c r="A24" s="398"/>
      <c r="B24" s="33" t="s">
        <v>33</v>
      </c>
      <c r="C24" s="136">
        <f t="shared" si="0"/>
        <v>0</v>
      </c>
      <c r="D24" s="136">
        <f t="shared" si="1"/>
        <v>0</v>
      </c>
      <c r="E24" s="136">
        <f t="shared" si="2"/>
        <v>0</v>
      </c>
      <c r="F24" s="34"/>
      <c r="G24" s="137"/>
      <c r="H24" s="34"/>
      <c r="I24" s="137"/>
      <c r="J24" s="34"/>
      <c r="K24" s="36"/>
      <c r="L24" s="34"/>
      <c r="M24" s="36"/>
      <c r="N24" s="34"/>
      <c r="O24" s="36"/>
      <c r="P24" s="34"/>
      <c r="Q24" s="36"/>
      <c r="R24" s="34"/>
      <c r="S24" s="36"/>
      <c r="T24" s="34"/>
      <c r="U24" s="36"/>
      <c r="V24" s="34"/>
      <c r="W24" s="36"/>
      <c r="X24" s="34"/>
      <c r="Y24" s="36"/>
      <c r="Z24" s="34"/>
      <c r="AA24" s="36"/>
      <c r="AB24" s="34"/>
      <c r="AC24" s="36"/>
      <c r="AD24" s="34"/>
      <c r="AE24" s="36"/>
      <c r="AF24" s="34"/>
      <c r="AG24" s="36"/>
      <c r="AH24" s="34"/>
      <c r="AI24" s="36"/>
      <c r="AJ24" s="34"/>
      <c r="AK24" s="36"/>
      <c r="AL24" s="44"/>
      <c r="AM24" s="36"/>
      <c r="AN24" s="36"/>
      <c r="AO24" s="76"/>
      <c r="AP24" s="76"/>
      <c r="AQ24" s="76"/>
      <c r="AR24" s="125" t="s">
        <v>111</v>
      </c>
      <c r="CH24" s="119">
        <v>0</v>
      </c>
    </row>
    <row r="25" spans="1:86" x14ac:dyDescent="0.25">
      <c r="A25" s="396" t="s">
        <v>34</v>
      </c>
      <c r="B25" s="10" t="s">
        <v>24</v>
      </c>
      <c r="C25" s="122">
        <f t="shared" si="0"/>
        <v>0</v>
      </c>
      <c r="D25" s="122">
        <f t="shared" si="1"/>
        <v>0</v>
      </c>
      <c r="E25" s="122">
        <f t="shared" si="2"/>
        <v>0</v>
      </c>
      <c r="F25" s="39"/>
      <c r="G25" s="57"/>
      <c r="H25" s="39"/>
      <c r="I25" s="57"/>
      <c r="J25" s="39"/>
      <c r="K25" s="42"/>
      <c r="L25" s="39"/>
      <c r="M25" s="42"/>
      <c r="N25" s="39"/>
      <c r="O25" s="42"/>
      <c r="P25" s="39"/>
      <c r="Q25" s="42"/>
      <c r="R25" s="39"/>
      <c r="S25" s="42"/>
      <c r="T25" s="39"/>
      <c r="U25" s="42"/>
      <c r="V25" s="39"/>
      <c r="W25" s="42"/>
      <c r="X25" s="39"/>
      <c r="Y25" s="42"/>
      <c r="Z25" s="39"/>
      <c r="AA25" s="42"/>
      <c r="AB25" s="39"/>
      <c r="AC25" s="42"/>
      <c r="AD25" s="39"/>
      <c r="AE25" s="42"/>
      <c r="AF25" s="39"/>
      <c r="AG25" s="42"/>
      <c r="AH25" s="39"/>
      <c r="AI25" s="42"/>
      <c r="AJ25" s="39"/>
      <c r="AK25" s="42"/>
      <c r="AL25" s="138"/>
      <c r="AM25" s="42"/>
      <c r="AN25" s="42"/>
      <c r="AO25" s="56"/>
      <c r="AP25" s="56"/>
      <c r="AQ25" s="56"/>
      <c r="AR25" s="125" t="s">
        <v>111</v>
      </c>
      <c r="CH25" s="119">
        <v>0</v>
      </c>
    </row>
    <row r="26" spans="1:86" x14ac:dyDescent="0.25">
      <c r="A26" s="397"/>
      <c r="B26" s="17" t="s">
        <v>25</v>
      </c>
      <c r="C26" s="126">
        <f t="shared" si="0"/>
        <v>0</v>
      </c>
      <c r="D26" s="126">
        <f t="shared" si="1"/>
        <v>0</v>
      </c>
      <c r="E26" s="126">
        <f t="shared" si="2"/>
        <v>0</v>
      </c>
      <c r="F26" s="18"/>
      <c r="G26" s="59"/>
      <c r="H26" s="18"/>
      <c r="I26" s="59"/>
      <c r="J26" s="18"/>
      <c r="K26" s="21"/>
      <c r="L26" s="18"/>
      <c r="M26" s="21"/>
      <c r="N26" s="18"/>
      <c r="O26" s="21"/>
      <c r="P26" s="18"/>
      <c r="Q26" s="21"/>
      <c r="R26" s="18"/>
      <c r="S26" s="21"/>
      <c r="T26" s="18"/>
      <c r="U26" s="21"/>
      <c r="V26" s="18"/>
      <c r="W26" s="21"/>
      <c r="X26" s="18"/>
      <c r="Y26" s="21"/>
      <c r="Z26" s="18"/>
      <c r="AA26" s="21"/>
      <c r="AB26" s="18"/>
      <c r="AC26" s="21"/>
      <c r="AD26" s="18"/>
      <c r="AE26" s="21"/>
      <c r="AF26" s="18"/>
      <c r="AG26" s="21"/>
      <c r="AH26" s="18"/>
      <c r="AI26" s="21"/>
      <c r="AJ26" s="18"/>
      <c r="AK26" s="21"/>
      <c r="AL26" s="127"/>
      <c r="AM26" s="21"/>
      <c r="AN26" s="21"/>
      <c r="AO26" s="73"/>
      <c r="AP26" s="73"/>
      <c r="AQ26" s="73"/>
      <c r="AR26" s="125" t="s">
        <v>111</v>
      </c>
      <c r="CH26" s="119">
        <v>0</v>
      </c>
    </row>
    <row r="27" spans="1:86" x14ac:dyDescent="0.25">
      <c r="A27" s="397"/>
      <c r="B27" s="17" t="s">
        <v>26</v>
      </c>
      <c r="C27" s="126">
        <f t="shared" si="0"/>
        <v>0</v>
      </c>
      <c r="D27" s="126">
        <f t="shared" si="1"/>
        <v>0</v>
      </c>
      <c r="E27" s="126">
        <f t="shared" si="2"/>
        <v>0</v>
      </c>
      <c r="F27" s="18"/>
      <c r="G27" s="59"/>
      <c r="H27" s="18"/>
      <c r="I27" s="59"/>
      <c r="J27" s="18"/>
      <c r="K27" s="21"/>
      <c r="L27" s="18"/>
      <c r="M27" s="21"/>
      <c r="N27" s="18"/>
      <c r="O27" s="21"/>
      <c r="P27" s="18"/>
      <c r="Q27" s="21"/>
      <c r="R27" s="18"/>
      <c r="S27" s="21"/>
      <c r="T27" s="18"/>
      <c r="U27" s="21"/>
      <c r="V27" s="18"/>
      <c r="W27" s="21"/>
      <c r="X27" s="18"/>
      <c r="Y27" s="21"/>
      <c r="Z27" s="18"/>
      <c r="AA27" s="21"/>
      <c r="AB27" s="18"/>
      <c r="AC27" s="21"/>
      <c r="AD27" s="18"/>
      <c r="AE27" s="21"/>
      <c r="AF27" s="18"/>
      <c r="AG27" s="21"/>
      <c r="AH27" s="18"/>
      <c r="AI27" s="21"/>
      <c r="AJ27" s="18"/>
      <c r="AK27" s="21"/>
      <c r="AL27" s="127"/>
      <c r="AM27" s="21"/>
      <c r="AN27" s="21"/>
      <c r="AO27" s="73"/>
      <c r="AP27" s="73"/>
      <c r="AQ27" s="73"/>
      <c r="AR27" s="125" t="s">
        <v>111</v>
      </c>
      <c r="CH27" s="119">
        <v>0</v>
      </c>
    </row>
    <row r="28" spans="1:86" x14ac:dyDescent="0.25">
      <c r="A28" s="397"/>
      <c r="B28" s="17" t="s">
        <v>27</v>
      </c>
      <c r="C28" s="126">
        <f t="shared" si="0"/>
        <v>0</v>
      </c>
      <c r="D28" s="126">
        <f t="shared" si="1"/>
        <v>0</v>
      </c>
      <c r="E28" s="126">
        <f t="shared" si="2"/>
        <v>0</v>
      </c>
      <c r="F28" s="18"/>
      <c r="G28" s="59"/>
      <c r="H28" s="18"/>
      <c r="I28" s="59"/>
      <c r="J28" s="18"/>
      <c r="K28" s="21"/>
      <c r="L28" s="18"/>
      <c r="M28" s="21"/>
      <c r="N28" s="18"/>
      <c r="O28" s="21"/>
      <c r="P28" s="18"/>
      <c r="Q28" s="21"/>
      <c r="R28" s="18"/>
      <c r="S28" s="21"/>
      <c r="T28" s="18"/>
      <c r="U28" s="21"/>
      <c r="V28" s="18"/>
      <c r="W28" s="21"/>
      <c r="X28" s="18"/>
      <c r="Y28" s="21"/>
      <c r="Z28" s="18"/>
      <c r="AA28" s="21"/>
      <c r="AB28" s="18"/>
      <c r="AC28" s="21"/>
      <c r="AD28" s="18"/>
      <c r="AE28" s="21"/>
      <c r="AF28" s="18"/>
      <c r="AG28" s="21"/>
      <c r="AH28" s="18"/>
      <c r="AI28" s="21"/>
      <c r="AJ28" s="18"/>
      <c r="AK28" s="21"/>
      <c r="AL28" s="127"/>
      <c r="AM28" s="21"/>
      <c r="AN28" s="21"/>
      <c r="AO28" s="73"/>
      <c r="AP28" s="73"/>
      <c r="AQ28" s="73"/>
      <c r="AR28" s="125" t="s">
        <v>111</v>
      </c>
      <c r="CH28" s="119">
        <v>0</v>
      </c>
    </row>
    <row r="29" spans="1:86" x14ac:dyDescent="0.25">
      <c r="A29" s="397"/>
      <c r="B29" s="17" t="s">
        <v>28</v>
      </c>
      <c r="C29" s="126">
        <f t="shared" si="0"/>
        <v>0</v>
      </c>
      <c r="D29" s="126">
        <f t="shared" si="1"/>
        <v>0</v>
      </c>
      <c r="E29" s="126">
        <f t="shared" si="2"/>
        <v>0</v>
      </c>
      <c r="F29" s="18"/>
      <c r="G29" s="59"/>
      <c r="H29" s="18"/>
      <c r="I29" s="59"/>
      <c r="J29" s="18"/>
      <c r="K29" s="21"/>
      <c r="L29" s="18"/>
      <c r="M29" s="21"/>
      <c r="N29" s="18"/>
      <c r="O29" s="21"/>
      <c r="P29" s="18"/>
      <c r="Q29" s="21"/>
      <c r="R29" s="18"/>
      <c r="S29" s="21"/>
      <c r="T29" s="18"/>
      <c r="U29" s="21"/>
      <c r="V29" s="18"/>
      <c r="W29" s="21"/>
      <c r="X29" s="18"/>
      <c r="Y29" s="21"/>
      <c r="Z29" s="18"/>
      <c r="AA29" s="21"/>
      <c r="AB29" s="18"/>
      <c r="AC29" s="21"/>
      <c r="AD29" s="18"/>
      <c r="AE29" s="21"/>
      <c r="AF29" s="18"/>
      <c r="AG29" s="21"/>
      <c r="AH29" s="18"/>
      <c r="AI29" s="21"/>
      <c r="AJ29" s="18"/>
      <c r="AK29" s="21"/>
      <c r="AL29" s="127"/>
      <c r="AM29" s="21"/>
      <c r="AN29" s="21"/>
      <c r="AO29" s="73"/>
      <c r="AP29" s="73"/>
      <c r="AQ29" s="73"/>
      <c r="AR29" s="125" t="s">
        <v>111</v>
      </c>
      <c r="CH29" s="119">
        <v>0</v>
      </c>
    </row>
    <row r="30" spans="1:86" x14ac:dyDescent="0.25">
      <c r="A30" s="397"/>
      <c r="B30" s="17" t="s">
        <v>29</v>
      </c>
      <c r="C30" s="126">
        <f t="shared" si="0"/>
        <v>0</v>
      </c>
      <c r="D30" s="126">
        <f t="shared" si="1"/>
        <v>0</v>
      </c>
      <c r="E30" s="126">
        <f t="shared" si="2"/>
        <v>0</v>
      </c>
      <c r="F30" s="26"/>
      <c r="G30" s="129"/>
      <c r="H30" s="26"/>
      <c r="I30" s="129"/>
      <c r="J30" s="26"/>
      <c r="K30" s="29"/>
      <c r="L30" s="26"/>
      <c r="M30" s="29"/>
      <c r="N30" s="26"/>
      <c r="O30" s="29"/>
      <c r="P30" s="26"/>
      <c r="Q30" s="29"/>
      <c r="R30" s="26"/>
      <c r="S30" s="29"/>
      <c r="T30" s="26"/>
      <c r="U30" s="29"/>
      <c r="V30" s="26"/>
      <c r="W30" s="29"/>
      <c r="X30" s="26"/>
      <c r="Y30" s="29"/>
      <c r="Z30" s="26"/>
      <c r="AA30" s="29"/>
      <c r="AB30" s="26"/>
      <c r="AC30" s="29"/>
      <c r="AD30" s="26"/>
      <c r="AE30" s="29"/>
      <c r="AF30" s="26"/>
      <c r="AG30" s="29"/>
      <c r="AH30" s="26"/>
      <c r="AI30" s="29"/>
      <c r="AJ30" s="26"/>
      <c r="AK30" s="29"/>
      <c r="AL30" s="130"/>
      <c r="AM30" s="29"/>
      <c r="AN30" s="29"/>
      <c r="AO30" s="73"/>
      <c r="AP30" s="73"/>
      <c r="AQ30" s="73"/>
      <c r="AR30" s="125" t="s">
        <v>111</v>
      </c>
      <c r="CH30" s="119">
        <v>0</v>
      </c>
    </row>
    <row r="31" spans="1:86" x14ac:dyDescent="0.25">
      <c r="A31" s="397"/>
      <c r="B31" s="17" t="s">
        <v>30</v>
      </c>
      <c r="C31" s="126">
        <f t="shared" si="0"/>
        <v>0</v>
      </c>
      <c r="D31" s="126">
        <f t="shared" si="1"/>
        <v>0</v>
      </c>
      <c r="E31" s="126">
        <f t="shared" si="2"/>
        <v>0</v>
      </c>
      <c r="F31" s="26"/>
      <c r="G31" s="129"/>
      <c r="H31" s="26"/>
      <c r="I31" s="129"/>
      <c r="J31" s="26"/>
      <c r="K31" s="29"/>
      <c r="L31" s="26"/>
      <c r="M31" s="29"/>
      <c r="N31" s="26"/>
      <c r="O31" s="29"/>
      <c r="P31" s="26"/>
      <c r="Q31" s="29"/>
      <c r="R31" s="26"/>
      <c r="S31" s="29"/>
      <c r="T31" s="26"/>
      <c r="U31" s="29"/>
      <c r="V31" s="26"/>
      <c r="W31" s="29"/>
      <c r="X31" s="26"/>
      <c r="Y31" s="29"/>
      <c r="Z31" s="26"/>
      <c r="AA31" s="29"/>
      <c r="AB31" s="26"/>
      <c r="AC31" s="29"/>
      <c r="AD31" s="26"/>
      <c r="AE31" s="29"/>
      <c r="AF31" s="26"/>
      <c r="AG31" s="29"/>
      <c r="AH31" s="26"/>
      <c r="AI31" s="29"/>
      <c r="AJ31" s="26"/>
      <c r="AK31" s="29"/>
      <c r="AL31" s="130"/>
      <c r="AM31" s="29"/>
      <c r="AN31" s="29"/>
      <c r="AO31" s="73"/>
      <c r="AP31" s="73"/>
      <c r="AQ31" s="73"/>
      <c r="AR31" s="125" t="s">
        <v>111</v>
      </c>
      <c r="CH31" s="119">
        <v>0</v>
      </c>
    </row>
    <row r="32" spans="1:86" x14ac:dyDescent="0.25">
      <c r="A32" s="397"/>
      <c r="B32" s="25" t="s">
        <v>31</v>
      </c>
      <c r="C32" s="128">
        <f t="shared" si="0"/>
        <v>0</v>
      </c>
      <c r="D32" s="128">
        <f t="shared" si="1"/>
        <v>0</v>
      </c>
      <c r="E32" s="128">
        <f t="shared" si="2"/>
        <v>0</v>
      </c>
      <c r="F32" s="26"/>
      <c r="G32" s="129"/>
      <c r="H32" s="26"/>
      <c r="I32" s="129"/>
      <c r="J32" s="26"/>
      <c r="K32" s="29"/>
      <c r="L32" s="26"/>
      <c r="M32" s="29"/>
      <c r="N32" s="26"/>
      <c r="O32" s="29"/>
      <c r="P32" s="26"/>
      <c r="Q32" s="29"/>
      <c r="R32" s="26"/>
      <c r="S32" s="29"/>
      <c r="T32" s="26"/>
      <c r="U32" s="29"/>
      <c r="V32" s="26"/>
      <c r="W32" s="29"/>
      <c r="X32" s="26"/>
      <c r="Y32" s="29"/>
      <c r="Z32" s="26"/>
      <c r="AA32" s="29"/>
      <c r="AB32" s="26"/>
      <c r="AC32" s="29"/>
      <c r="AD32" s="26"/>
      <c r="AE32" s="29"/>
      <c r="AF32" s="26"/>
      <c r="AG32" s="29"/>
      <c r="AH32" s="26"/>
      <c r="AI32" s="29"/>
      <c r="AJ32" s="26"/>
      <c r="AK32" s="29"/>
      <c r="AL32" s="130"/>
      <c r="AM32" s="29"/>
      <c r="AN32" s="29"/>
      <c r="AO32" s="73"/>
      <c r="AP32" s="73"/>
      <c r="AQ32" s="73"/>
      <c r="AR32" s="125" t="s">
        <v>111</v>
      </c>
      <c r="CH32" s="119">
        <v>0</v>
      </c>
    </row>
    <row r="33" spans="1:86" x14ac:dyDescent="0.25">
      <c r="A33" s="397"/>
      <c r="B33" s="17" t="s">
        <v>32</v>
      </c>
      <c r="C33" s="126">
        <f t="shared" si="0"/>
        <v>0</v>
      </c>
      <c r="D33" s="126">
        <f t="shared" si="1"/>
        <v>0</v>
      </c>
      <c r="E33" s="126">
        <f t="shared" si="2"/>
        <v>0</v>
      </c>
      <c r="F33" s="26"/>
      <c r="G33" s="129"/>
      <c r="H33" s="26"/>
      <c r="I33" s="129"/>
      <c r="J33" s="26"/>
      <c r="K33" s="29"/>
      <c r="L33" s="26"/>
      <c r="M33" s="29"/>
      <c r="N33" s="26"/>
      <c r="O33" s="29"/>
      <c r="P33" s="26"/>
      <c r="Q33" s="29"/>
      <c r="R33" s="26"/>
      <c r="S33" s="29"/>
      <c r="T33" s="26"/>
      <c r="U33" s="29"/>
      <c r="V33" s="26"/>
      <c r="W33" s="29"/>
      <c r="X33" s="26"/>
      <c r="Y33" s="29"/>
      <c r="Z33" s="26"/>
      <c r="AA33" s="29"/>
      <c r="AB33" s="26"/>
      <c r="AC33" s="29"/>
      <c r="AD33" s="26"/>
      <c r="AE33" s="29"/>
      <c r="AF33" s="26"/>
      <c r="AG33" s="29"/>
      <c r="AH33" s="26"/>
      <c r="AI33" s="29"/>
      <c r="AJ33" s="26"/>
      <c r="AK33" s="29"/>
      <c r="AL33" s="130"/>
      <c r="AM33" s="29"/>
      <c r="AN33" s="29"/>
      <c r="AO33" s="73"/>
      <c r="AP33" s="73"/>
      <c r="AQ33" s="73"/>
      <c r="AR33" s="125" t="s">
        <v>111</v>
      </c>
      <c r="CH33" s="119">
        <v>0</v>
      </c>
    </row>
    <row r="34" spans="1:86" x14ac:dyDescent="0.25">
      <c r="A34" s="397"/>
      <c r="B34" s="131" t="s">
        <v>112</v>
      </c>
      <c r="C34" s="132">
        <f t="shared" si="0"/>
        <v>0</v>
      </c>
      <c r="D34" s="133">
        <f t="shared" si="1"/>
        <v>0</v>
      </c>
      <c r="E34" s="134">
        <f t="shared" si="2"/>
        <v>0</v>
      </c>
      <c r="F34" s="26"/>
      <c r="G34" s="129"/>
      <c r="H34" s="26"/>
      <c r="I34" s="129"/>
      <c r="J34" s="26"/>
      <c r="K34" s="29"/>
      <c r="L34" s="26"/>
      <c r="M34" s="29"/>
      <c r="N34" s="26"/>
      <c r="O34" s="29"/>
      <c r="P34" s="26"/>
      <c r="Q34" s="29"/>
      <c r="R34" s="26"/>
      <c r="S34" s="29"/>
      <c r="T34" s="26"/>
      <c r="U34" s="29"/>
      <c r="V34" s="26"/>
      <c r="W34" s="29"/>
      <c r="X34" s="26"/>
      <c r="Y34" s="29"/>
      <c r="Z34" s="26"/>
      <c r="AA34" s="29"/>
      <c r="AB34" s="26"/>
      <c r="AC34" s="29"/>
      <c r="AD34" s="26"/>
      <c r="AE34" s="29"/>
      <c r="AF34" s="26"/>
      <c r="AG34" s="29"/>
      <c r="AH34" s="26"/>
      <c r="AI34" s="29"/>
      <c r="AJ34" s="26"/>
      <c r="AK34" s="29"/>
      <c r="AL34" s="130"/>
      <c r="AM34" s="29"/>
      <c r="AN34" s="29"/>
      <c r="AO34" s="73"/>
      <c r="AP34" s="73"/>
      <c r="AQ34" s="73"/>
      <c r="AR34" s="125" t="s">
        <v>111</v>
      </c>
      <c r="CH34" s="119">
        <v>0</v>
      </c>
    </row>
    <row r="35" spans="1:86" x14ac:dyDescent="0.25">
      <c r="A35" s="398"/>
      <c r="B35" s="33" t="s">
        <v>33</v>
      </c>
      <c r="C35" s="136">
        <f t="shared" si="0"/>
        <v>0</v>
      </c>
      <c r="D35" s="136">
        <f t="shared" si="1"/>
        <v>0</v>
      </c>
      <c r="E35" s="136">
        <f t="shared" si="2"/>
        <v>0</v>
      </c>
      <c r="F35" s="44"/>
      <c r="G35" s="61"/>
      <c r="H35" s="44"/>
      <c r="I35" s="61"/>
      <c r="J35" s="44"/>
      <c r="K35" s="47"/>
      <c r="L35" s="44"/>
      <c r="M35" s="47"/>
      <c r="N35" s="44"/>
      <c r="O35" s="47"/>
      <c r="P35" s="44"/>
      <c r="Q35" s="47"/>
      <c r="R35" s="44"/>
      <c r="S35" s="47"/>
      <c r="T35" s="44"/>
      <c r="U35" s="47"/>
      <c r="V35" s="44"/>
      <c r="W35" s="47"/>
      <c r="X35" s="44"/>
      <c r="Y35" s="47"/>
      <c r="Z35" s="44"/>
      <c r="AA35" s="47"/>
      <c r="AB35" s="44"/>
      <c r="AC35" s="47"/>
      <c r="AD35" s="44"/>
      <c r="AE35" s="47"/>
      <c r="AF35" s="44"/>
      <c r="AG35" s="47"/>
      <c r="AH35" s="44"/>
      <c r="AI35" s="47"/>
      <c r="AJ35" s="44"/>
      <c r="AK35" s="47"/>
      <c r="AL35" s="139"/>
      <c r="AM35" s="47"/>
      <c r="AN35" s="47"/>
      <c r="AO35" s="76"/>
      <c r="AP35" s="76"/>
      <c r="AQ35" s="76"/>
      <c r="AR35" s="125" t="s">
        <v>111</v>
      </c>
      <c r="CG35" s="119">
        <v>0</v>
      </c>
      <c r="CH35" s="119">
        <v>0</v>
      </c>
    </row>
    <row r="36" spans="1:86" x14ac:dyDescent="0.25">
      <c r="A36" s="396" t="s">
        <v>35</v>
      </c>
      <c r="B36" s="10" t="s">
        <v>24</v>
      </c>
      <c r="C36" s="122">
        <f t="shared" si="0"/>
        <v>0</v>
      </c>
      <c r="D36" s="122">
        <f t="shared" si="1"/>
        <v>0</v>
      </c>
      <c r="E36" s="122">
        <f t="shared" si="2"/>
        <v>0</v>
      </c>
      <c r="F36" s="16"/>
      <c r="G36" s="140"/>
      <c r="H36" s="12"/>
      <c r="I36" s="123"/>
      <c r="J36" s="12"/>
      <c r="K36" s="14"/>
      <c r="L36" s="12"/>
      <c r="M36" s="14"/>
      <c r="N36" s="12"/>
      <c r="O36" s="14"/>
      <c r="P36" s="12"/>
      <c r="Q36" s="14"/>
      <c r="R36" s="12"/>
      <c r="S36" s="14"/>
      <c r="T36" s="12"/>
      <c r="U36" s="14"/>
      <c r="V36" s="12"/>
      <c r="W36" s="14"/>
      <c r="X36" s="12"/>
      <c r="Y36" s="14"/>
      <c r="Z36" s="12"/>
      <c r="AA36" s="14"/>
      <c r="AB36" s="12"/>
      <c r="AC36" s="14"/>
      <c r="AD36" s="12"/>
      <c r="AE36" s="14"/>
      <c r="AF36" s="12"/>
      <c r="AG36" s="14"/>
      <c r="AH36" s="12"/>
      <c r="AI36" s="14"/>
      <c r="AJ36" s="12"/>
      <c r="AK36" s="14"/>
      <c r="AL36" s="124"/>
      <c r="AM36" s="14"/>
      <c r="AN36" s="14"/>
      <c r="AO36" s="56"/>
      <c r="AP36" s="56"/>
      <c r="AQ36" s="56"/>
      <c r="AR36" s="125" t="s">
        <v>111</v>
      </c>
      <c r="CG36" s="119">
        <v>0</v>
      </c>
      <c r="CH36" s="119">
        <v>0</v>
      </c>
    </row>
    <row r="37" spans="1:86" x14ac:dyDescent="0.25">
      <c r="A37" s="397"/>
      <c r="B37" s="17" t="s">
        <v>25</v>
      </c>
      <c r="C37" s="126">
        <f t="shared" si="0"/>
        <v>0</v>
      </c>
      <c r="D37" s="126">
        <f t="shared" si="1"/>
        <v>0</v>
      </c>
      <c r="E37" s="126">
        <f t="shared" si="2"/>
        <v>0</v>
      </c>
      <c r="F37" s="31"/>
      <c r="G37" s="141"/>
      <c r="H37" s="18"/>
      <c r="I37" s="59"/>
      <c r="J37" s="18"/>
      <c r="K37" s="21"/>
      <c r="L37" s="18"/>
      <c r="M37" s="21"/>
      <c r="N37" s="18"/>
      <c r="O37" s="21"/>
      <c r="P37" s="18"/>
      <c r="Q37" s="21"/>
      <c r="R37" s="18"/>
      <c r="S37" s="21"/>
      <c r="T37" s="18"/>
      <c r="U37" s="21"/>
      <c r="V37" s="18"/>
      <c r="W37" s="21"/>
      <c r="X37" s="18"/>
      <c r="Y37" s="21"/>
      <c r="Z37" s="18"/>
      <c r="AA37" s="21"/>
      <c r="AB37" s="18"/>
      <c r="AC37" s="21"/>
      <c r="AD37" s="18"/>
      <c r="AE37" s="21"/>
      <c r="AF37" s="18"/>
      <c r="AG37" s="21"/>
      <c r="AH37" s="18"/>
      <c r="AI37" s="21"/>
      <c r="AJ37" s="18"/>
      <c r="AK37" s="21"/>
      <c r="AL37" s="127"/>
      <c r="AM37" s="21"/>
      <c r="AN37" s="21"/>
      <c r="AO37" s="73"/>
      <c r="AP37" s="73"/>
      <c r="AQ37" s="73"/>
      <c r="AR37" s="125" t="s">
        <v>111</v>
      </c>
      <c r="CH37" s="119">
        <v>0</v>
      </c>
    </row>
    <row r="38" spans="1:86" x14ac:dyDescent="0.25">
      <c r="A38" s="397"/>
      <c r="B38" s="17" t="s">
        <v>26</v>
      </c>
      <c r="C38" s="126">
        <f t="shared" si="0"/>
        <v>0</v>
      </c>
      <c r="D38" s="126">
        <f t="shared" si="1"/>
        <v>0</v>
      </c>
      <c r="E38" s="126">
        <f t="shared" si="2"/>
        <v>0</v>
      </c>
      <c r="F38" s="31"/>
      <c r="G38" s="141"/>
      <c r="H38" s="18"/>
      <c r="I38" s="59"/>
      <c r="J38" s="18"/>
      <c r="K38" s="21"/>
      <c r="L38" s="18"/>
      <c r="M38" s="21"/>
      <c r="N38" s="18"/>
      <c r="O38" s="21"/>
      <c r="P38" s="18"/>
      <c r="Q38" s="21"/>
      <c r="R38" s="18"/>
      <c r="S38" s="21"/>
      <c r="T38" s="18"/>
      <c r="U38" s="21"/>
      <c r="V38" s="18"/>
      <c r="W38" s="21"/>
      <c r="X38" s="18"/>
      <c r="Y38" s="21"/>
      <c r="Z38" s="18"/>
      <c r="AA38" s="21"/>
      <c r="AB38" s="18"/>
      <c r="AC38" s="21"/>
      <c r="AD38" s="18"/>
      <c r="AE38" s="21"/>
      <c r="AF38" s="18"/>
      <c r="AG38" s="21"/>
      <c r="AH38" s="18"/>
      <c r="AI38" s="21"/>
      <c r="AJ38" s="18"/>
      <c r="AK38" s="21"/>
      <c r="AL38" s="127"/>
      <c r="AM38" s="21"/>
      <c r="AN38" s="21"/>
      <c r="AO38" s="73"/>
      <c r="AP38" s="73"/>
      <c r="AQ38" s="73"/>
      <c r="AR38" s="125" t="s">
        <v>111</v>
      </c>
      <c r="CH38" s="119">
        <v>0</v>
      </c>
    </row>
    <row r="39" spans="1:86" x14ac:dyDescent="0.25">
      <c r="A39" s="397"/>
      <c r="B39" s="17" t="s">
        <v>27</v>
      </c>
      <c r="C39" s="126">
        <f t="shared" si="0"/>
        <v>0</v>
      </c>
      <c r="D39" s="126">
        <f t="shared" si="1"/>
        <v>0</v>
      </c>
      <c r="E39" s="126">
        <f t="shared" si="2"/>
        <v>0</v>
      </c>
      <c r="F39" s="31"/>
      <c r="G39" s="141"/>
      <c r="H39" s="18"/>
      <c r="I39" s="59"/>
      <c r="J39" s="18"/>
      <c r="K39" s="21"/>
      <c r="L39" s="18"/>
      <c r="M39" s="21"/>
      <c r="N39" s="18"/>
      <c r="O39" s="21"/>
      <c r="P39" s="18"/>
      <c r="Q39" s="21"/>
      <c r="R39" s="18"/>
      <c r="S39" s="21"/>
      <c r="T39" s="18"/>
      <c r="U39" s="21"/>
      <c r="V39" s="18"/>
      <c r="W39" s="21"/>
      <c r="X39" s="18"/>
      <c r="Y39" s="21"/>
      <c r="Z39" s="18"/>
      <c r="AA39" s="21"/>
      <c r="AB39" s="18"/>
      <c r="AC39" s="21"/>
      <c r="AD39" s="18"/>
      <c r="AE39" s="21"/>
      <c r="AF39" s="18"/>
      <c r="AG39" s="21"/>
      <c r="AH39" s="18"/>
      <c r="AI39" s="21"/>
      <c r="AJ39" s="18"/>
      <c r="AK39" s="21"/>
      <c r="AL39" s="127"/>
      <c r="AM39" s="21"/>
      <c r="AN39" s="21"/>
      <c r="AO39" s="73"/>
      <c r="AP39" s="73"/>
      <c r="AQ39" s="73"/>
      <c r="AR39" s="125" t="s">
        <v>111</v>
      </c>
      <c r="CH39" s="119">
        <v>0</v>
      </c>
    </row>
    <row r="40" spans="1:86" x14ac:dyDescent="0.25">
      <c r="A40" s="397"/>
      <c r="B40" s="17" t="s">
        <v>28</v>
      </c>
      <c r="C40" s="126">
        <f t="shared" si="0"/>
        <v>0</v>
      </c>
      <c r="D40" s="126">
        <f t="shared" ref="D40:E55" si="3">SUM(F40+H40+J40+L40+N40+P40+R40+T40+V40+X40+Z40+AB40+AD40+AF40+AH40+AJ40+AL40)</f>
        <v>0</v>
      </c>
      <c r="E40" s="126">
        <f t="shared" si="3"/>
        <v>0</v>
      </c>
      <c r="F40" s="31"/>
      <c r="G40" s="141"/>
      <c r="H40" s="18"/>
      <c r="I40" s="59"/>
      <c r="J40" s="18"/>
      <c r="K40" s="21"/>
      <c r="L40" s="18"/>
      <c r="M40" s="21"/>
      <c r="N40" s="18"/>
      <c r="O40" s="21"/>
      <c r="P40" s="18"/>
      <c r="Q40" s="21"/>
      <c r="R40" s="18"/>
      <c r="S40" s="21"/>
      <c r="T40" s="18"/>
      <c r="U40" s="21"/>
      <c r="V40" s="18"/>
      <c r="W40" s="21"/>
      <c r="X40" s="18"/>
      <c r="Y40" s="21"/>
      <c r="Z40" s="18"/>
      <c r="AA40" s="21"/>
      <c r="AB40" s="18"/>
      <c r="AC40" s="21"/>
      <c r="AD40" s="18"/>
      <c r="AE40" s="21"/>
      <c r="AF40" s="18"/>
      <c r="AG40" s="21"/>
      <c r="AH40" s="18"/>
      <c r="AI40" s="21"/>
      <c r="AJ40" s="18"/>
      <c r="AK40" s="21"/>
      <c r="AL40" s="127"/>
      <c r="AM40" s="21"/>
      <c r="AN40" s="21"/>
      <c r="AO40" s="73"/>
      <c r="AP40" s="73"/>
      <c r="AQ40" s="73"/>
      <c r="AR40" s="125" t="s">
        <v>111</v>
      </c>
      <c r="CH40" s="119">
        <v>0</v>
      </c>
    </row>
    <row r="41" spans="1:86" x14ac:dyDescent="0.25">
      <c r="A41" s="397"/>
      <c r="B41" s="17" t="s">
        <v>29</v>
      </c>
      <c r="C41" s="126">
        <f t="shared" si="0"/>
        <v>0</v>
      </c>
      <c r="D41" s="126">
        <f t="shared" si="3"/>
        <v>0</v>
      </c>
      <c r="E41" s="126">
        <f t="shared" si="3"/>
        <v>0</v>
      </c>
      <c r="F41" s="31"/>
      <c r="G41" s="141"/>
      <c r="H41" s="18"/>
      <c r="I41" s="59"/>
      <c r="J41" s="18"/>
      <c r="K41" s="21"/>
      <c r="L41" s="18"/>
      <c r="M41" s="21"/>
      <c r="N41" s="18"/>
      <c r="O41" s="21"/>
      <c r="P41" s="18"/>
      <c r="Q41" s="21"/>
      <c r="R41" s="18"/>
      <c r="S41" s="21"/>
      <c r="T41" s="18"/>
      <c r="U41" s="21"/>
      <c r="V41" s="18"/>
      <c r="W41" s="21"/>
      <c r="X41" s="18"/>
      <c r="Y41" s="21"/>
      <c r="Z41" s="18"/>
      <c r="AA41" s="21"/>
      <c r="AB41" s="18"/>
      <c r="AC41" s="21"/>
      <c r="AD41" s="18"/>
      <c r="AE41" s="21"/>
      <c r="AF41" s="18"/>
      <c r="AG41" s="21"/>
      <c r="AH41" s="18"/>
      <c r="AI41" s="21"/>
      <c r="AJ41" s="18"/>
      <c r="AK41" s="21"/>
      <c r="AL41" s="127"/>
      <c r="AM41" s="21"/>
      <c r="AN41" s="21"/>
      <c r="AO41" s="73"/>
      <c r="AP41" s="73"/>
      <c r="AQ41" s="73"/>
      <c r="AR41" s="125" t="s">
        <v>111</v>
      </c>
      <c r="CH41" s="119">
        <v>0</v>
      </c>
    </row>
    <row r="42" spans="1:86" x14ac:dyDescent="0.25">
      <c r="A42" s="397"/>
      <c r="B42" s="17" t="s">
        <v>30</v>
      </c>
      <c r="C42" s="126">
        <f t="shared" si="0"/>
        <v>0</v>
      </c>
      <c r="D42" s="126">
        <f t="shared" si="3"/>
        <v>0</v>
      </c>
      <c r="E42" s="126">
        <f t="shared" si="3"/>
        <v>0</v>
      </c>
      <c r="F42" s="31"/>
      <c r="G42" s="141"/>
      <c r="H42" s="18"/>
      <c r="I42" s="59"/>
      <c r="J42" s="18"/>
      <c r="K42" s="21"/>
      <c r="L42" s="18"/>
      <c r="M42" s="21"/>
      <c r="N42" s="18"/>
      <c r="O42" s="21"/>
      <c r="P42" s="18"/>
      <c r="Q42" s="21"/>
      <c r="R42" s="18"/>
      <c r="S42" s="21"/>
      <c r="T42" s="18"/>
      <c r="U42" s="21"/>
      <c r="V42" s="18"/>
      <c r="W42" s="21"/>
      <c r="X42" s="18"/>
      <c r="Y42" s="21"/>
      <c r="Z42" s="18"/>
      <c r="AA42" s="21"/>
      <c r="AB42" s="18"/>
      <c r="AC42" s="21"/>
      <c r="AD42" s="18"/>
      <c r="AE42" s="21"/>
      <c r="AF42" s="18"/>
      <c r="AG42" s="21"/>
      <c r="AH42" s="18"/>
      <c r="AI42" s="21"/>
      <c r="AJ42" s="18"/>
      <c r="AK42" s="21"/>
      <c r="AL42" s="127"/>
      <c r="AM42" s="21"/>
      <c r="AN42" s="21"/>
      <c r="AO42" s="73"/>
      <c r="AP42" s="73"/>
      <c r="AQ42" s="73"/>
      <c r="AR42" s="125" t="s">
        <v>111</v>
      </c>
      <c r="CH42" s="119">
        <v>0</v>
      </c>
    </row>
    <row r="43" spans="1:86" x14ac:dyDescent="0.25">
      <c r="A43" s="397"/>
      <c r="B43" s="25" t="s">
        <v>31</v>
      </c>
      <c r="C43" s="128">
        <f t="shared" si="0"/>
        <v>0</v>
      </c>
      <c r="D43" s="128">
        <f t="shared" si="3"/>
        <v>0</v>
      </c>
      <c r="E43" s="128">
        <f t="shared" si="3"/>
        <v>0</v>
      </c>
      <c r="F43" s="31"/>
      <c r="G43" s="141"/>
      <c r="H43" s="26"/>
      <c r="I43" s="129"/>
      <c r="J43" s="26"/>
      <c r="K43" s="29"/>
      <c r="L43" s="26"/>
      <c r="M43" s="29"/>
      <c r="N43" s="26"/>
      <c r="O43" s="29"/>
      <c r="P43" s="26"/>
      <c r="Q43" s="29"/>
      <c r="R43" s="26"/>
      <c r="S43" s="29"/>
      <c r="T43" s="26"/>
      <c r="U43" s="29"/>
      <c r="V43" s="26"/>
      <c r="W43" s="29"/>
      <c r="X43" s="26"/>
      <c r="Y43" s="29"/>
      <c r="Z43" s="26"/>
      <c r="AA43" s="29"/>
      <c r="AB43" s="26"/>
      <c r="AC43" s="29"/>
      <c r="AD43" s="26"/>
      <c r="AE43" s="29"/>
      <c r="AF43" s="26"/>
      <c r="AG43" s="29"/>
      <c r="AH43" s="26"/>
      <c r="AI43" s="29"/>
      <c r="AJ43" s="26"/>
      <c r="AK43" s="29"/>
      <c r="AL43" s="130"/>
      <c r="AM43" s="29"/>
      <c r="AN43" s="29"/>
      <c r="AO43" s="73"/>
      <c r="AP43" s="73"/>
      <c r="AQ43" s="73"/>
      <c r="AR43" s="125" t="s">
        <v>111</v>
      </c>
      <c r="CH43" s="119">
        <v>0</v>
      </c>
    </row>
    <row r="44" spans="1:86" x14ac:dyDescent="0.25">
      <c r="A44" s="397"/>
      <c r="B44" s="17" t="s">
        <v>32</v>
      </c>
      <c r="C44" s="126">
        <f t="shared" si="0"/>
        <v>0</v>
      </c>
      <c r="D44" s="126">
        <f t="shared" si="3"/>
        <v>0</v>
      </c>
      <c r="E44" s="126">
        <f t="shared" si="3"/>
        <v>0</v>
      </c>
      <c r="F44" s="31"/>
      <c r="G44" s="141"/>
      <c r="H44" s="18"/>
      <c r="I44" s="59"/>
      <c r="J44" s="18"/>
      <c r="K44" s="21"/>
      <c r="L44" s="18"/>
      <c r="M44" s="21"/>
      <c r="N44" s="18"/>
      <c r="O44" s="21"/>
      <c r="P44" s="18"/>
      <c r="Q44" s="21"/>
      <c r="R44" s="18"/>
      <c r="S44" s="21"/>
      <c r="T44" s="18"/>
      <c r="U44" s="21"/>
      <c r="V44" s="18"/>
      <c r="W44" s="21"/>
      <c r="X44" s="18"/>
      <c r="Y44" s="21"/>
      <c r="Z44" s="18"/>
      <c r="AA44" s="21"/>
      <c r="AB44" s="18"/>
      <c r="AC44" s="21"/>
      <c r="AD44" s="18"/>
      <c r="AE44" s="21"/>
      <c r="AF44" s="18"/>
      <c r="AG44" s="21"/>
      <c r="AH44" s="18"/>
      <c r="AI44" s="21"/>
      <c r="AJ44" s="18"/>
      <c r="AK44" s="21"/>
      <c r="AL44" s="127"/>
      <c r="AM44" s="21"/>
      <c r="AN44" s="21"/>
      <c r="AO44" s="73"/>
      <c r="AP44" s="73"/>
      <c r="AQ44" s="73"/>
      <c r="AR44" s="125" t="s">
        <v>111</v>
      </c>
      <c r="CH44" s="119">
        <v>0</v>
      </c>
    </row>
    <row r="45" spans="1:86" x14ac:dyDescent="0.25">
      <c r="A45" s="397"/>
      <c r="B45" s="131" t="s">
        <v>112</v>
      </c>
      <c r="C45" s="142">
        <f t="shared" si="0"/>
        <v>0</v>
      </c>
      <c r="D45" s="132">
        <f t="shared" si="3"/>
        <v>0</v>
      </c>
      <c r="E45" s="134">
        <f t="shared" si="3"/>
        <v>0</v>
      </c>
      <c r="F45" s="31"/>
      <c r="G45" s="143"/>
      <c r="H45" s="144"/>
      <c r="I45" s="145"/>
      <c r="J45" s="144"/>
      <c r="K45" s="63"/>
      <c r="L45" s="144"/>
      <c r="M45" s="63"/>
      <c r="N45" s="144"/>
      <c r="O45" s="63"/>
      <c r="P45" s="144"/>
      <c r="Q45" s="63"/>
      <c r="R45" s="18"/>
      <c r="S45" s="21"/>
      <c r="T45" s="18"/>
      <c r="U45" s="21"/>
      <c r="V45" s="18"/>
      <c r="W45" s="21"/>
      <c r="X45" s="18"/>
      <c r="Y45" s="21"/>
      <c r="Z45" s="18"/>
      <c r="AA45" s="21"/>
      <c r="AB45" s="18"/>
      <c r="AC45" s="21"/>
      <c r="AD45" s="18"/>
      <c r="AE45" s="21"/>
      <c r="AF45" s="18"/>
      <c r="AG45" s="21"/>
      <c r="AH45" s="18"/>
      <c r="AI45" s="21"/>
      <c r="AJ45" s="18"/>
      <c r="AK45" s="21"/>
      <c r="AL45" s="127"/>
      <c r="AM45" s="21"/>
      <c r="AN45" s="21"/>
      <c r="AO45" s="73"/>
      <c r="AP45" s="73"/>
      <c r="AQ45" s="73"/>
      <c r="AR45" s="125" t="s">
        <v>111</v>
      </c>
      <c r="CH45" s="119">
        <v>0</v>
      </c>
    </row>
    <row r="46" spans="1:86" x14ac:dyDescent="0.25">
      <c r="A46" s="398"/>
      <c r="B46" s="33" t="s">
        <v>33</v>
      </c>
      <c r="C46" s="136">
        <f t="shared" si="0"/>
        <v>0</v>
      </c>
      <c r="D46" s="136">
        <f t="shared" si="3"/>
        <v>0</v>
      </c>
      <c r="E46" s="136">
        <f t="shared" si="3"/>
        <v>0</v>
      </c>
      <c r="F46" s="52"/>
      <c r="G46" s="146"/>
      <c r="H46" s="34"/>
      <c r="I46" s="137"/>
      <c r="J46" s="34"/>
      <c r="K46" s="36"/>
      <c r="L46" s="34"/>
      <c r="M46" s="36"/>
      <c r="N46" s="34"/>
      <c r="O46" s="36"/>
      <c r="P46" s="34"/>
      <c r="Q46" s="36"/>
      <c r="R46" s="34"/>
      <c r="S46" s="36"/>
      <c r="T46" s="34"/>
      <c r="U46" s="36"/>
      <c r="V46" s="34"/>
      <c r="W46" s="36"/>
      <c r="X46" s="34"/>
      <c r="Y46" s="36"/>
      <c r="Z46" s="34"/>
      <c r="AA46" s="36"/>
      <c r="AB46" s="34"/>
      <c r="AC46" s="36"/>
      <c r="AD46" s="34"/>
      <c r="AE46" s="36"/>
      <c r="AF46" s="34"/>
      <c r="AG46" s="36"/>
      <c r="AH46" s="34"/>
      <c r="AI46" s="36"/>
      <c r="AJ46" s="34"/>
      <c r="AK46" s="36"/>
      <c r="AL46" s="147"/>
      <c r="AM46" s="36"/>
      <c r="AN46" s="36"/>
      <c r="AO46" s="76"/>
      <c r="AP46" s="76"/>
      <c r="AQ46" s="76"/>
      <c r="AR46" s="125" t="s">
        <v>111</v>
      </c>
      <c r="CG46" s="119">
        <v>0</v>
      </c>
      <c r="CH46" s="119">
        <v>0</v>
      </c>
    </row>
    <row r="47" spans="1:86" x14ac:dyDescent="0.25">
      <c r="A47" s="396" t="s">
        <v>36</v>
      </c>
      <c r="B47" s="10" t="s">
        <v>24</v>
      </c>
      <c r="C47" s="122">
        <f t="shared" si="0"/>
        <v>0</v>
      </c>
      <c r="D47" s="122">
        <f t="shared" si="3"/>
        <v>0</v>
      </c>
      <c r="E47" s="122">
        <f t="shared" si="3"/>
        <v>0</v>
      </c>
      <c r="F47" s="16"/>
      <c r="G47" s="140"/>
      <c r="H47" s="12"/>
      <c r="I47" s="123"/>
      <c r="J47" s="12"/>
      <c r="K47" s="14"/>
      <c r="L47" s="12"/>
      <c r="M47" s="14"/>
      <c r="N47" s="12"/>
      <c r="O47" s="14"/>
      <c r="P47" s="12"/>
      <c r="Q47" s="14"/>
      <c r="R47" s="12"/>
      <c r="S47" s="14"/>
      <c r="T47" s="12"/>
      <c r="U47" s="14"/>
      <c r="V47" s="12"/>
      <c r="W47" s="14"/>
      <c r="X47" s="12"/>
      <c r="Y47" s="14"/>
      <c r="Z47" s="12"/>
      <c r="AA47" s="14"/>
      <c r="AB47" s="12"/>
      <c r="AC47" s="14"/>
      <c r="AD47" s="12"/>
      <c r="AE47" s="14"/>
      <c r="AF47" s="12"/>
      <c r="AG47" s="14"/>
      <c r="AH47" s="12"/>
      <c r="AI47" s="14"/>
      <c r="AJ47" s="12"/>
      <c r="AK47" s="14"/>
      <c r="AL47" s="124"/>
      <c r="AM47" s="14"/>
      <c r="AN47" s="14"/>
      <c r="AO47" s="56"/>
      <c r="AP47" s="56"/>
      <c r="AQ47" s="56"/>
      <c r="AR47" s="125" t="s">
        <v>111</v>
      </c>
      <c r="CG47" s="119">
        <v>0</v>
      </c>
      <c r="CH47" s="119">
        <v>0</v>
      </c>
    </row>
    <row r="48" spans="1:86" x14ac:dyDescent="0.25">
      <c r="A48" s="397"/>
      <c r="B48" s="17" t="s">
        <v>25</v>
      </c>
      <c r="C48" s="126">
        <f t="shared" si="0"/>
        <v>0</v>
      </c>
      <c r="D48" s="126">
        <f t="shared" si="3"/>
        <v>0</v>
      </c>
      <c r="E48" s="126">
        <f t="shared" si="3"/>
        <v>0</v>
      </c>
      <c r="F48" s="31"/>
      <c r="G48" s="141"/>
      <c r="H48" s="18"/>
      <c r="I48" s="59"/>
      <c r="J48" s="18"/>
      <c r="K48" s="21"/>
      <c r="L48" s="18"/>
      <c r="M48" s="21"/>
      <c r="N48" s="18"/>
      <c r="O48" s="21"/>
      <c r="P48" s="18"/>
      <c r="Q48" s="21"/>
      <c r="R48" s="18"/>
      <c r="S48" s="21"/>
      <c r="T48" s="18"/>
      <c r="U48" s="21"/>
      <c r="V48" s="18"/>
      <c r="W48" s="21"/>
      <c r="X48" s="18"/>
      <c r="Y48" s="21"/>
      <c r="Z48" s="18"/>
      <c r="AA48" s="21"/>
      <c r="AB48" s="18"/>
      <c r="AC48" s="21"/>
      <c r="AD48" s="18"/>
      <c r="AE48" s="21"/>
      <c r="AF48" s="18"/>
      <c r="AG48" s="21"/>
      <c r="AH48" s="18"/>
      <c r="AI48" s="21"/>
      <c r="AJ48" s="18"/>
      <c r="AK48" s="21"/>
      <c r="AL48" s="127"/>
      <c r="AM48" s="21"/>
      <c r="AN48" s="21"/>
      <c r="AO48" s="73"/>
      <c r="AP48" s="73"/>
      <c r="AQ48" s="73"/>
      <c r="AR48" s="125" t="s">
        <v>111</v>
      </c>
      <c r="CG48" s="119">
        <v>0</v>
      </c>
      <c r="CH48" s="119">
        <v>0</v>
      </c>
    </row>
    <row r="49" spans="1:86" x14ac:dyDescent="0.25">
      <c r="A49" s="397"/>
      <c r="B49" s="17" t="s">
        <v>26</v>
      </c>
      <c r="C49" s="126">
        <f t="shared" si="0"/>
        <v>0</v>
      </c>
      <c r="D49" s="126">
        <f t="shared" si="3"/>
        <v>0</v>
      </c>
      <c r="E49" s="126">
        <f t="shared" si="3"/>
        <v>0</v>
      </c>
      <c r="F49" s="31"/>
      <c r="G49" s="141"/>
      <c r="H49" s="18"/>
      <c r="I49" s="59"/>
      <c r="J49" s="18"/>
      <c r="K49" s="21"/>
      <c r="L49" s="18"/>
      <c r="M49" s="21"/>
      <c r="N49" s="18"/>
      <c r="O49" s="21"/>
      <c r="P49" s="18"/>
      <c r="Q49" s="21"/>
      <c r="R49" s="18"/>
      <c r="S49" s="21"/>
      <c r="T49" s="18"/>
      <c r="U49" s="21"/>
      <c r="V49" s="18"/>
      <c r="W49" s="21"/>
      <c r="X49" s="18"/>
      <c r="Y49" s="21"/>
      <c r="Z49" s="18"/>
      <c r="AA49" s="21"/>
      <c r="AB49" s="18"/>
      <c r="AC49" s="21"/>
      <c r="AD49" s="18"/>
      <c r="AE49" s="21"/>
      <c r="AF49" s="18"/>
      <c r="AG49" s="21"/>
      <c r="AH49" s="18"/>
      <c r="AI49" s="21"/>
      <c r="AJ49" s="18"/>
      <c r="AK49" s="21"/>
      <c r="AL49" s="127"/>
      <c r="AM49" s="21"/>
      <c r="AN49" s="21"/>
      <c r="AO49" s="73"/>
      <c r="AP49" s="73"/>
      <c r="AQ49" s="73"/>
      <c r="AR49" s="125" t="s">
        <v>111</v>
      </c>
    </row>
    <row r="50" spans="1:86" x14ac:dyDescent="0.25">
      <c r="A50" s="397"/>
      <c r="B50" s="17" t="s">
        <v>27</v>
      </c>
      <c r="C50" s="126">
        <f t="shared" si="0"/>
        <v>0</v>
      </c>
      <c r="D50" s="126">
        <f t="shared" si="3"/>
        <v>0</v>
      </c>
      <c r="E50" s="126">
        <f t="shared" si="3"/>
        <v>0</v>
      </c>
      <c r="F50" s="31"/>
      <c r="G50" s="141"/>
      <c r="H50" s="18"/>
      <c r="I50" s="59"/>
      <c r="J50" s="18"/>
      <c r="K50" s="21"/>
      <c r="L50" s="18"/>
      <c r="M50" s="21"/>
      <c r="N50" s="18"/>
      <c r="O50" s="21"/>
      <c r="P50" s="18"/>
      <c r="Q50" s="21"/>
      <c r="R50" s="18"/>
      <c r="S50" s="21"/>
      <c r="T50" s="18"/>
      <c r="U50" s="21"/>
      <c r="V50" s="18"/>
      <c r="W50" s="21"/>
      <c r="X50" s="18"/>
      <c r="Y50" s="21"/>
      <c r="Z50" s="18"/>
      <c r="AA50" s="21"/>
      <c r="AB50" s="18"/>
      <c r="AC50" s="21"/>
      <c r="AD50" s="18"/>
      <c r="AE50" s="21"/>
      <c r="AF50" s="18"/>
      <c r="AG50" s="21"/>
      <c r="AH50" s="18"/>
      <c r="AI50" s="21"/>
      <c r="AJ50" s="18"/>
      <c r="AK50" s="21"/>
      <c r="AL50" s="127"/>
      <c r="AM50" s="21"/>
      <c r="AN50" s="21"/>
      <c r="AO50" s="73"/>
      <c r="AP50" s="73"/>
      <c r="AQ50" s="73"/>
      <c r="AR50" s="125" t="s">
        <v>111</v>
      </c>
      <c r="CH50" s="119">
        <v>0</v>
      </c>
    </row>
    <row r="51" spans="1:86" x14ac:dyDescent="0.25">
      <c r="A51" s="397"/>
      <c r="B51" s="17" t="s">
        <v>28</v>
      </c>
      <c r="C51" s="126">
        <f t="shared" si="0"/>
        <v>0</v>
      </c>
      <c r="D51" s="126">
        <f t="shared" si="3"/>
        <v>0</v>
      </c>
      <c r="E51" s="126">
        <f t="shared" si="3"/>
        <v>0</v>
      </c>
      <c r="F51" s="31"/>
      <c r="G51" s="141"/>
      <c r="H51" s="18"/>
      <c r="I51" s="59"/>
      <c r="J51" s="18"/>
      <c r="K51" s="21"/>
      <c r="L51" s="18"/>
      <c r="M51" s="21"/>
      <c r="N51" s="18"/>
      <c r="O51" s="21"/>
      <c r="P51" s="18"/>
      <c r="Q51" s="21"/>
      <c r="R51" s="18"/>
      <c r="S51" s="21"/>
      <c r="T51" s="18"/>
      <c r="U51" s="21"/>
      <c r="V51" s="18"/>
      <c r="W51" s="21"/>
      <c r="X51" s="18"/>
      <c r="Y51" s="21"/>
      <c r="Z51" s="18"/>
      <c r="AA51" s="21"/>
      <c r="AB51" s="18"/>
      <c r="AC51" s="21"/>
      <c r="AD51" s="18"/>
      <c r="AE51" s="21"/>
      <c r="AF51" s="18"/>
      <c r="AG51" s="21"/>
      <c r="AH51" s="18"/>
      <c r="AI51" s="21"/>
      <c r="AJ51" s="18"/>
      <c r="AK51" s="21"/>
      <c r="AL51" s="127"/>
      <c r="AM51" s="21"/>
      <c r="AN51" s="21"/>
      <c r="AO51" s="73"/>
      <c r="AP51" s="73"/>
      <c r="AQ51" s="73"/>
      <c r="AR51" s="125" t="s">
        <v>111</v>
      </c>
      <c r="CH51" s="119">
        <v>0</v>
      </c>
    </row>
    <row r="52" spans="1:86" x14ac:dyDescent="0.25">
      <c r="A52" s="397"/>
      <c r="B52" s="17" t="s">
        <v>29</v>
      </c>
      <c r="C52" s="126">
        <f t="shared" si="0"/>
        <v>0</v>
      </c>
      <c r="D52" s="126">
        <f t="shared" si="3"/>
        <v>0</v>
      </c>
      <c r="E52" s="126">
        <f t="shared" si="3"/>
        <v>0</v>
      </c>
      <c r="F52" s="31"/>
      <c r="G52" s="141"/>
      <c r="H52" s="18"/>
      <c r="I52" s="59"/>
      <c r="J52" s="18"/>
      <c r="K52" s="21"/>
      <c r="L52" s="18"/>
      <c r="M52" s="21"/>
      <c r="N52" s="18"/>
      <c r="O52" s="21"/>
      <c r="P52" s="18"/>
      <c r="Q52" s="21"/>
      <c r="R52" s="18"/>
      <c r="S52" s="21"/>
      <c r="T52" s="18"/>
      <c r="U52" s="21"/>
      <c r="V52" s="18"/>
      <c r="W52" s="21"/>
      <c r="X52" s="18"/>
      <c r="Y52" s="21"/>
      <c r="Z52" s="18"/>
      <c r="AA52" s="21"/>
      <c r="AB52" s="18"/>
      <c r="AC52" s="21"/>
      <c r="AD52" s="18"/>
      <c r="AE52" s="21"/>
      <c r="AF52" s="18"/>
      <c r="AG52" s="21"/>
      <c r="AH52" s="18"/>
      <c r="AI52" s="21"/>
      <c r="AJ52" s="18"/>
      <c r="AK52" s="21"/>
      <c r="AL52" s="127"/>
      <c r="AM52" s="21"/>
      <c r="AN52" s="21"/>
      <c r="AO52" s="73"/>
      <c r="AP52" s="73"/>
      <c r="AQ52" s="73"/>
      <c r="AR52" s="125" t="s">
        <v>111</v>
      </c>
      <c r="CH52" s="119">
        <v>0</v>
      </c>
    </row>
    <row r="53" spans="1:86" x14ac:dyDescent="0.25">
      <c r="A53" s="397"/>
      <c r="B53" s="17" t="s">
        <v>30</v>
      </c>
      <c r="C53" s="126">
        <f t="shared" si="0"/>
        <v>0</v>
      </c>
      <c r="D53" s="126">
        <f t="shared" si="3"/>
        <v>0</v>
      </c>
      <c r="E53" s="126">
        <f t="shared" si="3"/>
        <v>0</v>
      </c>
      <c r="F53" s="31"/>
      <c r="G53" s="141"/>
      <c r="H53" s="18"/>
      <c r="I53" s="59"/>
      <c r="J53" s="18"/>
      <c r="K53" s="21"/>
      <c r="L53" s="18"/>
      <c r="M53" s="21"/>
      <c r="N53" s="18"/>
      <c r="O53" s="21"/>
      <c r="P53" s="18"/>
      <c r="Q53" s="21"/>
      <c r="R53" s="18"/>
      <c r="S53" s="21"/>
      <c r="T53" s="18"/>
      <c r="U53" s="21"/>
      <c r="V53" s="18"/>
      <c r="W53" s="21"/>
      <c r="X53" s="18"/>
      <c r="Y53" s="21"/>
      <c r="Z53" s="18"/>
      <c r="AA53" s="21"/>
      <c r="AB53" s="18"/>
      <c r="AC53" s="21"/>
      <c r="AD53" s="18"/>
      <c r="AE53" s="21"/>
      <c r="AF53" s="18"/>
      <c r="AG53" s="21"/>
      <c r="AH53" s="18"/>
      <c r="AI53" s="21"/>
      <c r="AJ53" s="18"/>
      <c r="AK53" s="21"/>
      <c r="AL53" s="127"/>
      <c r="AM53" s="21"/>
      <c r="AN53" s="21"/>
      <c r="AO53" s="73"/>
      <c r="AP53" s="73"/>
      <c r="AQ53" s="73"/>
      <c r="AR53" s="125" t="s">
        <v>111</v>
      </c>
      <c r="CH53" s="119">
        <v>0</v>
      </c>
    </row>
    <row r="54" spans="1:86" x14ac:dyDescent="0.25">
      <c r="A54" s="397"/>
      <c r="B54" s="25" t="s">
        <v>31</v>
      </c>
      <c r="C54" s="128">
        <f t="shared" si="0"/>
        <v>0</v>
      </c>
      <c r="D54" s="128">
        <f t="shared" si="3"/>
        <v>0</v>
      </c>
      <c r="E54" s="128">
        <f t="shared" si="3"/>
        <v>0</v>
      </c>
      <c r="F54" s="31"/>
      <c r="G54" s="141"/>
      <c r="H54" s="26"/>
      <c r="I54" s="129"/>
      <c r="J54" s="26"/>
      <c r="K54" s="29"/>
      <c r="L54" s="26"/>
      <c r="M54" s="29"/>
      <c r="N54" s="26"/>
      <c r="O54" s="29"/>
      <c r="P54" s="26"/>
      <c r="Q54" s="29"/>
      <c r="R54" s="26"/>
      <c r="S54" s="29"/>
      <c r="T54" s="26"/>
      <c r="U54" s="29"/>
      <c r="V54" s="26"/>
      <c r="W54" s="29"/>
      <c r="X54" s="26"/>
      <c r="Y54" s="29"/>
      <c r="Z54" s="26"/>
      <c r="AA54" s="29"/>
      <c r="AB54" s="26"/>
      <c r="AC54" s="29"/>
      <c r="AD54" s="26"/>
      <c r="AE54" s="29"/>
      <c r="AF54" s="26"/>
      <c r="AG54" s="29"/>
      <c r="AH54" s="26"/>
      <c r="AI54" s="29"/>
      <c r="AJ54" s="26"/>
      <c r="AK54" s="29"/>
      <c r="AL54" s="130"/>
      <c r="AM54" s="29"/>
      <c r="AN54" s="29"/>
      <c r="AO54" s="73"/>
      <c r="AP54" s="73"/>
      <c r="AQ54" s="73"/>
      <c r="AR54" s="125" t="s">
        <v>111</v>
      </c>
      <c r="CH54" s="119">
        <v>0</v>
      </c>
    </row>
    <row r="55" spans="1:86" x14ac:dyDescent="0.25">
      <c r="A55" s="397"/>
      <c r="B55" s="17" t="s">
        <v>32</v>
      </c>
      <c r="C55" s="126">
        <f t="shared" si="0"/>
        <v>0</v>
      </c>
      <c r="D55" s="126">
        <f t="shared" si="3"/>
        <v>0</v>
      </c>
      <c r="E55" s="126">
        <f t="shared" si="3"/>
        <v>0</v>
      </c>
      <c r="F55" s="31"/>
      <c r="G55" s="141"/>
      <c r="H55" s="18"/>
      <c r="I55" s="59"/>
      <c r="J55" s="18"/>
      <c r="K55" s="21"/>
      <c r="L55" s="18"/>
      <c r="M55" s="21"/>
      <c r="N55" s="18"/>
      <c r="O55" s="21"/>
      <c r="P55" s="18"/>
      <c r="Q55" s="21"/>
      <c r="R55" s="18"/>
      <c r="S55" s="21"/>
      <c r="T55" s="18"/>
      <c r="U55" s="21"/>
      <c r="V55" s="18"/>
      <c r="W55" s="21"/>
      <c r="X55" s="18"/>
      <c r="Y55" s="21"/>
      <c r="Z55" s="18"/>
      <c r="AA55" s="21"/>
      <c r="AB55" s="18"/>
      <c r="AC55" s="21"/>
      <c r="AD55" s="18"/>
      <c r="AE55" s="21"/>
      <c r="AF55" s="18"/>
      <c r="AG55" s="21"/>
      <c r="AH55" s="18"/>
      <c r="AI55" s="21"/>
      <c r="AJ55" s="18"/>
      <c r="AK55" s="21"/>
      <c r="AL55" s="127"/>
      <c r="AM55" s="21"/>
      <c r="AN55" s="21"/>
      <c r="AO55" s="73"/>
      <c r="AP55" s="73"/>
      <c r="AQ55" s="73"/>
      <c r="AR55" s="125" t="s">
        <v>111</v>
      </c>
      <c r="CH55" s="119">
        <v>0</v>
      </c>
    </row>
    <row r="56" spans="1:86" x14ac:dyDescent="0.25">
      <c r="A56" s="397"/>
      <c r="B56" s="131" t="s">
        <v>112</v>
      </c>
      <c r="C56" s="132">
        <f t="shared" si="0"/>
        <v>0</v>
      </c>
      <c r="D56" s="132">
        <f t="shared" ref="D56:E74" si="4">SUM(F56+H56+J56+L56+N56+P56+R56+T56+V56+X56+Z56+AB56+AD56+AF56+AH56+AJ56+AL56)</f>
        <v>0</v>
      </c>
      <c r="E56" s="134">
        <f t="shared" si="4"/>
        <v>0</v>
      </c>
      <c r="F56" s="31"/>
      <c r="G56" s="148"/>
      <c r="H56" s="18"/>
      <c r="I56" s="59"/>
      <c r="J56" s="18"/>
      <c r="K56" s="21"/>
      <c r="L56" s="18"/>
      <c r="M56" s="21"/>
      <c r="N56" s="18"/>
      <c r="O56" s="21"/>
      <c r="P56" s="18"/>
      <c r="Q56" s="21"/>
      <c r="R56" s="18"/>
      <c r="S56" s="21"/>
      <c r="T56" s="18"/>
      <c r="U56" s="21"/>
      <c r="V56" s="18"/>
      <c r="W56" s="21"/>
      <c r="X56" s="18"/>
      <c r="Y56" s="21"/>
      <c r="Z56" s="18"/>
      <c r="AA56" s="21"/>
      <c r="AB56" s="18"/>
      <c r="AC56" s="21"/>
      <c r="AD56" s="18"/>
      <c r="AE56" s="21"/>
      <c r="AF56" s="18"/>
      <c r="AG56" s="22"/>
      <c r="AH56" s="18"/>
      <c r="AI56" s="21"/>
      <c r="AJ56" s="18"/>
      <c r="AK56" s="21"/>
      <c r="AL56" s="127"/>
      <c r="AM56" s="21"/>
      <c r="AN56" s="21"/>
      <c r="AO56" s="73"/>
      <c r="AP56" s="73"/>
      <c r="AQ56" s="73"/>
      <c r="AR56" s="125" t="s">
        <v>111</v>
      </c>
      <c r="CH56" s="119">
        <v>0</v>
      </c>
    </row>
    <row r="57" spans="1:86" x14ac:dyDescent="0.25">
      <c r="A57" s="398"/>
      <c r="B57" s="33" t="s">
        <v>33</v>
      </c>
      <c r="C57" s="136">
        <f t="shared" si="0"/>
        <v>0</v>
      </c>
      <c r="D57" s="136">
        <f t="shared" si="4"/>
        <v>0</v>
      </c>
      <c r="E57" s="136">
        <f t="shared" si="4"/>
        <v>0</v>
      </c>
      <c r="F57" s="52"/>
      <c r="G57" s="146"/>
      <c r="H57" s="34"/>
      <c r="I57" s="137"/>
      <c r="J57" s="34"/>
      <c r="K57" s="36"/>
      <c r="L57" s="34"/>
      <c r="M57" s="36"/>
      <c r="N57" s="34"/>
      <c r="O57" s="36"/>
      <c r="P57" s="34"/>
      <c r="Q57" s="36"/>
      <c r="R57" s="34"/>
      <c r="S57" s="36"/>
      <c r="T57" s="34"/>
      <c r="U57" s="36"/>
      <c r="V57" s="34"/>
      <c r="W57" s="36"/>
      <c r="X57" s="34"/>
      <c r="Y57" s="36"/>
      <c r="Z57" s="34"/>
      <c r="AA57" s="36"/>
      <c r="AB57" s="34"/>
      <c r="AC57" s="36"/>
      <c r="AD57" s="34"/>
      <c r="AE57" s="36"/>
      <c r="AF57" s="34"/>
      <c r="AG57" s="36"/>
      <c r="AH57" s="34"/>
      <c r="AI57" s="36"/>
      <c r="AJ57" s="34"/>
      <c r="AK57" s="36"/>
      <c r="AL57" s="147"/>
      <c r="AM57" s="36"/>
      <c r="AN57" s="36"/>
      <c r="AO57" s="76"/>
      <c r="AP57" s="76"/>
      <c r="AQ57" s="76"/>
      <c r="AR57" s="125" t="s">
        <v>111</v>
      </c>
      <c r="CH57" s="119">
        <v>0</v>
      </c>
    </row>
    <row r="58" spans="1:86" x14ac:dyDescent="0.25">
      <c r="A58" s="396" t="s">
        <v>37</v>
      </c>
      <c r="B58" s="10" t="s">
        <v>24</v>
      </c>
      <c r="C58" s="122">
        <f t="shared" si="0"/>
        <v>0</v>
      </c>
      <c r="D58" s="122">
        <f t="shared" si="4"/>
        <v>0</v>
      </c>
      <c r="E58" s="122">
        <f t="shared" si="4"/>
        <v>0</v>
      </c>
      <c r="F58" s="16"/>
      <c r="G58" s="140"/>
      <c r="H58" s="16"/>
      <c r="I58" s="140"/>
      <c r="J58" s="12"/>
      <c r="K58" s="14"/>
      <c r="L58" s="12"/>
      <c r="M58" s="14"/>
      <c r="N58" s="12"/>
      <c r="O58" s="14"/>
      <c r="P58" s="12"/>
      <c r="Q58" s="14"/>
      <c r="R58" s="12"/>
      <c r="S58" s="14"/>
      <c r="T58" s="12"/>
      <c r="U58" s="14"/>
      <c r="V58" s="12"/>
      <c r="W58" s="14"/>
      <c r="X58" s="12"/>
      <c r="Y58" s="14"/>
      <c r="Z58" s="12"/>
      <c r="AA58" s="14"/>
      <c r="AB58" s="12"/>
      <c r="AC58" s="14"/>
      <c r="AD58" s="12"/>
      <c r="AE58" s="14"/>
      <c r="AF58" s="12"/>
      <c r="AG58" s="14"/>
      <c r="AH58" s="12"/>
      <c r="AI58" s="14"/>
      <c r="AJ58" s="12"/>
      <c r="AK58" s="14"/>
      <c r="AL58" s="124"/>
      <c r="AM58" s="14"/>
      <c r="AN58" s="14"/>
      <c r="AO58" s="87"/>
      <c r="AP58" s="87"/>
      <c r="AQ58" s="87"/>
      <c r="AR58" s="125" t="s">
        <v>111</v>
      </c>
      <c r="CH58" s="119">
        <v>0</v>
      </c>
    </row>
    <row r="59" spans="1:86" x14ac:dyDescent="0.25">
      <c r="A59" s="397"/>
      <c r="B59" s="17" t="s">
        <v>25</v>
      </c>
      <c r="C59" s="126">
        <f t="shared" si="0"/>
        <v>0</v>
      </c>
      <c r="D59" s="126">
        <f t="shared" si="4"/>
        <v>0</v>
      </c>
      <c r="E59" s="126">
        <f t="shared" si="4"/>
        <v>0</v>
      </c>
      <c r="F59" s="31"/>
      <c r="G59" s="141"/>
      <c r="H59" s="31"/>
      <c r="I59" s="141"/>
      <c r="J59" s="18"/>
      <c r="K59" s="21"/>
      <c r="L59" s="18"/>
      <c r="M59" s="21"/>
      <c r="N59" s="18"/>
      <c r="O59" s="21"/>
      <c r="P59" s="18"/>
      <c r="Q59" s="21"/>
      <c r="R59" s="18"/>
      <c r="S59" s="21"/>
      <c r="T59" s="18"/>
      <c r="U59" s="21"/>
      <c r="V59" s="18"/>
      <c r="W59" s="21"/>
      <c r="X59" s="18"/>
      <c r="Y59" s="21"/>
      <c r="Z59" s="18"/>
      <c r="AA59" s="21"/>
      <c r="AB59" s="18"/>
      <c r="AC59" s="21"/>
      <c r="AD59" s="18"/>
      <c r="AE59" s="21"/>
      <c r="AF59" s="18"/>
      <c r="AG59" s="21"/>
      <c r="AH59" s="18"/>
      <c r="AI59" s="21"/>
      <c r="AJ59" s="18"/>
      <c r="AK59" s="21"/>
      <c r="AL59" s="127"/>
      <c r="AM59" s="21"/>
      <c r="AN59" s="21"/>
      <c r="AO59" s="73"/>
      <c r="AP59" s="73"/>
      <c r="AQ59" s="73"/>
      <c r="AR59" s="125" t="s">
        <v>111</v>
      </c>
      <c r="CH59" s="119">
        <v>0</v>
      </c>
    </row>
    <row r="60" spans="1:86" x14ac:dyDescent="0.25">
      <c r="A60" s="397"/>
      <c r="B60" s="17" t="s">
        <v>26</v>
      </c>
      <c r="C60" s="126">
        <f t="shared" si="0"/>
        <v>0</v>
      </c>
      <c r="D60" s="126">
        <f t="shared" si="4"/>
        <v>0</v>
      </c>
      <c r="E60" s="126">
        <f t="shared" si="4"/>
        <v>0</v>
      </c>
      <c r="F60" s="31"/>
      <c r="G60" s="141"/>
      <c r="H60" s="31"/>
      <c r="I60" s="141"/>
      <c r="J60" s="18"/>
      <c r="K60" s="21"/>
      <c r="L60" s="18"/>
      <c r="M60" s="21"/>
      <c r="N60" s="18"/>
      <c r="O60" s="21"/>
      <c r="P60" s="18"/>
      <c r="Q60" s="21"/>
      <c r="R60" s="18"/>
      <c r="S60" s="21"/>
      <c r="T60" s="18"/>
      <c r="U60" s="21"/>
      <c r="V60" s="18"/>
      <c r="W60" s="21"/>
      <c r="X60" s="18"/>
      <c r="Y60" s="21"/>
      <c r="Z60" s="18"/>
      <c r="AA60" s="21"/>
      <c r="AB60" s="18"/>
      <c r="AC60" s="21"/>
      <c r="AD60" s="18"/>
      <c r="AE60" s="21"/>
      <c r="AF60" s="18"/>
      <c r="AG60" s="21"/>
      <c r="AH60" s="18"/>
      <c r="AI60" s="21"/>
      <c r="AJ60" s="18"/>
      <c r="AK60" s="21"/>
      <c r="AL60" s="127"/>
      <c r="AM60" s="21"/>
      <c r="AN60" s="21"/>
      <c r="AO60" s="73"/>
      <c r="AP60" s="73"/>
      <c r="AQ60" s="73"/>
      <c r="AR60" s="125" t="s">
        <v>111</v>
      </c>
      <c r="CH60" s="119">
        <v>0</v>
      </c>
    </row>
    <row r="61" spans="1:86" x14ac:dyDescent="0.25">
      <c r="A61" s="397"/>
      <c r="B61" s="17" t="s">
        <v>28</v>
      </c>
      <c r="C61" s="126">
        <f t="shared" si="0"/>
        <v>0</v>
      </c>
      <c r="D61" s="126">
        <f t="shared" si="4"/>
        <v>0</v>
      </c>
      <c r="E61" s="126">
        <f t="shared" si="4"/>
        <v>0</v>
      </c>
      <c r="F61" s="31"/>
      <c r="G61" s="141"/>
      <c r="H61" s="31"/>
      <c r="I61" s="141"/>
      <c r="J61" s="18"/>
      <c r="K61" s="21"/>
      <c r="L61" s="18"/>
      <c r="M61" s="21"/>
      <c r="N61" s="18"/>
      <c r="O61" s="21"/>
      <c r="P61" s="18"/>
      <c r="Q61" s="21"/>
      <c r="R61" s="18"/>
      <c r="S61" s="21"/>
      <c r="T61" s="18"/>
      <c r="U61" s="21"/>
      <c r="V61" s="18"/>
      <c r="W61" s="21"/>
      <c r="X61" s="18"/>
      <c r="Y61" s="21"/>
      <c r="Z61" s="18"/>
      <c r="AA61" s="21"/>
      <c r="AB61" s="18"/>
      <c r="AC61" s="21"/>
      <c r="AD61" s="18"/>
      <c r="AE61" s="21"/>
      <c r="AF61" s="18"/>
      <c r="AG61" s="21"/>
      <c r="AH61" s="18"/>
      <c r="AI61" s="21"/>
      <c r="AJ61" s="18"/>
      <c r="AK61" s="21"/>
      <c r="AL61" s="127"/>
      <c r="AM61" s="21"/>
      <c r="AN61" s="21"/>
      <c r="AO61" s="73"/>
      <c r="AP61" s="73"/>
      <c r="AQ61" s="73"/>
      <c r="AR61" s="125" t="s">
        <v>111</v>
      </c>
      <c r="CH61" s="119">
        <v>0</v>
      </c>
    </row>
    <row r="62" spans="1:86" x14ac:dyDescent="0.25">
      <c r="A62" s="397"/>
      <c r="B62" s="17" t="s">
        <v>29</v>
      </c>
      <c r="C62" s="126">
        <f t="shared" si="0"/>
        <v>0</v>
      </c>
      <c r="D62" s="126">
        <f t="shared" si="4"/>
        <v>0</v>
      </c>
      <c r="E62" s="126">
        <f t="shared" si="4"/>
        <v>0</v>
      </c>
      <c r="F62" s="31"/>
      <c r="G62" s="141"/>
      <c r="H62" s="31"/>
      <c r="I62" s="141"/>
      <c r="J62" s="18"/>
      <c r="K62" s="21"/>
      <c r="L62" s="18"/>
      <c r="M62" s="21"/>
      <c r="N62" s="18"/>
      <c r="O62" s="21"/>
      <c r="P62" s="18"/>
      <c r="Q62" s="21"/>
      <c r="R62" s="18"/>
      <c r="S62" s="21"/>
      <c r="T62" s="18"/>
      <c r="U62" s="21"/>
      <c r="V62" s="18"/>
      <c r="W62" s="21"/>
      <c r="X62" s="18"/>
      <c r="Y62" s="21"/>
      <c r="Z62" s="18"/>
      <c r="AA62" s="21"/>
      <c r="AB62" s="18"/>
      <c r="AC62" s="21"/>
      <c r="AD62" s="18"/>
      <c r="AE62" s="21"/>
      <c r="AF62" s="18"/>
      <c r="AG62" s="21"/>
      <c r="AH62" s="18"/>
      <c r="AI62" s="21"/>
      <c r="AJ62" s="18"/>
      <c r="AK62" s="21"/>
      <c r="AL62" s="127"/>
      <c r="AM62" s="21"/>
      <c r="AN62" s="21"/>
      <c r="AO62" s="73"/>
      <c r="AP62" s="73"/>
      <c r="AQ62" s="73"/>
      <c r="AR62" s="125" t="s">
        <v>111</v>
      </c>
      <c r="CH62" s="119">
        <v>0</v>
      </c>
    </row>
    <row r="63" spans="1:86" x14ac:dyDescent="0.25">
      <c r="A63" s="397"/>
      <c r="B63" s="149" t="s">
        <v>112</v>
      </c>
      <c r="C63" s="133">
        <f t="shared" si="0"/>
        <v>0</v>
      </c>
      <c r="D63" s="132">
        <f t="shared" si="4"/>
        <v>0</v>
      </c>
      <c r="E63" s="134">
        <f t="shared" si="4"/>
        <v>0</v>
      </c>
      <c r="F63" s="31"/>
      <c r="G63" s="141"/>
      <c r="H63" s="31"/>
      <c r="I63" s="141"/>
      <c r="J63" s="26"/>
      <c r="K63" s="29"/>
      <c r="L63" s="26"/>
      <c r="M63" s="29"/>
      <c r="N63" s="26"/>
      <c r="O63" s="29"/>
      <c r="P63" s="26"/>
      <c r="Q63" s="29"/>
      <c r="R63" s="26"/>
      <c r="S63" s="29"/>
      <c r="T63" s="26"/>
      <c r="U63" s="29"/>
      <c r="V63" s="26"/>
      <c r="W63" s="29"/>
      <c r="X63" s="26"/>
      <c r="Y63" s="29"/>
      <c r="Z63" s="26"/>
      <c r="AA63" s="29"/>
      <c r="AB63" s="26"/>
      <c r="AC63" s="29"/>
      <c r="AD63" s="26"/>
      <c r="AE63" s="29"/>
      <c r="AF63" s="26"/>
      <c r="AG63" s="29"/>
      <c r="AH63" s="26"/>
      <c r="AI63" s="29"/>
      <c r="AJ63" s="26"/>
      <c r="AK63" s="29"/>
      <c r="AL63" s="130"/>
      <c r="AM63" s="29"/>
      <c r="AN63" s="29"/>
      <c r="AO63" s="150"/>
      <c r="AP63" s="150"/>
      <c r="AQ63" s="150"/>
      <c r="AR63" s="125" t="s">
        <v>111</v>
      </c>
      <c r="CH63" s="119">
        <v>0</v>
      </c>
    </row>
    <row r="64" spans="1:86" x14ac:dyDescent="0.25">
      <c r="A64" s="397"/>
      <c r="B64" s="33" t="s">
        <v>32</v>
      </c>
      <c r="C64" s="136">
        <f t="shared" si="0"/>
        <v>0</v>
      </c>
      <c r="D64" s="136">
        <f t="shared" si="4"/>
        <v>0</v>
      </c>
      <c r="E64" s="136">
        <f t="shared" si="4"/>
        <v>0</v>
      </c>
      <c r="F64" s="52"/>
      <c r="G64" s="151"/>
      <c r="H64" s="52"/>
      <c r="I64" s="151"/>
      <c r="J64" s="44"/>
      <c r="K64" s="47"/>
      <c r="L64" s="44"/>
      <c r="M64" s="47"/>
      <c r="N64" s="44"/>
      <c r="O64" s="47"/>
      <c r="P64" s="44"/>
      <c r="Q64" s="47"/>
      <c r="R64" s="44"/>
      <c r="S64" s="47"/>
      <c r="T64" s="44"/>
      <c r="U64" s="47"/>
      <c r="V64" s="44"/>
      <c r="W64" s="47"/>
      <c r="X64" s="44"/>
      <c r="Y64" s="47"/>
      <c r="Z64" s="44"/>
      <c r="AA64" s="47"/>
      <c r="AB64" s="44"/>
      <c r="AC64" s="47"/>
      <c r="AD64" s="44"/>
      <c r="AE64" s="47"/>
      <c r="AF64" s="44"/>
      <c r="AG64" s="47"/>
      <c r="AH64" s="44"/>
      <c r="AI64" s="47"/>
      <c r="AJ64" s="44"/>
      <c r="AK64" s="47"/>
      <c r="AL64" s="139"/>
      <c r="AM64" s="47"/>
      <c r="AN64" s="47"/>
      <c r="AO64" s="76"/>
      <c r="AP64" s="76"/>
      <c r="AQ64" s="76"/>
      <c r="AR64" s="125" t="s">
        <v>111</v>
      </c>
      <c r="CH64" s="119">
        <v>0</v>
      </c>
    </row>
    <row r="65" spans="1:86" x14ac:dyDescent="0.25">
      <c r="A65" s="396" t="s">
        <v>38</v>
      </c>
      <c r="B65" s="10" t="s">
        <v>24</v>
      </c>
      <c r="C65" s="122">
        <f t="shared" si="0"/>
        <v>0</v>
      </c>
      <c r="D65" s="122">
        <f t="shared" si="4"/>
        <v>0</v>
      </c>
      <c r="E65" s="122">
        <f t="shared" si="4"/>
        <v>0</v>
      </c>
      <c r="F65" s="16"/>
      <c r="G65" s="140"/>
      <c r="H65" s="16"/>
      <c r="I65" s="140"/>
      <c r="J65" s="12"/>
      <c r="K65" s="14"/>
      <c r="L65" s="12"/>
      <c r="M65" s="14"/>
      <c r="N65" s="12"/>
      <c r="O65" s="14"/>
      <c r="P65" s="12"/>
      <c r="Q65" s="14"/>
      <c r="R65" s="12"/>
      <c r="S65" s="14"/>
      <c r="T65" s="12"/>
      <c r="U65" s="14"/>
      <c r="V65" s="12"/>
      <c r="W65" s="14"/>
      <c r="X65" s="12"/>
      <c r="Y65" s="14"/>
      <c r="Z65" s="12"/>
      <c r="AA65" s="14"/>
      <c r="AB65" s="12"/>
      <c r="AC65" s="14"/>
      <c r="AD65" s="12"/>
      <c r="AE65" s="14"/>
      <c r="AF65" s="62"/>
      <c r="AG65" s="55"/>
      <c r="AH65" s="62"/>
      <c r="AI65" s="55"/>
      <c r="AJ65" s="62"/>
      <c r="AK65" s="55"/>
      <c r="AL65" s="152"/>
      <c r="AM65" s="55"/>
      <c r="AN65" s="56"/>
      <c r="AO65" s="56"/>
      <c r="AP65" s="56"/>
      <c r="AQ65" s="56"/>
      <c r="AR65" s="125" t="s">
        <v>111</v>
      </c>
      <c r="CG65" s="119">
        <v>0</v>
      </c>
      <c r="CH65" s="119">
        <v>0</v>
      </c>
    </row>
    <row r="66" spans="1:86" x14ac:dyDescent="0.25">
      <c r="A66" s="397"/>
      <c r="B66" s="17" t="s">
        <v>26</v>
      </c>
      <c r="C66" s="126">
        <f t="shared" si="0"/>
        <v>0</v>
      </c>
      <c r="D66" s="126">
        <f t="shared" si="4"/>
        <v>0</v>
      </c>
      <c r="E66" s="126">
        <f t="shared" si="4"/>
        <v>0</v>
      </c>
      <c r="F66" s="31"/>
      <c r="G66" s="141"/>
      <c r="H66" s="31"/>
      <c r="I66" s="141"/>
      <c r="J66" s="18"/>
      <c r="K66" s="21"/>
      <c r="L66" s="18"/>
      <c r="M66" s="21"/>
      <c r="N66" s="18"/>
      <c r="O66" s="21"/>
      <c r="P66" s="18"/>
      <c r="Q66" s="21"/>
      <c r="R66" s="18"/>
      <c r="S66" s="21"/>
      <c r="T66" s="18"/>
      <c r="U66" s="21"/>
      <c r="V66" s="18"/>
      <c r="W66" s="21"/>
      <c r="X66" s="18"/>
      <c r="Y66" s="21"/>
      <c r="Z66" s="18"/>
      <c r="AA66" s="21"/>
      <c r="AB66" s="18"/>
      <c r="AC66" s="21"/>
      <c r="AD66" s="18"/>
      <c r="AE66" s="21"/>
      <c r="AF66" s="23"/>
      <c r="AG66" s="24"/>
      <c r="AH66" s="23"/>
      <c r="AI66" s="24"/>
      <c r="AJ66" s="23"/>
      <c r="AK66" s="24"/>
      <c r="AL66" s="153"/>
      <c r="AM66" s="24"/>
      <c r="AN66" s="73"/>
      <c r="AO66" s="73"/>
      <c r="AP66" s="73"/>
      <c r="AQ66" s="73"/>
      <c r="AR66" s="125" t="s">
        <v>111</v>
      </c>
      <c r="CG66" s="119">
        <v>0</v>
      </c>
      <c r="CH66" s="119">
        <v>0</v>
      </c>
    </row>
    <row r="67" spans="1:86" x14ac:dyDescent="0.25">
      <c r="A67" s="397"/>
      <c r="B67" s="131" t="s">
        <v>112</v>
      </c>
      <c r="C67" s="142">
        <f t="shared" si="0"/>
        <v>0</v>
      </c>
      <c r="D67" s="132">
        <f t="shared" si="4"/>
        <v>0</v>
      </c>
      <c r="E67" s="134">
        <f t="shared" si="4"/>
        <v>0</v>
      </c>
      <c r="F67" s="31"/>
      <c r="G67" s="141"/>
      <c r="H67" s="31"/>
      <c r="I67" s="141"/>
      <c r="J67" s="26"/>
      <c r="K67" s="29"/>
      <c r="L67" s="26"/>
      <c r="M67" s="29"/>
      <c r="N67" s="26"/>
      <c r="O67" s="29"/>
      <c r="P67" s="26"/>
      <c r="Q67" s="29"/>
      <c r="R67" s="26"/>
      <c r="S67" s="29"/>
      <c r="T67" s="26"/>
      <c r="U67" s="29"/>
      <c r="V67" s="26"/>
      <c r="W67" s="29"/>
      <c r="X67" s="26"/>
      <c r="Y67" s="29"/>
      <c r="Z67" s="26"/>
      <c r="AA67" s="29"/>
      <c r="AB67" s="26"/>
      <c r="AC67" s="29"/>
      <c r="AD67" s="26"/>
      <c r="AE67" s="29"/>
      <c r="AF67" s="31"/>
      <c r="AG67" s="32"/>
      <c r="AH67" s="31"/>
      <c r="AI67" s="32"/>
      <c r="AJ67" s="31"/>
      <c r="AK67" s="32"/>
      <c r="AL67" s="154"/>
      <c r="AM67" s="32"/>
      <c r="AN67" s="150"/>
      <c r="AO67" s="150"/>
      <c r="AP67" s="150"/>
      <c r="AQ67" s="150"/>
      <c r="AR67" s="125" t="s">
        <v>111</v>
      </c>
      <c r="CG67" s="119">
        <v>0</v>
      </c>
      <c r="CH67" s="119">
        <v>0</v>
      </c>
    </row>
    <row r="68" spans="1:86" x14ac:dyDescent="0.25">
      <c r="A68" s="398"/>
      <c r="B68" s="33" t="s">
        <v>32</v>
      </c>
      <c r="C68" s="136">
        <f t="shared" si="0"/>
        <v>0</v>
      </c>
      <c r="D68" s="136">
        <f t="shared" si="4"/>
        <v>0</v>
      </c>
      <c r="E68" s="136">
        <f t="shared" si="4"/>
        <v>0</v>
      </c>
      <c r="F68" s="52"/>
      <c r="G68" s="151"/>
      <c r="H68" s="52"/>
      <c r="I68" s="151"/>
      <c r="J68" s="44"/>
      <c r="K68" s="47"/>
      <c r="L68" s="44"/>
      <c r="M68" s="47"/>
      <c r="N68" s="44"/>
      <c r="O68" s="47"/>
      <c r="P68" s="44"/>
      <c r="Q68" s="47"/>
      <c r="R68" s="44"/>
      <c r="S68" s="47"/>
      <c r="T68" s="44"/>
      <c r="U68" s="47"/>
      <c r="V68" s="44"/>
      <c r="W68" s="47"/>
      <c r="X68" s="44"/>
      <c r="Y68" s="47"/>
      <c r="Z68" s="44"/>
      <c r="AA68" s="47"/>
      <c r="AB68" s="44"/>
      <c r="AC68" s="47"/>
      <c r="AD68" s="44"/>
      <c r="AE68" s="47"/>
      <c r="AF68" s="52"/>
      <c r="AG68" s="38"/>
      <c r="AH68" s="52"/>
      <c r="AI68" s="38"/>
      <c r="AJ68" s="52"/>
      <c r="AK68" s="38"/>
      <c r="AL68" s="155"/>
      <c r="AM68" s="38"/>
      <c r="AN68" s="76"/>
      <c r="AO68" s="76"/>
      <c r="AP68" s="76"/>
      <c r="AQ68" s="76"/>
      <c r="AR68" s="125" t="s">
        <v>111</v>
      </c>
      <c r="CG68" s="119">
        <v>0</v>
      </c>
      <c r="CH68" s="119">
        <v>0</v>
      </c>
    </row>
    <row r="69" spans="1:86" x14ac:dyDescent="0.25">
      <c r="A69" s="396" t="s">
        <v>39</v>
      </c>
      <c r="B69" s="10" t="s">
        <v>24</v>
      </c>
      <c r="C69" s="122">
        <f t="shared" si="0"/>
        <v>0</v>
      </c>
      <c r="D69" s="122">
        <f t="shared" si="4"/>
        <v>0</v>
      </c>
      <c r="E69" s="122">
        <f t="shared" si="4"/>
        <v>0</v>
      </c>
      <c r="F69" s="16"/>
      <c r="G69" s="140"/>
      <c r="H69" s="16"/>
      <c r="I69" s="140"/>
      <c r="J69" s="12"/>
      <c r="K69" s="14"/>
      <c r="L69" s="12"/>
      <c r="M69" s="14"/>
      <c r="N69" s="12"/>
      <c r="O69" s="14"/>
      <c r="P69" s="12"/>
      <c r="Q69" s="14"/>
      <c r="R69" s="12"/>
      <c r="S69" s="14"/>
      <c r="T69" s="12"/>
      <c r="U69" s="14"/>
      <c r="V69" s="12"/>
      <c r="W69" s="14"/>
      <c r="X69" s="12"/>
      <c r="Y69" s="14"/>
      <c r="Z69" s="12"/>
      <c r="AA69" s="14"/>
      <c r="AB69" s="12"/>
      <c r="AC69" s="14"/>
      <c r="AD69" s="12"/>
      <c r="AE69" s="14"/>
      <c r="AF69" s="12"/>
      <c r="AG69" s="14"/>
      <c r="AH69" s="12"/>
      <c r="AI69" s="14"/>
      <c r="AJ69" s="12"/>
      <c r="AK69" s="14"/>
      <c r="AL69" s="124"/>
      <c r="AM69" s="14"/>
      <c r="AN69" s="14"/>
      <c r="AO69" s="56"/>
      <c r="AP69" s="56"/>
      <c r="AQ69" s="56"/>
      <c r="AR69" s="125" t="s">
        <v>111</v>
      </c>
      <c r="CG69" s="119">
        <v>0</v>
      </c>
      <c r="CH69" s="119">
        <v>0</v>
      </c>
    </row>
    <row r="70" spans="1:86" x14ac:dyDescent="0.25">
      <c r="A70" s="397"/>
      <c r="B70" s="17" t="s">
        <v>25</v>
      </c>
      <c r="C70" s="126">
        <f t="shared" si="0"/>
        <v>5</v>
      </c>
      <c r="D70" s="126">
        <f t="shared" si="4"/>
        <v>3</v>
      </c>
      <c r="E70" s="126">
        <f t="shared" si="4"/>
        <v>2</v>
      </c>
      <c r="F70" s="31"/>
      <c r="G70" s="141"/>
      <c r="H70" s="31"/>
      <c r="I70" s="141"/>
      <c r="J70" s="18"/>
      <c r="K70" s="21"/>
      <c r="L70" s="18"/>
      <c r="M70" s="21"/>
      <c r="N70" s="18"/>
      <c r="O70" s="21"/>
      <c r="P70" s="18"/>
      <c r="Q70" s="21"/>
      <c r="R70" s="18"/>
      <c r="S70" s="21"/>
      <c r="T70" s="18">
        <v>1</v>
      </c>
      <c r="U70" s="21"/>
      <c r="V70" s="18"/>
      <c r="W70" s="21"/>
      <c r="X70" s="18"/>
      <c r="Y70" s="21"/>
      <c r="Z70" s="18">
        <v>1</v>
      </c>
      <c r="AA70" s="21">
        <v>1</v>
      </c>
      <c r="AB70" s="18"/>
      <c r="AC70" s="21"/>
      <c r="AD70" s="18">
        <v>1</v>
      </c>
      <c r="AE70" s="21">
        <v>1</v>
      </c>
      <c r="AF70" s="18"/>
      <c r="AG70" s="21"/>
      <c r="AH70" s="18"/>
      <c r="AI70" s="21"/>
      <c r="AJ70" s="18"/>
      <c r="AK70" s="21"/>
      <c r="AL70" s="127"/>
      <c r="AM70" s="21"/>
      <c r="AN70" s="21"/>
      <c r="AO70" s="92">
        <v>0</v>
      </c>
      <c r="AP70" s="92">
        <v>0</v>
      </c>
      <c r="AQ70" s="92">
        <v>0</v>
      </c>
      <c r="AR70" s="125" t="s">
        <v>111</v>
      </c>
      <c r="CG70" s="119">
        <v>0</v>
      </c>
      <c r="CH70" s="119">
        <v>0</v>
      </c>
    </row>
    <row r="71" spans="1:86" x14ac:dyDescent="0.25">
      <c r="A71" s="397"/>
      <c r="B71" s="17" t="s">
        <v>26</v>
      </c>
      <c r="C71" s="126">
        <f t="shared" si="0"/>
        <v>8</v>
      </c>
      <c r="D71" s="126">
        <f t="shared" si="4"/>
        <v>0</v>
      </c>
      <c r="E71" s="126">
        <f t="shared" si="4"/>
        <v>8</v>
      </c>
      <c r="F71" s="31"/>
      <c r="G71" s="141"/>
      <c r="H71" s="31"/>
      <c r="I71" s="141"/>
      <c r="J71" s="18"/>
      <c r="K71" s="21"/>
      <c r="L71" s="18"/>
      <c r="M71" s="21"/>
      <c r="N71" s="18"/>
      <c r="O71" s="21">
        <v>2</v>
      </c>
      <c r="P71" s="18"/>
      <c r="Q71" s="21">
        <v>1</v>
      </c>
      <c r="R71" s="18"/>
      <c r="S71" s="21">
        <v>3</v>
      </c>
      <c r="T71" s="18"/>
      <c r="U71" s="21">
        <v>1</v>
      </c>
      <c r="V71" s="18"/>
      <c r="W71" s="21">
        <v>1</v>
      </c>
      <c r="X71" s="18"/>
      <c r="Y71" s="21"/>
      <c r="Z71" s="18"/>
      <c r="AA71" s="21"/>
      <c r="AB71" s="18"/>
      <c r="AC71" s="21"/>
      <c r="AD71" s="18"/>
      <c r="AE71" s="21"/>
      <c r="AF71" s="18"/>
      <c r="AG71" s="21"/>
      <c r="AH71" s="18"/>
      <c r="AI71" s="21"/>
      <c r="AJ71" s="18"/>
      <c r="AK71" s="21"/>
      <c r="AL71" s="127"/>
      <c r="AM71" s="21"/>
      <c r="AN71" s="21"/>
      <c r="AO71" s="73">
        <v>0</v>
      </c>
      <c r="AP71" s="73">
        <v>0</v>
      </c>
      <c r="AQ71" s="73">
        <v>0</v>
      </c>
      <c r="AR71" s="125" t="s">
        <v>111</v>
      </c>
      <c r="CG71" s="119">
        <v>0</v>
      </c>
      <c r="CH71" s="119">
        <v>0</v>
      </c>
    </row>
    <row r="72" spans="1:86" x14ac:dyDescent="0.25">
      <c r="A72" s="397"/>
      <c r="B72" s="17" t="s">
        <v>28</v>
      </c>
      <c r="C72" s="126">
        <f t="shared" si="0"/>
        <v>0</v>
      </c>
      <c r="D72" s="126">
        <f t="shared" si="4"/>
        <v>0</v>
      </c>
      <c r="E72" s="126">
        <f t="shared" si="4"/>
        <v>0</v>
      </c>
      <c r="F72" s="31"/>
      <c r="G72" s="141"/>
      <c r="H72" s="31"/>
      <c r="I72" s="141"/>
      <c r="J72" s="18"/>
      <c r="K72" s="21"/>
      <c r="L72" s="18"/>
      <c r="M72" s="21"/>
      <c r="N72" s="18"/>
      <c r="O72" s="21"/>
      <c r="P72" s="18"/>
      <c r="Q72" s="21"/>
      <c r="R72" s="18"/>
      <c r="S72" s="21"/>
      <c r="T72" s="18"/>
      <c r="U72" s="21"/>
      <c r="V72" s="18"/>
      <c r="W72" s="21"/>
      <c r="X72" s="18"/>
      <c r="Y72" s="21"/>
      <c r="Z72" s="18"/>
      <c r="AA72" s="21"/>
      <c r="AB72" s="18"/>
      <c r="AC72" s="21"/>
      <c r="AD72" s="18"/>
      <c r="AE72" s="21"/>
      <c r="AF72" s="18"/>
      <c r="AG72" s="21"/>
      <c r="AH72" s="18"/>
      <c r="AI72" s="21"/>
      <c r="AJ72" s="18"/>
      <c r="AK72" s="21"/>
      <c r="AL72" s="127"/>
      <c r="AM72" s="21"/>
      <c r="AN72" s="21"/>
      <c r="AO72" s="73"/>
      <c r="AP72" s="73"/>
      <c r="AQ72" s="73"/>
      <c r="AR72" s="125" t="s">
        <v>111</v>
      </c>
      <c r="CG72" s="119">
        <v>0</v>
      </c>
      <c r="CH72" s="119">
        <v>0</v>
      </c>
    </row>
    <row r="73" spans="1:86" x14ac:dyDescent="0.25">
      <c r="A73" s="397"/>
      <c r="B73" s="17" t="s">
        <v>29</v>
      </c>
      <c r="C73" s="126">
        <f t="shared" si="0"/>
        <v>0</v>
      </c>
      <c r="D73" s="126">
        <f t="shared" si="4"/>
        <v>0</v>
      </c>
      <c r="E73" s="126">
        <f t="shared" si="4"/>
        <v>0</v>
      </c>
      <c r="F73" s="31"/>
      <c r="G73" s="141"/>
      <c r="H73" s="31"/>
      <c r="I73" s="141"/>
      <c r="J73" s="18"/>
      <c r="K73" s="21"/>
      <c r="L73" s="18"/>
      <c r="M73" s="21"/>
      <c r="N73" s="18"/>
      <c r="O73" s="21"/>
      <c r="P73" s="18"/>
      <c r="Q73" s="21"/>
      <c r="R73" s="18"/>
      <c r="S73" s="21"/>
      <c r="T73" s="18"/>
      <c r="U73" s="21"/>
      <c r="V73" s="18"/>
      <c r="W73" s="21"/>
      <c r="X73" s="18"/>
      <c r="Y73" s="21"/>
      <c r="Z73" s="18"/>
      <c r="AA73" s="21"/>
      <c r="AB73" s="18"/>
      <c r="AC73" s="21"/>
      <c r="AD73" s="18"/>
      <c r="AE73" s="21"/>
      <c r="AF73" s="18"/>
      <c r="AG73" s="21"/>
      <c r="AH73" s="18"/>
      <c r="AI73" s="21"/>
      <c r="AJ73" s="18"/>
      <c r="AK73" s="21"/>
      <c r="AL73" s="127"/>
      <c r="AM73" s="21"/>
      <c r="AN73" s="21"/>
      <c r="AO73" s="73"/>
      <c r="AP73" s="73"/>
      <c r="AQ73" s="73"/>
      <c r="AR73" s="125" t="s">
        <v>111</v>
      </c>
      <c r="CG73" s="119">
        <v>0</v>
      </c>
      <c r="CH73" s="119">
        <v>0</v>
      </c>
    </row>
    <row r="74" spans="1:86" x14ac:dyDescent="0.25">
      <c r="A74" s="397"/>
      <c r="B74" s="149" t="s">
        <v>112</v>
      </c>
      <c r="C74" s="133">
        <f t="shared" si="0"/>
        <v>0</v>
      </c>
      <c r="D74" s="132">
        <f t="shared" si="4"/>
        <v>0</v>
      </c>
      <c r="E74" s="134">
        <f t="shared" si="4"/>
        <v>0</v>
      </c>
      <c r="F74" s="31"/>
      <c r="G74" s="141"/>
      <c r="H74" s="31"/>
      <c r="I74" s="141"/>
      <c r="J74" s="26"/>
      <c r="K74" s="29"/>
      <c r="L74" s="26"/>
      <c r="M74" s="29"/>
      <c r="N74" s="26"/>
      <c r="O74" s="29"/>
      <c r="P74" s="26"/>
      <c r="Q74" s="29"/>
      <c r="R74" s="26"/>
      <c r="S74" s="29"/>
      <c r="T74" s="26"/>
      <c r="U74" s="29"/>
      <c r="V74" s="26"/>
      <c r="W74" s="29"/>
      <c r="X74" s="26"/>
      <c r="Y74" s="29"/>
      <c r="Z74" s="26"/>
      <c r="AA74" s="29"/>
      <c r="AB74" s="26"/>
      <c r="AC74" s="29"/>
      <c r="AD74" s="26"/>
      <c r="AE74" s="29"/>
      <c r="AF74" s="26"/>
      <c r="AG74" s="29"/>
      <c r="AH74" s="26"/>
      <c r="AI74" s="29"/>
      <c r="AJ74" s="26"/>
      <c r="AK74" s="29"/>
      <c r="AL74" s="130"/>
      <c r="AM74" s="29"/>
      <c r="AN74" s="29"/>
      <c r="AO74" s="150"/>
      <c r="AP74" s="150"/>
      <c r="AQ74" s="150"/>
      <c r="AR74" s="125" t="s">
        <v>111</v>
      </c>
      <c r="CG74" s="119">
        <v>0</v>
      </c>
      <c r="CH74" s="119">
        <v>0</v>
      </c>
    </row>
    <row r="75" spans="1:86" x14ac:dyDescent="0.25">
      <c r="A75" s="398"/>
      <c r="B75" s="33" t="s">
        <v>32</v>
      </c>
      <c r="C75" s="136">
        <f t="shared" si="0"/>
        <v>0</v>
      </c>
      <c r="D75" s="136">
        <f t="shared" ref="D75:E95" si="5">SUM(F75+H75+J75+L75+N75+P75+R75+T75+V75+X75+Z75+AB75+AD75+AF75+AH75+AJ75+AL75)</f>
        <v>0</v>
      </c>
      <c r="E75" s="136">
        <f t="shared" si="5"/>
        <v>0</v>
      </c>
      <c r="F75" s="52"/>
      <c r="G75" s="151"/>
      <c r="H75" s="52"/>
      <c r="I75" s="151"/>
      <c r="J75" s="44"/>
      <c r="K75" s="47"/>
      <c r="L75" s="44"/>
      <c r="M75" s="47"/>
      <c r="N75" s="44"/>
      <c r="O75" s="47"/>
      <c r="P75" s="44"/>
      <c r="Q75" s="47"/>
      <c r="R75" s="44"/>
      <c r="S75" s="47"/>
      <c r="T75" s="44"/>
      <c r="U75" s="47"/>
      <c r="V75" s="44"/>
      <c r="W75" s="47"/>
      <c r="X75" s="44"/>
      <c r="Y75" s="47"/>
      <c r="Z75" s="44"/>
      <c r="AA75" s="47"/>
      <c r="AB75" s="44"/>
      <c r="AC75" s="47"/>
      <c r="AD75" s="44"/>
      <c r="AE75" s="47"/>
      <c r="AF75" s="44"/>
      <c r="AG75" s="47"/>
      <c r="AH75" s="44"/>
      <c r="AI75" s="47"/>
      <c r="AJ75" s="44"/>
      <c r="AK75" s="47"/>
      <c r="AL75" s="139"/>
      <c r="AM75" s="47"/>
      <c r="AN75" s="47"/>
      <c r="AO75" s="76"/>
      <c r="AP75" s="76"/>
      <c r="AQ75" s="76"/>
      <c r="AR75" s="125" t="s">
        <v>111</v>
      </c>
      <c r="CG75" s="119">
        <v>0</v>
      </c>
      <c r="CH75" s="119">
        <v>0</v>
      </c>
    </row>
    <row r="76" spans="1:86" x14ac:dyDescent="0.25">
      <c r="A76" s="396" t="s">
        <v>40</v>
      </c>
      <c r="B76" s="10" t="s">
        <v>41</v>
      </c>
      <c r="C76" s="122">
        <f t="shared" si="0"/>
        <v>0</v>
      </c>
      <c r="D76" s="122">
        <f t="shared" si="5"/>
        <v>0</v>
      </c>
      <c r="E76" s="122">
        <f t="shared" si="5"/>
        <v>0</v>
      </c>
      <c r="F76" s="16"/>
      <c r="G76" s="140"/>
      <c r="H76" s="16"/>
      <c r="I76" s="140"/>
      <c r="J76" s="12"/>
      <c r="K76" s="14"/>
      <c r="L76" s="12"/>
      <c r="M76" s="14"/>
      <c r="N76" s="12"/>
      <c r="O76" s="14"/>
      <c r="P76" s="12"/>
      <c r="Q76" s="14"/>
      <c r="R76" s="12"/>
      <c r="S76" s="14"/>
      <c r="T76" s="12"/>
      <c r="U76" s="14"/>
      <c r="V76" s="12"/>
      <c r="W76" s="14"/>
      <c r="X76" s="12"/>
      <c r="Y76" s="14"/>
      <c r="Z76" s="12"/>
      <c r="AA76" s="14"/>
      <c r="AB76" s="12"/>
      <c r="AC76" s="14"/>
      <c r="AD76" s="12"/>
      <c r="AE76" s="14"/>
      <c r="AF76" s="62"/>
      <c r="AG76" s="55"/>
      <c r="AH76" s="62"/>
      <c r="AI76" s="55"/>
      <c r="AJ76" s="62"/>
      <c r="AK76" s="55"/>
      <c r="AL76" s="152"/>
      <c r="AM76" s="55"/>
      <c r="AN76" s="56"/>
      <c r="AO76" s="56"/>
      <c r="AP76" s="56"/>
      <c r="AQ76" s="56"/>
      <c r="AR76" s="125" t="s">
        <v>111</v>
      </c>
      <c r="CG76" s="119">
        <v>0</v>
      </c>
      <c r="CH76" s="119">
        <v>0</v>
      </c>
    </row>
    <row r="77" spans="1:86" x14ac:dyDescent="0.25">
      <c r="A77" s="397"/>
      <c r="B77" s="54" t="s">
        <v>42</v>
      </c>
      <c r="C77" s="134">
        <f t="shared" si="0"/>
        <v>4</v>
      </c>
      <c r="D77" s="134">
        <f t="shared" si="5"/>
        <v>0</v>
      </c>
      <c r="E77" s="134">
        <f t="shared" si="5"/>
        <v>4</v>
      </c>
      <c r="F77" s="31"/>
      <c r="G77" s="141"/>
      <c r="H77" s="31"/>
      <c r="I77" s="141"/>
      <c r="J77" s="18"/>
      <c r="K77" s="21"/>
      <c r="L77" s="18"/>
      <c r="M77" s="21">
        <v>1</v>
      </c>
      <c r="N77" s="18"/>
      <c r="O77" s="21">
        <v>2</v>
      </c>
      <c r="P77" s="18"/>
      <c r="Q77" s="21">
        <v>1</v>
      </c>
      <c r="R77" s="18"/>
      <c r="S77" s="21"/>
      <c r="T77" s="18"/>
      <c r="U77" s="21"/>
      <c r="V77" s="18"/>
      <c r="W77" s="21"/>
      <c r="X77" s="18"/>
      <c r="Y77" s="21"/>
      <c r="Z77" s="18"/>
      <c r="AA77" s="21"/>
      <c r="AB77" s="18"/>
      <c r="AC77" s="21"/>
      <c r="AD77" s="18"/>
      <c r="AE77" s="21"/>
      <c r="AF77" s="23"/>
      <c r="AG77" s="24"/>
      <c r="AH77" s="23"/>
      <c r="AI77" s="24"/>
      <c r="AJ77" s="23"/>
      <c r="AK77" s="24"/>
      <c r="AL77" s="153"/>
      <c r="AM77" s="24"/>
      <c r="AN77" s="73"/>
      <c r="AO77" s="73">
        <v>0</v>
      </c>
      <c r="AP77" s="73">
        <v>0</v>
      </c>
      <c r="AQ77" s="73">
        <v>0</v>
      </c>
      <c r="AR77" s="125" t="s">
        <v>111</v>
      </c>
      <c r="CG77" s="119">
        <v>0</v>
      </c>
      <c r="CH77" s="119">
        <v>0</v>
      </c>
    </row>
    <row r="78" spans="1:86" x14ac:dyDescent="0.25">
      <c r="A78" s="397"/>
      <c r="B78" s="54" t="s">
        <v>43</v>
      </c>
      <c r="C78" s="134">
        <f t="shared" ref="C78:C95" si="6">SUM(D78+E78)</f>
        <v>0</v>
      </c>
      <c r="D78" s="134">
        <f t="shared" si="5"/>
        <v>0</v>
      </c>
      <c r="E78" s="134">
        <f t="shared" si="5"/>
        <v>0</v>
      </c>
      <c r="F78" s="23"/>
      <c r="G78" s="156"/>
      <c r="H78" s="23"/>
      <c r="I78" s="156"/>
      <c r="J78" s="18"/>
      <c r="K78" s="21"/>
      <c r="L78" s="18"/>
      <c r="M78" s="21"/>
      <c r="N78" s="18"/>
      <c r="O78" s="21"/>
      <c r="P78" s="18"/>
      <c r="Q78" s="21"/>
      <c r="R78" s="18"/>
      <c r="S78" s="21"/>
      <c r="T78" s="18"/>
      <c r="U78" s="21"/>
      <c r="V78" s="18"/>
      <c r="W78" s="21"/>
      <c r="X78" s="18"/>
      <c r="Y78" s="21"/>
      <c r="Z78" s="18"/>
      <c r="AA78" s="21"/>
      <c r="AB78" s="18"/>
      <c r="AC78" s="21"/>
      <c r="AD78" s="18"/>
      <c r="AE78" s="21"/>
      <c r="AF78" s="23"/>
      <c r="AG78" s="24"/>
      <c r="AH78" s="23"/>
      <c r="AI78" s="24"/>
      <c r="AJ78" s="23"/>
      <c r="AK78" s="24"/>
      <c r="AL78" s="153"/>
      <c r="AM78" s="24"/>
      <c r="AN78" s="150"/>
      <c r="AO78" s="150"/>
      <c r="AP78" s="150"/>
      <c r="AQ78" s="150"/>
      <c r="AR78" s="125" t="s">
        <v>111</v>
      </c>
      <c r="CG78" s="119">
        <v>0</v>
      </c>
      <c r="CH78" s="119">
        <v>0</v>
      </c>
    </row>
    <row r="79" spans="1:86" x14ac:dyDescent="0.25">
      <c r="A79" s="397"/>
      <c r="B79" s="54" t="s">
        <v>44</v>
      </c>
      <c r="C79" s="126">
        <f t="shared" si="6"/>
        <v>4</v>
      </c>
      <c r="D79" s="157">
        <f t="shared" si="5"/>
        <v>0</v>
      </c>
      <c r="E79" s="134">
        <f t="shared" si="5"/>
        <v>4</v>
      </c>
      <c r="F79" s="31"/>
      <c r="G79" s="141"/>
      <c r="H79" s="31"/>
      <c r="I79" s="141"/>
      <c r="J79" s="26"/>
      <c r="K79" s="29"/>
      <c r="L79" s="26"/>
      <c r="M79" s="29">
        <v>1</v>
      </c>
      <c r="N79" s="26"/>
      <c r="O79" s="29">
        <v>2</v>
      </c>
      <c r="P79" s="26"/>
      <c r="Q79" s="29">
        <v>1</v>
      </c>
      <c r="R79" s="26"/>
      <c r="S79" s="29"/>
      <c r="T79" s="26"/>
      <c r="U79" s="29"/>
      <c r="V79" s="26"/>
      <c r="W79" s="29"/>
      <c r="X79" s="26"/>
      <c r="Y79" s="29"/>
      <c r="Z79" s="26"/>
      <c r="AA79" s="29"/>
      <c r="AB79" s="26"/>
      <c r="AC79" s="29"/>
      <c r="AD79" s="26"/>
      <c r="AE79" s="29"/>
      <c r="AF79" s="23"/>
      <c r="AG79" s="24"/>
      <c r="AH79" s="23"/>
      <c r="AI79" s="24"/>
      <c r="AJ79" s="23"/>
      <c r="AK79" s="24"/>
      <c r="AL79" s="153"/>
      <c r="AM79" s="24"/>
      <c r="AN79" s="150"/>
      <c r="AO79" s="150">
        <v>0</v>
      </c>
      <c r="AP79" s="150">
        <v>0</v>
      </c>
      <c r="AQ79" s="150">
        <v>0</v>
      </c>
      <c r="AR79" s="125" t="s">
        <v>111</v>
      </c>
      <c r="CG79" s="119">
        <v>0</v>
      </c>
      <c r="CH79" s="119">
        <v>0</v>
      </c>
    </row>
    <row r="80" spans="1:86" x14ac:dyDescent="0.25">
      <c r="A80" s="397"/>
      <c r="B80" s="131" t="s">
        <v>112</v>
      </c>
      <c r="C80" s="158">
        <f t="shared" si="6"/>
        <v>0</v>
      </c>
      <c r="D80" s="159">
        <f t="shared" si="5"/>
        <v>0</v>
      </c>
      <c r="E80" s="136">
        <f t="shared" si="5"/>
        <v>0</v>
      </c>
      <c r="F80" s="52"/>
      <c r="G80" s="151"/>
      <c r="H80" s="52"/>
      <c r="I80" s="151"/>
      <c r="J80" s="44"/>
      <c r="K80" s="47"/>
      <c r="L80" s="44"/>
      <c r="M80" s="47"/>
      <c r="N80" s="44"/>
      <c r="O80" s="47"/>
      <c r="P80" s="44"/>
      <c r="Q80" s="47"/>
      <c r="R80" s="44"/>
      <c r="S80" s="47"/>
      <c r="T80" s="44"/>
      <c r="U80" s="47"/>
      <c r="V80" s="44"/>
      <c r="W80" s="47"/>
      <c r="X80" s="44"/>
      <c r="Y80" s="47"/>
      <c r="Z80" s="44"/>
      <c r="AA80" s="47"/>
      <c r="AB80" s="44"/>
      <c r="AC80" s="47"/>
      <c r="AD80" s="44"/>
      <c r="AE80" s="47"/>
      <c r="AF80" s="52"/>
      <c r="AG80" s="38"/>
      <c r="AH80" s="52"/>
      <c r="AI80" s="38"/>
      <c r="AJ80" s="52"/>
      <c r="AK80" s="38"/>
      <c r="AL80" s="155"/>
      <c r="AM80" s="38"/>
      <c r="AN80" s="76"/>
      <c r="AO80" s="76"/>
      <c r="AP80" s="76"/>
      <c r="AQ80" s="76"/>
      <c r="AR80" s="125" t="s">
        <v>111</v>
      </c>
      <c r="CG80" s="119">
        <v>0</v>
      </c>
      <c r="CH80" s="119">
        <v>0</v>
      </c>
    </row>
    <row r="81" spans="1:86" x14ac:dyDescent="0.25">
      <c r="A81" s="399" t="s">
        <v>113</v>
      </c>
      <c r="B81" s="10" t="s">
        <v>24</v>
      </c>
      <c r="C81" s="122">
        <f t="shared" si="6"/>
        <v>0</v>
      </c>
      <c r="D81" s="122">
        <f t="shared" si="5"/>
        <v>0</v>
      </c>
      <c r="E81" s="122">
        <f t="shared" si="5"/>
        <v>0</v>
      </c>
      <c r="F81" s="16"/>
      <c r="G81" s="140"/>
      <c r="H81" s="16"/>
      <c r="I81" s="140"/>
      <c r="J81" s="12"/>
      <c r="K81" s="14"/>
      <c r="L81" s="12"/>
      <c r="M81" s="14"/>
      <c r="N81" s="12"/>
      <c r="O81" s="14"/>
      <c r="P81" s="12"/>
      <c r="Q81" s="14"/>
      <c r="R81" s="12"/>
      <c r="S81" s="14"/>
      <c r="T81" s="12"/>
      <c r="U81" s="14"/>
      <c r="V81" s="12"/>
      <c r="W81" s="14"/>
      <c r="X81" s="12"/>
      <c r="Y81" s="14"/>
      <c r="Z81" s="12"/>
      <c r="AA81" s="14"/>
      <c r="AB81" s="12"/>
      <c r="AC81" s="14"/>
      <c r="AD81" s="12"/>
      <c r="AE81" s="14"/>
      <c r="AF81" s="12"/>
      <c r="AG81" s="14"/>
      <c r="AH81" s="12"/>
      <c r="AI81" s="14"/>
      <c r="AJ81" s="12"/>
      <c r="AK81" s="14"/>
      <c r="AL81" s="12"/>
      <c r="AM81" s="14"/>
      <c r="AN81" s="58"/>
      <c r="AO81" s="58"/>
      <c r="AP81" s="58"/>
      <c r="AQ81" s="58"/>
      <c r="AR81" s="125" t="s">
        <v>111</v>
      </c>
      <c r="CG81" s="119">
        <v>0</v>
      </c>
      <c r="CH81" s="119">
        <v>0</v>
      </c>
    </row>
    <row r="82" spans="1:86" x14ac:dyDescent="0.25">
      <c r="A82" s="400"/>
      <c r="B82" s="17" t="s">
        <v>25</v>
      </c>
      <c r="C82" s="126">
        <f t="shared" si="6"/>
        <v>0</v>
      </c>
      <c r="D82" s="126">
        <f t="shared" si="5"/>
        <v>0</v>
      </c>
      <c r="E82" s="126">
        <f t="shared" si="5"/>
        <v>0</v>
      </c>
      <c r="F82" s="31"/>
      <c r="G82" s="141"/>
      <c r="H82" s="31"/>
      <c r="I82" s="141"/>
      <c r="J82" s="18"/>
      <c r="K82" s="21"/>
      <c r="L82" s="18"/>
      <c r="M82" s="21"/>
      <c r="N82" s="18"/>
      <c r="O82" s="21"/>
      <c r="P82" s="18"/>
      <c r="Q82" s="21"/>
      <c r="R82" s="18"/>
      <c r="S82" s="21"/>
      <c r="T82" s="18"/>
      <c r="U82" s="21"/>
      <c r="V82" s="18"/>
      <c r="W82" s="21"/>
      <c r="X82" s="18"/>
      <c r="Y82" s="21"/>
      <c r="Z82" s="18"/>
      <c r="AA82" s="21"/>
      <c r="AB82" s="18"/>
      <c r="AC82" s="21"/>
      <c r="AD82" s="18"/>
      <c r="AE82" s="21"/>
      <c r="AF82" s="18"/>
      <c r="AG82" s="21"/>
      <c r="AH82" s="18"/>
      <c r="AI82" s="21"/>
      <c r="AJ82" s="18"/>
      <c r="AK82" s="21"/>
      <c r="AL82" s="18"/>
      <c r="AM82" s="21"/>
      <c r="AN82" s="73"/>
      <c r="AO82" s="73"/>
      <c r="AP82" s="73"/>
      <c r="AQ82" s="73"/>
      <c r="AR82" s="125" t="s">
        <v>111</v>
      </c>
      <c r="CG82" s="119">
        <v>0</v>
      </c>
      <c r="CH82" s="119">
        <v>0</v>
      </c>
    </row>
    <row r="83" spans="1:86" x14ac:dyDescent="0.25">
      <c r="A83" s="400"/>
      <c r="B83" s="17" t="s">
        <v>26</v>
      </c>
      <c r="C83" s="126">
        <f t="shared" si="6"/>
        <v>0</v>
      </c>
      <c r="D83" s="126">
        <f t="shared" si="5"/>
        <v>0</v>
      </c>
      <c r="E83" s="126">
        <f t="shared" si="5"/>
        <v>0</v>
      </c>
      <c r="F83" s="31"/>
      <c r="G83" s="141"/>
      <c r="H83" s="31"/>
      <c r="I83" s="141"/>
      <c r="J83" s="18"/>
      <c r="K83" s="21"/>
      <c r="L83" s="18"/>
      <c r="M83" s="21"/>
      <c r="N83" s="18"/>
      <c r="O83" s="21"/>
      <c r="P83" s="18"/>
      <c r="Q83" s="21"/>
      <c r="R83" s="18"/>
      <c r="S83" s="21"/>
      <c r="T83" s="18"/>
      <c r="U83" s="21"/>
      <c r="V83" s="18"/>
      <c r="W83" s="21"/>
      <c r="X83" s="18"/>
      <c r="Y83" s="21"/>
      <c r="Z83" s="18"/>
      <c r="AA83" s="21"/>
      <c r="AB83" s="18"/>
      <c r="AC83" s="21"/>
      <c r="AD83" s="18"/>
      <c r="AE83" s="21"/>
      <c r="AF83" s="18"/>
      <c r="AG83" s="21"/>
      <c r="AH83" s="18"/>
      <c r="AI83" s="21"/>
      <c r="AJ83" s="18"/>
      <c r="AK83" s="21"/>
      <c r="AL83" s="18"/>
      <c r="AM83" s="21"/>
      <c r="AN83" s="73"/>
      <c r="AO83" s="73"/>
      <c r="AP83" s="73"/>
      <c r="AQ83" s="73"/>
      <c r="AR83" s="125" t="s">
        <v>111</v>
      </c>
      <c r="CG83" s="119">
        <v>0</v>
      </c>
      <c r="CH83" s="119">
        <v>0</v>
      </c>
    </row>
    <row r="84" spans="1:86" x14ac:dyDescent="0.25">
      <c r="A84" s="400"/>
      <c r="B84" s="17" t="s">
        <v>28</v>
      </c>
      <c r="C84" s="126">
        <f t="shared" si="6"/>
        <v>0</v>
      </c>
      <c r="D84" s="126">
        <f t="shared" si="5"/>
        <v>0</v>
      </c>
      <c r="E84" s="126">
        <f t="shared" si="5"/>
        <v>0</v>
      </c>
      <c r="F84" s="31"/>
      <c r="G84" s="141"/>
      <c r="H84" s="31"/>
      <c r="I84" s="141"/>
      <c r="J84" s="18"/>
      <c r="K84" s="21"/>
      <c r="L84" s="18"/>
      <c r="M84" s="21"/>
      <c r="N84" s="18"/>
      <c r="O84" s="21"/>
      <c r="P84" s="18"/>
      <c r="Q84" s="21"/>
      <c r="R84" s="18"/>
      <c r="S84" s="21"/>
      <c r="T84" s="18"/>
      <c r="U84" s="21"/>
      <c r="V84" s="18"/>
      <c r="W84" s="21"/>
      <c r="X84" s="18"/>
      <c r="Y84" s="21"/>
      <c r="Z84" s="18"/>
      <c r="AA84" s="21"/>
      <c r="AB84" s="18"/>
      <c r="AC84" s="21"/>
      <c r="AD84" s="18"/>
      <c r="AE84" s="21"/>
      <c r="AF84" s="18"/>
      <c r="AG84" s="21"/>
      <c r="AH84" s="18"/>
      <c r="AI84" s="21"/>
      <c r="AJ84" s="18"/>
      <c r="AK84" s="21"/>
      <c r="AL84" s="18"/>
      <c r="AM84" s="21"/>
      <c r="AN84" s="73"/>
      <c r="AO84" s="73"/>
      <c r="AP84" s="73"/>
      <c r="AQ84" s="73"/>
      <c r="AR84" s="125" t="s">
        <v>111</v>
      </c>
      <c r="CG84" s="119">
        <v>0</v>
      </c>
      <c r="CH84" s="119">
        <v>0</v>
      </c>
    </row>
    <row r="85" spans="1:86" x14ac:dyDescent="0.25">
      <c r="A85" s="400"/>
      <c r="B85" s="17" t="s">
        <v>29</v>
      </c>
      <c r="C85" s="126">
        <f t="shared" si="6"/>
        <v>0</v>
      </c>
      <c r="D85" s="126">
        <f t="shared" si="5"/>
        <v>0</v>
      </c>
      <c r="E85" s="126">
        <f t="shared" si="5"/>
        <v>0</v>
      </c>
      <c r="F85" s="31"/>
      <c r="G85" s="141"/>
      <c r="H85" s="31"/>
      <c r="I85" s="141"/>
      <c r="J85" s="18"/>
      <c r="K85" s="21"/>
      <c r="L85" s="18"/>
      <c r="M85" s="21"/>
      <c r="N85" s="18"/>
      <c r="O85" s="21"/>
      <c r="P85" s="18"/>
      <c r="Q85" s="21"/>
      <c r="R85" s="18"/>
      <c r="S85" s="21"/>
      <c r="T85" s="18"/>
      <c r="U85" s="21"/>
      <c r="V85" s="18"/>
      <c r="W85" s="21"/>
      <c r="X85" s="18"/>
      <c r="Y85" s="21"/>
      <c r="Z85" s="18"/>
      <c r="AA85" s="21"/>
      <c r="AB85" s="18"/>
      <c r="AC85" s="21"/>
      <c r="AD85" s="18"/>
      <c r="AE85" s="21"/>
      <c r="AF85" s="18"/>
      <c r="AG85" s="21"/>
      <c r="AH85" s="18"/>
      <c r="AI85" s="21"/>
      <c r="AJ85" s="18"/>
      <c r="AK85" s="21"/>
      <c r="AL85" s="18"/>
      <c r="AM85" s="21"/>
      <c r="AN85" s="73"/>
      <c r="AO85" s="73"/>
      <c r="AP85" s="73"/>
      <c r="AQ85" s="73"/>
      <c r="AR85" s="125" t="s">
        <v>111</v>
      </c>
      <c r="CG85" s="119">
        <v>0</v>
      </c>
      <c r="CH85" s="119">
        <v>0</v>
      </c>
    </row>
    <row r="86" spans="1:86" x14ac:dyDescent="0.25">
      <c r="A86" s="400"/>
      <c r="B86" s="149" t="s">
        <v>112</v>
      </c>
      <c r="C86" s="132">
        <f t="shared" si="6"/>
        <v>0</v>
      </c>
      <c r="D86" s="133">
        <f t="shared" si="5"/>
        <v>0</v>
      </c>
      <c r="E86" s="134">
        <f t="shared" si="5"/>
        <v>0</v>
      </c>
      <c r="F86" s="31"/>
      <c r="G86" s="141"/>
      <c r="H86" s="31"/>
      <c r="I86" s="141"/>
      <c r="J86" s="26"/>
      <c r="K86" s="29"/>
      <c r="L86" s="26"/>
      <c r="M86" s="29"/>
      <c r="N86" s="26"/>
      <c r="O86" s="29"/>
      <c r="P86" s="26"/>
      <c r="Q86" s="29"/>
      <c r="R86" s="26"/>
      <c r="S86" s="29"/>
      <c r="T86" s="26"/>
      <c r="U86" s="29"/>
      <c r="V86" s="26"/>
      <c r="W86" s="29"/>
      <c r="X86" s="26"/>
      <c r="Y86" s="29"/>
      <c r="Z86" s="26"/>
      <c r="AA86" s="29"/>
      <c r="AB86" s="26"/>
      <c r="AC86" s="29"/>
      <c r="AD86" s="26"/>
      <c r="AE86" s="29"/>
      <c r="AF86" s="26"/>
      <c r="AG86" s="29"/>
      <c r="AH86" s="26"/>
      <c r="AI86" s="29"/>
      <c r="AJ86" s="26"/>
      <c r="AK86" s="29"/>
      <c r="AL86" s="26"/>
      <c r="AM86" s="29"/>
      <c r="AN86" s="73"/>
      <c r="AO86" s="73"/>
      <c r="AP86" s="73"/>
      <c r="AQ86" s="73"/>
      <c r="AR86" s="125" t="s">
        <v>111</v>
      </c>
      <c r="CG86" s="119">
        <v>0</v>
      </c>
      <c r="CH86" s="119">
        <v>0</v>
      </c>
    </row>
    <row r="87" spans="1:86" x14ac:dyDescent="0.25">
      <c r="A87" s="401"/>
      <c r="B87" s="33" t="s">
        <v>32</v>
      </c>
      <c r="C87" s="136">
        <f t="shared" si="6"/>
        <v>0</v>
      </c>
      <c r="D87" s="136">
        <f t="shared" si="5"/>
        <v>0</v>
      </c>
      <c r="E87" s="136">
        <f t="shared" si="5"/>
        <v>0</v>
      </c>
      <c r="F87" s="52"/>
      <c r="G87" s="151"/>
      <c r="H87" s="52"/>
      <c r="I87" s="151"/>
      <c r="J87" s="44"/>
      <c r="K87" s="47"/>
      <c r="L87" s="44"/>
      <c r="M87" s="47"/>
      <c r="N87" s="44"/>
      <c r="O87" s="47"/>
      <c r="P87" s="44"/>
      <c r="Q87" s="47"/>
      <c r="R87" s="44"/>
      <c r="S87" s="47"/>
      <c r="T87" s="44"/>
      <c r="U87" s="47"/>
      <c r="V87" s="44"/>
      <c r="W87" s="47"/>
      <c r="X87" s="44"/>
      <c r="Y87" s="47"/>
      <c r="Z87" s="44"/>
      <c r="AA87" s="47"/>
      <c r="AB87" s="44"/>
      <c r="AC87" s="47"/>
      <c r="AD87" s="44"/>
      <c r="AE87" s="47"/>
      <c r="AF87" s="44"/>
      <c r="AG87" s="47"/>
      <c r="AH87" s="44"/>
      <c r="AI87" s="47"/>
      <c r="AJ87" s="44"/>
      <c r="AK87" s="47"/>
      <c r="AL87" s="44"/>
      <c r="AM87" s="47"/>
      <c r="AN87" s="73"/>
      <c r="AO87" s="73"/>
      <c r="AP87" s="73"/>
      <c r="AQ87" s="73"/>
      <c r="AR87" s="125" t="s">
        <v>111</v>
      </c>
      <c r="CG87" s="119">
        <v>0</v>
      </c>
      <c r="CH87" s="119">
        <v>0</v>
      </c>
    </row>
    <row r="88" spans="1:86" x14ac:dyDescent="0.25">
      <c r="A88" s="396" t="s">
        <v>45</v>
      </c>
      <c r="B88" s="10" t="s">
        <v>24</v>
      </c>
      <c r="C88" s="122">
        <f t="shared" si="6"/>
        <v>0</v>
      </c>
      <c r="D88" s="122">
        <f t="shared" si="5"/>
        <v>0</v>
      </c>
      <c r="E88" s="122">
        <f t="shared" si="5"/>
        <v>0</v>
      </c>
      <c r="F88" s="12"/>
      <c r="G88" s="123"/>
      <c r="H88" s="12"/>
      <c r="I88" s="123"/>
      <c r="J88" s="12"/>
      <c r="K88" s="14"/>
      <c r="L88" s="12"/>
      <c r="M88" s="14"/>
      <c r="N88" s="12"/>
      <c r="O88" s="14"/>
      <c r="P88" s="12"/>
      <c r="Q88" s="14"/>
      <c r="R88" s="12"/>
      <c r="S88" s="14"/>
      <c r="T88" s="12"/>
      <c r="U88" s="14"/>
      <c r="V88" s="12"/>
      <c r="W88" s="14"/>
      <c r="X88" s="12"/>
      <c r="Y88" s="14"/>
      <c r="Z88" s="12"/>
      <c r="AA88" s="14"/>
      <c r="AB88" s="12"/>
      <c r="AC88" s="14"/>
      <c r="AD88" s="12"/>
      <c r="AE88" s="14"/>
      <c r="AF88" s="12"/>
      <c r="AG88" s="14"/>
      <c r="AH88" s="12"/>
      <c r="AI88" s="14"/>
      <c r="AJ88" s="12"/>
      <c r="AK88" s="14"/>
      <c r="AL88" s="124"/>
      <c r="AM88" s="14"/>
      <c r="AN88" s="56"/>
      <c r="AO88" s="56"/>
      <c r="AP88" s="56"/>
      <c r="AQ88" s="56"/>
      <c r="AR88" s="125" t="s">
        <v>111</v>
      </c>
      <c r="CG88" s="119">
        <v>0</v>
      </c>
      <c r="CH88" s="119">
        <v>0</v>
      </c>
    </row>
    <row r="89" spans="1:86" x14ac:dyDescent="0.25">
      <c r="A89" s="397"/>
      <c r="B89" s="17" t="s">
        <v>25</v>
      </c>
      <c r="C89" s="126">
        <f t="shared" si="6"/>
        <v>0</v>
      </c>
      <c r="D89" s="126">
        <f t="shared" si="5"/>
        <v>0</v>
      </c>
      <c r="E89" s="126">
        <f t="shared" si="5"/>
        <v>0</v>
      </c>
      <c r="F89" s="18"/>
      <c r="G89" s="59"/>
      <c r="H89" s="18"/>
      <c r="I89" s="59"/>
      <c r="J89" s="18"/>
      <c r="K89" s="21"/>
      <c r="L89" s="18"/>
      <c r="M89" s="21"/>
      <c r="N89" s="18"/>
      <c r="O89" s="21"/>
      <c r="P89" s="18"/>
      <c r="Q89" s="21"/>
      <c r="R89" s="18"/>
      <c r="S89" s="21"/>
      <c r="T89" s="18"/>
      <c r="U89" s="21"/>
      <c r="V89" s="18"/>
      <c r="W89" s="21"/>
      <c r="X89" s="18"/>
      <c r="Y89" s="21"/>
      <c r="Z89" s="18"/>
      <c r="AA89" s="21"/>
      <c r="AB89" s="18"/>
      <c r="AC89" s="21"/>
      <c r="AD89" s="18"/>
      <c r="AE89" s="21"/>
      <c r="AF89" s="18"/>
      <c r="AG89" s="21"/>
      <c r="AH89" s="18"/>
      <c r="AI89" s="21"/>
      <c r="AJ89" s="18"/>
      <c r="AK89" s="21"/>
      <c r="AL89" s="127"/>
      <c r="AM89" s="21"/>
      <c r="AN89" s="73"/>
      <c r="AO89" s="73"/>
      <c r="AP89" s="73"/>
      <c r="AQ89" s="73"/>
      <c r="AR89" s="125" t="s">
        <v>111</v>
      </c>
      <c r="CG89" s="119">
        <v>0</v>
      </c>
      <c r="CH89" s="119">
        <v>0</v>
      </c>
    </row>
    <row r="90" spans="1:86" x14ac:dyDescent="0.25">
      <c r="A90" s="397"/>
      <c r="B90" s="17" t="s">
        <v>26</v>
      </c>
      <c r="C90" s="126">
        <f t="shared" si="6"/>
        <v>0</v>
      </c>
      <c r="D90" s="126">
        <f t="shared" si="5"/>
        <v>0</v>
      </c>
      <c r="E90" s="126">
        <f t="shared" si="5"/>
        <v>0</v>
      </c>
      <c r="F90" s="18"/>
      <c r="G90" s="59"/>
      <c r="H90" s="18"/>
      <c r="I90" s="59"/>
      <c r="J90" s="18"/>
      <c r="K90" s="21"/>
      <c r="L90" s="18"/>
      <c r="M90" s="21"/>
      <c r="N90" s="18"/>
      <c r="O90" s="21"/>
      <c r="P90" s="18"/>
      <c r="Q90" s="21"/>
      <c r="R90" s="18"/>
      <c r="S90" s="21"/>
      <c r="T90" s="18"/>
      <c r="U90" s="21"/>
      <c r="V90" s="18"/>
      <c r="W90" s="21"/>
      <c r="X90" s="18"/>
      <c r="Y90" s="21"/>
      <c r="Z90" s="18"/>
      <c r="AA90" s="21"/>
      <c r="AB90" s="18"/>
      <c r="AC90" s="21"/>
      <c r="AD90" s="18"/>
      <c r="AE90" s="21"/>
      <c r="AF90" s="18"/>
      <c r="AG90" s="21"/>
      <c r="AH90" s="18"/>
      <c r="AI90" s="21"/>
      <c r="AJ90" s="18"/>
      <c r="AK90" s="21"/>
      <c r="AL90" s="127"/>
      <c r="AM90" s="21"/>
      <c r="AN90" s="73"/>
      <c r="AO90" s="73"/>
      <c r="AP90" s="73"/>
      <c r="AQ90" s="73"/>
      <c r="AR90" s="125" t="s">
        <v>111</v>
      </c>
      <c r="CG90" s="119">
        <v>0</v>
      </c>
      <c r="CH90" s="119">
        <v>0</v>
      </c>
    </row>
    <row r="91" spans="1:86" x14ac:dyDescent="0.25">
      <c r="A91" s="397"/>
      <c r="B91" s="17" t="s">
        <v>28</v>
      </c>
      <c r="C91" s="126">
        <f t="shared" si="6"/>
        <v>0</v>
      </c>
      <c r="D91" s="126">
        <f t="shared" si="5"/>
        <v>0</v>
      </c>
      <c r="E91" s="126">
        <f t="shared" si="5"/>
        <v>0</v>
      </c>
      <c r="F91" s="18"/>
      <c r="G91" s="59"/>
      <c r="H91" s="18"/>
      <c r="I91" s="59"/>
      <c r="J91" s="18"/>
      <c r="K91" s="21"/>
      <c r="L91" s="18"/>
      <c r="M91" s="21"/>
      <c r="N91" s="18"/>
      <c r="O91" s="21"/>
      <c r="P91" s="18"/>
      <c r="Q91" s="21"/>
      <c r="R91" s="18"/>
      <c r="S91" s="21"/>
      <c r="T91" s="18"/>
      <c r="U91" s="21"/>
      <c r="V91" s="18"/>
      <c r="W91" s="21"/>
      <c r="X91" s="18"/>
      <c r="Y91" s="21"/>
      <c r="Z91" s="18"/>
      <c r="AA91" s="21"/>
      <c r="AB91" s="18"/>
      <c r="AC91" s="21"/>
      <c r="AD91" s="18"/>
      <c r="AE91" s="21"/>
      <c r="AF91" s="18"/>
      <c r="AG91" s="21"/>
      <c r="AH91" s="18"/>
      <c r="AI91" s="21"/>
      <c r="AJ91" s="18"/>
      <c r="AK91" s="21"/>
      <c r="AL91" s="127"/>
      <c r="AM91" s="21"/>
      <c r="AN91" s="73"/>
      <c r="AO91" s="73"/>
      <c r="AP91" s="73"/>
      <c r="AQ91" s="73"/>
      <c r="AR91" s="125" t="s">
        <v>111</v>
      </c>
      <c r="CG91" s="119">
        <v>0</v>
      </c>
      <c r="CH91" s="119">
        <v>0</v>
      </c>
    </row>
    <row r="92" spans="1:86" x14ac:dyDescent="0.25">
      <c r="A92" s="397"/>
      <c r="B92" s="17" t="s">
        <v>29</v>
      </c>
      <c r="C92" s="126">
        <f t="shared" si="6"/>
        <v>0</v>
      </c>
      <c r="D92" s="126">
        <f t="shared" si="5"/>
        <v>0</v>
      </c>
      <c r="E92" s="126">
        <f t="shared" si="5"/>
        <v>0</v>
      </c>
      <c r="F92" s="18"/>
      <c r="G92" s="59"/>
      <c r="H92" s="18"/>
      <c r="I92" s="59"/>
      <c r="J92" s="18"/>
      <c r="K92" s="21"/>
      <c r="L92" s="18"/>
      <c r="M92" s="21"/>
      <c r="N92" s="18"/>
      <c r="O92" s="21"/>
      <c r="P92" s="18"/>
      <c r="Q92" s="21"/>
      <c r="R92" s="18"/>
      <c r="S92" s="21"/>
      <c r="T92" s="18"/>
      <c r="U92" s="21"/>
      <c r="V92" s="18"/>
      <c r="W92" s="21"/>
      <c r="X92" s="18"/>
      <c r="Y92" s="21"/>
      <c r="Z92" s="18"/>
      <c r="AA92" s="21"/>
      <c r="AB92" s="18"/>
      <c r="AC92" s="21"/>
      <c r="AD92" s="18"/>
      <c r="AE92" s="21"/>
      <c r="AF92" s="18"/>
      <c r="AG92" s="21"/>
      <c r="AH92" s="18"/>
      <c r="AI92" s="21"/>
      <c r="AJ92" s="18"/>
      <c r="AK92" s="21"/>
      <c r="AL92" s="127"/>
      <c r="AM92" s="21"/>
      <c r="AN92" s="73"/>
      <c r="AO92" s="73"/>
      <c r="AP92" s="73"/>
      <c r="AQ92" s="73"/>
      <c r="AR92" s="125" t="s">
        <v>111</v>
      </c>
      <c r="CG92" s="119">
        <v>0</v>
      </c>
      <c r="CH92" s="119">
        <v>0</v>
      </c>
    </row>
    <row r="93" spans="1:86" x14ac:dyDescent="0.25">
      <c r="A93" s="397"/>
      <c r="B93" s="17" t="s">
        <v>31</v>
      </c>
      <c r="C93" s="126">
        <f t="shared" si="6"/>
        <v>0</v>
      </c>
      <c r="D93" s="126">
        <f t="shared" si="5"/>
        <v>0</v>
      </c>
      <c r="E93" s="126">
        <f t="shared" si="5"/>
        <v>0</v>
      </c>
      <c r="F93" s="26"/>
      <c r="G93" s="129"/>
      <c r="H93" s="26"/>
      <c r="I93" s="129"/>
      <c r="J93" s="26"/>
      <c r="K93" s="29"/>
      <c r="L93" s="26"/>
      <c r="M93" s="29"/>
      <c r="N93" s="26"/>
      <c r="O93" s="29"/>
      <c r="P93" s="26"/>
      <c r="Q93" s="29"/>
      <c r="R93" s="26"/>
      <c r="S93" s="29"/>
      <c r="T93" s="26"/>
      <c r="U93" s="29"/>
      <c r="V93" s="26"/>
      <c r="W93" s="29"/>
      <c r="X93" s="26"/>
      <c r="Y93" s="29"/>
      <c r="Z93" s="26"/>
      <c r="AA93" s="29"/>
      <c r="AB93" s="26"/>
      <c r="AC93" s="29"/>
      <c r="AD93" s="26"/>
      <c r="AE93" s="29"/>
      <c r="AF93" s="26"/>
      <c r="AG93" s="29"/>
      <c r="AH93" s="26"/>
      <c r="AI93" s="29"/>
      <c r="AJ93" s="26"/>
      <c r="AK93" s="29"/>
      <c r="AL93" s="130"/>
      <c r="AM93" s="29"/>
      <c r="AN93" s="73"/>
      <c r="AO93" s="73"/>
      <c r="AP93" s="73"/>
      <c r="AQ93" s="73"/>
      <c r="AR93" s="125" t="s">
        <v>111</v>
      </c>
      <c r="CG93" s="119">
        <v>0</v>
      </c>
      <c r="CH93" s="119">
        <v>0</v>
      </c>
    </row>
    <row r="94" spans="1:86" x14ac:dyDescent="0.25">
      <c r="A94" s="397"/>
      <c r="B94" s="131" t="s">
        <v>112</v>
      </c>
      <c r="C94" s="142">
        <f t="shared" si="6"/>
        <v>0</v>
      </c>
      <c r="D94" s="132">
        <f t="shared" si="5"/>
        <v>0</v>
      </c>
      <c r="E94" s="134">
        <f t="shared" si="5"/>
        <v>0</v>
      </c>
      <c r="F94" s="26"/>
      <c r="G94" s="129"/>
      <c r="H94" s="26"/>
      <c r="I94" s="129"/>
      <c r="J94" s="26"/>
      <c r="K94" s="29"/>
      <c r="L94" s="26"/>
      <c r="M94" s="29"/>
      <c r="N94" s="26"/>
      <c r="O94" s="29"/>
      <c r="P94" s="26"/>
      <c r="Q94" s="29"/>
      <c r="R94" s="26"/>
      <c r="S94" s="29"/>
      <c r="T94" s="26"/>
      <c r="U94" s="29"/>
      <c r="V94" s="26"/>
      <c r="W94" s="29"/>
      <c r="X94" s="26"/>
      <c r="Y94" s="29"/>
      <c r="Z94" s="26"/>
      <c r="AA94" s="29"/>
      <c r="AB94" s="26"/>
      <c r="AC94" s="29"/>
      <c r="AD94" s="26"/>
      <c r="AE94" s="29"/>
      <c r="AF94" s="26"/>
      <c r="AG94" s="29"/>
      <c r="AH94" s="26"/>
      <c r="AI94" s="29"/>
      <c r="AJ94" s="26"/>
      <c r="AK94" s="29"/>
      <c r="AL94" s="130"/>
      <c r="AM94" s="29"/>
      <c r="AN94" s="73"/>
      <c r="AO94" s="73"/>
      <c r="AP94" s="73"/>
      <c r="AQ94" s="73"/>
      <c r="AR94" s="125" t="s">
        <v>111</v>
      </c>
      <c r="CG94" s="119">
        <v>0</v>
      </c>
      <c r="CH94" s="119">
        <v>0</v>
      </c>
    </row>
    <row r="95" spans="1:86" x14ac:dyDescent="0.25">
      <c r="A95" s="398"/>
      <c r="B95" s="33" t="s">
        <v>32</v>
      </c>
      <c r="C95" s="136">
        <f t="shared" si="6"/>
        <v>0</v>
      </c>
      <c r="D95" s="136">
        <f t="shared" si="5"/>
        <v>0</v>
      </c>
      <c r="E95" s="136">
        <f t="shared" si="5"/>
        <v>0</v>
      </c>
      <c r="F95" s="44"/>
      <c r="G95" s="61"/>
      <c r="H95" s="44"/>
      <c r="I95" s="61"/>
      <c r="J95" s="44"/>
      <c r="K95" s="47"/>
      <c r="L95" s="44"/>
      <c r="M95" s="47"/>
      <c r="N95" s="44"/>
      <c r="O95" s="47"/>
      <c r="P95" s="44"/>
      <c r="Q95" s="47"/>
      <c r="R95" s="44"/>
      <c r="S95" s="47"/>
      <c r="T95" s="44"/>
      <c r="U95" s="47"/>
      <c r="V95" s="44"/>
      <c r="W95" s="47"/>
      <c r="X95" s="44"/>
      <c r="Y95" s="47"/>
      <c r="Z95" s="44"/>
      <c r="AA95" s="47"/>
      <c r="AB95" s="44"/>
      <c r="AC95" s="47"/>
      <c r="AD95" s="44"/>
      <c r="AE95" s="47"/>
      <c r="AF95" s="44"/>
      <c r="AG95" s="47"/>
      <c r="AH95" s="44"/>
      <c r="AI95" s="47"/>
      <c r="AJ95" s="44"/>
      <c r="AK95" s="47"/>
      <c r="AL95" s="139"/>
      <c r="AM95" s="47"/>
      <c r="AN95" s="76"/>
      <c r="AO95" s="76"/>
      <c r="AP95" s="61"/>
      <c r="AQ95" s="76"/>
      <c r="AR95" s="125" t="s">
        <v>111</v>
      </c>
      <c r="CG95" s="119">
        <v>0</v>
      </c>
      <c r="CH95" s="119">
        <v>0</v>
      </c>
    </row>
    <row r="96" spans="1:86" x14ac:dyDescent="0.25">
      <c r="A96" s="161" t="s">
        <v>114</v>
      </c>
      <c r="B96" s="161"/>
      <c r="C96" s="161"/>
      <c r="D96" s="161"/>
      <c r="E96" s="161"/>
      <c r="F96" s="161"/>
      <c r="G96" s="161"/>
      <c r="H96" s="161"/>
      <c r="I96" s="161"/>
      <c r="J96" s="161"/>
      <c r="K96" s="9"/>
      <c r="L96" s="9"/>
      <c r="M96" s="6"/>
      <c r="N96" s="162"/>
      <c r="O96" s="6"/>
      <c r="P96" s="6"/>
      <c r="Q96" s="1"/>
      <c r="R96" s="1"/>
      <c r="S96" s="1"/>
      <c r="T96" s="1"/>
      <c r="U96" s="2"/>
      <c r="V96" s="2"/>
      <c r="W96" s="163"/>
      <c r="X96" s="163"/>
      <c r="Y96" s="163"/>
      <c r="Z96" s="4"/>
      <c r="AA96" s="2"/>
      <c r="AB96" s="2"/>
      <c r="AC96" s="2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86" x14ac:dyDescent="0.25">
      <c r="A97" s="396" t="s">
        <v>115</v>
      </c>
      <c r="B97" s="405" t="s">
        <v>46</v>
      </c>
      <c r="C97" s="408" t="s">
        <v>5</v>
      </c>
      <c r="D97" s="409"/>
      <c r="E97" s="410"/>
      <c r="F97" s="437" t="s">
        <v>103</v>
      </c>
      <c r="G97" s="438"/>
      <c r="H97" s="438"/>
      <c r="I97" s="438"/>
      <c r="J97" s="438"/>
      <c r="K97" s="438"/>
      <c r="L97" s="438"/>
      <c r="M97" s="438"/>
      <c r="N97" s="438"/>
      <c r="O97" s="438"/>
      <c r="P97" s="438"/>
      <c r="Q97" s="438"/>
      <c r="R97" s="438"/>
      <c r="S97" s="438"/>
      <c r="T97" s="438"/>
      <c r="U97" s="438"/>
      <c r="V97" s="438"/>
      <c r="W97" s="438"/>
      <c r="X97" s="438"/>
      <c r="Y97" s="438"/>
      <c r="Z97" s="438"/>
      <c r="AA97" s="438"/>
      <c r="AB97" s="438"/>
      <c r="AC97" s="438"/>
      <c r="AD97" s="438"/>
      <c r="AE97" s="438"/>
      <c r="AF97" s="438"/>
      <c r="AG97" s="438"/>
      <c r="AH97" s="438"/>
      <c r="AI97" s="438"/>
      <c r="AJ97" s="438"/>
      <c r="AK97" s="438"/>
      <c r="AL97" s="438"/>
      <c r="AM97" s="439"/>
      <c r="AN97" s="441" t="s">
        <v>105</v>
      </c>
      <c r="AO97" s="430" t="s">
        <v>106</v>
      </c>
      <c r="AP97" s="430" t="s">
        <v>107</v>
      </c>
    </row>
    <row r="98" spans="1:86" x14ac:dyDescent="0.25">
      <c r="A98" s="397"/>
      <c r="B98" s="406"/>
      <c r="C98" s="414"/>
      <c r="D98" s="415"/>
      <c r="E98" s="416"/>
      <c r="F98" s="423" t="s">
        <v>6</v>
      </c>
      <c r="G98" s="424"/>
      <c r="H98" s="434" t="s">
        <v>7</v>
      </c>
      <c r="I98" s="435"/>
      <c r="J98" s="425" t="s">
        <v>47</v>
      </c>
      <c r="K98" s="426"/>
      <c r="L98" s="425" t="s">
        <v>48</v>
      </c>
      <c r="M98" s="426"/>
      <c r="N98" s="425" t="s">
        <v>49</v>
      </c>
      <c r="O98" s="426"/>
      <c r="P98" s="425" t="s">
        <v>50</v>
      </c>
      <c r="Q98" s="426"/>
      <c r="R98" s="425" t="s">
        <v>51</v>
      </c>
      <c r="S98" s="426"/>
      <c r="T98" s="425" t="s">
        <v>52</v>
      </c>
      <c r="U98" s="426"/>
      <c r="V98" s="425" t="s">
        <v>53</v>
      </c>
      <c r="W98" s="426"/>
      <c r="X98" s="425" t="s">
        <v>54</v>
      </c>
      <c r="Y98" s="426"/>
      <c r="Z98" s="425" t="s">
        <v>55</v>
      </c>
      <c r="AA98" s="426"/>
      <c r="AB98" s="425" t="s">
        <v>56</v>
      </c>
      <c r="AC98" s="426"/>
      <c r="AD98" s="425" t="s">
        <v>57</v>
      </c>
      <c r="AE98" s="436"/>
      <c r="AF98" s="425" t="s">
        <v>58</v>
      </c>
      <c r="AG98" s="426"/>
      <c r="AH98" s="436" t="s">
        <v>59</v>
      </c>
      <c r="AI98" s="436"/>
      <c r="AJ98" s="425" t="s">
        <v>60</v>
      </c>
      <c r="AK98" s="426"/>
      <c r="AL98" s="425" t="s">
        <v>22</v>
      </c>
      <c r="AM98" s="426"/>
      <c r="AN98" s="442"/>
      <c r="AO98" s="431"/>
      <c r="AP98" s="431"/>
    </row>
    <row r="99" spans="1:86" x14ac:dyDescent="0.25">
      <c r="A99" s="398"/>
      <c r="B99" s="407"/>
      <c r="C99" s="107" t="s">
        <v>108</v>
      </c>
      <c r="D99" s="107" t="s">
        <v>109</v>
      </c>
      <c r="E99" s="109" t="s">
        <v>110</v>
      </c>
      <c r="F99" s="81" t="s">
        <v>109</v>
      </c>
      <c r="G99" s="121" t="s">
        <v>110</v>
      </c>
      <c r="H99" s="81" t="s">
        <v>109</v>
      </c>
      <c r="I99" s="121" t="s">
        <v>110</v>
      </c>
      <c r="J99" s="81" t="s">
        <v>109</v>
      </c>
      <c r="K99" s="121" t="s">
        <v>110</v>
      </c>
      <c r="L99" s="81" t="s">
        <v>109</v>
      </c>
      <c r="M99" s="121" t="s">
        <v>110</v>
      </c>
      <c r="N99" s="81" t="s">
        <v>109</v>
      </c>
      <c r="O99" s="164" t="s">
        <v>110</v>
      </c>
      <c r="P99" s="81" t="s">
        <v>109</v>
      </c>
      <c r="Q99" s="121" t="s">
        <v>110</v>
      </c>
      <c r="R99" s="165" t="s">
        <v>109</v>
      </c>
      <c r="S99" s="164" t="s">
        <v>110</v>
      </c>
      <c r="T99" s="81" t="s">
        <v>109</v>
      </c>
      <c r="U99" s="121" t="s">
        <v>110</v>
      </c>
      <c r="V99" s="165" t="s">
        <v>109</v>
      </c>
      <c r="W99" s="164" t="s">
        <v>110</v>
      </c>
      <c r="X99" s="81" t="s">
        <v>109</v>
      </c>
      <c r="Y99" s="121" t="s">
        <v>110</v>
      </c>
      <c r="Z99" s="165" t="s">
        <v>109</v>
      </c>
      <c r="AA99" s="164" t="s">
        <v>110</v>
      </c>
      <c r="AB99" s="81" t="s">
        <v>109</v>
      </c>
      <c r="AC99" s="121" t="s">
        <v>110</v>
      </c>
      <c r="AD99" s="165" t="s">
        <v>109</v>
      </c>
      <c r="AE99" s="164" t="s">
        <v>110</v>
      </c>
      <c r="AF99" s="81" t="s">
        <v>109</v>
      </c>
      <c r="AG99" s="121" t="s">
        <v>110</v>
      </c>
      <c r="AH99" s="165" t="s">
        <v>109</v>
      </c>
      <c r="AI99" s="164" t="s">
        <v>110</v>
      </c>
      <c r="AJ99" s="81" t="s">
        <v>109</v>
      </c>
      <c r="AK99" s="121" t="s">
        <v>110</v>
      </c>
      <c r="AL99" s="81" t="s">
        <v>109</v>
      </c>
      <c r="AM99" s="121" t="s">
        <v>110</v>
      </c>
      <c r="AN99" s="443"/>
      <c r="AO99" s="432"/>
      <c r="AP99" s="432"/>
    </row>
    <row r="100" spans="1:86" x14ac:dyDescent="0.25">
      <c r="A100" s="396" t="s">
        <v>116</v>
      </c>
      <c r="B100" s="10" t="s">
        <v>61</v>
      </c>
      <c r="C100" s="122">
        <f t="shared" ref="C100:C111" si="7">SUM(D100+E100)</f>
        <v>194</v>
      </c>
      <c r="D100" s="122">
        <f t="shared" ref="D100:D111" si="8">SUM(F100+H100+J100+L100+N100+P100+R100+T100+V100+X100+Z100+AB100+AD100+AF100+AH100+AJ100+AL100)</f>
        <v>96</v>
      </c>
      <c r="E100" s="166">
        <f t="shared" ref="E100:E111" si="9">SUM(G100+I100+K100+M100+O100+Q100+S100+U100+W100+Y100+AA100+AC100+AE100+AG100+AI100+AK100+AM100)</f>
        <v>98</v>
      </c>
      <c r="F100" s="39"/>
      <c r="G100" s="167"/>
      <c r="H100" s="39"/>
      <c r="I100" s="57"/>
      <c r="J100" s="40"/>
      <c r="K100" s="43"/>
      <c r="L100" s="39">
        <v>2</v>
      </c>
      <c r="M100" s="42">
        <v>2</v>
      </c>
      <c r="N100" s="40">
        <v>10</v>
      </c>
      <c r="O100" s="43">
        <v>11</v>
      </c>
      <c r="P100" s="138">
        <v>22</v>
      </c>
      <c r="Q100" s="42">
        <v>22</v>
      </c>
      <c r="R100" s="167">
        <v>12</v>
      </c>
      <c r="S100" s="43">
        <v>13</v>
      </c>
      <c r="T100" s="39">
        <v>20</v>
      </c>
      <c r="U100" s="57">
        <v>19</v>
      </c>
      <c r="V100" s="40">
        <v>14</v>
      </c>
      <c r="W100" s="167">
        <v>14</v>
      </c>
      <c r="X100" s="39">
        <v>7</v>
      </c>
      <c r="Y100" s="57">
        <v>7</v>
      </c>
      <c r="Z100" s="40">
        <v>5</v>
      </c>
      <c r="AA100" s="167">
        <v>6</v>
      </c>
      <c r="AB100" s="39">
        <v>3</v>
      </c>
      <c r="AC100" s="57">
        <v>2</v>
      </c>
      <c r="AD100" s="40">
        <v>1</v>
      </c>
      <c r="AE100" s="167">
        <v>2</v>
      </c>
      <c r="AF100" s="39"/>
      <c r="AG100" s="57"/>
      <c r="AH100" s="40"/>
      <c r="AI100" s="167"/>
      <c r="AJ100" s="39"/>
      <c r="AK100" s="57"/>
      <c r="AL100" s="138"/>
      <c r="AM100" s="42"/>
      <c r="AN100" s="57">
        <v>0</v>
      </c>
      <c r="AO100" s="42">
        <v>0</v>
      </c>
      <c r="AP100" s="42">
        <v>0</v>
      </c>
      <c r="AQ100" s="125" t="s">
        <v>111</v>
      </c>
      <c r="CG100" s="119">
        <v>0</v>
      </c>
      <c r="CH100" s="119">
        <v>0</v>
      </c>
    </row>
    <row r="101" spans="1:86" x14ac:dyDescent="0.25">
      <c r="A101" s="397"/>
      <c r="B101" s="17" t="s">
        <v>62</v>
      </c>
      <c r="C101" s="126">
        <f t="shared" si="7"/>
        <v>18</v>
      </c>
      <c r="D101" s="126">
        <f t="shared" si="8"/>
        <v>12</v>
      </c>
      <c r="E101" s="157">
        <f t="shared" si="9"/>
        <v>6</v>
      </c>
      <c r="F101" s="18"/>
      <c r="G101" s="168"/>
      <c r="H101" s="18"/>
      <c r="I101" s="59"/>
      <c r="J101" s="19"/>
      <c r="K101" s="22"/>
      <c r="L101" s="18"/>
      <c r="M101" s="21"/>
      <c r="N101" s="19"/>
      <c r="O101" s="22"/>
      <c r="P101" s="127">
        <v>1</v>
      </c>
      <c r="Q101" s="21"/>
      <c r="R101" s="168">
        <v>1</v>
      </c>
      <c r="S101" s="22"/>
      <c r="T101" s="18">
        <v>1</v>
      </c>
      <c r="U101" s="59">
        <v>1</v>
      </c>
      <c r="V101" s="19">
        <v>1</v>
      </c>
      <c r="W101" s="168">
        <v>1</v>
      </c>
      <c r="X101" s="18">
        <v>2</v>
      </c>
      <c r="Y101" s="59">
        <v>1</v>
      </c>
      <c r="Z101" s="19">
        <v>3</v>
      </c>
      <c r="AA101" s="168">
        <v>3</v>
      </c>
      <c r="AB101" s="18"/>
      <c r="AC101" s="59"/>
      <c r="AD101" s="19">
        <v>1</v>
      </c>
      <c r="AE101" s="168"/>
      <c r="AF101" s="18"/>
      <c r="AG101" s="59"/>
      <c r="AH101" s="19"/>
      <c r="AI101" s="168"/>
      <c r="AJ101" s="18">
        <v>2</v>
      </c>
      <c r="AK101" s="59"/>
      <c r="AL101" s="127"/>
      <c r="AM101" s="21"/>
      <c r="AN101" s="59">
        <v>0</v>
      </c>
      <c r="AO101" s="21">
        <v>0</v>
      </c>
      <c r="AP101" s="21">
        <v>0</v>
      </c>
      <c r="AQ101" s="125" t="s">
        <v>111</v>
      </c>
      <c r="CG101" s="119">
        <v>0</v>
      </c>
      <c r="CH101" s="119">
        <v>0</v>
      </c>
    </row>
    <row r="102" spans="1:86" x14ac:dyDescent="0.25">
      <c r="A102" s="397"/>
      <c r="B102" s="17" t="s">
        <v>63</v>
      </c>
      <c r="C102" s="126">
        <f t="shared" si="7"/>
        <v>5</v>
      </c>
      <c r="D102" s="126">
        <f t="shared" si="8"/>
        <v>2</v>
      </c>
      <c r="E102" s="157">
        <f t="shared" si="9"/>
        <v>3</v>
      </c>
      <c r="F102" s="18"/>
      <c r="G102" s="168"/>
      <c r="H102" s="18"/>
      <c r="I102" s="59"/>
      <c r="J102" s="19"/>
      <c r="K102" s="22"/>
      <c r="L102" s="18"/>
      <c r="M102" s="21"/>
      <c r="N102" s="19"/>
      <c r="O102" s="22"/>
      <c r="P102" s="127"/>
      <c r="Q102" s="21"/>
      <c r="R102" s="168"/>
      <c r="S102" s="22"/>
      <c r="T102" s="18">
        <v>1</v>
      </c>
      <c r="U102" s="59"/>
      <c r="V102" s="19"/>
      <c r="W102" s="168">
        <v>1</v>
      </c>
      <c r="X102" s="18"/>
      <c r="Y102" s="59"/>
      <c r="Z102" s="19"/>
      <c r="AA102" s="168">
        <v>1</v>
      </c>
      <c r="AB102" s="18">
        <v>1</v>
      </c>
      <c r="AC102" s="59"/>
      <c r="AD102" s="19"/>
      <c r="AE102" s="168">
        <v>1</v>
      </c>
      <c r="AF102" s="18"/>
      <c r="AG102" s="59"/>
      <c r="AH102" s="19"/>
      <c r="AI102" s="168"/>
      <c r="AJ102" s="18"/>
      <c r="AK102" s="59"/>
      <c r="AL102" s="127"/>
      <c r="AM102" s="21"/>
      <c r="AN102" s="59">
        <v>0</v>
      </c>
      <c r="AO102" s="21">
        <v>0</v>
      </c>
      <c r="AP102" s="21">
        <v>0</v>
      </c>
      <c r="AQ102" s="125" t="s">
        <v>111</v>
      </c>
      <c r="CG102" s="119">
        <v>0</v>
      </c>
      <c r="CH102" s="119">
        <v>0</v>
      </c>
    </row>
    <row r="103" spans="1:86" x14ac:dyDescent="0.25">
      <c r="A103" s="397"/>
      <c r="B103" s="17" t="s">
        <v>64</v>
      </c>
      <c r="C103" s="126">
        <f t="shared" si="7"/>
        <v>0</v>
      </c>
      <c r="D103" s="126">
        <f t="shared" si="8"/>
        <v>0</v>
      </c>
      <c r="E103" s="157">
        <f t="shared" si="9"/>
        <v>0</v>
      </c>
      <c r="F103" s="18"/>
      <c r="G103" s="168"/>
      <c r="H103" s="18"/>
      <c r="I103" s="59"/>
      <c r="J103" s="19"/>
      <c r="K103" s="22"/>
      <c r="L103" s="18"/>
      <c r="M103" s="21"/>
      <c r="N103" s="19"/>
      <c r="O103" s="22"/>
      <c r="P103" s="127"/>
      <c r="Q103" s="21"/>
      <c r="R103" s="168"/>
      <c r="S103" s="22"/>
      <c r="T103" s="18"/>
      <c r="U103" s="59"/>
      <c r="V103" s="19"/>
      <c r="W103" s="168"/>
      <c r="X103" s="18"/>
      <c r="Y103" s="59"/>
      <c r="Z103" s="19"/>
      <c r="AA103" s="168"/>
      <c r="AB103" s="18"/>
      <c r="AC103" s="59"/>
      <c r="AD103" s="19"/>
      <c r="AE103" s="168"/>
      <c r="AF103" s="18"/>
      <c r="AG103" s="59"/>
      <c r="AH103" s="19"/>
      <c r="AI103" s="168"/>
      <c r="AJ103" s="18"/>
      <c r="AK103" s="59"/>
      <c r="AL103" s="127"/>
      <c r="AM103" s="21"/>
      <c r="AN103" s="59"/>
      <c r="AO103" s="21"/>
      <c r="AP103" s="21"/>
      <c r="AQ103" s="125" t="s">
        <v>111</v>
      </c>
      <c r="CG103" s="119">
        <v>0</v>
      </c>
      <c r="CH103" s="119">
        <v>0</v>
      </c>
    </row>
    <row r="104" spans="1:86" x14ac:dyDescent="0.25">
      <c r="A104" s="397"/>
      <c r="B104" s="54" t="s">
        <v>117</v>
      </c>
      <c r="C104" s="134">
        <f t="shared" si="7"/>
        <v>0</v>
      </c>
      <c r="D104" s="134">
        <f t="shared" si="8"/>
        <v>0</v>
      </c>
      <c r="E104" s="169">
        <f t="shared" si="9"/>
        <v>0</v>
      </c>
      <c r="F104" s="31"/>
      <c r="G104" s="170"/>
      <c r="H104" s="31"/>
      <c r="I104" s="141"/>
      <c r="J104" s="19"/>
      <c r="K104" s="22"/>
      <c r="L104" s="26"/>
      <c r="M104" s="29"/>
      <c r="N104" s="27"/>
      <c r="O104" s="30"/>
      <c r="P104" s="154"/>
      <c r="Q104" s="32"/>
      <c r="R104" s="170"/>
      <c r="S104" s="67"/>
      <c r="T104" s="31"/>
      <c r="U104" s="141"/>
      <c r="V104" s="53"/>
      <c r="W104" s="170"/>
      <c r="X104" s="31"/>
      <c r="Y104" s="141"/>
      <c r="Z104" s="53"/>
      <c r="AA104" s="170"/>
      <c r="AB104" s="31"/>
      <c r="AC104" s="141"/>
      <c r="AD104" s="53"/>
      <c r="AE104" s="170"/>
      <c r="AF104" s="31"/>
      <c r="AG104" s="141"/>
      <c r="AH104" s="53"/>
      <c r="AI104" s="170"/>
      <c r="AJ104" s="31"/>
      <c r="AK104" s="141"/>
      <c r="AL104" s="154"/>
      <c r="AM104" s="32"/>
      <c r="AN104" s="129"/>
      <c r="AO104" s="29"/>
      <c r="AP104" s="29"/>
      <c r="AQ104" s="125" t="s">
        <v>111</v>
      </c>
      <c r="CG104" s="119">
        <v>0</v>
      </c>
      <c r="CH104" s="119">
        <v>0</v>
      </c>
    </row>
    <row r="105" spans="1:86" x14ac:dyDescent="0.25">
      <c r="A105" s="398"/>
      <c r="B105" s="33" t="s">
        <v>65</v>
      </c>
      <c r="C105" s="136">
        <f t="shared" si="7"/>
        <v>0</v>
      </c>
      <c r="D105" s="136">
        <f t="shared" si="8"/>
        <v>0</v>
      </c>
      <c r="E105" s="171">
        <f t="shared" si="9"/>
        <v>0</v>
      </c>
      <c r="F105" s="44"/>
      <c r="G105" s="172"/>
      <c r="H105" s="44"/>
      <c r="I105" s="61"/>
      <c r="J105" s="45"/>
      <c r="K105" s="37"/>
      <c r="L105" s="44"/>
      <c r="M105" s="47"/>
      <c r="N105" s="45"/>
      <c r="O105" s="37"/>
      <c r="P105" s="139"/>
      <c r="Q105" s="47"/>
      <c r="R105" s="172"/>
      <c r="S105" s="37"/>
      <c r="T105" s="44"/>
      <c r="U105" s="61"/>
      <c r="V105" s="45"/>
      <c r="W105" s="172"/>
      <c r="X105" s="44"/>
      <c r="Y105" s="61"/>
      <c r="Z105" s="45"/>
      <c r="AA105" s="172"/>
      <c r="AB105" s="44"/>
      <c r="AC105" s="61"/>
      <c r="AD105" s="45"/>
      <c r="AE105" s="172"/>
      <c r="AF105" s="44"/>
      <c r="AG105" s="61"/>
      <c r="AH105" s="45"/>
      <c r="AI105" s="172"/>
      <c r="AJ105" s="44"/>
      <c r="AK105" s="61"/>
      <c r="AL105" s="139"/>
      <c r="AM105" s="47"/>
      <c r="AN105" s="61"/>
      <c r="AO105" s="47"/>
      <c r="AP105" s="47"/>
      <c r="AQ105" s="125" t="s">
        <v>111</v>
      </c>
      <c r="CG105" s="119">
        <v>0</v>
      </c>
      <c r="CH105" s="119">
        <v>0</v>
      </c>
    </row>
    <row r="106" spans="1:86" x14ac:dyDescent="0.25">
      <c r="A106" s="396" t="s">
        <v>118</v>
      </c>
      <c r="B106" s="10" t="s">
        <v>61</v>
      </c>
      <c r="C106" s="122">
        <f t="shared" si="7"/>
        <v>0</v>
      </c>
      <c r="D106" s="122">
        <f t="shared" si="8"/>
        <v>0</v>
      </c>
      <c r="E106" s="166">
        <f t="shared" si="9"/>
        <v>0</v>
      </c>
      <c r="F106" s="39"/>
      <c r="G106" s="43"/>
      <c r="H106" s="39"/>
      <c r="I106" s="57"/>
      <c r="J106" s="40"/>
      <c r="K106" s="43"/>
      <c r="L106" s="39"/>
      <c r="M106" s="42"/>
      <c r="N106" s="40"/>
      <c r="O106" s="43"/>
      <c r="P106" s="138"/>
      <c r="Q106" s="42"/>
      <c r="R106" s="167"/>
      <c r="S106" s="43"/>
      <c r="T106" s="39"/>
      <c r="U106" s="57"/>
      <c r="V106" s="40"/>
      <c r="W106" s="167"/>
      <c r="X106" s="39"/>
      <c r="Y106" s="57"/>
      <c r="Z106" s="40"/>
      <c r="AA106" s="167"/>
      <c r="AB106" s="39"/>
      <c r="AC106" s="57"/>
      <c r="AD106" s="40"/>
      <c r="AE106" s="167"/>
      <c r="AF106" s="39"/>
      <c r="AG106" s="57"/>
      <c r="AH106" s="40"/>
      <c r="AI106" s="167"/>
      <c r="AJ106" s="39"/>
      <c r="AK106" s="57"/>
      <c r="AL106" s="138"/>
      <c r="AM106" s="42"/>
      <c r="AN106" s="57"/>
      <c r="AO106" s="42"/>
      <c r="AP106" s="42"/>
      <c r="AQ106" s="125" t="s">
        <v>111</v>
      </c>
      <c r="CG106" s="119">
        <v>0</v>
      </c>
      <c r="CH106" s="119">
        <v>0</v>
      </c>
    </row>
    <row r="107" spans="1:86" x14ac:dyDescent="0.25">
      <c r="A107" s="397"/>
      <c r="B107" s="17" t="s">
        <v>62</v>
      </c>
      <c r="C107" s="126">
        <f t="shared" si="7"/>
        <v>13</v>
      </c>
      <c r="D107" s="126">
        <f t="shared" si="8"/>
        <v>10</v>
      </c>
      <c r="E107" s="157">
        <f t="shared" si="9"/>
        <v>3</v>
      </c>
      <c r="F107" s="18"/>
      <c r="G107" s="173"/>
      <c r="H107" s="18"/>
      <c r="I107" s="145"/>
      <c r="J107" s="18"/>
      <c r="K107" s="173"/>
      <c r="L107" s="18"/>
      <c r="M107" s="145"/>
      <c r="N107" s="19"/>
      <c r="O107" s="173"/>
      <c r="P107" s="18"/>
      <c r="Q107" s="145"/>
      <c r="R107" s="19"/>
      <c r="S107" s="173"/>
      <c r="T107" s="18">
        <v>1</v>
      </c>
      <c r="U107" s="145"/>
      <c r="V107" s="19">
        <v>1</v>
      </c>
      <c r="W107" s="173"/>
      <c r="X107" s="18">
        <v>2</v>
      </c>
      <c r="Y107" s="145">
        <v>1</v>
      </c>
      <c r="Z107" s="19">
        <v>4</v>
      </c>
      <c r="AA107" s="173">
        <v>1</v>
      </c>
      <c r="AB107" s="18"/>
      <c r="AC107" s="145"/>
      <c r="AD107" s="19"/>
      <c r="AE107" s="173">
        <v>1</v>
      </c>
      <c r="AF107" s="18"/>
      <c r="AG107" s="145"/>
      <c r="AH107" s="19"/>
      <c r="AI107" s="173"/>
      <c r="AJ107" s="144">
        <v>2</v>
      </c>
      <c r="AK107" s="145"/>
      <c r="AL107" s="144"/>
      <c r="AM107" s="145"/>
      <c r="AN107" s="145">
        <v>0</v>
      </c>
      <c r="AO107" s="63">
        <v>0</v>
      </c>
      <c r="AP107" s="63">
        <v>0</v>
      </c>
      <c r="AQ107" s="125" t="s">
        <v>111</v>
      </c>
      <c r="CG107" s="119">
        <v>0</v>
      </c>
      <c r="CH107" s="119">
        <v>0</v>
      </c>
    </row>
    <row r="108" spans="1:86" x14ac:dyDescent="0.25">
      <c r="A108" s="397"/>
      <c r="B108" s="17" t="s">
        <v>63</v>
      </c>
      <c r="C108" s="126">
        <f t="shared" si="7"/>
        <v>0</v>
      </c>
      <c r="D108" s="126">
        <f t="shared" si="8"/>
        <v>0</v>
      </c>
      <c r="E108" s="157">
        <f t="shared" si="9"/>
        <v>0</v>
      </c>
      <c r="F108" s="18"/>
      <c r="G108" s="168"/>
      <c r="H108" s="18"/>
      <c r="I108" s="59"/>
      <c r="J108" s="18"/>
      <c r="K108" s="168"/>
      <c r="L108" s="18"/>
      <c r="M108" s="59"/>
      <c r="N108" s="19"/>
      <c r="O108" s="168"/>
      <c r="P108" s="18"/>
      <c r="Q108" s="59"/>
      <c r="R108" s="19"/>
      <c r="S108" s="168"/>
      <c r="T108" s="18"/>
      <c r="U108" s="59"/>
      <c r="V108" s="19"/>
      <c r="W108" s="168"/>
      <c r="X108" s="18"/>
      <c r="Y108" s="59"/>
      <c r="Z108" s="19"/>
      <c r="AA108" s="168"/>
      <c r="AB108" s="18"/>
      <c r="AC108" s="59"/>
      <c r="AD108" s="19"/>
      <c r="AE108" s="168"/>
      <c r="AF108" s="18"/>
      <c r="AG108" s="59"/>
      <c r="AH108" s="19"/>
      <c r="AI108" s="168"/>
      <c r="AJ108" s="18"/>
      <c r="AK108" s="59"/>
      <c r="AL108" s="18"/>
      <c r="AM108" s="59"/>
      <c r="AN108" s="59"/>
      <c r="AO108" s="21"/>
      <c r="AP108" s="21"/>
      <c r="AQ108" s="125" t="s">
        <v>111</v>
      </c>
      <c r="CG108" s="119">
        <v>0</v>
      </c>
      <c r="CH108" s="119">
        <v>0</v>
      </c>
    </row>
    <row r="109" spans="1:86" x14ac:dyDescent="0.25">
      <c r="A109" s="397"/>
      <c r="B109" s="17" t="s">
        <v>64</v>
      </c>
      <c r="C109" s="126">
        <f t="shared" si="7"/>
        <v>0</v>
      </c>
      <c r="D109" s="126">
        <f t="shared" si="8"/>
        <v>0</v>
      </c>
      <c r="E109" s="157">
        <f t="shared" si="9"/>
        <v>0</v>
      </c>
      <c r="F109" s="18"/>
      <c r="G109" s="168"/>
      <c r="H109" s="18"/>
      <c r="I109" s="59"/>
      <c r="J109" s="18"/>
      <c r="K109" s="168"/>
      <c r="L109" s="18"/>
      <c r="M109" s="59"/>
      <c r="N109" s="19"/>
      <c r="O109" s="168"/>
      <c r="P109" s="18"/>
      <c r="Q109" s="59"/>
      <c r="R109" s="19"/>
      <c r="S109" s="168"/>
      <c r="T109" s="18"/>
      <c r="U109" s="59"/>
      <c r="V109" s="19"/>
      <c r="W109" s="168"/>
      <c r="X109" s="18"/>
      <c r="Y109" s="59"/>
      <c r="Z109" s="19"/>
      <c r="AA109" s="168"/>
      <c r="AB109" s="18"/>
      <c r="AC109" s="59"/>
      <c r="AD109" s="19"/>
      <c r="AE109" s="168"/>
      <c r="AF109" s="18"/>
      <c r="AG109" s="59"/>
      <c r="AH109" s="19"/>
      <c r="AI109" s="168"/>
      <c r="AJ109" s="18"/>
      <c r="AK109" s="59"/>
      <c r="AL109" s="18"/>
      <c r="AM109" s="59"/>
      <c r="AN109" s="59"/>
      <c r="AO109" s="21"/>
      <c r="AP109" s="21"/>
      <c r="AQ109" s="125" t="s">
        <v>111</v>
      </c>
      <c r="CG109" s="119">
        <v>0</v>
      </c>
      <c r="CH109" s="119">
        <v>0</v>
      </c>
    </row>
    <row r="110" spans="1:86" x14ac:dyDescent="0.25">
      <c r="A110" s="397"/>
      <c r="B110" s="54" t="s">
        <v>117</v>
      </c>
      <c r="C110" s="134">
        <f t="shared" si="7"/>
        <v>0</v>
      </c>
      <c r="D110" s="134">
        <f t="shared" si="8"/>
        <v>0</v>
      </c>
      <c r="E110" s="169">
        <f t="shared" si="9"/>
        <v>0</v>
      </c>
      <c r="F110" s="31"/>
      <c r="G110" s="127"/>
      <c r="H110" s="18"/>
      <c r="I110" s="59"/>
      <c r="J110" s="18"/>
      <c r="K110" s="168"/>
      <c r="L110" s="18"/>
      <c r="M110" s="59"/>
      <c r="N110" s="19"/>
      <c r="O110" s="168"/>
      <c r="P110" s="18"/>
      <c r="Q110" s="59"/>
      <c r="R110" s="19"/>
      <c r="S110" s="168"/>
      <c r="T110" s="18"/>
      <c r="U110" s="59"/>
      <c r="V110" s="19"/>
      <c r="W110" s="168"/>
      <c r="X110" s="18"/>
      <c r="Y110" s="59"/>
      <c r="Z110" s="19"/>
      <c r="AA110" s="168"/>
      <c r="AB110" s="18"/>
      <c r="AC110" s="59"/>
      <c r="AD110" s="19"/>
      <c r="AE110" s="168"/>
      <c r="AF110" s="18"/>
      <c r="AG110" s="59"/>
      <c r="AH110" s="19"/>
      <c r="AI110" s="168"/>
      <c r="AJ110" s="18"/>
      <c r="AK110" s="59"/>
      <c r="AL110" s="18"/>
      <c r="AM110" s="59"/>
      <c r="AN110" s="59"/>
      <c r="AO110" s="21"/>
      <c r="AP110" s="21"/>
      <c r="AQ110" s="125" t="s">
        <v>111</v>
      </c>
      <c r="CG110" s="119">
        <v>0</v>
      </c>
      <c r="CH110" s="119">
        <v>0</v>
      </c>
    </row>
    <row r="111" spans="1:86" x14ac:dyDescent="0.25">
      <c r="A111" s="398"/>
      <c r="B111" s="33" t="s">
        <v>65</v>
      </c>
      <c r="C111" s="136">
        <f t="shared" si="7"/>
        <v>0</v>
      </c>
      <c r="D111" s="136">
        <f t="shared" si="8"/>
        <v>0</v>
      </c>
      <c r="E111" s="171">
        <f t="shared" si="9"/>
        <v>0</v>
      </c>
      <c r="F111" s="44"/>
      <c r="G111" s="172"/>
      <c r="H111" s="44"/>
      <c r="I111" s="61"/>
      <c r="J111" s="45"/>
      <c r="K111" s="37"/>
      <c r="L111" s="44"/>
      <c r="M111" s="47"/>
      <c r="N111" s="45"/>
      <c r="O111" s="37"/>
      <c r="P111" s="139"/>
      <c r="Q111" s="47"/>
      <c r="R111" s="172"/>
      <c r="S111" s="37"/>
      <c r="T111" s="44"/>
      <c r="U111" s="61"/>
      <c r="V111" s="45"/>
      <c r="W111" s="172"/>
      <c r="X111" s="44"/>
      <c r="Y111" s="61"/>
      <c r="Z111" s="45"/>
      <c r="AA111" s="172"/>
      <c r="AB111" s="44"/>
      <c r="AC111" s="61"/>
      <c r="AD111" s="45"/>
      <c r="AE111" s="172"/>
      <c r="AF111" s="44"/>
      <c r="AG111" s="61"/>
      <c r="AH111" s="45"/>
      <c r="AI111" s="172"/>
      <c r="AJ111" s="44"/>
      <c r="AK111" s="61"/>
      <c r="AL111" s="139"/>
      <c r="AM111" s="47"/>
      <c r="AN111" s="61"/>
      <c r="AO111" s="47"/>
      <c r="AP111" s="47"/>
      <c r="AQ111" s="125" t="s">
        <v>111</v>
      </c>
      <c r="CG111" s="119">
        <v>0</v>
      </c>
      <c r="CH111" s="119">
        <v>0</v>
      </c>
    </row>
    <row r="112" spans="1:86" x14ac:dyDescent="0.25">
      <c r="A112" s="69" t="s">
        <v>66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70"/>
    </row>
    <row r="113" spans="1:13" ht="47.25" customHeight="1" x14ac:dyDescent="0.25">
      <c r="A113" s="396" t="s">
        <v>67</v>
      </c>
      <c r="B113" s="108" t="s">
        <v>68</v>
      </c>
      <c r="C113" s="110" t="s">
        <v>69</v>
      </c>
      <c r="D113" s="110" t="s">
        <v>104</v>
      </c>
      <c r="E113" s="9"/>
      <c r="F113" s="9"/>
      <c r="G113" s="9"/>
      <c r="H113" s="9"/>
      <c r="I113" s="9"/>
      <c r="J113" s="9"/>
      <c r="K113" s="9"/>
      <c r="L113" s="70"/>
    </row>
    <row r="114" spans="1:13" ht="18" customHeight="1" x14ac:dyDescent="0.25">
      <c r="A114" s="397"/>
      <c r="B114" s="71" t="s">
        <v>119</v>
      </c>
      <c r="C114" s="56"/>
      <c r="D114" s="56"/>
      <c r="E114" s="174"/>
      <c r="F114" s="70"/>
      <c r="G114" s="70"/>
      <c r="H114" s="70"/>
      <c r="I114" s="70"/>
      <c r="J114" s="70"/>
      <c r="K114" s="70"/>
      <c r="L114" s="70"/>
    </row>
    <row r="115" spans="1:13" ht="24" customHeight="1" x14ac:dyDescent="0.25">
      <c r="A115" s="397"/>
      <c r="B115" s="72" t="s">
        <v>120</v>
      </c>
      <c r="C115" s="73"/>
      <c r="D115" s="73"/>
      <c r="E115" s="174"/>
      <c r="F115" s="70"/>
      <c r="G115" s="70"/>
      <c r="H115" s="70"/>
      <c r="I115" s="70"/>
      <c r="J115" s="70"/>
      <c r="K115" s="70"/>
      <c r="L115" s="70"/>
    </row>
    <row r="116" spans="1:13" ht="23.25" customHeight="1" x14ac:dyDescent="0.25">
      <c r="A116" s="397"/>
      <c r="B116" s="72" t="s">
        <v>121</v>
      </c>
      <c r="C116" s="73"/>
      <c r="D116" s="73"/>
      <c r="E116" s="174"/>
      <c r="F116" s="70"/>
      <c r="G116" s="70"/>
      <c r="H116" s="70"/>
      <c r="I116" s="70"/>
      <c r="J116" s="70"/>
      <c r="K116" s="70"/>
      <c r="L116" s="70"/>
    </row>
    <row r="117" spans="1:13" ht="19.5" customHeight="1" x14ac:dyDescent="0.25">
      <c r="A117" s="397"/>
      <c r="B117" s="72" t="s">
        <v>122</v>
      </c>
      <c r="C117" s="73"/>
      <c r="D117" s="74"/>
      <c r="E117" s="174"/>
      <c r="F117" s="70"/>
      <c r="G117" s="70"/>
      <c r="H117" s="70"/>
      <c r="I117" s="70"/>
      <c r="J117" s="70"/>
      <c r="K117" s="70"/>
      <c r="L117" s="70"/>
    </row>
    <row r="118" spans="1:13" ht="18.75" customHeight="1" x14ac:dyDescent="0.25">
      <c r="A118" s="397"/>
      <c r="B118" s="72" t="s">
        <v>123</v>
      </c>
      <c r="C118" s="73"/>
      <c r="D118" s="74"/>
      <c r="E118" s="174"/>
      <c r="F118" s="70"/>
      <c r="G118" s="70"/>
      <c r="H118" s="70"/>
      <c r="I118" s="70"/>
      <c r="J118" s="70"/>
      <c r="K118" s="70"/>
      <c r="L118" s="70"/>
    </row>
    <row r="119" spans="1:13" ht="26.25" customHeight="1" x14ac:dyDescent="0.25">
      <c r="A119" s="397"/>
      <c r="B119" s="72" t="s">
        <v>124</v>
      </c>
      <c r="C119" s="73"/>
      <c r="D119" s="73"/>
      <c r="E119" s="174"/>
      <c r="F119" s="70"/>
      <c r="G119" s="70"/>
      <c r="H119" s="70"/>
      <c r="I119" s="70"/>
      <c r="J119" s="70"/>
      <c r="K119" s="70"/>
      <c r="L119" s="70"/>
    </row>
    <row r="120" spans="1:13" ht="22.5" customHeight="1" x14ac:dyDescent="0.25">
      <c r="A120" s="397"/>
      <c r="B120" s="72" t="s">
        <v>125</v>
      </c>
      <c r="C120" s="73"/>
      <c r="D120" s="73"/>
      <c r="E120" s="174"/>
      <c r="F120" s="70"/>
      <c r="G120" s="70"/>
      <c r="H120" s="70"/>
      <c r="I120" s="70"/>
      <c r="J120" s="70"/>
      <c r="K120" s="70"/>
      <c r="L120" s="70"/>
    </row>
    <row r="121" spans="1:13" ht="18.75" customHeight="1" x14ac:dyDescent="0.25">
      <c r="A121" s="398"/>
      <c r="B121" s="75" t="s">
        <v>126</v>
      </c>
      <c r="C121" s="76"/>
      <c r="D121" s="76"/>
      <c r="E121" s="174"/>
      <c r="F121" s="70"/>
      <c r="G121" s="70"/>
      <c r="H121" s="70"/>
      <c r="I121" s="70"/>
      <c r="J121" s="70"/>
      <c r="K121" s="70"/>
      <c r="L121" s="70"/>
    </row>
    <row r="122" spans="1:13" x14ac:dyDescent="0.25">
      <c r="A122" s="77" t="s">
        <v>70</v>
      </c>
      <c r="B122" s="78"/>
      <c r="C122" s="79"/>
      <c r="D122" s="70"/>
      <c r="E122" s="70"/>
      <c r="F122" s="70"/>
      <c r="G122" s="70"/>
      <c r="H122" s="70"/>
      <c r="I122" s="70"/>
      <c r="J122" s="70"/>
      <c r="K122" s="70"/>
      <c r="L122" s="70"/>
    </row>
    <row r="123" spans="1:13" x14ac:dyDescent="0.25">
      <c r="A123" s="80" t="s">
        <v>71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3" ht="21" customHeight="1" x14ac:dyDescent="0.25">
      <c r="A124" s="433" t="s">
        <v>72</v>
      </c>
      <c r="B124" s="433" t="s">
        <v>73</v>
      </c>
      <c r="C124" s="433" t="s">
        <v>69</v>
      </c>
      <c r="D124" s="423" t="s">
        <v>74</v>
      </c>
      <c r="E124" s="445"/>
      <c r="F124" s="445"/>
      <c r="G124" s="445"/>
      <c r="H124" s="445"/>
      <c r="I124" s="445"/>
      <c r="J124" s="424"/>
      <c r="K124" s="446" t="s">
        <v>127</v>
      </c>
      <c r="L124" s="448" t="s">
        <v>75</v>
      </c>
    </row>
    <row r="125" spans="1:13" ht="48.75" customHeight="1" x14ac:dyDescent="0.25">
      <c r="A125" s="433"/>
      <c r="B125" s="433"/>
      <c r="C125" s="444"/>
      <c r="D125" s="81" t="s">
        <v>128</v>
      </c>
      <c r="E125" s="82" t="s">
        <v>129</v>
      </c>
      <c r="F125" s="82" t="s">
        <v>130</v>
      </c>
      <c r="G125" s="82" t="s">
        <v>131</v>
      </c>
      <c r="H125" s="82" t="s">
        <v>132</v>
      </c>
      <c r="I125" s="83" t="s">
        <v>133</v>
      </c>
      <c r="J125" s="84" t="s">
        <v>134</v>
      </c>
      <c r="K125" s="447"/>
      <c r="L125" s="449"/>
    </row>
    <row r="126" spans="1:13" ht="16.5" customHeight="1" x14ac:dyDescent="0.25">
      <c r="A126" s="433" t="s">
        <v>76</v>
      </c>
      <c r="B126" s="85" t="s">
        <v>77</v>
      </c>
      <c r="C126" s="175">
        <f t="shared" ref="C126:C141" si="10">SUM(D126:J126)</f>
        <v>0</v>
      </c>
      <c r="D126" s="12"/>
      <c r="E126" s="13"/>
      <c r="F126" s="13"/>
      <c r="G126" s="13"/>
      <c r="H126" s="13"/>
      <c r="I126" s="15"/>
      <c r="J126" s="14"/>
      <c r="K126" s="12"/>
      <c r="L126" s="87"/>
      <c r="M126" s="119"/>
    </row>
    <row r="127" spans="1:13" ht="14.25" customHeight="1" x14ac:dyDescent="0.25">
      <c r="A127" s="433"/>
      <c r="B127" s="88" t="s">
        <v>135</v>
      </c>
      <c r="C127" s="157">
        <f t="shared" si="10"/>
        <v>0</v>
      </c>
      <c r="D127" s="18"/>
      <c r="E127" s="20"/>
      <c r="F127" s="20"/>
      <c r="G127" s="20"/>
      <c r="H127" s="20"/>
      <c r="I127" s="22"/>
      <c r="J127" s="21"/>
      <c r="K127" s="18"/>
      <c r="L127" s="73"/>
      <c r="M127" s="119"/>
    </row>
    <row r="128" spans="1:13" ht="17.25" customHeight="1" x14ac:dyDescent="0.25">
      <c r="A128" s="440"/>
      <c r="B128" s="88" t="s">
        <v>78</v>
      </c>
      <c r="C128" s="157">
        <f t="shared" si="10"/>
        <v>0</v>
      </c>
      <c r="D128" s="18"/>
      <c r="E128" s="20"/>
      <c r="F128" s="20"/>
      <c r="G128" s="20"/>
      <c r="H128" s="20"/>
      <c r="I128" s="22"/>
      <c r="J128" s="21"/>
      <c r="K128" s="18"/>
      <c r="L128" s="73"/>
      <c r="M128" s="119"/>
    </row>
    <row r="129" spans="1:13" ht="14.25" customHeight="1" x14ac:dyDescent="0.25">
      <c r="A129" s="440"/>
      <c r="B129" s="89" t="s">
        <v>79</v>
      </c>
      <c r="C129" s="171">
        <f t="shared" si="10"/>
        <v>0</v>
      </c>
      <c r="D129" s="34"/>
      <c r="E129" s="35"/>
      <c r="F129" s="35"/>
      <c r="G129" s="35"/>
      <c r="H129" s="35"/>
      <c r="I129" s="90"/>
      <c r="J129" s="36"/>
      <c r="K129" s="34"/>
      <c r="L129" s="60"/>
      <c r="M129" s="119"/>
    </row>
    <row r="130" spans="1:13" ht="17.25" customHeight="1" x14ac:dyDescent="0.25">
      <c r="A130" s="440" t="s">
        <v>80</v>
      </c>
      <c r="B130" s="85" t="s">
        <v>77</v>
      </c>
      <c r="C130" s="166">
        <f t="shared" si="10"/>
        <v>0</v>
      </c>
      <c r="D130" s="39"/>
      <c r="E130" s="41"/>
      <c r="F130" s="41"/>
      <c r="G130" s="41"/>
      <c r="H130" s="41"/>
      <c r="I130" s="43"/>
      <c r="J130" s="42"/>
      <c r="K130" s="39"/>
      <c r="L130" s="56"/>
      <c r="M130" s="119"/>
    </row>
    <row r="131" spans="1:13" ht="15.75" customHeight="1" x14ac:dyDescent="0.25">
      <c r="A131" s="440"/>
      <c r="B131" s="88" t="s">
        <v>135</v>
      </c>
      <c r="C131" s="176">
        <f t="shared" si="10"/>
        <v>0</v>
      </c>
      <c r="D131" s="50"/>
      <c r="E131" s="48"/>
      <c r="F131" s="48"/>
      <c r="G131" s="48"/>
      <c r="H131" s="48"/>
      <c r="I131" s="51"/>
      <c r="J131" s="49"/>
      <c r="K131" s="50"/>
      <c r="L131" s="92"/>
      <c r="M131" s="119"/>
    </row>
    <row r="132" spans="1:13" ht="15" customHeight="1" x14ac:dyDescent="0.25">
      <c r="A132" s="440"/>
      <c r="B132" s="88" t="s">
        <v>78</v>
      </c>
      <c r="C132" s="157">
        <f t="shared" si="10"/>
        <v>0</v>
      </c>
      <c r="D132" s="18"/>
      <c r="E132" s="20"/>
      <c r="F132" s="20"/>
      <c r="G132" s="20"/>
      <c r="H132" s="20"/>
      <c r="I132" s="22"/>
      <c r="J132" s="21"/>
      <c r="K132" s="18"/>
      <c r="L132" s="73"/>
      <c r="M132" s="119"/>
    </row>
    <row r="133" spans="1:13" ht="16.5" customHeight="1" x14ac:dyDescent="0.25">
      <c r="A133" s="440"/>
      <c r="B133" s="89" t="s">
        <v>79</v>
      </c>
      <c r="C133" s="171">
        <f t="shared" si="10"/>
        <v>0</v>
      </c>
      <c r="D133" s="44"/>
      <c r="E133" s="46"/>
      <c r="F133" s="46"/>
      <c r="G133" s="46"/>
      <c r="H133" s="46"/>
      <c r="I133" s="37"/>
      <c r="J133" s="47"/>
      <c r="K133" s="44"/>
      <c r="L133" s="76"/>
      <c r="M133" s="119"/>
    </row>
    <row r="134" spans="1:13" ht="15" customHeight="1" x14ac:dyDescent="0.25">
      <c r="A134" s="440" t="s">
        <v>81</v>
      </c>
      <c r="B134" s="85" t="s">
        <v>77</v>
      </c>
      <c r="C134" s="166">
        <f t="shared" si="10"/>
        <v>0</v>
      </c>
      <c r="D134" s="39"/>
      <c r="E134" s="41"/>
      <c r="F134" s="41"/>
      <c r="G134" s="41"/>
      <c r="H134" s="41"/>
      <c r="I134" s="43"/>
      <c r="J134" s="42"/>
      <c r="K134" s="39"/>
      <c r="L134" s="56"/>
      <c r="M134" s="119"/>
    </row>
    <row r="135" spans="1:13" ht="16.5" customHeight="1" x14ac:dyDescent="0.25">
      <c r="A135" s="440"/>
      <c r="B135" s="88" t="s">
        <v>135</v>
      </c>
      <c r="C135" s="176">
        <f t="shared" si="10"/>
        <v>0</v>
      </c>
      <c r="D135" s="50"/>
      <c r="E135" s="48"/>
      <c r="F135" s="48"/>
      <c r="G135" s="48"/>
      <c r="H135" s="48"/>
      <c r="I135" s="51"/>
      <c r="J135" s="49"/>
      <c r="K135" s="50"/>
      <c r="L135" s="92"/>
      <c r="M135" s="119"/>
    </row>
    <row r="136" spans="1:13" ht="15.75" customHeight="1" x14ac:dyDescent="0.25">
      <c r="A136" s="440"/>
      <c r="B136" s="88" t="s">
        <v>78</v>
      </c>
      <c r="C136" s="157">
        <f t="shared" si="10"/>
        <v>0</v>
      </c>
      <c r="D136" s="18"/>
      <c r="E136" s="20"/>
      <c r="F136" s="20"/>
      <c r="G136" s="20"/>
      <c r="H136" s="20"/>
      <c r="I136" s="22"/>
      <c r="J136" s="21"/>
      <c r="K136" s="18"/>
      <c r="L136" s="73"/>
      <c r="M136" s="119"/>
    </row>
    <row r="137" spans="1:13" ht="15.75" customHeight="1" x14ac:dyDescent="0.25">
      <c r="A137" s="440"/>
      <c r="B137" s="89" t="s">
        <v>79</v>
      </c>
      <c r="C137" s="171">
        <f t="shared" si="10"/>
        <v>0</v>
      </c>
      <c r="D137" s="44"/>
      <c r="E137" s="46"/>
      <c r="F137" s="46"/>
      <c r="G137" s="46"/>
      <c r="H137" s="46"/>
      <c r="I137" s="37"/>
      <c r="J137" s="47"/>
      <c r="K137" s="44"/>
      <c r="L137" s="76"/>
      <c r="M137" s="119"/>
    </row>
    <row r="138" spans="1:13" ht="15.75" customHeight="1" x14ac:dyDescent="0.25">
      <c r="A138" s="440" t="s">
        <v>82</v>
      </c>
      <c r="B138" s="85" t="s">
        <v>77</v>
      </c>
      <c r="C138" s="166">
        <f t="shared" si="10"/>
        <v>0</v>
      </c>
      <c r="D138" s="39"/>
      <c r="E138" s="41"/>
      <c r="F138" s="41"/>
      <c r="G138" s="41"/>
      <c r="H138" s="41"/>
      <c r="I138" s="43"/>
      <c r="J138" s="42"/>
      <c r="K138" s="39"/>
      <c r="L138" s="56"/>
      <c r="M138" s="119"/>
    </row>
    <row r="139" spans="1:13" ht="16.5" customHeight="1" x14ac:dyDescent="0.25">
      <c r="A139" s="440"/>
      <c r="B139" s="88" t="s">
        <v>135</v>
      </c>
      <c r="C139" s="176">
        <f t="shared" si="10"/>
        <v>0</v>
      </c>
      <c r="D139" s="50"/>
      <c r="E139" s="48"/>
      <c r="F139" s="48"/>
      <c r="G139" s="48"/>
      <c r="H139" s="48"/>
      <c r="I139" s="51"/>
      <c r="J139" s="49"/>
      <c r="K139" s="50"/>
      <c r="L139" s="92"/>
      <c r="M139" s="119"/>
    </row>
    <row r="140" spans="1:13" ht="15" customHeight="1" x14ac:dyDescent="0.25">
      <c r="A140" s="440"/>
      <c r="B140" s="88" t="s">
        <v>78</v>
      </c>
      <c r="C140" s="157">
        <f t="shared" si="10"/>
        <v>0</v>
      </c>
      <c r="D140" s="18"/>
      <c r="E140" s="20"/>
      <c r="F140" s="20"/>
      <c r="G140" s="20"/>
      <c r="H140" s="20"/>
      <c r="I140" s="22"/>
      <c r="J140" s="21"/>
      <c r="K140" s="18"/>
      <c r="L140" s="73"/>
      <c r="M140" s="119"/>
    </row>
    <row r="141" spans="1:13" ht="15" customHeight="1" x14ac:dyDescent="0.25">
      <c r="A141" s="440"/>
      <c r="B141" s="89" t="s">
        <v>79</v>
      </c>
      <c r="C141" s="171">
        <f t="shared" si="10"/>
        <v>0</v>
      </c>
      <c r="D141" s="44"/>
      <c r="E141" s="46"/>
      <c r="F141" s="46"/>
      <c r="G141" s="46"/>
      <c r="H141" s="46"/>
      <c r="I141" s="37"/>
      <c r="J141" s="47"/>
      <c r="K141" s="44"/>
      <c r="L141" s="76"/>
      <c r="M141" s="119"/>
    </row>
    <row r="142" spans="1:13" x14ac:dyDescent="0.25">
      <c r="A142" s="80" t="s">
        <v>83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3" ht="33" customHeight="1" x14ac:dyDescent="0.25">
      <c r="A143" s="108" t="s">
        <v>84</v>
      </c>
      <c r="B143" s="93" t="s">
        <v>85</v>
      </c>
      <c r="C143" s="94" t="s">
        <v>136</v>
      </c>
      <c r="D143" s="95" t="s">
        <v>86</v>
      </c>
      <c r="E143" s="95" t="s">
        <v>87</v>
      </c>
      <c r="F143" s="95" t="s">
        <v>88</v>
      </c>
      <c r="G143" s="95" t="s">
        <v>89</v>
      </c>
      <c r="H143" s="96" t="s">
        <v>90</v>
      </c>
      <c r="I143" s="97"/>
      <c r="J143" s="98"/>
      <c r="K143" s="99"/>
      <c r="L143" s="99"/>
    </row>
    <row r="144" spans="1:13" ht="15.75" customHeight="1" x14ac:dyDescent="0.25">
      <c r="A144" s="85" t="s">
        <v>91</v>
      </c>
      <c r="B144" s="166">
        <f>SUM(C144:H144)</f>
        <v>0</v>
      </c>
      <c r="C144" s="39"/>
      <c r="D144" s="100"/>
      <c r="E144" s="100"/>
      <c r="F144" s="100"/>
      <c r="G144" s="100"/>
      <c r="H144" s="101"/>
      <c r="I144" s="177"/>
      <c r="J144" s="3"/>
      <c r="K144" s="102"/>
      <c r="L144" s="102"/>
    </row>
    <row r="145" spans="1:12" ht="15.75" customHeight="1" x14ac:dyDescent="0.25">
      <c r="A145" s="88" t="s">
        <v>135</v>
      </c>
      <c r="B145" s="176">
        <f>SUM(C145:H145)</f>
        <v>0</v>
      </c>
      <c r="C145" s="50"/>
      <c r="D145" s="48"/>
      <c r="E145" s="48"/>
      <c r="F145" s="48"/>
      <c r="G145" s="48"/>
      <c r="H145" s="49"/>
      <c r="I145" s="177"/>
      <c r="J145" s="3"/>
      <c r="K145" s="102"/>
      <c r="L145" s="102"/>
    </row>
    <row r="146" spans="1:12" ht="15.75" customHeight="1" x14ac:dyDescent="0.25">
      <c r="A146" s="88" t="s">
        <v>78</v>
      </c>
      <c r="B146" s="157">
        <f>SUM(C146:H146)</f>
        <v>0</v>
      </c>
      <c r="C146" s="18"/>
      <c r="D146" s="20"/>
      <c r="E146" s="20"/>
      <c r="F146" s="20"/>
      <c r="G146" s="20"/>
      <c r="H146" s="21"/>
      <c r="I146" s="177"/>
      <c r="J146" s="3"/>
      <c r="K146" s="102"/>
      <c r="L146" s="102"/>
    </row>
    <row r="147" spans="1:12" ht="15.75" customHeight="1" x14ac:dyDescent="0.25">
      <c r="A147" s="89" t="s">
        <v>92</v>
      </c>
      <c r="B147" s="171">
        <f>SUM(C147:H147)</f>
        <v>0</v>
      </c>
      <c r="C147" s="44"/>
      <c r="D147" s="46"/>
      <c r="E147" s="46"/>
      <c r="F147" s="46"/>
      <c r="G147" s="46"/>
      <c r="H147" s="47"/>
      <c r="I147" s="177"/>
      <c r="J147" s="3"/>
      <c r="K147" s="102"/>
      <c r="L147" s="102"/>
    </row>
    <row r="148" spans="1:12" x14ac:dyDescent="0.25">
      <c r="A148" s="80" t="s">
        <v>93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45" customHeight="1" x14ac:dyDescent="0.25">
      <c r="A149" s="108" t="s">
        <v>84</v>
      </c>
      <c r="B149" s="93" t="s">
        <v>69</v>
      </c>
      <c r="C149" s="94" t="s">
        <v>94</v>
      </c>
      <c r="D149" s="95" t="s">
        <v>95</v>
      </c>
      <c r="E149" s="95" t="s">
        <v>96</v>
      </c>
      <c r="F149" s="95" t="s">
        <v>97</v>
      </c>
      <c r="G149" s="95" t="s">
        <v>98</v>
      </c>
      <c r="H149" s="96" t="s">
        <v>137</v>
      </c>
      <c r="I149" s="97"/>
      <c r="J149" s="98"/>
      <c r="K149" s="99"/>
      <c r="L149" s="99"/>
    </row>
    <row r="150" spans="1:12" ht="16.5" customHeight="1" x14ac:dyDescent="0.25">
      <c r="A150" s="85" t="s">
        <v>91</v>
      </c>
      <c r="B150" s="166">
        <f t="shared" ref="B150:B155" si="11">SUM(C150:H150)</f>
        <v>0</v>
      </c>
      <c r="C150" s="39"/>
      <c r="D150" s="100"/>
      <c r="E150" s="100"/>
      <c r="F150" s="100"/>
      <c r="G150" s="100"/>
      <c r="H150" s="101"/>
      <c r="I150" s="177"/>
      <c r="J150" s="3"/>
      <c r="K150" s="102"/>
      <c r="L150" s="102"/>
    </row>
    <row r="151" spans="1:12" ht="16.5" customHeight="1" x14ac:dyDescent="0.25">
      <c r="A151" s="88" t="s">
        <v>135</v>
      </c>
      <c r="B151" s="157">
        <f t="shared" si="11"/>
        <v>0</v>
      </c>
      <c r="C151" s="18"/>
      <c r="D151" s="20"/>
      <c r="E151" s="20"/>
      <c r="F151" s="20"/>
      <c r="G151" s="20"/>
      <c r="H151" s="21"/>
      <c r="I151" s="177"/>
      <c r="J151" s="3"/>
      <c r="K151" s="102"/>
      <c r="L151" s="102"/>
    </row>
    <row r="152" spans="1:12" ht="16.5" customHeight="1" x14ac:dyDescent="0.25">
      <c r="A152" s="88" t="s">
        <v>78</v>
      </c>
      <c r="B152" s="157">
        <f t="shared" si="11"/>
        <v>0</v>
      </c>
      <c r="C152" s="18"/>
      <c r="D152" s="20"/>
      <c r="E152" s="20"/>
      <c r="F152" s="20"/>
      <c r="G152" s="20"/>
      <c r="H152" s="21"/>
      <c r="I152" s="177"/>
      <c r="J152" s="3"/>
      <c r="K152" s="102"/>
      <c r="L152" s="102"/>
    </row>
    <row r="153" spans="1:12" ht="16.5" customHeight="1" x14ac:dyDescent="0.25">
      <c r="A153" s="178" t="s">
        <v>99</v>
      </c>
      <c r="B153" s="157">
        <f t="shared" si="11"/>
        <v>0</v>
      </c>
      <c r="C153" s="18"/>
      <c r="D153" s="20"/>
      <c r="E153" s="20"/>
      <c r="F153" s="20"/>
      <c r="G153" s="20"/>
      <c r="H153" s="21"/>
      <c r="I153" s="177"/>
      <c r="J153" s="3"/>
      <c r="K153" s="102"/>
      <c r="L153" s="102"/>
    </row>
    <row r="154" spans="1:12" ht="16.5" customHeight="1" x14ac:dyDescent="0.25">
      <c r="A154" s="103" t="s">
        <v>100</v>
      </c>
      <c r="B154" s="169">
        <f t="shared" si="11"/>
        <v>0</v>
      </c>
      <c r="C154" s="26"/>
      <c r="D154" s="28"/>
      <c r="E154" s="28"/>
      <c r="F154" s="28"/>
      <c r="G154" s="28"/>
      <c r="H154" s="29"/>
      <c r="I154" s="177"/>
      <c r="J154" s="3"/>
      <c r="K154" s="102"/>
      <c r="L154" s="102"/>
    </row>
    <row r="155" spans="1:12" ht="16.5" customHeight="1" x14ac:dyDescent="0.25">
      <c r="A155" s="104" t="s">
        <v>101</v>
      </c>
      <c r="B155" s="171">
        <f t="shared" si="11"/>
        <v>0</v>
      </c>
      <c r="C155" s="44"/>
      <c r="D155" s="46"/>
      <c r="E155" s="46"/>
      <c r="F155" s="46"/>
      <c r="G155" s="46"/>
      <c r="H155" s="47"/>
      <c r="I155" s="177"/>
      <c r="J155" s="3"/>
      <c r="K155" s="102"/>
      <c r="L155" s="102"/>
    </row>
    <row r="195" spans="1:2" hidden="1" x14ac:dyDescent="0.25">
      <c r="A195" s="179">
        <f>SUM(C14:C95,C100:C111,C126:C141,B144:B147,B150:B155)</f>
        <v>251</v>
      </c>
      <c r="B195" s="118">
        <f>SUM(CG11:CO156)</f>
        <v>0</v>
      </c>
    </row>
  </sheetData>
  <mergeCells count="74">
    <mergeCell ref="A138:A141"/>
    <mergeCell ref="AL98:AM98"/>
    <mergeCell ref="A100:A105"/>
    <mergeCell ref="A106:A111"/>
    <mergeCell ref="A113:A121"/>
    <mergeCell ref="A124:A125"/>
    <mergeCell ref="B124:B125"/>
    <mergeCell ref="C124:C125"/>
    <mergeCell ref="D124:J124"/>
    <mergeCell ref="K124:K125"/>
    <mergeCell ref="L124:L125"/>
    <mergeCell ref="AB98:AC98"/>
    <mergeCell ref="AD98:AE98"/>
    <mergeCell ref="AJ98:AK98"/>
    <mergeCell ref="C97:E98"/>
    <mergeCell ref="A126:A129"/>
    <mergeCell ref="A130:A133"/>
    <mergeCell ref="AN97:AN99"/>
    <mergeCell ref="AO97:AO99"/>
    <mergeCell ref="A134:A137"/>
    <mergeCell ref="AP97:AP99"/>
    <mergeCell ref="F98:G98"/>
    <mergeCell ref="H98:I98"/>
    <mergeCell ref="J98:K98"/>
    <mergeCell ref="L98:M98"/>
    <mergeCell ref="N98:O98"/>
    <mergeCell ref="P98:Q98"/>
    <mergeCell ref="R98:S98"/>
    <mergeCell ref="T98:U98"/>
    <mergeCell ref="V98:W98"/>
    <mergeCell ref="X98:Y98"/>
    <mergeCell ref="Z98:AA98"/>
    <mergeCell ref="AF98:AG98"/>
    <mergeCell ref="AH98:AI98"/>
    <mergeCell ref="F97:AM97"/>
    <mergeCell ref="A14:A24"/>
    <mergeCell ref="A25:A35"/>
    <mergeCell ref="A36:A46"/>
    <mergeCell ref="A47:A57"/>
    <mergeCell ref="A58:A64"/>
    <mergeCell ref="A81:A87"/>
    <mergeCell ref="A88:A95"/>
    <mergeCell ref="A97:A99"/>
    <mergeCell ref="B97:B99"/>
    <mergeCell ref="A65:A68"/>
    <mergeCell ref="A69:A75"/>
    <mergeCell ref="A76:A80"/>
    <mergeCell ref="AN10:AN13"/>
    <mergeCell ref="AO10:AO13"/>
    <mergeCell ref="AP10:AP13"/>
    <mergeCell ref="AQ10:AQ13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10:A13"/>
    <mergeCell ref="B10:B13"/>
    <mergeCell ref="C10:E12"/>
    <mergeCell ref="A6:T6"/>
    <mergeCell ref="A8:B8"/>
    <mergeCell ref="F10:AM11"/>
    <mergeCell ref="AD12:AE12"/>
    <mergeCell ref="AF12:AG12"/>
    <mergeCell ref="AH12:AI12"/>
    <mergeCell ref="AJ12:AK12"/>
    <mergeCell ref="AL12:AM12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95"/>
  <sheetViews>
    <sheetView workbookViewId="0">
      <selection activeCell="B17" sqref="B17"/>
    </sheetView>
  </sheetViews>
  <sheetFormatPr baseColWidth="10" defaultRowHeight="15" x14ac:dyDescent="0.25"/>
  <cols>
    <col min="1" max="1" width="43.140625" style="118" customWidth="1"/>
    <col min="2" max="2" width="42.28515625" style="118" customWidth="1"/>
    <col min="3" max="3" width="17.28515625" style="118" customWidth="1"/>
    <col min="4" max="4" width="16.140625" style="118" customWidth="1"/>
    <col min="5" max="5" width="14.140625" style="118" customWidth="1"/>
    <col min="6" max="6" width="14.85546875" style="118" customWidth="1"/>
    <col min="7" max="7" width="16" style="118" customWidth="1"/>
    <col min="8" max="8" width="16.42578125" style="118" customWidth="1"/>
    <col min="9" max="9" width="13.28515625" style="118" customWidth="1"/>
    <col min="10" max="10" width="15.42578125" style="118" customWidth="1"/>
    <col min="11" max="11" width="17" style="118" customWidth="1"/>
    <col min="12" max="12" width="13.28515625" style="118" customWidth="1"/>
    <col min="13" max="40" width="11.42578125" style="118"/>
    <col min="41" max="41" width="13" style="118" customWidth="1"/>
    <col min="42" max="42" width="13.140625" style="118" customWidth="1"/>
    <col min="43" max="74" width="11.42578125" style="118"/>
    <col min="75" max="75" width="0" style="118" hidden="1" customWidth="1"/>
    <col min="76" max="96" width="0" style="119" hidden="1" customWidth="1"/>
    <col min="97" max="97" width="11.42578125" style="119"/>
    <col min="98" max="16384" width="11.42578125" style="118"/>
  </cols>
  <sheetData>
    <row r="1" spans="1:86" ht="14.25" customHeight="1" x14ac:dyDescent="0.25">
      <c r="A1" s="117" t="s">
        <v>0</v>
      </c>
    </row>
    <row r="2" spans="1:86" ht="14.25" customHeight="1" x14ac:dyDescent="0.25">
      <c r="A2" s="117" t="str">
        <f>CONCATENATE("COMUNA: ",[2]NOMBRE!B2," - ","( ",[2]NOMBRE!C2,[2]NOMBRE!D2,[2]NOMBRE!E2,[2]NOMBRE!F2,[2]NOMBRE!G2," )")</f>
        <v>COMUNA: Linares - ( 07401 )</v>
      </c>
    </row>
    <row r="3" spans="1:86" ht="14.25" customHeight="1" x14ac:dyDescent="0.25">
      <c r="A3" s="117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86" ht="14.25" customHeight="1" x14ac:dyDescent="0.25">
      <c r="A4" s="117" t="str">
        <f>CONCATENATE("MES: ",[2]NOMBRE!B6," - ","( ",[2]NOMBRE!C6,[2]NOMBRE!D6," )")</f>
        <v>MES: FEBRERO - ( 02 )</v>
      </c>
    </row>
    <row r="5" spans="1:86" ht="14.25" customHeight="1" x14ac:dyDescent="0.25">
      <c r="A5" s="117" t="str">
        <f>CONCATENATE("AÑO: ",[2]NOMBRE!B7)</f>
        <v>AÑO: 2017</v>
      </c>
    </row>
    <row r="6" spans="1:86" x14ac:dyDescent="0.25">
      <c r="A6" s="402" t="s">
        <v>1</v>
      </c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</row>
    <row r="7" spans="1:86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</row>
    <row r="8" spans="1:86" ht="15.75" x14ac:dyDescent="0.25">
      <c r="A8" s="403" t="s">
        <v>2</v>
      </c>
      <c r="B8" s="403"/>
      <c r="C8" s="5"/>
      <c r="D8" s="5"/>
      <c r="E8" s="5"/>
      <c r="F8" s="5"/>
      <c r="G8" s="5"/>
      <c r="H8" s="5"/>
      <c r="I8" s="5"/>
      <c r="J8" s="5"/>
      <c r="K8" s="5"/>
      <c r="L8" s="5"/>
    </row>
    <row r="9" spans="1:86" x14ac:dyDescent="0.25">
      <c r="A9" s="7" t="s">
        <v>3</v>
      </c>
      <c r="B9" s="8"/>
      <c r="C9" s="8"/>
      <c r="D9" s="8"/>
      <c r="E9" s="8"/>
      <c r="F9" s="9"/>
      <c r="G9" s="9"/>
      <c r="H9" s="9"/>
      <c r="I9" s="9"/>
      <c r="J9" s="9"/>
      <c r="K9" s="9"/>
      <c r="L9" s="9"/>
    </row>
    <row r="10" spans="1:86" x14ac:dyDescent="0.25">
      <c r="A10" s="404" t="s">
        <v>102</v>
      </c>
      <c r="B10" s="405" t="s">
        <v>4</v>
      </c>
      <c r="C10" s="408" t="s">
        <v>5</v>
      </c>
      <c r="D10" s="409"/>
      <c r="E10" s="410"/>
      <c r="F10" s="417" t="s">
        <v>103</v>
      </c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  <c r="AI10" s="418"/>
      <c r="AJ10" s="418"/>
      <c r="AK10" s="418"/>
      <c r="AL10" s="418"/>
      <c r="AM10" s="419"/>
      <c r="AN10" s="427" t="s">
        <v>104</v>
      </c>
      <c r="AO10" s="396" t="s">
        <v>105</v>
      </c>
      <c r="AP10" s="430" t="s">
        <v>106</v>
      </c>
      <c r="AQ10" s="430" t="s">
        <v>107</v>
      </c>
    </row>
    <row r="11" spans="1:86" x14ac:dyDescent="0.25">
      <c r="A11" s="404"/>
      <c r="B11" s="406"/>
      <c r="C11" s="411"/>
      <c r="D11" s="412"/>
      <c r="E11" s="413"/>
      <c r="F11" s="420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  <c r="AC11" s="421"/>
      <c r="AD11" s="421"/>
      <c r="AE11" s="421"/>
      <c r="AF11" s="421"/>
      <c r="AG11" s="421"/>
      <c r="AH11" s="421"/>
      <c r="AI11" s="421"/>
      <c r="AJ11" s="421"/>
      <c r="AK11" s="421"/>
      <c r="AL11" s="421"/>
      <c r="AM11" s="422"/>
      <c r="AN11" s="428"/>
      <c r="AO11" s="397"/>
      <c r="AP11" s="431"/>
      <c r="AQ11" s="431"/>
    </row>
    <row r="12" spans="1:86" x14ac:dyDescent="0.25">
      <c r="A12" s="404"/>
      <c r="B12" s="406"/>
      <c r="C12" s="414"/>
      <c r="D12" s="415"/>
      <c r="E12" s="416"/>
      <c r="F12" s="433" t="s">
        <v>6</v>
      </c>
      <c r="G12" s="433"/>
      <c r="H12" s="434" t="s">
        <v>7</v>
      </c>
      <c r="I12" s="435"/>
      <c r="J12" s="434" t="s">
        <v>8</v>
      </c>
      <c r="K12" s="435"/>
      <c r="L12" s="423" t="s">
        <v>9</v>
      </c>
      <c r="M12" s="424"/>
      <c r="N12" s="423" t="s">
        <v>10</v>
      </c>
      <c r="O12" s="424"/>
      <c r="P12" s="423" t="s">
        <v>11</v>
      </c>
      <c r="Q12" s="424"/>
      <c r="R12" s="423" t="s">
        <v>12</v>
      </c>
      <c r="S12" s="424"/>
      <c r="T12" s="423" t="s">
        <v>13</v>
      </c>
      <c r="U12" s="424"/>
      <c r="V12" s="423" t="s">
        <v>14</v>
      </c>
      <c r="W12" s="424"/>
      <c r="X12" s="423" t="s">
        <v>15</v>
      </c>
      <c r="Y12" s="424"/>
      <c r="Z12" s="423" t="s">
        <v>16</v>
      </c>
      <c r="AA12" s="424"/>
      <c r="AB12" s="423" t="s">
        <v>17</v>
      </c>
      <c r="AC12" s="424"/>
      <c r="AD12" s="423" t="s">
        <v>18</v>
      </c>
      <c r="AE12" s="424"/>
      <c r="AF12" s="423" t="s">
        <v>19</v>
      </c>
      <c r="AG12" s="424"/>
      <c r="AH12" s="423" t="s">
        <v>20</v>
      </c>
      <c r="AI12" s="424"/>
      <c r="AJ12" s="423" t="s">
        <v>21</v>
      </c>
      <c r="AK12" s="424"/>
      <c r="AL12" s="425" t="s">
        <v>22</v>
      </c>
      <c r="AM12" s="426"/>
      <c r="AN12" s="428"/>
      <c r="AO12" s="397"/>
      <c r="AP12" s="431"/>
      <c r="AQ12" s="431"/>
    </row>
    <row r="13" spans="1:86" x14ac:dyDescent="0.25">
      <c r="A13" s="404"/>
      <c r="B13" s="407"/>
      <c r="C13" s="106" t="s">
        <v>108</v>
      </c>
      <c r="D13" s="106" t="s">
        <v>109</v>
      </c>
      <c r="E13" s="120" t="s">
        <v>110</v>
      </c>
      <c r="F13" s="81" t="s">
        <v>109</v>
      </c>
      <c r="G13" s="121" t="s">
        <v>110</v>
      </c>
      <c r="H13" s="81" t="s">
        <v>109</v>
      </c>
      <c r="I13" s="121" t="s">
        <v>110</v>
      </c>
      <c r="J13" s="81" t="s">
        <v>109</v>
      </c>
      <c r="K13" s="121" t="s">
        <v>110</v>
      </c>
      <c r="L13" s="81" t="s">
        <v>109</v>
      </c>
      <c r="M13" s="121" t="s">
        <v>110</v>
      </c>
      <c r="N13" s="81" t="s">
        <v>109</v>
      </c>
      <c r="O13" s="121" t="s">
        <v>110</v>
      </c>
      <c r="P13" s="81" t="s">
        <v>109</v>
      </c>
      <c r="Q13" s="121" t="s">
        <v>110</v>
      </c>
      <c r="R13" s="81" t="s">
        <v>109</v>
      </c>
      <c r="S13" s="121" t="s">
        <v>110</v>
      </c>
      <c r="T13" s="81" t="s">
        <v>109</v>
      </c>
      <c r="U13" s="121" t="s">
        <v>110</v>
      </c>
      <c r="V13" s="81" t="s">
        <v>109</v>
      </c>
      <c r="W13" s="121" t="s">
        <v>110</v>
      </c>
      <c r="X13" s="81" t="s">
        <v>109</v>
      </c>
      <c r="Y13" s="121" t="s">
        <v>110</v>
      </c>
      <c r="Z13" s="81" t="s">
        <v>109</v>
      </c>
      <c r="AA13" s="121" t="s">
        <v>110</v>
      </c>
      <c r="AB13" s="81" t="s">
        <v>109</v>
      </c>
      <c r="AC13" s="121" t="s">
        <v>110</v>
      </c>
      <c r="AD13" s="81" t="s">
        <v>109</v>
      </c>
      <c r="AE13" s="121" t="s">
        <v>110</v>
      </c>
      <c r="AF13" s="81" t="s">
        <v>109</v>
      </c>
      <c r="AG13" s="121" t="s">
        <v>110</v>
      </c>
      <c r="AH13" s="81" t="s">
        <v>109</v>
      </c>
      <c r="AI13" s="121" t="s">
        <v>110</v>
      </c>
      <c r="AJ13" s="81" t="s">
        <v>109</v>
      </c>
      <c r="AK13" s="121" t="s">
        <v>110</v>
      </c>
      <c r="AL13" s="81" t="s">
        <v>109</v>
      </c>
      <c r="AM13" s="121" t="s">
        <v>110</v>
      </c>
      <c r="AN13" s="429"/>
      <c r="AO13" s="398"/>
      <c r="AP13" s="432"/>
      <c r="AQ13" s="432"/>
    </row>
    <row r="14" spans="1:86" x14ac:dyDescent="0.25">
      <c r="A14" s="396" t="s">
        <v>23</v>
      </c>
      <c r="B14" s="10" t="s">
        <v>24</v>
      </c>
      <c r="C14" s="122">
        <f t="shared" ref="C14:C77" si="0">SUM(D14+E14)</f>
        <v>0</v>
      </c>
      <c r="D14" s="122">
        <f t="shared" ref="D14:D39" si="1">SUM(F14+H14+J14+L14+N14+P14+R14+T14+V14+X14+Z14+AB14+AD14+AF14+AH14+AJ14+AL14)</f>
        <v>0</v>
      </c>
      <c r="E14" s="122">
        <f t="shared" ref="E14:E39" si="2">SUM(G14+I14+K14+M14+O14+Q14+S14+U14+W14+Y14+AA14+AC14+AE14+AG14+AI14+AK14+AM14)</f>
        <v>0</v>
      </c>
      <c r="F14" s="12"/>
      <c r="G14" s="123"/>
      <c r="H14" s="12"/>
      <c r="I14" s="123"/>
      <c r="J14" s="12"/>
      <c r="K14" s="14"/>
      <c r="L14" s="12"/>
      <c r="M14" s="14"/>
      <c r="N14" s="12"/>
      <c r="O14" s="14"/>
      <c r="P14" s="12"/>
      <c r="Q14" s="14"/>
      <c r="R14" s="12"/>
      <c r="S14" s="14"/>
      <c r="T14" s="12"/>
      <c r="U14" s="14"/>
      <c r="V14" s="12"/>
      <c r="W14" s="14"/>
      <c r="X14" s="12"/>
      <c r="Y14" s="14"/>
      <c r="Z14" s="12"/>
      <c r="AA14" s="14"/>
      <c r="AB14" s="12"/>
      <c r="AC14" s="14"/>
      <c r="AD14" s="12"/>
      <c r="AE14" s="14"/>
      <c r="AF14" s="12"/>
      <c r="AG14" s="14"/>
      <c r="AH14" s="12"/>
      <c r="AI14" s="14"/>
      <c r="AJ14" s="12"/>
      <c r="AK14" s="14"/>
      <c r="AL14" s="124"/>
      <c r="AM14" s="14"/>
      <c r="AN14" s="14"/>
      <c r="AO14" s="56"/>
      <c r="AP14" s="56"/>
      <c r="AQ14" s="56"/>
      <c r="AR14" s="125" t="s">
        <v>111</v>
      </c>
      <c r="CH14" s="119">
        <v>0</v>
      </c>
    </row>
    <row r="15" spans="1:86" x14ac:dyDescent="0.25">
      <c r="A15" s="397"/>
      <c r="B15" s="17" t="s">
        <v>25</v>
      </c>
      <c r="C15" s="126">
        <f t="shared" si="0"/>
        <v>0</v>
      </c>
      <c r="D15" s="126">
        <f t="shared" si="1"/>
        <v>0</v>
      </c>
      <c r="E15" s="126">
        <f t="shared" si="2"/>
        <v>0</v>
      </c>
      <c r="F15" s="18"/>
      <c r="G15" s="59"/>
      <c r="H15" s="18"/>
      <c r="I15" s="59"/>
      <c r="J15" s="18"/>
      <c r="K15" s="21"/>
      <c r="L15" s="18"/>
      <c r="M15" s="21"/>
      <c r="N15" s="18"/>
      <c r="O15" s="21"/>
      <c r="P15" s="18"/>
      <c r="Q15" s="21"/>
      <c r="R15" s="18"/>
      <c r="S15" s="21"/>
      <c r="T15" s="18"/>
      <c r="U15" s="21"/>
      <c r="V15" s="18"/>
      <c r="W15" s="21"/>
      <c r="X15" s="18"/>
      <c r="Y15" s="21"/>
      <c r="Z15" s="18"/>
      <c r="AA15" s="21"/>
      <c r="AB15" s="18"/>
      <c r="AC15" s="21"/>
      <c r="AD15" s="18"/>
      <c r="AE15" s="21"/>
      <c r="AF15" s="18"/>
      <c r="AG15" s="21"/>
      <c r="AH15" s="18"/>
      <c r="AI15" s="21"/>
      <c r="AJ15" s="18"/>
      <c r="AK15" s="21"/>
      <c r="AL15" s="127"/>
      <c r="AM15" s="21"/>
      <c r="AN15" s="21"/>
      <c r="AO15" s="73"/>
      <c r="AP15" s="73"/>
      <c r="AQ15" s="73"/>
      <c r="AR15" s="125" t="s">
        <v>111</v>
      </c>
      <c r="CH15" s="119">
        <v>0</v>
      </c>
    </row>
    <row r="16" spans="1:86" x14ac:dyDescent="0.25">
      <c r="A16" s="397"/>
      <c r="B16" s="17" t="s">
        <v>26</v>
      </c>
      <c r="C16" s="126">
        <f t="shared" si="0"/>
        <v>0</v>
      </c>
      <c r="D16" s="126">
        <f t="shared" si="1"/>
        <v>0</v>
      </c>
      <c r="E16" s="126">
        <f t="shared" si="2"/>
        <v>0</v>
      </c>
      <c r="F16" s="18"/>
      <c r="G16" s="59"/>
      <c r="H16" s="18"/>
      <c r="I16" s="59"/>
      <c r="J16" s="18"/>
      <c r="K16" s="21"/>
      <c r="L16" s="18"/>
      <c r="M16" s="21"/>
      <c r="N16" s="18"/>
      <c r="O16" s="21"/>
      <c r="P16" s="18"/>
      <c r="Q16" s="21"/>
      <c r="R16" s="18"/>
      <c r="S16" s="21"/>
      <c r="T16" s="18"/>
      <c r="U16" s="21"/>
      <c r="V16" s="18"/>
      <c r="W16" s="21"/>
      <c r="X16" s="18"/>
      <c r="Y16" s="21"/>
      <c r="Z16" s="18"/>
      <c r="AA16" s="21"/>
      <c r="AB16" s="18"/>
      <c r="AC16" s="21"/>
      <c r="AD16" s="18"/>
      <c r="AE16" s="21"/>
      <c r="AF16" s="18"/>
      <c r="AG16" s="21"/>
      <c r="AH16" s="18"/>
      <c r="AI16" s="21"/>
      <c r="AJ16" s="18"/>
      <c r="AK16" s="21"/>
      <c r="AL16" s="127"/>
      <c r="AM16" s="21"/>
      <c r="AN16" s="21"/>
      <c r="AO16" s="73"/>
      <c r="AP16" s="73"/>
      <c r="AQ16" s="73"/>
      <c r="AR16" s="125" t="s">
        <v>111</v>
      </c>
      <c r="CH16" s="119">
        <v>0</v>
      </c>
    </row>
    <row r="17" spans="1:86" x14ac:dyDescent="0.25">
      <c r="A17" s="397"/>
      <c r="B17" s="17" t="s">
        <v>27</v>
      </c>
      <c r="C17" s="126">
        <f t="shared" si="0"/>
        <v>0</v>
      </c>
      <c r="D17" s="126">
        <f t="shared" si="1"/>
        <v>0</v>
      </c>
      <c r="E17" s="126">
        <f t="shared" si="2"/>
        <v>0</v>
      </c>
      <c r="F17" s="18"/>
      <c r="G17" s="59"/>
      <c r="H17" s="18"/>
      <c r="I17" s="59"/>
      <c r="J17" s="18"/>
      <c r="K17" s="21"/>
      <c r="L17" s="18"/>
      <c r="M17" s="21"/>
      <c r="N17" s="18"/>
      <c r="O17" s="21"/>
      <c r="P17" s="18"/>
      <c r="Q17" s="21"/>
      <c r="R17" s="18"/>
      <c r="S17" s="21"/>
      <c r="T17" s="18"/>
      <c r="U17" s="21"/>
      <c r="V17" s="18"/>
      <c r="W17" s="21"/>
      <c r="X17" s="18"/>
      <c r="Y17" s="21"/>
      <c r="Z17" s="18"/>
      <c r="AA17" s="21"/>
      <c r="AB17" s="18"/>
      <c r="AC17" s="21"/>
      <c r="AD17" s="18"/>
      <c r="AE17" s="21"/>
      <c r="AF17" s="18"/>
      <c r="AG17" s="21"/>
      <c r="AH17" s="18"/>
      <c r="AI17" s="21"/>
      <c r="AJ17" s="18"/>
      <c r="AK17" s="21"/>
      <c r="AL17" s="127"/>
      <c r="AM17" s="21"/>
      <c r="AN17" s="21"/>
      <c r="AO17" s="73"/>
      <c r="AP17" s="73"/>
      <c r="AQ17" s="73"/>
      <c r="AR17" s="125" t="s">
        <v>111</v>
      </c>
      <c r="CH17" s="119">
        <v>0</v>
      </c>
    </row>
    <row r="18" spans="1:86" x14ac:dyDescent="0.25">
      <c r="A18" s="397"/>
      <c r="B18" s="17" t="s">
        <v>28</v>
      </c>
      <c r="C18" s="126">
        <f t="shared" si="0"/>
        <v>0</v>
      </c>
      <c r="D18" s="126">
        <f t="shared" si="1"/>
        <v>0</v>
      </c>
      <c r="E18" s="126">
        <f t="shared" si="2"/>
        <v>0</v>
      </c>
      <c r="F18" s="18"/>
      <c r="G18" s="59"/>
      <c r="H18" s="18"/>
      <c r="I18" s="59"/>
      <c r="J18" s="18"/>
      <c r="K18" s="21"/>
      <c r="L18" s="18"/>
      <c r="M18" s="21"/>
      <c r="N18" s="18"/>
      <c r="O18" s="21"/>
      <c r="P18" s="18"/>
      <c r="Q18" s="21"/>
      <c r="R18" s="18"/>
      <c r="S18" s="21"/>
      <c r="T18" s="18"/>
      <c r="U18" s="21"/>
      <c r="V18" s="18"/>
      <c r="W18" s="21"/>
      <c r="X18" s="18"/>
      <c r="Y18" s="21"/>
      <c r="Z18" s="18"/>
      <c r="AA18" s="21"/>
      <c r="AB18" s="18"/>
      <c r="AC18" s="21"/>
      <c r="AD18" s="18"/>
      <c r="AE18" s="21"/>
      <c r="AF18" s="18"/>
      <c r="AG18" s="21"/>
      <c r="AH18" s="18"/>
      <c r="AI18" s="21"/>
      <c r="AJ18" s="18"/>
      <c r="AK18" s="21"/>
      <c r="AL18" s="127"/>
      <c r="AM18" s="21"/>
      <c r="AN18" s="21"/>
      <c r="AO18" s="73"/>
      <c r="AP18" s="73"/>
      <c r="AQ18" s="73"/>
      <c r="AR18" s="125" t="s">
        <v>111</v>
      </c>
      <c r="CH18" s="119">
        <v>0</v>
      </c>
    </row>
    <row r="19" spans="1:86" x14ac:dyDescent="0.25">
      <c r="A19" s="397"/>
      <c r="B19" s="17" t="s">
        <v>29</v>
      </c>
      <c r="C19" s="126">
        <f t="shared" si="0"/>
        <v>0</v>
      </c>
      <c r="D19" s="126">
        <f t="shared" si="1"/>
        <v>0</v>
      </c>
      <c r="E19" s="126">
        <f t="shared" si="2"/>
        <v>0</v>
      </c>
      <c r="F19" s="18"/>
      <c r="G19" s="59"/>
      <c r="H19" s="18"/>
      <c r="I19" s="59"/>
      <c r="J19" s="18"/>
      <c r="K19" s="21"/>
      <c r="L19" s="18"/>
      <c r="M19" s="21"/>
      <c r="N19" s="18"/>
      <c r="O19" s="21"/>
      <c r="P19" s="18"/>
      <c r="Q19" s="21"/>
      <c r="R19" s="18"/>
      <c r="S19" s="21"/>
      <c r="T19" s="18"/>
      <c r="U19" s="21"/>
      <c r="V19" s="18"/>
      <c r="W19" s="21"/>
      <c r="X19" s="18"/>
      <c r="Y19" s="21"/>
      <c r="Z19" s="18"/>
      <c r="AA19" s="21"/>
      <c r="AB19" s="18"/>
      <c r="AC19" s="21"/>
      <c r="AD19" s="18"/>
      <c r="AE19" s="21"/>
      <c r="AF19" s="18"/>
      <c r="AG19" s="21"/>
      <c r="AH19" s="18"/>
      <c r="AI19" s="21"/>
      <c r="AJ19" s="18"/>
      <c r="AK19" s="21"/>
      <c r="AL19" s="127"/>
      <c r="AM19" s="21"/>
      <c r="AN19" s="21"/>
      <c r="AO19" s="73"/>
      <c r="AP19" s="73"/>
      <c r="AQ19" s="73"/>
      <c r="AR19" s="125" t="s">
        <v>111</v>
      </c>
      <c r="CH19" s="119">
        <v>0</v>
      </c>
    </row>
    <row r="20" spans="1:86" x14ac:dyDescent="0.25">
      <c r="A20" s="397"/>
      <c r="B20" s="17" t="s">
        <v>30</v>
      </c>
      <c r="C20" s="126">
        <f t="shared" si="0"/>
        <v>0</v>
      </c>
      <c r="D20" s="126">
        <f t="shared" si="1"/>
        <v>0</v>
      </c>
      <c r="E20" s="126">
        <f t="shared" si="2"/>
        <v>0</v>
      </c>
      <c r="F20" s="18"/>
      <c r="G20" s="59"/>
      <c r="H20" s="18"/>
      <c r="I20" s="59"/>
      <c r="J20" s="18"/>
      <c r="K20" s="21"/>
      <c r="L20" s="18"/>
      <c r="M20" s="21"/>
      <c r="N20" s="18"/>
      <c r="O20" s="21"/>
      <c r="P20" s="18"/>
      <c r="Q20" s="21"/>
      <c r="R20" s="18"/>
      <c r="S20" s="21"/>
      <c r="T20" s="18"/>
      <c r="U20" s="21"/>
      <c r="V20" s="18"/>
      <c r="W20" s="21"/>
      <c r="X20" s="18"/>
      <c r="Y20" s="21"/>
      <c r="Z20" s="18"/>
      <c r="AA20" s="21"/>
      <c r="AB20" s="18"/>
      <c r="AC20" s="21"/>
      <c r="AD20" s="18"/>
      <c r="AE20" s="21"/>
      <c r="AF20" s="18"/>
      <c r="AG20" s="21"/>
      <c r="AH20" s="18"/>
      <c r="AI20" s="21"/>
      <c r="AJ20" s="18"/>
      <c r="AK20" s="21"/>
      <c r="AL20" s="127"/>
      <c r="AM20" s="21"/>
      <c r="AN20" s="21"/>
      <c r="AO20" s="73"/>
      <c r="AP20" s="73"/>
      <c r="AQ20" s="73"/>
      <c r="AR20" s="125" t="s">
        <v>111</v>
      </c>
      <c r="CH20" s="119">
        <v>0</v>
      </c>
    </row>
    <row r="21" spans="1:86" x14ac:dyDescent="0.25">
      <c r="A21" s="397"/>
      <c r="B21" s="25" t="s">
        <v>31</v>
      </c>
      <c r="C21" s="128">
        <f t="shared" si="0"/>
        <v>0</v>
      </c>
      <c r="D21" s="128">
        <f t="shared" si="1"/>
        <v>0</v>
      </c>
      <c r="E21" s="128">
        <f t="shared" si="2"/>
        <v>0</v>
      </c>
      <c r="F21" s="26"/>
      <c r="G21" s="129"/>
      <c r="H21" s="26"/>
      <c r="I21" s="129"/>
      <c r="J21" s="26"/>
      <c r="K21" s="29"/>
      <c r="L21" s="26"/>
      <c r="M21" s="29"/>
      <c r="N21" s="26"/>
      <c r="O21" s="29"/>
      <c r="P21" s="26"/>
      <c r="Q21" s="29"/>
      <c r="R21" s="26"/>
      <c r="S21" s="29"/>
      <c r="T21" s="26"/>
      <c r="U21" s="29"/>
      <c r="V21" s="26"/>
      <c r="W21" s="29"/>
      <c r="X21" s="26"/>
      <c r="Y21" s="29"/>
      <c r="Z21" s="26"/>
      <c r="AA21" s="29"/>
      <c r="AB21" s="26"/>
      <c r="AC21" s="29"/>
      <c r="AD21" s="26"/>
      <c r="AE21" s="29"/>
      <c r="AF21" s="26"/>
      <c r="AG21" s="29"/>
      <c r="AH21" s="26"/>
      <c r="AI21" s="29"/>
      <c r="AJ21" s="26"/>
      <c r="AK21" s="29"/>
      <c r="AL21" s="130"/>
      <c r="AM21" s="29"/>
      <c r="AN21" s="29"/>
      <c r="AO21" s="73"/>
      <c r="AP21" s="73"/>
      <c r="AQ21" s="73"/>
      <c r="AR21" s="125" t="s">
        <v>111</v>
      </c>
      <c r="CH21" s="119">
        <v>0</v>
      </c>
    </row>
    <row r="22" spans="1:86" x14ac:dyDescent="0.25">
      <c r="A22" s="397"/>
      <c r="B22" s="17" t="s">
        <v>32</v>
      </c>
      <c r="C22" s="126">
        <f t="shared" si="0"/>
        <v>0</v>
      </c>
      <c r="D22" s="126">
        <f t="shared" si="1"/>
        <v>0</v>
      </c>
      <c r="E22" s="126">
        <f t="shared" si="2"/>
        <v>0</v>
      </c>
      <c r="F22" s="18"/>
      <c r="G22" s="59"/>
      <c r="H22" s="18"/>
      <c r="I22" s="59"/>
      <c r="J22" s="18"/>
      <c r="K22" s="21"/>
      <c r="L22" s="18"/>
      <c r="M22" s="21"/>
      <c r="N22" s="18"/>
      <c r="O22" s="21"/>
      <c r="P22" s="18"/>
      <c r="Q22" s="21"/>
      <c r="R22" s="18"/>
      <c r="S22" s="21"/>
      <c r="T22" s="18"/>
      <c r="U22" s="21"/>
      <c r="V22" s="18"/>
      <c r="W22" s="21"/>
      <c r="X22" s="18"/>
      <c r="Y22" s="21"/>
      <c r="Z22" s="18"/>
      <c r="AA22" s="21"/>
      <c r="AB22" s="18"/>
      <c r="AC22" s="21"/>
      <c r="AD22" s="18"/>
      <c r="AE22" s="21"/>
      <c r="AF22" s="18"/>
      <c r="AG22" s="21"/>
      <c r="AH22" s="18"/>
      <c r="AI22" s="21"/>
      <c r="AJ22" s="18"/>
      <c r="AK22" s="21"/>
      <c r="AL22" s="127"/>
      <c r="AM22" s="21"/>
      <c r="AN22" s="21"/>
      <c r="AO22" s="73"/>
      <c r="AP22" s="73"/>
      <c r="AQ22" s="73"/>
      <c r="AR22" s="125" t="s">
        <v>111</v>
      </c>
      <c r="CH22" s="119">
        <v>0</v>
      </c>
    </row>
    <row r="23" spans="1:86" x14ac:dyDescent="0.25">
      <c r="A23" s="397"/>
      <c r="B23" s="131" t="s">
        <v>112</v>
      </c>
      <c r="C23" s="132">
        <f t="shared" si="0"/>
        <v>0</v>
      </c>
      <c r="D23" s="133">
        <f t="shared" si="1"/>
        <v>0</v>
      </c>
      <c r="E23" s="134">
        <f t="shared" si="2"/>
        <v>0</v>
      </c>
      <c r="F23" s="18"/>
      <c r="G23" s="59"/>
      <c r="H23" s="18"/>
      <c r="I23" s="59"/>
      <c r="J23" s="18"/>
      <c r="K23" s="21"/>
      <c r="L23" s="18"/>
      <c r="M23" s="21"/>
      <c r="N23" s="18"/>
      <c r="O23" s="21"/>
      <c r="P23" s="18"/>
      <c r="Q23" s="21"/>
      <c r="R23" s="18"/>
      <c r="S23" s="21"/>
      <c r="T23" s="18"/>
      <c r="U23" s="21"/>
      <c r="V23" s="18"/>
      <c r="W23" s="21"/>
      <c r="X23" s="18"/>
      <c r="Y23" s="21"/>
      <c r="Z23" s="18"/>
      <c r="AA23" s="21"/>
      <c r="AB23" s="18"/>
      <c r="AC23" s="21"/>
      <c r="AD23" s="18"/>
      <c r="AE23" s="21"/>
      <c r="AF23" s="18"/>
      <c r="AG23" s="21"/>
      <c r="AH23" s="18"/>
      <c r="AI23" s="21"/>
      <c r="AJ23" s="18"/>
      <c r="AK23" s="21"/>
      <c r="AL23" s="135"/>
      <c r="AM23" s="21"/>
      <c r="AN23" s="21"/>
      <c r="AO23" s="73"/>
      <c r="AP23" s="73"/>
      <c r="AQ23" s="73"/>
      <c r="AR23" s="125" t="s">
        <v>111</v>
      </c>
      <c r="CH23" s="119">
        <v>0</v>
      </c>
    </row>
    <row r="24" spans="1:86" x14ac:dyDescent="0.25">
      <c r="A24" s="398"/>
      <c r="B24" s="33" t="s">
        <v>33</v>
      </c>
      <c r="C24" s="136">
        <f t="shared" si="0"/>
        <v>0</v>
      </c>
      <c r="D24" s="136">
        <f t="shared" si="1"/>
        <v>0</v>
      </c>
      <c r="E24" s="136">
        <f t="shared" si="2"/>
        <v>0</v>
      </c>
      <c r="F24" s="34"/>
      <c r="G24" s="137"/>
      <c r="H24" s="34"/>
      <c r="I24" s="137"/>
      <c r="J24" s="34"/>
      <c r="K24" s="36"/>
      <c r="L24" s="34"/>
      <c r="M24" s="36"/>
      <c r="N24" s="34"/>
      <c r="O24" s="36"/>
      <c r="P24" s="34"/>
      <c r="Q24" s="36"/>
      <c r="R24" s="34"/>
      <c r="S24" s="36"/>
      <c r="T24" s="34"/>
      <c r="U24" s="36"/>
      <c r="V24" s="34"/>
      <c r="W24" s="36"/>
      <c r="X24" s="34"/>
      <c r="Y24" s="36"/>
      <c r="Z24" s="34"/>
      <c r="AA24" s="36"/>
      <c r="AB24" s="34"/>
      <c r="AC24" s="36"/>
      <c r="AD24" s="34"/>
      <c r="AE24" s="36"/>
      <c r="AF24" s="34"/>
      <c r="AG24" s="36"/>
      <c r="AH24" s="34"/>
      <c r="AI24" s="36"/>
      <c r="AJ24" s="34"/>
      <c r="AK24" s="36"/>
      <c r="AL24" s="44"/>
      <c r="AM24" s="36"/>
      <c r="AN24" s="36"/>
      <c r="AO24" s="76"/>
      <c r="AP24" s="76"/>
      <c r="AQ24" s="76"/>
      <c r="AR24" s="125" t="s">
        <v>111</v>
      </c>
      <c r="CH24" s="119">
        <v>0</v>
      </c>
    </row>
    <row r="25" spans="1:86" x14ac:dyDescent="0.25">
      <c r="A25" s="396" t="s">
        <v>34</v>
      </c>
      <c r="B25" s="10" t="s">
        <v>24</v>
      </c>
      <c r="C25" s="122">
        <f t="shared" si="0"/>
        <v>0</v>
      </c>
      <c r="D25" s="122">
        <f t="shared" si="1"/>
        <v>0</v>
      </c>
      <c r="E25" s="122">
        <f t="shared" si="2"/>
        <v>0</v>
      </c>
      <c r="F25" s="39"/>
      <c r="G25" s="57"/>
      <c r="H25" s="39"/>
      <c r="I25" s="57"/>
      <c r="J25" s="39"/>
      <c r="K25" s="42"/>
      <c r="L25" s="39"/>
      <c r="M25" s="42"/>
      <c r="N25" s="39"/>
      <c r="O25" s="42"/>
      <c r="P25" s="39"/>
      <c r="Q25" s="42"/>
      <c r="R25" s="39"/>
      <c r="S25" s="42"/>
      <c r="T25" s="39"/>
      <c r="U25" s="42"/>
      <c r="V25" s="39"/>
      <c r="W25" s="42"/>
      <c r="X25" s="39"/>
      <c r="Y25" s="42"/>
      <c r="Z25" s="39"/>
      <c r="AA25" s="42"/>
      <c r="AB25" s="39"/>
      <c r="AC25" s="42"/>
      <c r="AD25" s="39"/>
      <c r="AE25" s="42"/>
      <c r="AF25" s="39"/>
      <c r="AG25" s="42"/>
      <c r="AH25" s="39"/>
      <c r="AI25" s="42"/>
      <c r="AJ25" s="39"/>
      <c r="AK25" s="42"/>
      <c r="AL25" s="138"/>
      <c r="AM25" s="42"/>
      <c r="AN25" s="42"/>
      <c r="AO25" s="56"/>
      <c r="AP25" s="56"/>
      <c r="AQ25" s="56"/>
      <c r="AR25" s="125" t="s">
        <v>111</v>
      </c>
      <c r="CH25" s="119">
        <v>0</v>
      </c>
    </row>
    <row r="26" spans="1:86" x14ac:dyDescent="0.25">
      <c r="A26" s="397"/>
      <c r="B26" s="17" t="s">
        <v>25</v>
      </c>
      <c r="C26" s="126">
        <f t="shared" si="0"/>
        <v>0</v>
      </c>
      <c r="D26" s="126">
        <f t="shared" si="1"/>
        <v>0</v>
      </c>
      <c r="E26" s="126">
        <f t="shared" si="2"/>
        <v>0</v>
      </c>
      <c r="F26" s="18"/>
      <c r="G26" s="59"/>
      <c r="H26" s="18"/>
      <c r="I26" s="59"/>
      <c r="J26" s="18"/>
      <c r="K26" s="21"/>
      <c r="L26" s="18"/>
      <c r="M26" s="21"/>
      <c r="N26" s="18"/>
      <c r="O26" s="21"/>
      <c r="P26" s="18"/>
      <c r="Q26" s="21"/>
      <c r="R26" s="18"/>
      <c r="S26" s="21"/>
      <c r="T26" s="18"/>
      <c r="U26" s="21"/>
      <c r="V26" s="18"/>
      <c r="W26" s="21"/>
      <c r="X26" s="18"/>
      <c r="Y26" s="21"/>
      <c r="Z26" s="18"/>
      <c r="AA26" s="21"/>
      <c r="AB26" s="18"/>
      <c r="AC26" s="21"/>
      <c r="AD26" s="18"/>
      <c r="AE26" s="21"/>
      <c r="AF26" s="18"/>
      <c r="AG26" s="21"/>
      <c r="AH26" s="18"/>
      <c r="AI26" s="21"/>
      <c r="AJ26" s="18"/>
      <c r="AK26" s="21"/>
      <c r="AL26" s="127"/>
      <c r="AM26" s="21"/>
      <c r="AN26" s="21"/>
      <c r="AO26" s="73"/>
      <c r="AP26" s="73"/>
      <c r="AQ26" s="73"/>
      <c r="AR26" s="125" t="s">
        <v>111</v>
      </c>
      <c r="CH26" s="119">
        <v>0</v>
      </c>
    </row>
    <row r="27" spans="1:86" x14ac:dyDescent="0.25">
      <c r="A27" s="397"/>
      <c r="B27" s="17" t="s">
        <v>26</v>
      </c>
      <c r="C27" s="126">
        <f t="shared" si="0"/>
        <v>0</v>
      </c>
      <c r="D27" s="126">
        <f t="shared" si="1"/>
        <v>0</v>
      </c>
      <c r="E27" s="126">
        <f t="shared" si="2"/>
        <v>0</v>
      </c>
      <c r="F27" s="18"/>
      <c r="G27" s="59"/>
      <c r="H27" s="18"/>
      <c r="I27" s="59"/>
      <c r="J27" s="18"/>
      <c r="K27" s="21"/>
      <c r="L27" s="18"/>
      <c r="M27" s="21"/>
      <c r="N27" s="18"/>
      <c r="O27" s="21"/>
      <c r="P27" s="18"/>
      <c r="Q27" s="21"/>
      <c r="R27" s="18"/>
      <c r="S27" s="21"/>
      <c r="T27" s="18"/>
      <c r="U27" s="21"/>
      <c r="V27" s="18"/>
      <c r="W27" s="21"/>
      <c r="X27" s="18"/>
      <c r="Y27" s="21"/>
      <c r="Z27" s="18"/>
      <c r="AA27" s="21"/>
      <c r="AB27" s="18"/>
      <c r="AC27" s="21"/>
      <c r="AD27" s="18"/>
      <c r="AE27" s="21"/>
      <c r="AF27" s="18"/>
      <c r="AG27" s="21"/>
      <c r="AH27" s="18"/>
      <c r="AI27" s="21"/>
      <c r="AJ27" s="18"/>
      <c r="AK27" s="21"/>
      <c r="AL27" s="127"/>
      <c r="AM27" s="21"/>
      <c r="AN27" s="21"/>
      <c r="AO27" s="73"/>
      <c r="AP27" s="73"/>
      <c r="AQ27" s="73"/>
      <c r="AR27" s="125" t="s">
        <v>111</v>
      </c>
      <c r="CH27" s="119">
        <v>0</v>
      </c>
    </row>
    <row r="28" spans="1:86" x14ac:dyDescent="0.25">
      <c r="A28" s="397"/>
      <c r="B28" s="17" t="s">
        <v>27</v>
      </c>
      <c r="C28" s="126">
        <f t="shared" si="0"/>
        <v>0</v>
      </c>
      <c r="D28" s="126">
        <f t="shared" si="1"/>
        <v>0</v>
      </c>
      <c r="E28" s="126">
        <f t="shared" si="2"/>
        <v>0</v>
      </c>
      <c r="F28" s="18"/>
      <c r="G28" s="59"/>
      <c r="H28" s="18"/>
      <c r="I28" s="59"/>
      <c r="J28" s="18"/>
      <c r="K28" s="21"/>
      <c r="L28" s="18"/>
      <c r="M28" s="21"/>
      <c r="N28" s="18"/>
      <c r="O28" s="21"/>
      <c r="P28" s="18"/>
      <c r="Q28" s="21"/>
      <c r="R28" s="18"/>
      <c r="S28" s="21"/>
      <c r="T28" s="18"/>
      <c r="U28" s="21"/>
      <c r="V28" s="18"/>
      <c r="W28" s="21"/>
      <c r="X28" s="18"/>
      <c r="Y28" s="21"/>
      <c r="Z28" s="18"/>
      <c r="AA28" s="21"/>
      <c r="AB28" s="18"/>
      <c r="AC28" s="21"/>
      <c r="AD28" s="18"/>
      <c r="AE28" s="21"/>
      <c r="AF28" s="18"/>
      <c r="AG28" s="21"/>
      <c r="AH28" s="18"/>
      <c r="AI28" s="21"/>
      <c r="AJ28" s="18"/>
      <c r="AK28" s="21"/>
      <c r="AL28" s="127"/>
      <c r="AM28" s="21"/>
      <c r="AN28" s="21"/>
      <c r="AO28" s="73"/>
      <c r="AP28" s="73"/>
      <c r="AQ28" s="73"/>
      <c r="AR28" s="125" t="s">
        <v>111</v>
      </c>
      <c r="CH28" s="119">
        <v>0</v>
      </c>
    </row>
    <row r="29" spans="1:86" x14ac:dyDescent="0.25">
      <c r="A29" s="397"/>
      <c r="B29" s="17" t="s">
        <v>28</v>
      </c>
      <c r="C29" s="126">
        <f t="shared" si="0"/>
        <v>0</v>
      </c>
      <c r="D29" s="126">
        <f t="shared" si="1"/>
        <v>0</v>
      </c>
      <c r="E29" s="126">
        <f t="shared" si="2"/>
        <v>0</v>
      </c>
      <c r="F29" s="18"/>
      <c r="G29" s="59"/>
      <c r="H29" s="18"/>
      <c r="I29" s="59"/>
      <c r="J29" s="18"/>
      <c r="K29" s="21"/>
      <c r="L29" s="18"/>
      <c r="M29" s="21"/>
      <c r="N29" s="18"/>
      <c r="O29" s="21"/>
      <c r="P29" s="18"/>
      <c r="Q29" s="21"/>
      <c r="R29" s="18"/>
      <c r="S29" s="21"/>
      <c r="T29" s="18"/>
      <c r="U29" s="21"/>
      <c r="V29" s="18"/>
      <c r="W29" s="21"/>
      <c r="X29" s="18"/>
      <c r="Y29" s="21"/>
      <c r="Z29" s="18"/>
      <c r="AA29" s="21"/>
      <c r="AB29" s="18"/>
      <c r="AC29" s="21"/>
      <c r="AD29" s="18"/>
      <c r="AE29" s="21"/>
      <c r="AF29" s="18"/>
      <c r="AG29" s="21"/>
      <c r="AH29" s="18"/>
      <c r="AI29" s="21"/>
      <c r="AJ29" s="18"/>
      <c r="AK29" s="21"/>
      <c r="AL29" s="127"/>
      <c r="AM29" s="21"/>
      <c r="AN29" s="21"/>
      <c r="AO29" s="73"/>
      <c r="AP29" s="73"/>
      <c r="AQ29" s="73"/>
      <c r="AR29" s="125" t="s">
        <v>111</v>
      </c>
      <c r="CH29" s="119">
        <v>0</v>
      </c>
    </row>
    <row r="30" spans="1:86" x14ac:dyDescent="0.25">
      <c r="A30" s="397"/>
      <c r="B30" s="17" t="s">
        <v>29</v>
      </c>
      <c r="C30" s="126">
        <f t="shared" si="0"/>
        <v>0</v>
      </c>
      <c r="D30" s="126">
        <f t="shared" si="1"/>
        <v>0</v>
      </c>
      <c r="E30" s="126">
        <f t="shared" si="2"/>
        <v>0</v>
      </c>
      <c r="F30" s="26"/>
      <c r="G30" s="129"/>
      <c r="H30" s="26"/>
      <c r="I30" s="129"/>
      <c r="J30" s="26"/>
      <c r="K30" s="29"/>
      <c r="L30" s="26"/>
      <c r="M30" s="29"/>
      <c r="N30" s="26"/>
      <c r="O30" s="29"/>
      <c r="P30" s="26"/>
      <c r="Q30" s="29"/>
      <c r="R30" s="26"/>
      <c r="S30" s="29"/>
      <c r="T30" s="26"/>
      <c r="U30" s="29"/>
      <c r="V30" s="26"/>
      <c r="W30" s="29"/>
      <c r="X30" s="26"/>
      <c r="Y30" s="29"/>
      <c r="Z30" s="26"/>
      <c r="AA30" s="29"/>
      <c r="AB30" s="26"/>
      <c r="AC30" s="29"/>
      <c r="AD30" s="26"/>
      <c r="AE30" s="29"/>
      <c r="AF30" s="26"/>
      <c r="AG30" s="29"/>
      <c r="AH30" s="26"/>
      <c r="AI30" s="29"/>
      <c r="AJ30" s="26"/>
      <c r="AK30" s="29"/>
      <c r="AL30" s="130"/>
      <c r="AM30" s="29"/>
      <c r="AN30" s="29"/>
      <c r="AO30" s="73"/>
      <c r="AP30" s="73"/>
      <c r="AQ30" s="73"/>
      <c r="AR30" s="125" t="s">
        <v>111</v>
      </c>
      <c r="CH30" s="119">
        <v>0</v>
      </c>
    </row>
    <row r="31" spans="1:86" x14ac:dyDescent="0.25">
      <c r="A31" s="397"/>
      <c r="B31" s="17" t="s">
        <v>30</v>
      </c>
      <c r="C31" s="126">
        <f t="shared" si="0"/>
        <v>0</v>
      </c>
      <c r="D31" s="126">
        <f t="shared" si="1"/>
        <v>0</v>
      </c>
      <c r="E31" s="126">
        <f t="shared" si="2"/>
        <v>0</v>
      </c>
      <c r="F31" s="26"/>
      <c r="G31" s="129"/>
      <c r="H31" s="26"/>
      <c r="I31" s="129"/>
      <c r="J31" s="26"/>
      <c r="K31" s="29"/>
      <c r="L31" s="26"/>
      <c r="M31" s="29"/>
      <c r="N31" s="26"/>
      <c r="O31" s="29"/>
      <c r="P31" s="26"/>
      <c r="Q31" s="29"/>
      <c r="R31" s="26"/>
      <c r="S31" s="29"/>
      <c r="T31" s="26"/>
      <c r="U31" s="29"/>
      <c r="V31" s="26"/>
      <c r="W31" s="29"/>
      <c r="X31" s="26"/>
      <c r="Y31" s="29"/>
      <c r="Z31" s="26"/>
      <c r="AA31" s="29"/>
      <c r="AB31" s="26"/>
      <c r="AC31" s="29"/>
      <c r="AD31" s="26"/>
      <c r="AE31" s="29"/>
      <c r="AF31" s="26"/>
      <c r="AG31" s="29"/>
      <c r="AH31" s="26"/>
      <c r="AI31" s="29"/>
      <c r="AJ31" s="26"/>
      <c r="AK31" s="29"/>
      <c r="AL31" s="130"/>
      <c r="AM31" s="29"/>
      <c r="AN31" s="29"/>
      <c r="AO31" s="73"/>
      <c r="AP31" s="73"/>
      <c r="AQ31" s="73"/>
      <c r="AR31" s="125" t="s">
        <v>111</v>
      </c>
      <c r="CH31" s="119">
        <v>0</v>
      </c>
    </row>
    <row r="32" spans="1:86" x14ac:dyDescent="0.25">
      <c r="A32" s="397"/>
      <c r="B32" s="25" t="s">
        <v>31</v>
      </c>
      <c r="C32" s="128">
        <f t="shared" si="0"/>
        <v>0</v>
      </c>
      <c r="D32" s="128">
        <f t="shared" si="1"/>
        <v>0</v>
      </c>
      <c r="E32" s="128">
        <f t="shared" si="2"/>
        <v>0</v>
      </c>
      <c r="F32" s="26"/>
      <c r="G32" s="129"/>
      <c r="H32" s="26"/>
      <c r="I32" s="129"/>
      <c r="J32" s="26"/>
      <c r="K32" s="29"/>
      <c r="L32" s="26"/>
      <c r="M32" s="29"/>
      <c r="N32" s="26"/>
      <c r="O32" s="29"/>
      <c r="P32" s="26"/>
      <c r="Q32" s="29"/>
      <c r="R32" s="26"/>
      <c r="S32" s="29"/>
      <c r="T32" s="26"/>
      <c r="U32" s="29"/>
      <c r="V32" s="26"/>
      <c r="W32" s="29"/>
      <c r="X32" s="26"/>
      <c r="Y32" s="29"/>
      <c r="Z32" s="26"/>
      <c r="AA32" s="29"/>
      <c r="AB32" s="26"/>
      <c r="AC32" s="29"/>
      <c r="AD32" s="26"/>
      <c r="AE32" s="29"/>
      <c r="AF32" s="26"/>
      <c r="AG32" s="29"/>
      <c r="AH32" s="26"/>
      <c r="AI32" s="29"/>
      <c r="AJ32" s="26"/>
      <c r="AK32" s="29"/>
      <c r="AL32" s="130"/>
      <c r="AM32" s="29"/>
      <c r="AN32" s="29"/>
      <c r="AO32" s="73"/>
      <c r="AP32" s="73"/>
      <c r="AQ32" s="73"/>
      <c r="AR32" s="125" t="s">
        <v>111</v>
      </c>
      <c r="CH32" s="119">
        <v>0</v>
      </c>
    </row>
    <row r="33" spans="1:86" x14ac:dyDescent="0.25">
      <c r="A33" s="397"/>
      <c r="B33" s="17" t="s">
        <v>32</v>
      </c>
      <c r="C33" s="126">
        <f t="shared" si="0"/>
        <v>0</v>
      </c>
      <c r="D33" s="126">
        <f t="shared" si="1"/>
        <v>0</v>
      </c>
      <c r="E33" s="126">
        <f t="shared" si="2"/>
        <v>0</v>
      </c>
      <c r="F33" s="26"/>
      <c r="G33" s="129"/>
      <c r="H33" s="26"/>
      <c r="I33" s="129"/>
      <c r="J33" s="26"/>
      <c r="K33" s="29"/>
      <c r="L33" s="26"/>
      <c r="M33" s="29"/>
      <c r="N33" s="26"/>
      <c r="O33" s="29"/>
      <c r="P33" s="26"/>
      <c r="Q33" s="29"/>
      <c r="R33" s="26"/>
      <c r="S33" s="29"/>
      <c r="T33" s="26"/>
      <c r="U33" s="29"/>
      <c r="V33" s="26"/>
      <c r="W33" s="29"/>
      <c r="X33" s="26"/>
      <c r="Y33" s="29"/>
      <c r="Z33" s="26"/>
      <c r="AA33" s="29"/>
      <c r="AB33" s="26"/>
      <c r="AC33" s="29"/>
      <c r="AD33" s="26"/>
      <c r="AE33" s="29"/>
      <c r="AF33" s="26"/>
      <c r="AG33" s="29"/>
      <c r="AH33" s="26"/>
      <c r="AI33" s="29"/>
      <c r="AJ33" s="26"/>
      <c r="AK33" s="29"/>
      <c r="AL33" s="130"/>
      <c r="AM33" s="29"/>
      <c r="AN33" s="29"/>
      <c r="AO33" s="73"/>
      <c r="AP33" s="73"/>
      <c r="AQ33" s="73"/>
      <c r="AR33" s="125" t="s">
        <v>111</v>
      </c>
      <c r="CH33" s="119">
        <v>0</v>
      </c>
    </row>
    <row r="34" spans="1:86" x14ac:dyDescent="0.25">
      <c r="A34" s="397"/>
      <c r="B34" s="131" t="s">
        <v>112</v>
      </c>
      <c r="C34" s="132">
        <f t="shared" si="0"/>
        <v>0</v>
      </c>
      <c r="D34" s="133">
        <f t="shared" si="1"/>
        <v>0</v>
      </c>
      <c r="E34" s="134">
        <f t="shared" si="2"/>
        <v>0</v>
      </c>
      <c r="F34" s="26"/>
      <c r="G34" s="129"/>
      <c r="H34" s="26"/>
      <c r="I34" s="129"/>
      <c r="J34" s="26"/>
      <c r="K34" s="29"/>
      <c r="L34" s="26"/>
      <c r="M34" s="29"/>
      <c r="N34" s="26"/>
      <c r="O34" s="29"/>
      <c r="P34" s="26"/>
      <c r="Q34" s="29"/>
      <c r="R34" s="26"/>
      <c r="S34" s="29"/>
      <c r="T34" s="26"/>
      <c r="U34" s="29"/>
      <c r="V34" s="26"/>
      <c r="W34" s="29"/>
      <c r="X34" s="26"/>
      <c r="Y34" s="29"/>
      <c r="Z34" s="26"/>
      <c r="AA34" s="29"/>
      <c r="AB34" s="26"/>
      <c r="AC34" s="29"/>
      <c r="AD34" s="26"/>
      <c r="AE34" s="29"/>
      <c r="AF34" s="26"/>
      <c r="AG34" s="29"/>
      <c r="AH34" s="26"/>
      <c r="AI34" s="29"/>
      <c r="AJ34" s="26"/>
      <c r="AK34" s="29"/>
      <c r="AL34" s="130"/>
      <c r="AM34" s="29"/>
      <c r="AN34" s="29"/>
      <c r="AO34" s="73"/>
      <c r="AP34" s="73"/>
      <c r="AQ34" s="73"/>
      <c r="AR34" s="125" t="s">
        <v>111</v>
      </c>
      <c r="CH34" s="119">
        <v>0</v>
      </c>
    </row>
    <row r="35" spans="1:86" x14ac:dyDescent="0.25">
      <c r="A35" s="398"/>
      <c r="B35" s="33" t="s">
        <v>33</v>
      </c>
      <c r="C35" s="136">
        <f t="shared" si="0"/>
        <v>0</v>
      </c>
      <c r="D35" s="136">
        <f t="shared" si="1"/>
        <v>0</v>
      </c>
      <c r="E35" s="136">
        <f t="shared" si="2"/>
        <v>0</v>
      </c>
      <c r="F35" s="44"/>
      <c r="G35" s="61"/>
      <c r="H35" s="44"/>
      <c r="I35" s="61"/>
      <c r="J35" s="44"/>
      <c r="K35" s="47"/>
      <c r="L35" s="44"/>
      <c r="M35" s="47"/>
      <c r="N35" s="44"/>
      <c r="O35" s="47"/>
      <c r="P35" s="44"/>
      <c r="Q35" s="47"/>
      <c r="R35" s="44"/>
      <c r="S35" s="47"/>
      <c r="T35" s="44"/>
      <c r="U35" s="47"/>
      <c r="V35" s="44"/>
      <c r="W35" s="47"/>
      <c r="X35" s="44"/>
      <c r="Y35" s="47"/>
      <c r="Z35" s="44"/>
      <c r="AA35" s="47"/>
      <c r="AB35" s="44"/>
      <c r="AC35" s="47"/>
      <c r="AD35" s="44"/>
      <c r="AE35" s="47"/>
      <c r="AF35" s="44"/>
      <c r="AG35" s="47"/>
      <c r="AH35" s="44"/>
      <c r="AI35" s="47"/>
      <c r="AJ35" s="44"/>
      <c r="AK35" s="47"/>
      <c r="AL35" s="139"/>
      <c r="AM35" s="47"/>
      <c r="AN35" s="47"/>
      <c r="AO35" s="76"/>
      <c r="AP35" s="76"/>
      <c r="AQ35" s="76"/>
      <c r="AR35" s="125" t="s">
        <v>111</v>
      </c>
      <c r="CG35" s="119">
        <v>0</v>
      </c>
      <c r="CH35" s="119">
        <v>0</v>
      </c>
    </row>
    <row r="36" spans="1:86" x14ac:dyDescent="0.25">
      <c r="A36" s="396" t="s">
        <v>35</v>
      </c>
      <c r="B36" s="10" t="s">
        <v>24</v>
      </c>
      <c r="C36" s="122">
        <f t="shared" si="0"/>
        <v>0</v>
      </c>
      <c r="D36" s="122">
        <f t="shared" si="1"/>
        <v>0</v>
      </c>
      <c r="E36" s="122">
        <f t="shared" si="2"/>
        <v>0</v>
      </c>
      <c r="F36" s="16"/>
      <c r="G36" s="140"/>
      <c r="H36" s="12"/>
      <c r="I36" s="123"/>
      <c r="J36" s="12"/>
      <c r="K36" s="14"/>
      <c r="L36" s="12"/>
      <c r="M36" s="14"/>
      <c r="N36" s="12"/>
      <c r="O36" s="14"/>
      <c r="P36" s="12"/>
      <c r="Q36" s="14"/>
      <c r="R36" s="12"/>
      <c r="S36" s="14"/>
      <c r="T36" s="12"/>
      <c r="U36" s="14"/>
      <c r="V36" s="12"/>
      <c r="W36" s="14"/>
      <c r="X36" s="12"/>
      <c r="Y36" s="14"/>
      <c r="Z36" s="12"/>
      <c r="AA36" s="14"/>
      <c r="AB36" s="12"/>
      <c r="AC36" s="14"/>
      <c r="AD36" s="12"/>
      <c r="AE36" s="14"/>
      <c r="AF36" s="12"/>
      <c r="AG36" s="14"/>
      <c r="AH36" s="12"/>
      <c r="AI36" s="14"/>
      <c r="AJ36" s="12"/>
      <c r="AK36" s="14"/>
      <c r="AL36" s="124"/>
      <c r="AM36" s="14"/>
      <c r="AN36" s="14"/>
      <c r="AO36" s="56"/>
      <c r="AP36" s="56"/>
      <c r="AQ36" s="56"/>
      <c r="AR36" s="125" t="s">
        <v>111</v>
      </c>
      <c r="CG36" s="119">
        <v>0</v>
      </c>
      <c r="CH36" s="119">
        <v>0</v>
      </c>
    </row>
    <row r="37" spans="1:86" x14ac:dyDescent="0.25">
      <c r="A37" s="397"/>
      <c r="B37" s="17" t="s">
        <v>25</v>
      </c>
      <c r="C37" s="126">
        <f t="shared" si="0"/>
        <v>0</v>
      </c>
      <c r="D37" s="126">
        <f t="shared" si="1"/>
        <v>0</v>
      </c>
      <c r="E37" s="126">
        <f t="shared" si="2"/>
        <v>0</v>
      </c>
      <c r="F37" s="31"/>
      <c r="G37" s="141"/>
      <c r="H37" s="18"/>
      <c r="I37" s="59"/>
      <c r="J37" s="18"/>
      <c r="K37" s="21"/>
      <c r="L37" s="18"/>
      <c r="M37" s="21"/>
      <c r="N37" s="18"/>
      <c r="O37" s="21"/>
      <c r="P37" s="18"/>
      <c r="Q37" s="21"/>
      <c r="R37" s="18"/>
      <c r="S37" s="21"/>
      <c r="T37" s="18"/>
      <c r="U37" s="21"/>
      <c r="V37" s="18"/>
      <c r="W37" s="21"/>
      <c r="X37" s="18"/>
      <c r="Y37" s="21"/>
      <c r="Z37" s="18"/>
      <c r="AA37" s="21"/>
      <c r="AB37" s="18"/>
      <c r="AC37" s="21"/>
      <c r="AD37" s="18"/>
      <c r="AE37" s="21"/>
      <c r="AF37" s="18"/>
      <c r="AG37" s="21"/>
      <c r="AH37" s="18"/>
      <c r="AI37" s="21"/>
      <c r="AJ37" s="18"/>
      <c r="AK37" s="21"/>
      <c r="AL37" s="127"/>
      <c r="AM37" s="21"/>
      <c r="AN37" s="21"/>
      <c r="AO37" s="73"/>
      <c r="AP37" s="73"/>
      <c r="AQ37" s="73"/>
      <c r="AR37" s="125" t="s">
        <v>111</v>
      </c>
      <c r="CH37" s="119">
        <v>0</v>
      </c>
    </row>
    <row r="38" spans="1:86" x14ac:dyDescent="0.25">
      <c r="A38" s="397"/>
      <c r="B38" s="17" t="s">
        <v>26</v>
      </c>
      <c r="C38" s="126">
        <f t="shared" si="0"/>
        <v>0</v>
      </c>
      <c r="D38" s="126">
        <f t="shared" si="1"/>
        <v>0</v>
      </c>
      <c r="E38" s="126">
        <f t="shared" si="2"/>
        <v>0</v>
      </c>
      <c r="F38" s="31"/>
      <c r="G38" s="141"/>
      <c r="H38" s="18"/>
      <c r="I38" s="59"/>
      <c r="J38" s="18"/>
      <c r="K38" s="21"/>
      <c r="L38" s="18"/>
      <c r="M38" s="21"/>
      <c r="N38" s="18"/>
      <c r="O38" s="21"/>
      <c r="P38" s="18"/>
      <c r="Q38" s="21"/>
      <c r="R38" s="18"/>
      <c r="S38" s="21"/>
      <c r="T38" s="18"/>
      <c r="U38" s="21"/>
      <c r="V38" s="18"/>
      <c r="W38" s="21"/>
      <c r="X38" s="18"/>
      <c r="Y38" s="21"/>
      <c r="Z38" s="18"/>
      <c r="AA38" s="21"/>
      <c r="AB38" s="18"/>
      <c r="AC38" s="21"/>
      <c r="AD38" s="18"/>
      <c r="AE38" s="21"/>
      <c r="AF38" s="18"/>
      <c r="AG38" s="21"/>
      <c r="AH38" s="18"/>
      <c r="AI38" s="21"/>
      <c r="AJ38" s="18"/>
      <c r="AK38" s="21"/>
      <c r="AL38" s="127"/>
      <c r="AM38" s="21"/>
      <c r="AN38" s="21"/>
      <c r="AO38" s="73"/>
      <c r="AP38" s="73"/>
      <c r="AQ38" s="73"/>
      <c r="AR38" s="125" t="s">
        <v>111</v>
      </c>
      <c r="CH38" s="119">
        <v>0</v>
      </c>
    </row>
    <row r="39" spans="1:86" x14ac:dyDescent="0.25">
      <c r="A39" s="397"/>
      <c r="B39" s="17" t="s">
        <v>27</v>
      </c>
      <c r="C39" s="126">
        <f t="shared" si="0"/>
        <v>0</v>
      </c>
      <c r="D39" s="126">
        <f t="shared" si="1"/>
        <v>0</v>
      </c>
      <c r="E39" s="126">
        <f t="shared" si="2"/>
        <v>0</v>
      </c>
      <c r="F39" s="31"/>
      <c r="G39" s="141"/>
      <c r="H39" s="18"/>
      <c r="I39" s="59"/>
      <c r="J39" s="18"/>
      <c r="K39" s="21"/>
      <c r="L39" s="18"/>
      <c r="M39" s="21"/>
      <c r="N39" s="18"/>
      <c r="O39" s="21"/>
      <c r="P39" s="18"/>
      <c r="Q39" s="21"/>
      <c r="R39" s="18"/>
      <c r="S39" s="21"/>
      <c r="T39" s="18"/>
      <c r="U39" s="21"/>
      <c r="V39" s="18"/>
      <c r="W39" s="21"/>
      <c r="X39" s="18"/>
      <c r="Y39" s="21"/>
      <c r="Z39" s="18"/>
      <c r="AA39" s="21"/>
      <c r="AB39" s="18"/>
      <c r="AC39" s="21"/>
      <c r="AD39" s="18"/>
      <c r="AE39" s="21"/>
      <c r="AF39" s="18"/>
      <c r="AG39" s="21"/>
      <c r="AH39" s="18"/>
      <c r="AI39" s="21"/>
      <c r="AJ39" s="18"/>
      <c r="AK39" s="21"/>
      <c r="AL39" s="127"/>
      <c r="AM39" s="21"/>
      <c r="AN39" s="21"/>
      <c r="AO39" s="73"/>
      <c r="AP39" s="73"/>
      <c r="AQ39" s="73"/>
      <c r="AR39" s="125" t="s">
        <v>111</v>
      </c>
      <c r="CH39" s="119">
        <v>0</v>
      </c>
    </row>
    <row r="40" spans="1:86" x14ac:dyDescent="0.25">
      <c r="A40" s="397"/>
      <c r="B40" s="17" t="s">
        <v>28</v>
      </c>
      <c r="C40" s="126">
        <f t="shared" si="0"/>
        <v>0</v>
      </c>
      <c r="D40" s="126">
        <f t="shared" ref="D40:E55" si="3">SUM(F40+H40+J40+L40+N40+P40+R40+T40+V40+X40+Z40+AB40+AD40+AF40+AH40+AJ40+AL40)</f>
        <v>0</v>
      </c>
      <c r="E40" s="126">
        <f t="shared" si="3"/>
        <v>0</v>
      </c>
      <c r="F40" s="31"/>
      <c r="G40" s="141"/>
      <c r="H40" s="18"/>
      <c r="I40" s="59"/>
      <c r="J40" s="18"/>
      <c r="K40" s="21"/>
      <c r="L40" s="18"/>
      <c r="M40" s="21"/>
      <c r="N40" s="18"/>
      <c r="O40" s="21"/>
      <c r="P40" s="18"/>
      <c r="Q40" s="21"/>
      <c r="R40" s="18"/>
      <c r="S40" s="21"/>
      <c r="T40" s="18"/>
      <c r="U40" s="21"/>
      <c r="V40" s="18"/>
      <c r="W40" s="21"/>
      <c r="X40" s="18"/>
      <c r="Y40" s="21"/>
      <c r="Z40" s="18"/>
      <c r="AA40" s="21"/>
      <c r="AB40" s="18"/>
      <c r="AC40" s="21"/>
      <c r="AD40" s="18"/>
      <c r="AE40" s="21"/>
      <c r="AF40" s="18"/>
      <c r="AG40" s="21"/>
      <c r="AH40" s="18"/>
      <c r="AI40" s="21"/>
      <c r="AJ40" s="18"/>
      <c r="AK40" s="21"/>
      <c r="AL40" s="127"/>
      <c r="AM40" s="21"/>
      <c r="AN40" s="21"/>
      <c r="AO40" s="73"/>
      <c r="AP40" s="73"/>
      <c r="AQ40" s="73"/>
      <c r="AR40" s="125" t="s">
        <v>111</v>
      </c>
      <c r="CH40" s="119">
        <v>0</v>
      </c>
    </row>
    <row r="41" spans="1:86" x14ac:dyDescent="0.25">
      <c r="A41" s="397"/>
      <c r="B41" s="17" t="s">
        <v>29</v>
      </c>
      <c r="C41" s="126">
        <f t="shared" si="0"/>
        <v>0</v>
      </c>
      <c r="D41" s="126">
        <f t="shared" si="3"/>
        <v>0</v>
      </c>
      <c r="E41" s="126">
        <f t="shared" si="3"/>
        <v>0</v>
      </c>
      <c r="F41" s="31"/>
      <c r="G41" s="141"/>
      <c r="H41" s="18"/>
      <c r="I41" s="59"/>
      <c r="J41" s="18"/>
      <c r="K41" s="21"/>
      <c r="L41" s="18"/>
      <c r="M41" s="21"/>
      <c r="N41" s="18"/>
      <c r="O41" s="21"/>
      <c r="P41" s="18"/>
      <c r="Q41" s="21"/>
      <c r="R41" s="18"/>
      <c r="S41" s="21"/>
      <c r="T41" s="18"/>
      <c r="U41" s="21"/>
      <c r="V41" s="18"/>
      <c r="W41" s="21"/>
      <c r="X41" s="18"/>
      <c r="Y41" s="21"/>
      <c r="Z41" s="18"/>
      <c r="AA41" s="21"/>
      <c r="AB41" s="18"/>
      <c r="AC41" s="21"/>
      <c r="AD41" s="18"/>
      <c r="AE41" s="21"/>
      <c r="AF41" s="18"/>
      <c r="AG41" s="21"/>
      <c r="AH41" s="18"/>
      <c r="AI41" s="21"/>
      <c r="AJ41" s="18"/>
      <c r="AK41" s="21"/>
      <c r="AL41" s="127"/>
      <c r="AM41" s="21"/>
      <c r="AN41" s="21"/>
      <c r="AO41" s="73"/>
      <c r="AP41" s="73"/>
      <c r="AQ41" s="73"/>
      <c r="AR41" s="125" t="s">
        <v>111</v>
      </c>
      <c r="CH41" s="119">
        <v>0</v>
      </c>
    </row>
    <row r="42" spans="1:86" x14ac:dyDescent="0.25">
      <c r="A42" s="397"/>
      <c r="B42" s="17" t="s">
        <v>30</v>
      </c>
      <c r="C42" s="126">
        <f t="shared" si="0"/>
        <v>0</v>
      </c>
      <c r="D42" s="126">
        <f t="shared" si="3"/>
        <v>0</v>
      </c>
      <c r="E42" s="126">
        <f t="shared" si="3"/>
        <v>0</v>
      </c>
      <c r="F42" s="31"/>
      <c r="G42" s="141"/>
      <c r="H42" s="18"/>
      <c r="I42" s="59"/>
      <c r="J42" s="18"/>
      <c r="K42" s="21"/>
      <c r="L42" s="18"/>
      <c r="M42" s="21"/>
      <c r="N42" s="18"/>
      <c r="O42" s="21"/>
      <c r="P42" s="18"/>
      <c r="Q42" s="21"/>
      <c r="R42" s="18"/>
      <c r="S42" s="21"/>
      <c r="T42" s="18"/>
      <c r="U42" s="21"/>
      <c r="V42" s="18"/>
      <c r="W42" s="21"/>
      <c r="X42" s="18"/>
      <c r="Y42" s="21"/>
      <c r="Z42" s="18"/>
      <c r="AA42" s="21"/>
      <c r="AB42" s="18"/>
      <c r="AC42" s="21"/>
      <c r="AD42" s="18"/>
      <c r="AE42" s="21"/>
      <c r="AF42" s="18"/>
      <c r="AG42" s="21"/>
      <c r="AH42" s="18"/>
      <c r="AI42" s="21"/>
      <c r="AJ42" s="18"/>
      <c r="AK42" s="21"/>
      <c r="AL42" s="127"/>
      <c r="AM42" s="21"/>
      <c r="AN42" s="21"/>
      <c r="AO42" s="73"/>
      <c r="AP42" s="73"/>
      <c r="AQ42" s="73"/>
      <c r="AR42" s="125" t="s">
        <v>111</v>
      </c>
      <c r="CH42" s="119">
        <v>0</v>
      </c>
    </row>
    <row r="43" spans="1:86" x14ac:dyDescent="0.25">
      <c r="A43" s="397"/>
      <c r="B43" s="25" t="s">
        <v>31</v>
      </c>
      <c r="C43" s="128">
        <f t="shared" si="0"/>
        <v>0</v>
      </c>
      <c r="D43" s="128">
        <f t="shared" si="3"/>
        <v>0</v>
      </c>
      <c r="E43" s="128">
        <f t="shared" si="3"/>
        <v>0</v>
      </c>
      <c r="F43" s="31"/>
      <c r="G43" s="141"/>
      <c r="H43" s="26"/>
      <c r="I43" s="129"/>
      <c r="J43" s="26"/>
      <c r="K43" s="29"/>
      <c r="L43" s="26"/>
      <c r="M43" s="29"/>
      <c r="N43" s="26"/>
      <c r="O43" s="29"/>
      <c r="P43" s="26"/>
      <c r="Q43" s="29"/>
      <c r="R43" s="26"/>
      <c r="S43" s="29"/>
      <c r="T43" s="26"/>
      <c r="U43" s="29"/>
      <c r="V43" s="26"/>
      <c r="W43" s="29"/>
      <c r="X43" s="26"/>
      <c r="Y43" s="29"/>
      <c r="Z43" s="26"/>
      <c r="AA43" s="29"/>
      <c r="AB43" s="26"/>
      <c r="AC43" s="29"/>
      <c r="AD43" s="26"/>
      <c r="AE43" s="29"/>
      <c r="AF43" s="26"/>
      <c r="AG43" s="29"/>
      <c r="AH43" s="26"/>
      <c r="AI43" s="29"/>
      <c r="AJ43" s="26"/>
      <c r="AK43" s="29"/>
      <c r="AL43" s="130"/>
      <c r="AM43" s="29"/>
      <c r="AN43" s="29"/>
      <c r="AO43" s="73"/>
      <c r="AP43" s="73"/>
      <c r="AQ43" s="73"/>
      <c r="AR43" s="125" t="s">
        <v>111</v>
      </c>
      <c r="CH43" s="119">
        <v>0</v>
      </c>
    </row>
    <row r="44" spans="1:86" x14ac:dyDescent="0.25">
      <c r="A44" s="397"/>
      <c r="B44" s="17" t="s">
        <v>32</v>
      </c>
      <c r="C44" s="126">
        <f t="shared" si="0"/>
        <v>0</v>
      </c>
      <c r="D44" s="126">
        <f t="shared" si="3"/>
        <v>0</v>
      </c>
      <c r="E44" s="126">
        <f t="shared" si="3"/>
        <v>0</v>
      </c>
      <c r="F44" s="31"/>
      <c r="G44" s="141"/>
      <c r="H44" s="18"/>
      <c r="I44" s="59"/>
      <c r="J44" s="18"/>
      <c r="K44" s="21"/>
      <c r="L44" s="18"/>
      <c r="M44" s="21"/>
      <c r="N44" s="18"/>
      <c r="O44" s="21"/>
      <c r="P44" s="18"/>
      <c r="Q44" s="21"/>
      <c r="R44" s="18"/>
      <c r="S44" s="21"/>
      <c r="T44" s="18"/>
      <c r="U44" s="21"/>
      <c r="V44" s="18"/>
      <c r="W44" s="21"/>
      <c r="X44" s="18"/>
      <c r="Y44" s="21"/>
      <c r="Z44" s="18"/>
      <c r="AA44" s="21"/>
      <c r="AB44" s="18"/>
      <c r="AC44" s="21"/>
      <c r="AD44" s="18"/>
      <c r="AE44" s="21"/>
      <c r="AF44" s="18"/>
      <c r="AG44" s="21"/>
      <c r="AH44" s="18"/>
      <c r="AI44" s="21"/>
      <c r="AJ44" s="18"/>
      <c r="AK44" s="21"/>
      <c r="AL44" s="127"/>
      <c r="AM44" s="21"/>
      <c r="AN44" s="21"/>
      <c r="AO44" s="73"/>
      <c r="AP44" s="73"/>
      <c r="AQ44" s="73"/>
      <c r="AR44" s="125" t="s">
        <v>111</v>
      </c>
      <c r="CH44" s="119">
        <v>0</v>
      </c>
    </row>
    <row r="45" spans="1:86" x14ac:dyDescent="0.25">
      <c r="A45" s="397"/>
      <c r="B45" s="131" t="s">
        <v>112</v>
      </c>
      <c r="C45" s="142">
        <f t="shared" si="0"/>
        <v>0</v>
      </c>
      <c r="D45" s="132">
        <f t="shared" si="3"/>
        <v>0</v>
      </c>
      <c r="E45" s="134">
        <f t="shared" si="3"/>
        <v>0</v>
      </c>
      <c r="F45" s="31"/>
      <c r="G45" s="143"/>
      <c r="H45" s="144"/>
      <c r="I45" s="145"/>
      <c r="J45" s="144"/>
      <c r="K45" s="63"/>
      <c r="L45" s="144"/>
      <c r="M45" s="63"/>
      <c r="N45" s="144"/>
      <c r="O45" s="63"/>
      <c r="P45" s="144"/>
      <c r="Q45" s="63"/>
      <c r="R45" s="18"/>
      <c r="S45" s="21"/>
      <c r="T45" s="18"/>
      <c r="U45" s="21"/>
      <c r="V45" s="18"/>
      <c r="W45" s="21"/>
      <c r="X45" s="18"/>
      <c r="Y45" s="21"/>
      <c r="Z45" s="18"/>
      <c r="AA45" s="21"/>
      <c r="AB45" s="18"/>
      <c r="AC45" s="21"/>
      <c r="AD45" s="18"/>
      <c r="AE45" s="21"/>
      <c r="AF45" s="18"/>
      <c r="AG45" s="21"/>
      <c r="AH45" s="18"/>
      <c r="AI45" s="21"/>
      <c r="AJ45" s="18"/>
      <c r="AK45" s="21"/>
      <c r="AL45" s="127"/>
      <c r="AM45" s="21"/>
      <c r="AN45" s="21"/>
      <c r="AO45" s="73"/>
      <c r="AP45" s="73"/>
      <c r="AQ45" s="73"/>
      <c r="AR45" s="125" t="s">
        <v>111</v>
      </c>
      <c r="CH45" s="119">
        <v>0</v>
      </c>
    </row>
    <row r="46" spans="1:86" x14ac:dyDescent="0.25">
      <c r="A46" s="398"/>
      <c r="B46" s="33" t="s">
        <v>33</v>
      </c>
      <c r="C46" s="136">
        <f t="shared" si="0"/>
        <v>0</v>
      </c>
      <c r="D46" s="136">
        <f t="shared" si="3"/>
        <v>0</v>
      </c>
      <c r="E46" s="136">
        <f t="shared" si="3"/>
        <v>0</v>
      </c>
      <c r="F46" s="52"/>
      <c r="G46" s="146"/>
      <c r="H46" s="34"/>
      <c r="I46" s="137"/>
      <c r="J46" s="34"/>
      <c r="K46" s="36"/>
      <c r="L46" s="34"/>
      <c r="M46" s="36"/>
      <c r="N46" s="34"/>
      <c r="O46" s="36"/>
      <c r="P46" s="34"/>
      <c r="Q46" s="36"/>
      <c r="R46" s="34"/>
      <c r="S46" s="36"/>
      <c r="T46" s="34"/>
      <c r="U46" s="36"/>
      <c r="V46" s="34"/>
      <c r="W46" s="36"/>
      <c r="X46" s="34"/>
      <c r="Y46" s="36"/>
      <c r="Z46" s="34"/>
      <c r="AA46" s="36"/>
      <c r="AB46" s="34"/>
      <c r="AC46" s="36"/>
      <c r="AD46" s="34"/>
      <c r="AE46" s="36"/>
      <c r="AF46" s="34"/>
      <c r="AG46" s="36"/>
      <c r="AH46" s="34"/>
      <c r="AI46" s="36"/>
      <c r="AJ46" s="34"/>
      <c r="AK46" s="36"/>
      <c r="AL46" s="147"/>
      <c r="AM46" s="36"/>
      <c r="AN46" s="36"/>
      <c r="AO46" s="76"/>
      <c r="AP46" s="76"/>
      <c r="AQ46" s="76"/>
      <c r="AR46" s="125" t="s">
        <v>111</v>
      </c>
      <c r="CG46" s="119">
        <v>0</v>
      </c>
      <c r="CH46" s="119">
        <v>0</v>
      </c>
    </row>
    <row r="47" spans="1:86" x14ac:dyDescent="0.25">
      <c r="A47" s="396" t="s">
        <v>36</v>
      </c>
      <c r="B47" s="10" t="s">
        <v>24</v>
      </c>
      <c r="C47" s="122">
        <f t="shared" si="0"/>
        <v>0</v>
      </c>
      <c r="D47" s="122">
        <f t="shared" si="3"/>
        <v>0</v>
      </c>
      <c r="E47" s="122">
        <f t="shared" si="3"/>
        <v>0</v>
      </c>
      <c r="F47" s="16"/>
      <c r="G47" s="140"/>
      <c r="H47" s="12"/>
      <c r="I47" s="123"/>
      <c r="J47" s="12"/>
      <c r="K47" s="14"/>
      <c r="L47" s="12"/>
      <c r="M47" s="14"/>
      <c r="N47" s="12"/>
      <c r="O47" s="14"/>
      <c r="P47" s="12"/>
      <c r="Q47" s="14"/>
      <c r="R47" s="12"/>
      <c r="S47" s="14"/>
      <c r="T47" s="12"/>
      <c r="U47" s="14"/>
      <c r="V47" s="12"/>
      <c r="W47" s="14"/>
      <c r="X47" s="12"/>
      <c r="Y47" s="14"/>
      <c r="Z47" s="12"/>
      <c r="AA47" s="14"/>
      <c r="AB47" s="12"/>
      <c r="AC47" s="14"/>
      <c r="AD47" s="12"/>
      <c r="AE47" s="14"/>
      <c r="AF47" s="12"/>
      <c r="AG47" s="14"/>
      <c r="AH47" s="12"/>
      <c r="AI47" s="14"/>
      <c r="AJ47" s="12"/>
      <c r="AK47" s="14"/>
      <c r="AL47" s="124"/>
      <c r="AM47" s="14"/>
      <c r="AN47" s="14"/>
      <c r="AO47" s="56"/>
      <c r="AP47" s="56"/>
      <c r="AQ47" s="56"/>
      <c r="AR47" s="125" t="s">
        <v>111</v>
      </c>
      <c r="CG47" s="119">
        <v>0</v>
      </c>
      <c r="CH47" s="119">
        <v>0</v>
      </c>
    </row>
    <row r="48" spans="1:86" x14ac:dyDescent="0.25">
      <c r="A48" s="397"/>
      <c r="B48" s="17" t="s">
        <v>25</v>
      </c>
      <c r="C48" s="126">
        <f t="shared" si="0"/>
        <v>0</v>
      </c>
      <c r="D48" s="126">
        <f t="shared" si="3"/>
        <v>0</v>
      </c>
      <c r="E48" s="126">
        <f t="shared" si="3"/>
        <v>0</v>
      </c>
      <c r="F48" s="31"/>
      <c r="G48" s="141"/>
      <c r="H48" s="18"/>
      <c r="I48" s="59"/>
      <c r="J48" s="18"/>
      <c r="K48" s="21"/>
      <c r="L48" s="18"/>
      <c r="M48" s="21"/>
      <c r="N48" s="18"/>
      <c r="O48" s="21"/>
      <c r="P48" s="18"/>
      <c r="Q48" s="21"/>
      <c r="R48" s="18"/>
      <c r="S48" s="21"/>
      <c r="T48" s="18"/>
      <c r="U48" s="21"/>
      <c r="V48" s="18"/>
      <c r="W48" s="21"/>
      <c r="X48" s="18"/>
      <c r="Y48" s="21"/>
      <c r="Z48" s="18"/>
      <c r="AA48" s="21"/>
      <c r="AB48" s="18"/>
      <c r="AC48" s="21"/>
      <c r="AD48" s="18"/>
      <c r="AE48" s="21"/>
      <c r="AF48" s="18"/>
      <c r="AG48" s="21"/>
      <c r="AH48" s="18"/>
      <c r="AI48" s="21"/>
      <c r="AJ48" s="18"/>
      <c r="AK48" s="21"/>
      <c r="AL48" s="127"/>
      <c r="AM48" s="21"/>
      <c r="AN48" s="21"/>
      <c r="AO48" s="73"/>
      <c r="AP48" s="73"/>
      <c r="AQ48" s="73"/>
      <c r="AR48" s="125" t="s">
        <v>111</v>
      </c>
      <c r="CG48" s="119">
        <v>0</v>
      </c>
      <c r="CH48" s="119">
        <v>0</v>
      </c>
    </row>
    <row r="49" spans="1:86" x14ac:dyDescent="0.25">
      <c r="A49" s="397"/>
      <c r="B49" s="17" t="s">
        <v>26</v>
      </c>
      <c r="C49" s="126">
        <f t="shared" si="0"/>
        <v>0</v>
      </c>
      <c r="D49" s="126">
        <f t="shared" si="3"/>
        <v>0</v>
      </c>
      <c r="E49" s="126">
        <f t="shared" si="3"/>
        <v>0</v>
      </c>
      <c r="F49" s="31"/>
      <c r="G49" s="141"/>
      <c r="H49" s="18"/>
      <c r="I49" s="59"/>
      <c r="J49" s="18"/>
      <c r="K49" s="21"/>
      <c r="L49" s="18"/>
      <c r="M49" s="21"/>
      <c r="N49" s="18"/>
      <c r="O49" s="21"/>
      <c r="P49" s="18"/>
      <c r="Q49" s="21"/>
      <c r="R49" s="18"/>
      <c r="S49" s="21"/>
      <c r="T49" s="18"/>
      <c r="U49" s="21"/>
      <c r="V49" s="18"/>
      <c r="W49" s="21"/>
      <c r="X49" s="18"/>
      <c r="Y49" s="21"/>
      <c r="Z49" s="18"/>
      <c r="AA49" s="21"/>
      <c r="AB49" s="18"/>
      <c r="AC49" s="21"/>
      <c r="AD49" s="18"/>
      <c r="AE49" s="21"/>
      <c r="AF49" s="18"/>
      <c r="AG49" s="21"/>
      <c r="AH49" s="18"/>
      <c r="AI49" s="21"/>
      <c r="AJ49" s="18"/>
      <c r="AK49" s="21"/>
      <c r="AL49" s="127"/>
      <c r="AM49" s="21"/>
      <c r="AN49" s="21"/>
      <c r="AO49" s="73"/>
      <c r="AP49" s="73"/>
      <c r="AQ49" s="73"/>
      <c r="AR49" s="125" t="s">
        <v>111</v>
      </c>
    </row>
    <row r="50" spans="1:86" x14ac:dyDescent="0.25">
      <c r="A50" s="397"/>
      <c r="B50" s="17" t="s">
        <v>27</v>
      </c>
      <c r="C50" s="126">
        <f t="shared" si="0"/>
        <v>0</v>
      </c>
      <c r="D50" s="126">
        <f t="shared" si="3"/>
        <v>0</v>
      </c>
      <c r="E50" s="126">
        <f t="shared" si="3"/>
        <v>0</v>
      </c>
      <c r="F50" s="31"/>
      <c r="G50" s="141"/>
      <c r="H50" s="18"/>
      <c r="I50" s="59"/>
      <c r="J50" s="18"/>
      <c r="K50" s="21"/>
      <c r="L50" s="18"/>
      <c r="M50" s="21"/>
      <c r="N50" s="18"/>
      <c r="O50" s="21"/>
      <c r="P50" s="18"/>
      <c r="Q50" s="21"/>
      <c r="R50" s="18"/>
      <c r="S50" s="21"/>
      <c r="T50" s="18"/>
      <c r="U50" s="21"/>
      <c r="V50" s="18"/>
      <c r="W50" s="21"/>
      <c r="X50" s="18"/>
      <c r="Y50" s="21"/>
      <c r="Z50" s="18"/>
      <c r="AA50" s="21"/>
      <c r="AB50" s="18"/>
      <c r="AC50" s="21"/>
      <c r="AD50" s="18"/>
      <c r="AE50" s="21"/>
      <c r="AF50" s="18"/>
      <c r="AG50" s="21"/>
      <c r="AH50" s="18"/>
      <c r="AI50" s="21"/>
      <c r="AJ50" s="18"/>
      <c r="AK50" s="21"/>
      <c r="AL50" s="127"/>
      <c r="AM50" s="21"/>
      <c r="AN50" s="21"/>
      <c r="AO50" s="73"/>
      <c r="AP50" s="73"/>
      <c r="AQ50" s="73"/>
      <c r="AR50" s="125" t="s">
        <v>111</v>
      </c>
      <c r="CH50" s="119">
        <v>0</v>
      </c>
    </row>
    <row r="51" spans="1:86" x14ac:dyDescent="0.25">
      <c r="A51" s="397"/>
      <c r="B51" s="17" t="s">
        <v>28</v>
      </c>
      <c r="C51" s="126">
        <f t="shared" si="0"/>
        <v>0</v>
      </c>
      <c r="D51" s="126">
        <f t="shared" si="3"/>
        <v>0</v>
      </c>
      <c r="E51" s="126">
        <f t="shared" si="3"/>
        <v>0</v>
      </c>
      <c r="F51" s="31"/>
      <c r="G51" s="141"/>
      <c r="H51" s="18"/>
      <c r="I51" s="59"/>
      <c r="J51" s="18"/>
      <c r="K51" s="21"/>
      <c r="L51" s="18"/>
      <c r="M51" s="21"/>
      <c r="N51" s="18"/>
      <c r="O51" s="21"/>
      <c r="P51" s="18"/>
      <c r="Q51" s="21"/>
      <c r="R51" s="18"/>
      <c r="S51" s="21"/>
      <c r="T51" s="18"/>
      <c r="U51" s="21"/>
      <c r="V51" s="18"/>
      <c r="W51" s="21"/>
      <c r="X51" s="18"/>
      <c r="Y51" s="21"/>
      <c r="Z51" s="18"/>
      <c r="AA51" s="21"/>
      <c r="AB51" s="18"/>
      <c r="AC51" s="21"/>
      <c r="AD51" s="18"/>
      <c r="AE51" s="21"/>
      <c r="AF51" s="18"/>
      <c r="AG51" s="21"/>
      <c r="AH51" s="18"/>
      <c r="AI51" s="21"/>
      <c r="AJ51" s="18"/>
      <c r="AK51" s="21"/>
      <c r="AL51" s="127"/>
      <c r="AM51" s="21"/>
      <c r="AN51" s="21"/>
      <c r="AO51" s="73"/>
      <c r="AP51" s="73"/>
      <c r="AQ51" s="73"/>
      <c r="AR51" s="125" t="s">
        <v>111</v>
      </c>
      <c r="CH51" s="119">
        <v>0</v>
      </c>
    </row>
    <row r="52" spans="1:86" x14ac:dyDescent="0.25">
      <c r="A52" s="397"/>
      <c r="B52" s="17" t="s">
        <v>29</v>
      </c>
      <c r="C52" s="126">
        <f t="shared" si="0"/>
        <v>0</v>
      </c>
      <c r="D52" s="126">
        <f t="shared" si="3"/>
        <v>0</v>
      </c>
      <c r="E52" s="126">
        <f t="shared" si="3"/>
        <v>0</v>
      </c>
      <c r="F52" s="31"/>
      <c r="G52" s="141"/>
      <c r="H52" s="18"/>
      <c r="I52" s="59"/>
      <c r="J52" s="18"/>
      <c r="K52" s="21"/>
      <c r="L52" s="18"/>
      <c r="M52" s="21"/>
      <c r="N52" s="18"/>
      <c r="O52" s="21"/>
      <c r="P52" s="18"/>
      <c r="Q52" s="21"/>
      <c r="R52" s="18"/>
      <c r="S52" s="21"/>
      <c r="T52" s="18"/>
      <c r="U52" s="21"/>
      <c r="V52" s="18"/>
      <c r="W52" s="21"/>
      <c r="X52" s="18"/>
      <c r="Y52" s="21"/>
      <c r="Z52" s="18"/>
      <c r="AA52" s="21"/>
      <c r="AB52" s="18"/>
      <c r="AC52" s="21"/>
      <c r="AD52" s="18"/>
      <c r="AE52" s="21"/>
      <c r="AF52" s="18"/>
      <c r="AG52" s="21"/>
      <c r="AH52" s="18"/>
      <c r="AI52" s="21"/>
      <c r="AJ52" s="18"/>
      <c r="AK52" s="21"/>
      <c r="AL52" s="127"/>
      <c r="AM52" s="21"/>
      <c r="AN52" s="21"/>
      <c r="AO52" s="73"/>
      <c r="AP52" s="73"/>
      <c r="AQ52" s="73"/>
      <c r="AR52" s="125" t="s">
        <v>111</v>
      </c>
      <c r="CH52" s="119">
        <v>0</v>
      </c>
    </row>
    <row r="53" spans="1:86" x14ac:dyDescent="0.25">
      <c r="A53" s="397"/>
      <c r="B53" s="17" t="s">
        <v>30</v>
      </c>
      <c r="C53" s="126">
        <f t="shared" si="0"/>
        <v>0</v>
      </c>
      <c r="D53" s="126">
        <f t="shared" si="3"/>
        <v>0</v>
      </c>
      <c r="E53" s="126">
        <f t="shared" si="3"/>
        <v>0</v>
      </c>
      <c r="F53" s="31"/>
      <c r="G53" s="141"/>
      <c r="H53" s="18"/>
      <c r="I53" s="59"/>
      <c r="J53" s="18"/>
      <c r="K53" s="21"/>
      <c r="L53" s="18"/>
      <c r="M53" s="21"/>
      <c r="N53" s="18"/>
      <c r="O53" s="21"/>
      <c r="P53" s="18"/>
      <c r="Q53" s="21"/>
      <c r="R53" s="18"/>
      <c r="S53" s="21"/>
      <c r="T53" s="18"/>
      <c r="U53" s="21"/>
      <c r="V53" s="18"/>
      <c r="W53" s="21"/>
      <c r="X53" s="18"/>
      <c r="Y53" s="21"/>
      <c r="Z53" s="18"/>
      <c r="AA53" s="21"/>
      <c r="AB53" s="18"/>
      <c r="AC53" s="21"/>
      <c r="AD53" s="18"/>
      <c r="AE53" s="21"/>
      <c r="AF53" s="18"/>
      <c r="AG53" s="21"/>
      <c r="AH53" s="18"/>
      <c r="AI53" s="21"/>
      <c r="AJ53" s="18"/>
      <c r="AK53" s="21"/>
      <c r="AL53" s="127"/>
      <c r="AM53" s="21"/>
      <c r="AN53" s="21"/>
      <c r="AO53" s="73"/>
      <c r="AP53" s="73"/>
      <c r="AQ53" s="73"/>
      <c r="AR53" s="125" t="s">
        <v>111</v>
      </c>
      <c r="CH53" s="119">
        <v>0</v>
      </c>
    </row>
    <row r="54" spans="1:86" x14ac:dyDescent="0.25">
      <c r="A54" s="397"/>
      <c r="B54" s="25" t="s">
        <v>31</v>
      </c>
      <c r="C54" s="128">
        <f t="shared" si="0"/>
        <v>0</v>
      </c>
      <c r="D54" s="128">
        <f t="shared" si="3"/>
        <v>0</v>
      </c>
      <c r="E54" s="128">
        <f t="shared" si="3"/>
        <v>0</v>
      </c>
      <c r="F54" s="31"/>
      <c r="G54" s="141"/>
      <c r="H54" s="26"/>
      <c r="I54" s="129"/>
      <c r="J54" s="26"/>
      <c r="K54" s="29"/>
      <c r="L54" s="26"/>
      <c r="M54" s="29"/>
      <c r="N54" s="26"/>
      <c r="O54" s="29"/>
      <c r="P54" s="26"/>
      <c r="Q54" s="29"/>
      <c r="R54" s="26"/>
      <c r="S54" s="29"/>
      <c r="T54" s="26"/>
      <c r="U54" s="29"/>
      <c r="V54" s="26"/>
      <c r="W54" s="29"/>
      <c r="X54" s="26"/>
      <c r="Y54" s="29"/>
      <c r="Z54" s="26"/>
      <c r="AA54" s="29"/>
      <c r="AB54" s="26"/>
      <c r="AC54" s="29"/>
      <c r="AD54" s="26"/>
      <c r="AE54" s="29"/>
      <c r="AF54" s="26"/>
      <c r="AG54" s="29"/>
      <c r="AH54" s="26"/>
      <c r="AI54" s="29"/>
      <c r="AJ54" s="26"/>
      <c r="AK54" s="29"/>
      <c r="AL54" s="130"/>
      <c r="AM54" s="29"/>
      <c r="AN54" s="29"/>
      <c r="AO54" s="73"/>
      <c r="AP54" s="73"/>
      <c r="AQ54" s="73"/>
      <c r="AR54" s="125" t="s">
        <v>111</v>
      </c>
      <c r="CH54" s="119">
        <v>0</v>
      </c>
    </row>
    <row r="55" spans="1:86" x14ac:dyDescent="0.25">
      <c r="A55" s="397"/>
      <c r="B55" s="17" t="s">
        <v>32</v>
      </c>
      <c r="C55" s="126">
        <f t="shared" si="0"/>
        <v>0</v>
      </c>
      <c r="D55" s="126">
        <f t="shared" si="3"/>
        <v>0</v>
      </c>
      <c r="E55" s="126">
        <f t="shared" si="3"/>
        <v>0</v>
      </c>
      <c r="F55" s="31"/>
      <c r="G55" s="141"/>
      <c r="H55" s="18"/>
      <c r="I55" s="59"/>
      <c r="J55" s="18"/>
      <c r="K55" s="21"/>
      <c r="L55" s="18"/>
      <c r="M55" s="21"/>
      <c r="N55" s="18"/>
      <c r="O55" s="21"/>
      <c r="P55" s="18"/>
      <c r="Q55" s="21"/>
      <c r="R55" s="18"/>
      <c r="S55" s="21"/>
      <c r="T55" s="18"/>
      <c r="U55" s="21"/>
      <c r="V55" s="18"/>
      <c r="W55" s="21"/>
      <c r="X55" s="18"/>
      <c r="Y55" s="21"/>
      <c r="Z55" s="18"/>
      <c r="AA55" s="21"/>
      <c r="AB55" s="18"/>
      <c r="AC55" s="21"/>
      <c r="AD55" s="18"/>
      <c r="AE55" s="21"/>
      <c r="AF55" s="18"/>
      <c r="AG55" s="21"/>
      <c r="AH55" s="18"/>
      <c r="AI55" s="21"/>
      <c r="AJ55" s="18"/>
      <c r="AK55" s="21"/>
      <c r="AL55" s="127"/>
      <c r="AM55" s="21"/>
      <c r="AN55" s="21"/>
      <c r="AO55" s="73"/>
      <c r="AP55" s="73"/>
      <c r="AQ55" s="73"/>
      <c r="AR55" s="125" t="s">
        <v>111</v>
      </c>
      <c r="CH55" s="119">
        <v>0</v>
      </c>
    </row>
    <row r="56" spans="1:86" x14ac:dyDescent="0.25">
      <c r="A56" s="397"/>
      <c r="B56" s="131" t="s">
        <v>112</v>
      </c>
      <c r="C56" s="132">
        <f t="shared" si="0"/>
        <v>0</v>
      </c>
      <c r="D56" s="132">
        <f t="shared" ref="D56:E74" si="4">SUM(F56+H56+J56+L56+N56+P56+R56+T56+V56+X56+Z56+AB56+AD56+AF56+AH56+AJ56+AL56)</f>
        <v>0</v>
      </c>
      <c r="E56" s="134">
        <f t="shared" si="4"/>
        <v>0</v>
      </c>
      <c r="F56" s="31"/>
      <c r="G56" s="148"/>
      <c r="H56" s="18"/>
      <c r="I56" s="59"/>
      <c r="J56" s="18"/>
      <c r="K56" s="21"/>
      <c r="L56" s="18"/>
      <c r="M56" s="21"/>
      <c r="N56" s="18"/>
      <c r="O56" s="21"/>
      <c r="P56" s="18"/>
      <c r="Q56" s="21"/>
      <c r="R56" s="18"/>
      <c r="S56" s="21"/>
      <c r="T56" s="18"/>
      <c r="U56" s="21"/>
      <c r="V56" s="18"/>
      <c r="W56" s="21"/>
      <c r="X56" s="18"/>
      <c r="Y56" s="21"/>
      <c r="Z56" s="18"/>
      <c r="AA56" s="21"/>
      <c r="AB56" s="18"/>
      <c r="AC56" s="21"/>
      <c r="AD56" s="18"/>
      <c r="AE56" s="21"/>
      <c r="AF56" s="18"/>
      <c r="AG56" s="22"/>
      <c r="AH56" s="18"/>
      <c r="AI56" s="21"/>
      <c r="AJ56" s="18"/>
      <c r="AK56" s="21"/>
      <c r="AL56" s="127"/>
      <c r="AM56" s="21"/>
      <c r="AN56" s="21"/>
      <c r="AO56" s="73"/>
      <c r="AP56" s="73"/>
      <c r="AQ56" s="73"/>
      <c r="AR56" s="125" t="s">
        <v>111</v>
      </c>
      <c r="CH56" s="119">
        <v>0</v>
      </c>
    </row>
    <row r="57" spans="1:86" x14ac:dyDescent="0.25">
      <c r="A57" s="398"/>
      <c r="B57" s="33" t="s">
        <v>33</v>
      </c>
      <c r="C57" s="136">
        <f t="shared" si="0"/>
        <v>0</v>
      </c>
      <c r="D57" s="136">
        <f t="shared" si="4"/>
        <v>0</v>
      </c>
      <c r="E57" s="136">
        <f t="shared" si="4"/>
        <v>0</v>
      </c>
      <c r="F57" s="52"/>
      <c r="G57" s="146"/>
      <c r="H57" s="34"/>
      <c r="I57" s="137"/>
      <c r="J57" s="34"/>
      <c r="K57" s="36"/>
      <c r="L57" s="34"/>
      <c r="M57" s="36"/>
      <c r="N57" s="34"/>
      <c r="O57" s="36"/>
      <c r="P57" s="34"/>
      <c r="Q57" s="36"/>
      <c r="R57" s="34"/>
      <c r="S57" s="36"/>
      <c r="T57" s="34"/>
      <c r="U57" s="36"/>
      <c r="V57" s="34"/>
      <c r="W57" s="36"/>
      <c r="X57" s="34"/>
      <c r="Y57" s="36"/>
      <c r="Z57" s="34"/>
      <c r="AA57" s="36"/>
      <c r="AB57" s="34"/>
      <c r="AC57" s="36"/>
      <c r="AD57" s="34"/>
      <c r="AE57" s="36"/>
      <c r="AF57" s="34"/>
      <c r="AG57" s="36"/>
      <c r="AH57" s="34"/>
      <c r="AI57" s="36"/>
      <c r="AJ57" s="34"/>
      <c r="AK57" s="36"/>
      <c r="AL57" s="147"/>
      <c r="AM57" s="36"/>
      <c r="AN57" s="36"/>
      <c r="AO57" s="76"/>
      <c r="AP57" s="76"/>
      <c r="AQ57" s="76"/>
      <c r="AR57" s="125" t="s">
        <v>111</v>
      </c>
      <c r="CH57" s="119">
        <v>0</v>
      </c>
    </row>
    <row r="58" spans="1:86" x14ac:dyDescent="0.25">
      <c r="A58" s="396" t="s">
        <v>37</v>
      </c>
      <c r="B58" s="10" t="s">
        <v>24</v>
      </c>
      <c r="C58" s="122">
        <f t="shared" si="0"/>
        <v>0</v>
      </c>
      <c r="D58" s="122">
        <f t="shared" si="4"/>
        <v>0</v>
      </c>
      <c r="E58" s="122">
        <f t="shared" si="4"/>
        <v>0</v>
      </c>
      <c r="F58" s="16"/>
      <c r="G58" s="140"/>
      <c r="H58" s="16"/>
      <c r="I58" s="140"/>
      <c r="J58" s="12"/>
      <c r="K58" s="14"/>
      <c r="L58" s="12"/>
      <c r="M58" s="14"/>
      <c r="N58" s="12"/>
      <c r="O58" s="14"/>
      <c r="P58" s="12"/>
      <c r="Q58" s="14"/>
      <c r="R58" s="12"/>
      <c r="S58" s="14"/>
      <c r="T58" s="12"/>
      <c r="U58" s="14"/>
      <c r="V58" s="12"/>
      <c r="W58" s="14"/>
      <c r="X58" s="12"/>
      <c r="Y58" s="14"/>
      <c r="Z58" s="12"/>
      <c r="AA58" s="14"/>
      <c r="AB58" s="12"/>
      <c r="AC58" s="14"/>
      <c r="AD58" s="12"/>
      <c r="AE58" s="14"/>
      <c r="AF58" s="12"/>
      <c r="AG58" s="14"/>
      <c r="AH58" s="12"/>
      <c r="AI58" s="14"/>
      <c r="AJ58" s="12"/>
      <c r="AK58" s="14"/>
      <c r="AL58" s="124"/>
      <c r="AM58" s="14"/>
      <c r="AN58" s="14"/>
      <c r="AO58" s="87"/>
      <c r="AP58" s="87"/>
      <c r="AQ58" s="87"/>
      <c r="AR58" s="125" t="s">
        <v>111</v>
      </c>
      <c r="CH58" s="119">
        <v>0</v>
      </c>
    </row>
    <row r="59" spans="1:86" x14ac:dyDescent="0.25">
      <c r="A59" s="397"/>
      <c r="B59" s="17" t="s">
        <v>25</v>
      </c>
      <c r="C59" s="126">
        <f t="shared" si="0"/>
        <v>0</v>
      </c>
      <c r="D59" s="126">
        <f t="shared" si="4"/>
        <v>0</v>
      </c>
      <c r="E59" s="126">
        <f t="shared" si="4"/>
        <v>0</v>
      </c>
      <c r="F59" s="31"/>
      <c r="G59" s="141"/>
      <c r="H59" s="31"/>
      <c r="I59" s="141"/>
      <c r="J59" s="18"/>
      <c r="K59" s="21"/>
      <c r="L59" s="18"/>
      <c r="M59" s="21"/>
      <c r="N59" s="18"/>
      <c r="O59" s="21"/>
      <c r="P59" s="18"/>
      <c r="Q59" s="21"/>
      <c r="R59" s="18"/>
      <c r="S59" s="21"/>
      <c r="T59" s="18"/>
      <c r="U59" s="21"/>
      <c r="V59" s="18"/>
      <c r="W59" s="21"/>
      <c r="X59" s="18"/>
      <c r="Y59" s="21"/>
      <c r="Z59" s="18"/>
      <c r="AA59" s="21"/>
      <c r="AB59" s="18"/>
      <c r="AC59" s="21"/>
      <c r="AD59" s="18"/>
      <c r="AE59" s="21"/>
      <c r="AF59" s="18"/>
      <c r="AG59" s="21"/>
      <c r="AH59" s="18"/>
      <c r="AI59" s="21"/>
      <c r="AJ59" s="18"/>
      <c r="AK59" s="21"/>
      <c r="AL59" s="127"/>
      <c r="AM59" s="21"/>
      <c r="AN59" s="21"/>
      <c r="AO59" s="73"/>
      <c r="AP59" s="73"/>
      <c r="AQ59" s="73"/>
      <c r="AR59" s="125" t="s">
        <v>111</v>
      </c>
      <c r="CH59" s="119">
        <v>0</v>
      </c>
    </row>
    <row r="60" spans="1:86" x14ac:dyDescent="0.25">
      <c r="A60" s="397"/>
      <c r="B60" s="17" t="s">
        <v>26</v>
      </c>
      <c r="C60" s="126">
        <f t="shared" si="0"/>
        <v>0</v>
      </c>
      <c r="D60" s="126">
        <f t="shared" si="4"/>
        <v>0</v>
      </c>
      <c r="E60" s="126">
        <f t="shared" si="4"/>
        <v>0</v>
      </c>
      <c r="F60" s="31"/>
      <c r="G60" s="141"/>
      <c r="H60" s="31"/>
      <c r="I60" s="141"/>
      <c r="J60" s="18"/>
      <c r="K60" s="21"/>
      <c r="L60" s="18"/>
      <c r="M60" s="21"/>
      <c r="N60" s="18"/>
      <c r="O60" s="21"/>
      <c r="P60" s="18"/>
      <c r="Q60" s="21"/>
      <c r="R60" s="18"/>
      <c r="S60" s="21"/>
      <c r="T60" s="18"/>
      <c r="U60" s="21"/>
      <c r="V60" s="18"/>
      <c r="W60" s="21"/>
      <c r="X60" s="18"/>
      <c r="Y60" s="21"/>
      <c r="Z60" s="18"/>
      <c r="AA60" s="21"/>
      <c r="AB60" s="18"/>
      <c r="AC60" s="21"/>
      <c r="AD60" s="18"/>
      <c r="AE60" s="21"/>
      <c r="AF60" s="18"/>
      <c r="AG60" s="21"/>
      <c r="AH60" s="18"/>
      <c r="AI60" s="21"/>
      <c r="AJ60" s="18"/>
      <c r="AK60" s="21"/>
      <c r="AL60" s="127"/>
      <c r="AM60" s="21"/>
      <c r="AN60" s="21"/>
      <c r="AO60" s="73"/>
      <c r="AP60" s="73"/>
      <c r="AQ60" s="73"/>
      <c r="AR60" s="125" t="s">
        <v>111</v>
      </c>
      <c r="CH60" s="119">
        <v>0</v>
      </c>
    </row>
    <row r="61" spans="1:86" x14ac:dyDescent="0.25">
      <c r="A61" s="397"/>
      <c r="B61" s="17" t="s">
        <v>28</v>
      </c>
      <c r="C61" s="126">
        <f t="shared" si="0"/>
        <v>0</v>
      </c>
      <c r="D61" s="126">
        <f t="shared" si="4"/>
        <v>0</v>
      </c>
      <c r="E61" s="126">
        <f t="shared" si="4"/>
        <v>0</v>
      </c>
      <c r="F61" s="31"/>
      <c r="G61" s="141"/>
      <c r="H61" s="31"/>
      <c r="I61" s="141"/>
      <c r="J61" s="18"/>
      <c r="K61" s="21"/>
      <c r="L61" s="18"/>
      <c r="M61" s="21"/>
      <c r="N61" s="18"/>
      <c r="O61" s="21"/>
      <c r="P61" s="18"/>
      <c r="Q61" s="21"/>
      <c r="R61" s="18"/>
      <c r="S61" s="21"/>
      <c r="T61" s="18"/>
      <c r="U61" s="21"/>
      <c r="V61" s="18"/>
      <c r="W61" s="21"/>
      <c r="X61" s="18"/>
      <c r="Y61" s="21"/>
      <c r="Z61" s="18"/>
      <c r="AA61" s="21"/>
      <c r="AB61" s="18"/>
      <c r="AC61" s="21"/>
      <c r="AD61" s="18"/>
      <c r="AE61" s="21"/>
      <c r="AF61" s="18"/>
      <c r="AG61" s="21"/>
      <c r="AH61" s="18"/>
      <c r="AI61" s="21"/>
      <c r="AJ61" s="18"/>
      <c r="AK61" s="21"/>
      <c r="AL61" s="127"/>
      <c r="AM61" s="21"/>
      <c r="AN61" s="21"/>
      <c r="AO61" s="73"/>
      <c r="AP61" s="73"/>
      <c r="AQ61" s="73"/>
      <c r="AR61" s="125" t="s">
        <v>111</v>
      </c>
      <c r="CH61" s="119">
        <v>0</v>
      </c>
    </row>
    <row r="62" spans="1:86" x14ac:dyDescent="0.25">
      <c r="A62" s="397"/>
      <c r="B62" s="17" t="s">
        <v>29</v>
      </c>
      <c r="C62" s="126">
        <f t="shared" si="0"/>
        <v>0</v>
      </c>
      <c r="D62" s="126">
        <f t="shared" si="4"/>
        <v>0</v>
      </c>
      <c r="E62" s="126">
        <f t="shared" si="4"/>
        <v>0</v>
      </c>
      <c r="F62" s="31"/>
      <c r="G62" s="141"/>
      <c r="H62" s="31"/>
      <c r="I62" s="141"/>
      <c r="J62" s="18"/>
      <c r="K62" s="21"/>
      <c r="L62" s="18"/>
      <c r="M62" s="21"/>
      <c r="N62" s="18"/>
      <c r="O62" s="21"/>
      <c r="P62" s="18"/>
      <c r="Q62" s="21"/>
      <c r="R62" s="18"/>
      <c r="S62" s="21"/>
      <c r="T62" s="18"/>
      <c r="U62" s="21"/>
      <c r="V62" s="18"/>
      <c r="W62" s="21"/>
      <c r="X62" s="18"/>
      <c r="Y62" s="21"/>
      <c r="Z62" s="18"/>
      <c r="AA62" s="21"/>
      <c r="AB62" s="18"/>
      <c r="AC62" s="21"/>
      <c r="AD62" s="18"/>
      <c r="AE62" s="21"/>
      <c r="AF62" s="18"/>
      <c r="AG62" s="21"/>
      <c r="AH62" s="18"/>
      <c r="AI62" s="21"/>
      <c r="AJ62" s="18"/>
      <c r="AK62" s="21"/>
      <c r="AL62" s="127"/>
      <c r="AM62" s="21"/>
      <c r="AN62" s="21"/>
      <c r="AO62" s="73"/>
      <c r="AP62" s="73"/>
      <c r="AQ62" s="73"/>
      <c r="AR62" s="125" t="s">
        <v>111</v>
      </c>
      <c r="CH62" s="119">
        <v>0</v>
      </c>
    </row>
    <row r="63" spans="1:86" x14ac:dyDescent="0.25">
      <c r="A63" s="397"/>
      <c r="B63" s="149" t="s">
        <v>112</v>
      </c>
      <c r="C63" s="133">
        <f t="shared" si="0"/>
        <v>0</v>
      </c>
      <c r="D63" s="132">
        <f t="shared" si="4"/>
        <v>0</v>
      </c>
      <c r="E63" s="134">
        <f t="shared" si="4"/>
        <v>0</v>
      </c>
      <c r="F63" s="31"/>
      <c r="G63" s="141"/>
      <c r="H63" s="31"/>
      <c r="I63" s="141"/>
      <c r="J63" s="26"/>
      <c r="K63" s="29"/>
      <c r="L63" s="26"/>
      <c r="M63" s="29"/>
      <c r="N63" s="26"/>
      <c r="O63" s="29"/>
      <c r="P63" s="26"/>
      <c r="Q63" s="29"/>
      <c r="R63" s="26"/>
      <c r="S63" s="29"/>
      <c r="T63" s="26"/>
      <c r="U63" s="29"/>
      <c r="V63" s="26"/>
      <c r="W63" s="29"/>
      <c r="X63" s="26"/>
      <c r="Y63" s="29"/>
      <c r="Z63" s="26"/>
      <c r="AA63" s="29"/>
      <c r="AB63" s="26"/>
      <c r="AC63" s="29"/>
      <c r="AD63" s="26"/>
      <c r="AE63" s="29"/>
      <c r="AF63" s="26"/>
      <c r="AG63" s="29"/>
      <c r="AH63" s="26"/>
      <c r="AI63" s="29"/>
      <c r="AJ63" s="26"/>
      <c r="AK63" s="29"/>
      <c r="AL63" s="130"/>
      <c r="AM63" s="29"/>
      <c r="AN63" s="29"/>
      <c r="AO63" s="150"/>
      <c r="AP63" s="150"/>
      <c r="AQ63" s="150"/>
      <c r="AR63" s="125" t="s">
        <v>111</v>
      </c>
      <c r="CH63" s="119">
        <v>0</v>
      </c>
    </row>
    <row r="64" spans="1:86" x14ac:dyDescent="0.25">
      <c r="A64" s="397"/>
      <c r="B64" s="33" t="s">
        <v>32</v>
      </c>
      <c r="C64" s="136">
        <f t="shared" si="0"/>
        <v>0</v>
      </c>
      <c r="D64" s="136">
        <f t="shared" si="4"/>
        <v>0</v>
      </c>
      <c r="E64" s="136">
        <f t="shared" si="4"/>
        <v>0</v>
      </c>
      <c r="F64" s="52"/>
      <c r="G64" s="151"/>
      <c r="H64" s="52"/>
      <c r="I64" s="151"/>
      <c r="J64" s="44"/>
      <c r="K64" s="47"/>
      <c r="L64" s="44"/>
      <c r="M64" s="47"/>
      <c r="N64" s="44"/>
      <c r="O64" s="47"/>
      <c r="P64" s="44"/>
      <c r="Q64" s="47"/>
      <c r="R64" s="44"/>
      <c r="S64" s="47"/>
      <c r="T64" s="44"/>
      <c r="U64" s="47"/>
      <c r="V64" s="44"/>
      <c r="W64" s="47"/>
      <c r="X64" s="44"/>
      <c r="Y64" s="47"/>
      <c r="Z64" s="44"/>
      <c r="AA64" s="47"/>
      <c r="AB64" s="44"/>
      <c r="AC64" s="47"/>
      <c r="AD64" s="44"/>
      <c r="AE64" s="47"/>
      <c r="AF64" s="44"/>
      <c r="AG64" s="47"/>
      <c r="AH64" s="44"/>
      <c r="AI64" s="47"/>
      <c r="AJ64" s="44"/>
      <c r="AK64" s="47"/>
      <c r="AL64" s="139"/>
      <c r="AM64" s="47"/>
      <c r="AN64" s="47"/>
      <c r="AO64" s="76"/>
      <c r="AP64" s="76"/>
      <c r="AQ64" s="76"/>
      <c r="AR64" s="125" t="s">
        <v>111</v>
      </c>
      <c r="CH64" s="119">
        <v>0</v>
      </c>
    </row>
    <row r="65" spans="1:86" x14ac:dyDescent="0.25">
      <c r="A65" s="396" t="s">
        <v>38</v>
      </c>
      <c r="B65" s="10" t="s">
        <v>24</v>
      </c>
      <c r="C65" s="122">
        <f t="shared" si="0"/>
        <v>0</v>
      </c>
      <c r="D65" s="122">
        <f t="shared" si="4"/>
        <v>0</v>
      </c>
      <c r="E65" s="122">
        <f t="shared" si="4"/>
        <v>0</v>
      </c>
      <c r="F65" s="16"/>
      <c r="G65" s="140"/>
      <c r="H65" s="16"/>
      <c r="I65" s="140"/>
      <c r="J65" s="12"/>
      <c r="K65" s="14"/>
      <c r="L65" s="12"/>
      <c r="M65" s="14"/>
      <c r="N65" s="12"/>
      <c r="O65" s="14"/>
      <c r="P65" s="12"/>
      <c r="Q65" s="14"/>
      <c r="R65" s="12"/>
      <c r="S65" s="14"/>
      <c r="T65" s="12"/>
      <c r="U65" s="14"/>
      <c r="V65" s="12"/>
      <c r="W65" s="14"/>
      <c r="X65" s="12"/>
      <c r="Y65" s="14"/>
      <c r="Z65" s="12"/>
      <c r="AA65" s="14"/>
      <c r="AB65" s="12"/>
      <c r="AC65" s="14"/>
      <c r="AD65" s="12"/>
      <c r="AE65" s="14"/>
      <c r="AF65" s="62"/>
      <c r="AG65" s="55"/>
      <c r="AH65" s="62"/>
      <c r="AI65" s="55"/>
      <c r="AJ65" s="62"/>
      <c r="AK65" s="55"/>
      <c r="AL65" s="152"/>
      <c r="AM65" s="55"/>
      <c r="AN65" s="56"/>
      <c r="AO65" s="56"/>
      <c r="AP65" s="56"/>
      <c r="AQ65" s="56"/>
      <c r="AR65" s="125" t="s">
        <v>111</v>
      </c>
      <c r="CG65" s="119">
        <v>0</v>
      </c>
      <c r="CH65" s="119">
        <v>0</v>
      </c>
    </row>
    <row r="66" spans="1:86" x14ac:dyDescent="0.25">
      <c r="A66" s="397"/>
      <c r="B66" s="17" t="s">
        <v>26</v>
      </c>
      <c r="C66" s="126">
        <f t="shared" si="0"/>
        <v>0</v>
      </c>
      <c r="D66" s="126">
        <f t="shared" si="4"/>
        <v>0</v>
      </c>
      <c r="E66" s="126">
        <f t="shared" si="4"/>
        <v>0</v>
      </c>
      <c r="F66" s="31"/>
      <c r="G66" s="141"/>
      <c r="H66" s="31"/>
      <c r="I66" s="141"/>
      <c r="J66" s="18"/>
      <c r="K66" s="21"/>
      <c r="L66" s="18"/>
      <c r="M66" s="21"/>
      <c r="N66" s="18"/>
      <c r="O66" s="21"/>
      <c r="P66" s="18"/>
      <c r="Q66" s="21"/>
      <c r="R66" s="18"/>
      <c r="S66" s="21"/>
      <c r="T66" s="18"/>
      <c r="U66" s="21"/>
      <c r="V66" s="18"/>
      <c r="W66" s="21"/>
      <c r="X66" s="18"/>
      <c r="Y66" s="21"/>
      <c r="Z66" s="18"/>
      <c r="AA66" s="21"/>
      <c r="AB66" s="18"/>
      <c r="AC66" s="21"/>
      <c r="AD66" s="18"/>
      <c r="AE66" s="21"/>
      <c r="AF66" s="23"/>
      <c r="AG66" s="24"/>
      <c r="AH66" s="23"/>
      <c r="AI66" s="24"/>
      <c r="AJ66" s="23"/>
      <c r="AK66" s="24"/>
      <c r="AL66" s="153"/>
      <c r="AM66" s="24"/>
      <c r="AN66" s="73"/>
      <c r="AO66" s="73"/>
      <c r="AP66" s="73"/>
      <c r="AQ66" s="73"/>
      <c r="AR66" s="125" t="s">
        <v>111</v>
      </c>
      <c r="CG66" s="119">
        <v>0</v>
      </c>
      <c r="CH66" s="119">
        <v>0</v>
      </c>
    </row>
    <row r="67" spans="1:86" x14ac:dyDescent="0.25">
      <c r="A67" s="397"/>
      <c r="B67" s="131" t="s">
        <v>112</v>
      </c>
      <c r="C67" s="142">
        <f t="shared" si="0"/>
        <v>0</v>
      </c>
      <c r="D67" s="132">
        <f t="shared" si="4"/>
        <v>0</v>
      </c>
      <c r="E67" s="134">
        <f t="shared" si="4"/>
        <v>0</v>
      </c>
      <c r="F67" s="31"/>
      <c r="G67" s="141"/>
      <c r="H67" s="31"/>
      <c r="I67" s="141"/>
      <c r="J67" s="26"/>
      <c r="K67" s="29"/>
      <c r="L67" s="26"/>
      <c r="M67" s="29"/>
      <c r="N67" s="26"/>
      <c r="O67" s="29"/>
      <c r="P67" s="26"/>
      <c r="Q67" s="29"/>
      <c r="R67" s="26"/>
      <c r="S67" s="29"/>
      <c r="T67" s="26"/>
      <c r="U67" s="29"/>
      <c r="V67" s="26"/>
      <c r="W67" s="29"/>
      <c r="X67" s="26"/>
      <c r="Y67" s="29"/>
      <c r="Z67" s="26"/>
      <c r="AA67" s="29"/>
      <c r="AB67" s="26"/>
      <c r="AC67" s="29"/>
      <c r="AD67" s="26"/>
      <c r="AE67" s="29"/>
      <c r="AF67" s="31"/>
      <c r="AG67" s="32"/>
      <c r="AH67" s="31"/>
      <c r="AI67" s="32"/>
      <c r="AJ67" s="31"/>
      <c r="AK67" s="32"/>
      <c r="AL67" s="154"/>
      <c r="AM67" s="32"/>
      <c r="AN67" s="150"/>
      <c r="AO67" s="150"/>
      <c r="AP67" s="150"/>
      <c r="AQ67" s="150"/>
      <c r="AR67" s="125" t="s">
        <v>111</v>
      </c>
      <c r="CG67" s="119">
        <v>0</v>
      </c>
      <c r="CH67" s="119">
        <v>0</v>
      </c>
    </row>
    <row r="68" spans="1:86" x14ac:dyDescent="0.25">
      <c r="A68" s="398"/>
      <c r="B68" s="33" t="s">
        <v>32</v>
      </c>
      <c r="C68" s="136">
        <f t="shared" si="0"/>
        <v>0</v>
      </c>
      <c r="D68" s="136">
        <f t="shared" si="4"/>
        <v>0</v>
      </c>
      <c r="E68" s="136">
        <f t="shared" si="4"/>
        <v>0</v>
      </c>
      <c r="F68" s="52"/>
      <c r="G68" s="151"/>
      <c r="H68" s="52"/>
      <c r="I68" s="151"/>
      <c r="J68" s="44"/>
      <c r="K68" s="47"/>
      <c r="L68" s="44"/>
      <c r="M68" s="47"/>
      <c r="N68" s="44"/>
      <c r="O68" s="47"/>
      <c r="P68" s="44"/>
      <c r="Q68" s="47"/>
      <c r="R68" s="44"/>
      <c r="S68" s="47"/>
      <c r="T68" s="44"/>
      <c r="U68" s="47"/>
      <c r="V68" s="44"/>
      <c r="W68" s="47"/>
      <c r="X68" s="44"/>
      <c r="Y68" s="47"/>
      <c r="Z68" s="44"/>
      <c r="AA68" s="47"/>
      <c r="AB68" s="44"/>
      <c r="AC68" s="47"/>
      <c r="AD68" s="44"/>
      <c r="AE68" s="47"/>
      <c r="AF68" s="52"/>
      <c r="AG68" s="38"/>
      <c r="AH68" s="52"/>
      <c r="AI68" s="38"/>
      <c r="AJ68" s="52"/>
      <c r="AK68" s="38"/>
      <c r="AL68" s="155"/>
      <c r="AM68" s="38"/>
      <c r="AN68" s="76"/>
      <c r="AO68" s="76"/>
      <c r="AP68" s="76"/>
      <c r="AQ68" s="76"/>
      <c r="AR68" s="125" t="s">
        <v>111</v>
      </c>
      <c r="CG68" s="119">
        <v>0</v>
      </c>
      <c r="CH68" s="119">
        <v>0</v>
      </c>
    </row>
    <row r="69" spans="1:86" x14ac:dyDescent="0.25">
      <c r="A69" s="396" t="s">
        <v>39</v>
      </c>
      <c r="B69" s="10" t="s">
        <v>24</v>
      </c>
      <c r="C69" s="122">
        <f t="shared" si="0"/>
        <v>1</v>
      </c>
      <c r="D69" s="122">
        <f t="shared" si="4"/>
        <v>1</v>
      </c>
      <c r="E69" s="122">
        <f t="shared" si="4"/>
        <v>0</v>
      </c>
      <c r="F69" s="16"/>
      <c r="G69" s="140"/>
      <c r="H69" s="16"/>
      <c r="I69" s="140"/>
      <c r="J69" s="12"/>
      <c r="K69" s="14"/>
      <c r="L69" s="12"/>
      <c r="M69" s="14"/>
      <c r="N69" s="12"/>
      <c r="O69" s="14"/>
      <c r="P69" s="12"/>
      <c r="Q69" s="14"/>
      <c r="R69" s="12">
        <v>1</v>
      </c>
      <c r="S69" s="14"/>
      <c r="T69" s="12"/>
      <c r="U69" s="14"/>
      <c r="V69" s="12"/>
      <c r="W69" s="14"/>
      <c r="X69" s="12"/>
      <c r="Y69" s="14"/>
      <c r="Z69" s="12"/>
      <c r="AA69" s="14"/>
      <c r="AB69" s="12"/>
      <c r="AC69" s="14"/>
      <c r="AD69" s="12"/>
      <c r="AE69" s="14"/>
      <c r="AF69" s="12"/>
      <c r="AG69" s="14"/>
      <c r="AH69" s="12"/>
      <c r="AI69" s="14"/>
      <c r="AJ69" s="12"/>
      <c r="AK69" s="14"/>
      <c r="AL69" s="124"/>
      <c r="AM69" s="14"/>
      <c r="AN69" s="14"/>
      <c r="AO69" s="56">
        <v>0</v>
      </c>
      <c r="AP69" s="56">
        <v>0</v>
      </c>
      <c r="AQ69" s="56">
        <v>0</v>
      </c>
      <c r="AR69" s="125" t="s">
        <v>111</v>
      </c>
      <c r="CG69" s="119">
        <v>0</v>
      </c>
      <c r="CH69" s="119">
        <v>0</v>
      </c>
    </row>
    <row r="70" spans="1:86" x14ac:dyDescent="0.25">
      <c r="A70" s="397"/>
      <c r="B70" s="17" t="s">
        <v>25</v>
      </c>
      <c r="C70" s="126">
        <f t="shared" si="0"/>
        <v>0</v>
      </c>
      <c r="D70" s="126">
        <f t="shared" si="4"/>
        <v>0</v>
      </c>
      <c r="E70" s="126">
        <f t="shared" si="4"/>
        <v>0</v>
      </c>
      <c r="F70" s="31"/>
      <c r="G70" s="141"/>
      <c r="H70" s="31"/>
      <c r="I70" s="141"/>
      <c r="J70" s="18"/>
      <c r="K70" s="21"/>
      <c r="L70" s="18"/>
      <c r="M70" s="21"/>
      <c r="N70" s="18"/>
      <c r="O70" s="21"/>
      <c r="P70" s="18"/>
      <c r="Q70" s="21"/>
      <c r="R70" s="18"/>
      <c r="S70" s="21"/>
      <c r="T70" s="18"/>
      <c r="U70" s="21"/>
      <c r="V70" s="18"/>
      <c r="W70" s="21"/>
      <c r="X70" s="18"/>
      <c r="Y70" s="21"/>
      <c r="Z70" s="18"/>
      <c r="AA70" s="21"/>
      <c r="AB70" s="18"/>
      <c r="AC70" s="21"/>
      <c r="AD70" s="18"/>
      <c r="AE70" s="21"/>
      <c r="AF70" s="18"/>
      <c r="AG70" s="21"/>
      <c r="AH70" s="18"/>
      <c r="AI70" s="21"/>
      <c r="AJ70" s="18"/>
      <c r="AK70" s="21"/>
      <c r="AL70" s="127"/>
      <c r="AM70" s="21"/>
      <c r="AN70" s="21"/>
      <c r="AO70" s="92"/>
      <c r="AP70" s="92"/>
      <c r="AQ70" s="92"/>
      <c r="AR70" s="125" t="s">
        <v>111</v>
      </c>
      <c r="CG70" s="119">
        <v>0</v>
      </c>
      <c r="CH70" s="119">
        <v>0</v>
      </c>
    </row>
    <row r="71" spans="1:86" x14ac:dyDescent="0.25">
      <c r="A71" s="397"/>
      <c r="B71" s="17" t="s">
        <v>26</v>
      </c>
      <c r="C71" s="126">
        <f t="shared" si="0"/>
        <v>48</v>
      </c>
      <c r="D71" s="126">
        <f t="shared" si="4"/>
        <v>29</v>
      </c>
      <c r="E71" s="126">
        <f t="shared" si="4"/>
        <v>19</v>
      </c>
      <c r="F71" s="31"/>
      <c r="G71" s="141"/>
      <c r="H71" s="31"/>
      <c r="I71" s="141"/>
      <c r="J71" s="18">
        <v>1</v>
      </c>
      <c r="K71" s="21"/>
      <c r="L71" s="18"/>
      <c r="M71" s="21"/>
      <c r="N71" s="18">
        <v>3</v>
      </c>
      <c r="O71" s="21">
        <v>1</v>
      </c>
      <c r="P71" s="18">
        <v>8</v>
      </c>
      <c r="Q71" s="21">
        <v>2</v>
      </c>
      <c r="R71" s="18">
        <v>7</v>
      </c>
      <c r="S71" s="21">
        <v>4</v>
      </c>
      <c r="T71" s="18">
        <v>5</v>
      </c>
      <c r="U71" s="21">
        <v>1</v>
      </c>
      <c r="V71" s="18">
        <v>4</v>
      </c>
      <c r="W71" s="21">
        <v>3</v>
      </c>
      <c r="X71" s="18">
        <v>1</v>
      </c>
      <c r="Y71" s="21">
        <v>4</v>
      </c>
      <c r="Z71" s="18"/>
      <c r="AA71" s="21">
        <v>3</v>
      </c>
      <c r="AB71" s="18"/>
      <c r="AC71" s="21"/>
      <c r="AD71" s="18"/>
      <c r="AE71" s="21"/>
      <c r="AF71" s="18"/>
      <c r="AG71" s="21">
        <v>1</v>
      </c>
      <c r="AH71" s="18"/>
      <c r="AI71" s="21"/>
      <c r="AJ71" s="18"/>
      <c r="AK71" s="21"/>
      <c r="AL71" s="127"/>
      <c r="AM71" s="21"/>
      <c r="AN71" s="21"/>
      <c r="AO71" s="73">
        <v>0</v>
      </c>
      <c r="AP71" s="73">
        <v>0</v>
      </c>
      <c r="AQ71" s="73">
        <v>0</v>
      </c>
      <c r="AR71" s="125" t="s">
        <v>111</v>
      </c>
      <c r="CG71" s="119">
        <v>0</v>
      </c>
      <c r="CH71" s="119">
        <v>0</v>
      </c>
    </row>
    <row r="72" spans="1:86" x14ac:dyDescent="0.25">
      <c r="A72" s="397"/>
      <c r="B72" s="17" t="s">
        <v>28</v>
      </c>
      <c r="C72" s="126">
        <f t="shared" si="0"/>
        <v>0</v>
      </c>
      <c r="D72" s="126">
        <f t="shared" si="4"/>
        <v>0</v>
      </c>
      <c r="E72" s="126">
        <f t="shared" si="4"/>
        <v>0</v>
      </c>
      <c r="F72" s="31"/>
      <c r="G72" s="141"/>
      <c r="H72" s="31"/>
      <c r="I72" s="141"/>
      <c r="J72" s="18"/>
      <c r="K72" s="21"/>
      <c r="L72" s="18"/>
      <c r="M72" s="21"/>
      <c r="N72" s="18"/>
      <c r="O72" s="21"/>
      <c r="P72" s="18"/>
      <c r="Q72" s="21"/>
      <c r="R72" s="18"/>
      <c r="S72" s="21"/>
      <c r="T72" s="18"/>
      <c r="U72" s="21"/>
      <c r="V72" s="18"/>
      <c r="W72" s="21"/>
      <c r="X72" s="18"/>
      <c r="Y72" s="21"/>
      <c r="Z72" s="18"/>
      <c r="AA72" s="21"/>
      <c r="AB72" s="18"/>
      <c r="AC72" s="21"/>
      <c r="AD72" s="18"/>
      <c r="AE72" s="21"/>
      <c r="AF72" s="18"/>
      <c r="AG72" s="21"/>
      <c r="AH72" s="18"/>
      <c r="AI72" s="21"/>
      <c r="AJ72" s="18"/>
      <c r="AK72" s="21"/>
      <c r="AL72" s="127"/>
      <c r="AM72" s="21"/>
      <c r="AN72" s="21"/>
      <c r="AO72" s="73"/>
      <c r="AP72" s="73"/>
      <c r="AQ72" s="73"/>
      <c r="AR72" s="125" t="s">
        <v>111</v>
      </c>
      <c r="CG72" s="119">
        <v>0</v>
      </c>
      <c r="CH72" s="119">
        <v>0</v>
      </c>
    </row>
    <row r="73" spans="1:86" x14ac:dyDescent="0.25">
      <c r="A73" s="397"/>
      <c r="B73" s="17" t="s">
        <v>29</v>
      </c>
      <c r="C73" s="126">
        <f t="shared" si="0"/>
        <v>0</v>
      </c>
      <c r="D73" s="126">
        <f t="shared" si="4"/>
        <v>0</v>
      </c>
      <c r="E73" s="126">
        <f t="shared" si="4"/>
        <v>0</v>
      </c>
      <c r="F73" s="31"/>
      <c r="G73" s="141"/>
      <c r="H73" s="31"/>
      <c r="I73" s="141"/>
      <c r="J73" s="18"/>
      <c r="K73" s="21"/>
      <c r="L73" s="18"/>
      <c r="M73" s="21"/>
      <c r="N73" s="18"/>
      <c r="O73" s="21"/>
      <c r="P73" s="18"/>
      <c r="Q73" s="21"/>
      <c r="R73" s="18"/>
      <c r="S73" s="21"/>
      <c r="T73" s="18"/>
      <c r="U73" s="21"/>
      <c r="V73" s="18"/>
      <c r="W73" s="21"/>
      <c r="X73" s="18"/>
      <c r="Y73" s="21"/>
      <c r="Z73" s="18"/>
      <c r="AA73" s="21"/>
      <c r="AB73" s="18"/>
      <c r="AC73" s="21"/>
      <c r="AD73" s="18"/>
      <c r="AE73" s="21"/>
      <c r="AF73" s="18"/>
      <c r="AG73" s="21"/>
      <c r="AH73" s="18"/>
      <c r="AI73" s="21"/>
      <c r="AJ73" s="18"/>
      <c r="AK73" s="21"/>
      <c r="AL73" s="127"/>
      <c r="AM73" s="21"/>
      <c r="AN73" s="21"/>
      <c r="AO73" s="73"/>
      <c r="AP73" s="73"/>
      <c r="AQ73" s="73"/>
      <c r="AR73" s="125" t="s">
        <v>111</v>
      </c>
      <c r="CG73" s="119">
        <v>0</v>
      </c>
      <c r="CH73" s="119">
        <v>0</v>
      </c>
    </row>
    <row r="74" spans="1:86" x14ac:dyDescent="0.25">
      <c r="A74" s="397"/>
      <c r="B74" s="149" t="s">
        <v>112</v>
      </c>
      <c r="C74" s="133">
        <f t="shared" si="0"/>
        <v>0</v>
      </c>
      <c r="D74" s="132">
        <f t="shared" si="4"/>
        <v>0</v>
      </c>
      <c r="E74" s="134">
        <f t="shared" si="4"/>
        <v>0</v>
      </c>
      <c r="F74" s="31"/>
      <c r="G74" s="141"/>
      <c r="H74" s="31"/>
      <c r="I74" s="141"/>
      <c r="J74" s="26"/>
      <c r="K74" s="29"/>
      <c r="L74" s="26"/>
      <c r="M74" s="29"/>
      <c r="N74" s="26"/>
      <c r="O74" s="29"/>
      <c r="P74" s="26"/>
      <c r="Q74" s="29"/>
      <c r="R74" s="26"/>
      <c r="S74" s="29"/>
      <c r="T74" s="26"/>
      <c r="U74" s="29"/>
      <c r="V74" s="26"/>
      <c r="W74" s="29"/>
      <c r="X74" s="26"/>
      <c r="Y74" s="29"/>
      <c r="Z74" s="26"/>
      <c r="AA74" s="29"/>
      <c r="AB74" s="26"/>
      <c r="AC74" s="29"/>
      <c r="AD74" s="26"/>
      <c r="AE74" s="29"/>
      <c r="AF74" s="26"/>
      <c r="AG74" s="29"/>
      <c r="AH74" s="26"/>
      <c r="AI74" s="29"/>
      <c r="AJ74" s="26"/>
      <c r="AK74" s="29"/>
      <c r="AL74" s="130"/>
      <c r="AM74" s="29"/>
      <c r="AN74" s="29"/>
      <c r="AO74" s="150"/>
      <c r="AP74" s="150"/>
      <c r="AQ74" s="150"/>
      <c r="AR74" s="125" t="s">
        <v>111</v>
      </c>
      <c r="CG74" s="119">
        <v>0</v>
      </c>
      <c r="CH74" s="119">
        <v>0</v>
      </c>
    </row>
    <row r="75" spans="1:86" x14ac:dyDescent="0.25">
      <c r="A75" s="398"/>
      <c r="B75" s="33" t="s">
        <v>32</v>
      </c>
      <c r="C75" s="136">
        <f t="shared" si="0"/>
        <v>0</v>
      </c>
      <c r="D75" s="136">
        <f t="shared" ref="D75:E95" si="5">SUM(F75+H75+J75+L75+N75+P75+R75+T75+V75+X75+Z75+AB75+AD75+AF75+AH75+AJ75+AL75)</f>
        <v>0</v>
      </c>
      <c r="E75" s="136">
        <f t="shared" si="5"/>
        <v>0</v>
      </c>
      <c r="F75" s="52"/>
      <c r="G75" s="151"/>
      <c r="H75" s="52"/>
      <c r="I75" s="151"/>
      <c r="J75" s="44"/>
      <c r="K75" s="47"/>
      <c r="L75" s="44"/>
      <c r="M75" s="47"/>
      <c r="N75" s="44"/>
      <c r="O75" s="47"/>
      <c r="P75" s="44"/>
      <c r="Q75" s="47"/>
      <c r="R75" s="44"/>
      <c r="S75" s="47"/>
      <c r="T75" s="44"/>
      <c r="U75" s="47"/>
      <c r="V75" s="44"/>
      <c r="W75" s="47"/>
      <c r="X75" s="44"/>
      <c r="Y75" s="47"/>
      <c r="Z75" s="44"/>
      <c r="AA75" s="47"/>
      <c r="AB75" s="44"/>
      <c r="AC75" s="47"/>
      <c r="AD75" s="44"/>
      <c r="AE75" s="47"/>
      <c r="AF75" s="44"/>
      <c r="AG75" s="47"/>
      <c r="AH75" s="44"/>
      <c r="AI75" s="47"/>
      <c r="AJ75" s="44"/>
      <c r="AK75" s="47"/>
      <c r="AL75" s="139"/>
      <c r="AM75" s="47"/>
      <c r="AN75" s="47"/>
      <c r="AO75" s="76"/>
      <c r="AP75" s="76"/>
      <c r="AQ75" s="76"/>
      <c r="AR75" s="125" t="s">
        <v>111</v>
      </c>
      <c r="CG75" s="119">
        <v>0</v>
      </c>
      <c r="CH75" s="119">
        <v>0</v>
      </c>
    </row>
    <row r="76" spans="1:86" x14ac:dyDescent="0.25">
      <c r="A76" s="396" t="s">
        <v>40</v>
      </c>
      <c r="B76" s="10" t="s">
        <v>41</v>
      </c>
      <c r="C76" s="122">
        <f t="shared" si="0"/>
        <v>0</v>
      </c>
      <c r="D76" s="122">
        <f t="shared" si="5"/>
        <v>0</v>
      </c>
      <c r="E76" s="122">
        <f t="shared" si="5"/>
        <v>0</v>
      </c>
      <c r="F76" s="16"/>
      <c r="G76" s="140"/>
      <c r="H76" s="16"/>
      <c r="I76" s="140"/>
      <c r="J76" s="12"/>
      <c r="K76" s="14"/>
      <c r="L76" s="12"/>
      <c r="M76" s="14"/>
      <c r="N76" s="12"/>
      <c r="O76" s="14"/>
      <c r="P76" s="12"/>
      <c r="Q76" s="14"/>
      <c r="R76" s="12"/>
      <c r="S76" s="14"/>
      <c r="T76" s="12"/>
      <c r="U76" s="14"/>
      <c r="V76" s="12"/>
      <c r="W76" s="14"/>
      <c r="X76" s="12"/>
      <c r="Y76" s="14"/>
      <c r="Z76" s="12"/>
      <c r="AA76" s="14"/>
      <c r="AB76" s="12"/>
      <c r="AC76" s="14"/>
      <c r="AD76" s="12"/>
      <c r="AE76" s="14"/>
      <c r="AF76" s="62"/>
      <c r="AG76" s="55"/>
      <c r="AH76" s="62"/>
      <c r="AI76" s="55"/>
      <c r="AJ76" s="62"/>
      <c r="AK76" s="55"/>
      <c r="AL76" s="152"/>
      <c r="AM76" s="55"/>
      <c r="AN76" s="56"/>
      <c r="AO76" s="56"/>
      <c r="AP76" s="56"/>
      <c r="AQ76" s="56"/>
      <c r="AR76" s="125" t="s">
        <v>111</v>
      </c>
      <c r="CG76" s="119">
        <v>0</v>
      </c>
      <c r="CH76" s="119">
        <v>0</v>
      </c>
    </row>
    <row r="77" spans="1:86" x14ac:dyDescent="0.25">
      <c r="A77" s="397"/>
      <c r="B77" s="54" t="s">
        <v>42</v>
      </c>
      <c r="C77" s="134">
        <f t="shared" si="0"/>
        <v>4</v>
      </c>
      <c r="D77" s="134">
        <f t="shared" si="5"/>
        <v>0</v>
      </c>
      <c r="E77" s="134">
        <f t="shared" si="5"/>
        <v>4</v>
      </c>
      <c r="F77" s="31"/>
      <c r="G77" s="141"/>
      <c r="H77" s="31"/>
      <c r="I77" s="141"/>
      <c r="J77" s="18"/>
      <c r="K77" s="21"/>
      <c r="L77" s="18"/>
      <c r="M77" s="21"/>
      <c r="N77" s="18"/>
      <c r="O77" s="21">
        <v>1</v>
      </c>
      <c r="P77" s="18"/>
      <c r="Q77" s="21">
        <v>1</v>
      </c>
      <c r="R77" s="18"/>
      <c r="S77" s="21">
        <v>2</v>
      </c>
      <c r="T77" s="18"/>
      <c r="U77" s="21"/>
      <c r="V77" s="18"/>
      <c r="W77" s="21"/>
      <c r="X77" s="18"/>
      <c r="Y77" s="21"/>
      <c r="Z77" s="18"/>
      <c r="AA77" s="21"/>
      <c r="AB77" s="18"/>
      <c r="AC77" s="21"/>
      <c r="AD77" s="18"/>
      <c r="AE77" s="21"/>
      <c r="AF77" s="23"/>
      <c r="AG77" s="24"/>
      <c r="AH77" s="23"/>
      <c r="AI77" s="24"/>
      <c r="AJ77" s="23"/>
      <c r="AK77" s="24"/>
      <c r="AL77" s="153"/>
      <c r="AM77" s="24"/>
      <c r="AN77" s="73"/>
      <c r="AO77" s="73">
        <v>0</v>
      </c>
      <c r="AP77" s="73">
        <v>0</v>
      </c>
      <c r="AQ77" s="73">
        <v>0</v>
      </c>
      <c r="AR77" s="125" t="s">
        <v>111</v>
      </c>
      <c r="CG77" s="119">
        <v>0</v>
      </c>
      <c r="CH77" s="119">
        <v>0</v>
      </c>
    </row>
    <row r="78" spans="1:86" x14ac:dyDescent="0.25">
      <c r="A78" s="397"/>
      <c r="B78" s="54" t="s">
        <v>43</v>
      </c>
      <c r="C78" s="134">
        <f t="shared" ref="C78:C95" si="6">SUM(D78+E78)</f>
        <v>0</v>
      </c>
      <c r="D78" s="134">
        <f t="shared" si="5"/>
        <v>0</v>
      </c>
      <c r="E78" s="134">
        <f t="shared" si="5"/>
        <v>0</v>
      </c>
      <c r="F78" s="23"/>
      <c r="G78" s="156"/>
      <c r="H78" s="23"/>
      <c r="I78" s="156"/>
      <c r="J78" s="18"/>
      <c r="K78" s="21"/>
      <c r="L78" s="18"/>
      <c r="M78" s="21"/>
      <c r="N78" s="18"/>
      <c r="O78" s="21"/>
      <c r="P78" s="18"/>
      <c r="Q78" s="21"/>
      <c r="R78" s="18"/>
      <c r="S78" s="21"/>
      <c r="T78" s="18"/>
      <c r="U78" s="21"/>
      <c r="V78" s="18"/>
      <c r="W78" s="21"/>
      <c r="X78" s="18"/>
      <c r="Y78" s="21"/>
      <c r="Z78" s="18"/>
      <c r="AA78" s="21"/>
      <c r="AB78" s="18"/>
      <c r="AC78" s="21"/>
      <c r="AD78" s="18"/>
      <c r="AE78" s="21"/>
      <c r="AF78" s="23"/>
      <c r="AG78" s="24"/>
      <c r="AH78" s="23"/>
      <c r="AI78" s="24"/>
      <c r="AJ78" s="23"/>
      <c r="AK78" s="24"/>
      <c r="AL78" s="153"/>
      <c r="AM78" s="24"/>
      <c r="AN78" s="150"/>
      <c r="AO78" s="150"/>
      <c r="AP78" s="150"/>
      <c r="AQ78" s="150"/>
      <c r="AR78" s="125" t="s">
        <v>111</v>
      </c>
      <c r="CG78" s="119">
        <v>0</v>
      </c>
      <c r="CH78" s="119">
        <v>0</v>
      </c>
    </row>
    <row r="79" spans="1:86" x14ac:dyDescent="0.25">
      <c r="A79" s="397"/>
      <c r="B79" s="54" t="s">
        <v>44</v>
      </c>
      <c r="C79" s="126">
        <f t="shared" si="6"/>
        <v>4</v>
      </c>
      <c r="D79" s="157">
        <f t="shared" si="5"/>
        <v>0</v>
      </c>
      <c r="E79" s="134">
        <f t="shared" si="5"/>
        <v>4</v>
      </c>
      <c r="F79" s="31"/>
      <c r="G79" s="141"/>
      <c r="H79" s="31"/>
      <c r="I79" s="141"/>
      <c r="J79" s="26"/>
      <c r="K79" s="29"/>
      <c r="L79" s="26"/>
      <c r="M79" s="29"/>
      <c r="N79" s="26"/>
      <c r="O79" s="29">
        <v>1</v>
      </c>
      <c r="P79" s="26"/>
      <c r="Q79" s="29">
        <v>1</v>
      </c>
      <c r="R79" s="26"/>
      <c r="S79" s="29">
        <v>2</v>
      </c>
      <c r="T79" s="26"/>
      <c r="U79" s="29"/>
      <c r="V79" s="26"/>
      <c r="W79" s="29"/>
      <c r="X79" s="26"/>
      <c r="Y79" s="29"/>
      <c r="Z79" s="26"/>
      <c r="AA79" s="29"/>
      <c r="AB79" s="26"/>
      <c r="AC79" s="29"/>
      <c r="AD79" s="26"/>
      <c r="AE79" s="29"/>
      <c r="AF79" s="23"/>
      <c r="AG79" s="24"/>
      <c r="AH79" s="23"/>
      <c r="AI79" s="24"/>
      <c r="AJ79" s="23"/>
      <c r="AK79" s="24"/>
      <c r="AL79" s="153"/>
      <c r="AM79" s="24"/>
      <c r="AN79" s="150"/>
      <c r="AO79" s="150">
        <v>0</v>
      </c>
      <c r="AP79" s="150">
        <v>0</v>
      </c>
      <c r="AQ79" s="150">
        <v>0</v>
      </c>
      <c r="AR79" s="125" t="s">
        <v>111</v>
      </c>
      <c r="CG79" s="119">
        <v>0</v>
      </c>
      <c r="CH79" s="119">
        <v>0</v>
      </c>
    </row>
    <row r="80" spans="1:86" x14ac:dyDescent="0.25">
      <c r="A80" s="397"/>
      <c r="B80" s="131" t="s">
        <v>112</v>
      </c>
      <c r="C80" s="158">
        <f t="shared" si="6"/>
        <v>0</v>
      </c>
      <c r="D80" s="159">
        <f t="shared" si="5"/>
        <v>0</v>
      </c>
      <c r="E80" s="136">
        <f t="shared" si="5"/>
        <v>0</v>
      </c>
      <c r="F80" s="52"/>
      <c r="G80" s="151"/>
      <c r="H80" s="52"/>
      <c r="I80" s="151"/>
      <c r="J80" s="44"/>
      <c r="K80" s="47"/>
      <c r="L80" s="44"/>
      <c r="M80" s="47"/>
      <c r="N80" s="44"/>
      <c r="O80" s="47"/>
      <c r="P80" s="44"/>
      <c r="Q80" s="47"/>
      <c r="R80" s="44"/>
      <c r="S80" s="47"/>
      <c r="T80" s="44"/>
      <c r="U80" s="47"/>
      <c r="V80" s="44"/>
      <c r="W80" s="47"/>
      <c r="X80" s="44"/>
      <c r="Y80" s="47"/>
      <c r="Z80" s="44"/>
      <c r="AA80" s="47"/>
      <c r="AB80" s="44"/>
      <c r="AC80" s="47"/>
      <c r="AD80" s="44"/>
      <c r="AE80" s="47"/>
      <c r="AF80" s="52"/>
      <c r="AG80" s="38"/>
      <c r="AH80" s="52"/>
      <c r="AI80" s="38"/>
      <c r="AJ80" s="52"/>
      <c r="AK80" s="38"/>
      <c r="AL80" s="155"/>
      <c r="AM80" s="38"/>
      <c r="AN80" s="76"/>
      <c r="AO80" s="76"/>
      <c r="AP80" s="76"/>
      <c r="AQ80" s="76"/>
      <c r="AR80" s="125" t="s">
        <v>111</v>
      </c>
      <c r="CG80" s="119">
        <v>0</v>
      </c>
      <c r="CH80" s="119">
        <v>0</v>
      </c>
    </row>
    <row r="81" spans="1:86" x14ac:dyDescent="0.25">
      <c r="A81" s="399" t="s">
        <v>113</v>
      </c>
      <c r="B81" s="10" t="s">
        <v>24</v>
      </c>
      <c r="C81" s="122">
        <f t="shared" si="6"/>
        <v>0</v>
      </c>
      <c r="D81" s="122">
        <f t="shared" si="5"/>
        <v>0</v>
      </c>
      <c r="E81" s="122">
        <f t="shared" si="5"/>
        <v>0</v>
      </c>
      <c r="F81" s="16"/>
      <c r="G81" s="140"/>
      <c r="H81" s="16"/>
      <c r="I81" s="140"/>
      <c r="J81" s="12"/>
      <c r="K81" s="14"/>
      <c r="L81" s="12"/>
      <c r="M81" s="14"/>
      <c r="N81" s="12"/>
      <c r="O81" s="14"/>
      <c r="P81" s="12"/>
      <c r="Q81" s="14"/>
      <c r="R81" s="12"/>
      <c r="S81" s="14"/>
      <c r="T81" s="12"/>
      <c r="U81" s="14"/>
      <c r="V81" s="12"/>
      <c r="W81" s="14"/>
      <c r="X81" s="12"/>
      <c r="Y81" s="14"/>
      <c r="Z81" s="12"/>
      <c r="AA81" s="14"/>
      <c r="AB81" s="12"/>
      <c r="AC81" s="14"/>
      <c r="AD81" s="12"/>
      <c r="AE81" s="14"/>
      <c r="AF81" s="12"/>
      <c r="AG81" s="14"/>
      <c r="AH81" s="12"/>
      <c r="AI81" s="14"/>
      <c r="AJ81" s="12"/>
      <c r="AK81" s="14"/>
      <c r="AL81" s="12"/>
      <c r="AM81" s="14"/>
      <c r="AN81" s="58"/>
      <c r="AO81" s="58"/>
      <c r="AP81" s="58"/>
      <c r="AQ81" s="58"/>
      <c r="AR81" s="125" t="s">
        <v>111</v>
      </c>
      <c r="CG81" s="119">
        <v>0</v>
      </c>
      <c r="CH81" s="119">
        <v>0</v>
      </c>
    </row>
    <row r="82" spans="1:86" x14ac:dyDescent="0.25">
      <c r="A82" s="400"/>
      <c r="B82" s="17" t="s">
        <v>25</v>
      </c>
      <c r="C82" s="126">
        <f t="shared" si="6"/>
        <v>0</v>
      </c>
      <c r="D82" s="126">
        <f t="shared" si="5"/>
        <v>0</v>
      </c>
      <c r="E82" s="126">
        <f t="shared" si="5"/>
        <v>0</v>
      </c>
      <c r="F82" s="31"/>
      <c r="G82" s="141"/>
      <c r="H82" s="31"/>
      <c r="I82" s="141"/>
      <c r="J82" s="18"/>
      <c r="K82" s="21"/>
      <c r="L82" s="18"/>
      <c r="M82" s="21"/>
      <c r="N82" s="18"/>
      <c r="O82" s="21"/>
      <c r="P82" s="18"/>
      <c r="Q82" s="21"/>
      <c r="R82" s="18"/>
      <c r="S82" s="21"/>
      <c r="T82" s="18"/>
      <c r="U82" s="21"/>
      <c r="V82" s="18"/>
      <c r="W82" s="21"/>
      <c r="X82" s="18"/>
      <c r="Y82" s="21"/>
      <c r="Z82" s="18"/>
      <c r="AA82" s="21"/>
      <c r="AB82" s="18"/>
      <c r="AC82" s="21"/>
      <c r="AD82" s="18"/>
      <c r="AE82" s="21"/>
      <c r="AF82" s="18"/>
      <c r="AG82" s="21"/>
      <c r="AH82" s="18"/>
      <c r="AI82" s="21"/>
      <c r="AJ82" s="18"/>
      <c r="AK82" s="21"/>
      <c r="AL82" s="18"/>
      <c r="AM82" s="21"/>
      <c r="AN82" s="73"/>
      <c r="AO82" s="73"/>
      <c r="AP82" s="73"/>
      <c r="AQ82" s="73"/>
      <c r="AR82" s="125" t="s">
        <v>111</v>
      </c>
      <c r="CG82" s="119">
        <v>0</v>
      </c>
      <c r="CH82" s="119">
        <v>0</v>
      </c>
    </row>
    <row r="83" spans="1:86" x14ac:dyDescent="0.25">
      <c r="A83" s="400"/>
      <c r="B83" s="17" t="s">
        <v>26</v>
      </c>
      <c r="C83" s="126">
        <f t="shared" si="6"/>
        <v>0</v>
      </c>
      <c r="D83" s="126">
        <f t="shared" si="5"/>
        <v>0</v>
      </c>
      <c r="E83" s="126">
        <f t="shared" si="5"/>
        <v>0</v>
      </c>
      <c r="F83" s="31"/>
      <c r="G83" s="141"/>
      <c r="H83" s="31"/>
      <c r="I83" s="141"/>
      <c r="J83" s="18"/>
      <c r="K83" s="21"/>
      <c r="L83" s="18"/>
      <c r="M83" s="21"/>
      <c r="N83" s="18"/>
      <c r="O83" s="21"/>
      <c r="P83" s="18"/>
      <c r="Q83" s="21"/>
      <c r="R83" s="18"/>
      <c r="S83" s="21"/>
      <c r="T83" s="18"/>
      <c r="U83" s="21"/>
      <c r="V83" s="18"/>
      <c r="W83" s="21"/>
      <c r="X83" s="18"/>
      <c r="Y83" s="21"/>
      <c r="Z83" s="18"/>
      <c r="AA83" s="21"/>
      <c r="AB83" s="18"/>
      <c r="AC83" s="21"/>
      <c r="AD83" s="18"/>
      <c r="AE83" s="21"/>
      <c r="AF83" s="18"/>
      <c r="AG83" s="21"/>
      <c r="AH83" s="18"/>
      <c r="AI83" s="21"/>
      <c r="AJ83" s="18"/>
      <c r="AK83" s="21"/>
      <c r="AL83" s="18"/>
      <c r="AM83" s="21"/>
      <c r="AN83" s="73"/>
      <c r="AO83" s="73"/>
      <c r="AP83" s="73"/>
      <c r="AQ83" s="73"/>
      <c r="AR83" s="125" t="s">
        <v>111</v>
      </c>
      <c r="CG83" s="119">
        <v>0</v>
      </c>
      <c r="CH83" s="119">
        <v>0</v>
      </c>
    </row>
    <row r="84" spans="1:86" x14ac:dyDescent="0.25">
      <c r="A84" s="400"/>
      <c r="B84" s="17" t="s">
        <v>28</v>
      </c>
      <c r="C84" s="126">
        <f t="shared" si="6"/>
        <v>0</v>
      </c>
      <c r="D84" s="126">
        <f t="shared" si="5"/>
        <v>0</v>
      </c>
      <c r="E84" s="126">
        <f t="shared" si="5"/>
        <v>0</v>
      </c>
      <c r="F84" s="31"/>
      <c r="G84" s="141"/>
      <c r="H84" s="31"/>
      <c r="I84" s="141"/>
      <c r="J84" s="18"/>
      <c r="K84" s="21"/>
      <c r="L84" s="18"/>
      <c r="M84" s="21"/>
      <c r="N84" s="18"/>
      <c r="O84" s="21"/>
      <c r="P84" s="18"/>
      <c r="Q84" s="21"/>
      <c r="R84" s="18"/>
      <c r="S84" s="21"/>
      <c r="T84" s="18"/>
      <c r="U84" s="21"/>
      <c r="V84" s="18"/>
      <c r="W84" s="21"/>
      <c r="X84" s="18"/>
      <c r="Y84" s="21"/>
      <c r="Z84" s="18"/>
      <c r="AA84" s="21"/>
      <c r="AB84" s="18"/>
      <c r="AC84" s="21"/>
      <c r="AD84" s="18"/>
      <c r="AE84" s="21"/>
      <c r="AF84" s="18"/>
      <c r="AG84" s="21"/>
      <c r="AH84" s="18"/>
      <c r="AI84" s="21"/>
      <c r="AJ84" s="18"/>
      <c r="AK84" s="21"/>
      <c r="AL84" s="18"/>
      <c r="AM84" s="21"/>
      <c r="AN84" s="73"/>
      <c r="AO84" s="73"/>
      <c r="AP84" s="73"/>
      <c r="AQ84" s="73"/>
      <c r="AR84" s="125" t="s">
        <v>111</v>
      </c>
      <c r="CG84" s="119">
        <v>0</v>
      </c>
      <c r="CH84" s="119">
        <v>0</v>
      </c>
    </row>
    <row r="85" spans="1:86" x14ac:dyDescent="0.25">
      <c r="A85" s="400"/>
      <c r="B85" s="17" t="s">
        <v>29</v>
      </c>
      <c r="C85" s="126">
        <f t="shared" si="6"/>
        <v>0</v>
      </c>
      <c r="D85" s="126">
        <f t="shared" si="5"/>
        <v>0</v>
      </c>
      <c r="E85" s="126">
        <f t="shared" si="5"/>
        <v>0</v>
      </c>
      <c r="F85" s="31"/>
      <c r="G85" s="141"/>
      <c r="H85" s="31"/>
      <c r="I85" s="141"/>
      <c r="J85" s="18"/>
      <c r="K85" s="21"/>
      <c r="L85" s="18"/>
      <c r="M85" s="21"/>
      <c r="N85" s="18"/>
      <c r="O85" s="21"/>
      <c r="P85" s="18"/>
      <c r="Q85" s="21"/>
      <c r="R85" s="18"/>
      <c r="S85" s="21"/>
      <c r="T85" s="18"/>
      <c r="U85" s="21"/>
      <c r="V85" s="18"/>
      <c r="W85" s="21"/>
      <c r="X85" s="18"/>
      <c r="Y85" s="21"/>
      <c r="Z85" s="18"/>
      <c r="AA85" s="21"/>
      <c r="AB85" s="18"/>
      <c r="AC85" s="21"/>
      <c r="AD85" s="18"/>
      <c r="AE85" s="21"/>
      <c r="AF85" s="18"/>
      <c r="AG85" s="21"/>
      <c r="AH85" s="18"/>
      <c r="AI85" s="21"/>
      <c r="AJ85" s="18"/>
      <c r="AK85" s="21"/>
      <c r="AL85" s="18"/>
      <c r="AM85" s="21"/>
      <c r="AN85" s="73"/>
      <c r="AO85" s="73"/>
      <c r="AP85" s="73"/>
      <c r="AQ85" s="73"/>
      <c r="AR85" s="125" t="s">
        <v>111</v>
      </c>
      <c r="CG85" s="119">
        <v>0</v>
      </c>
      <c r="CH85" s="119">
        <v>0</v>
      </c>
    </row>
    <row r="86" spans="1:86" x14ac:dyDescent="0.25">
      <c r="A86" s="400"/>
      <c r="B86" s="149" t="s">
        <v>112</v>
      </c>
      <c r="C86" s="132">
        <f t="shared" si="6"/>
        <v>0</v>
      </c>
      <c r="D86" s="133">
        <f t="shared" si="5"/>
        <v>0</v>
      </c>
      <c r="E86" s="134">
        <f t="shared" si="5"/>
        <v>0</v>
      </c>
      <c r="F86" s="31"/>
      <c r="G86" s="141"/>
      <c r="H86" s="31"/>
      <c r="I86" s="141"/>
      <c r="J86" s="26"/>
      <c r="K86" s="29"/>
      <c r="L86" s="26"/>
      <c r="M86" s="29"/>
      <c r="N86" s="26"/>
      <c r="O86" s="29"/>
      <c r="P86" s="26"/>
      <c r="Q86" s="29"/>
      <c r="R86" s="26"/>
      <c r="S86" s="29"/>
      <c r="T86" s="26"/>
      <c r="U86" s="29"/>
      <c r="V86" s="26"/>
      <c r="W86" s="29"/>
      <c r="X86" s="26"/>
      <c r="Y86" s="29"/>
      <c r="Z86" s="26"/>
      <c r="AA86" s="29"/>
      <c r="AB86" s="26"/>
      <c r="AC86" s="29"/>
      <c r="AD86" s="26"/>
      <c r="AE86" s="29"/>
      <c r="AF86" s="26"/>
      <c r="AG86" s="29"/>
      <c r="AH86" s="26"/>
      <c r="AI86" s="29"/>
      <c r="AJ86" s="26"/>
      <c r="AK86" s="29"/>
      <c r="AL86" s="26"/>
      <c r="AM86" s="29"/>
      <c r="AN86" s="73"/>
      <c r="AO86" s="73"/>
      <c r="AP86" s="73"/>
      <c r="AQ86" s="73"/>
      <c r="AR86" s="125" t="s">
        <v>111</v>
      </c>
      <c r="CG86" s="119">
        <v>0</v>
      </c>
      <c r="CH86" s="119">
        <v>0</v>
      </c>
    </row>
    <row r="87" spans="1:86" x14ac:dyDescent="0.25">
      <c r="A87" s="401"/>
      <c r="B87" s="33" t="s">
        <v>32</v>
      </c>
      <c r="C87" s="136">
        <f t="shared" si="6"/>
        <v>0</v>
      </c>
      <c r="D87" s="136">
        <f t="shared" si="5"/>
        <v>0</v>
      </c>
      <c r="E87" s="136">
        <f t="shared" si="5"/>
        <v>0</v>
      </c>
      <c r="F87" s="52"/>
      <c r="G87" s="151"/>
      <c r="H87" s="52"/>
      <c r="I87" s="151"/>
      <c r="J87" s="44"/>
      <c r="K87" s="47"/>
      <c r="L87" s="44"/>
      <c r="M87" s="47"/>
      <c r="N87" s="44"/>
      <c r="O87" s="47"/>
      <c r="P87" s="44"/>
      <c r="Q87" s="47"/>
      <c r="R87" s="44"/>
      <c r="S87" s="47"/>
      <c r="T87" s="44"/>
      <c r="U87" s="47"/>
      <c r="V87" s="44"/>
      <c r="W87" s="47"/>
      <c r="X87" s="44"/>
      <c r="Y87" s="47"/>
      <c r="Z87" s="44"/>
      <c r="AA87" s="47"/>
      <c r="AB87" s="44"/>
      <c r="AC87" s="47"/>
      <c r="AD87" s="44"/>
      <c r="AE87" s="47"/>
      <c r="AF87" s="44"/>
      <c r="AG87" s="47"/>
      <c r="AH87" s="44"/>
      <c r="AI87" s="47"/>
      <c r="AJ87" s="44"/>
      <c r="AK87" s="47"/>
      <c r="AL87" s="44"/>
      <c r="AM87" s="47"/>
      <c r="AN87" s="73"/>
      <c r="AO87" s="73"/>
      <c r="AP87" s="73"/>
      <c r="AQ87" s="73"/>
      <c r="AR87" s="125" t="s">
        <v>111</v>
      </c>
      <c r="CG87" s="119">
        <v>0</v>
      </c>
      <c r="CH87" s="119">
        <v>0</v>
      </c>
    </row>
    <row r="88" spans="1:86" x14ac:dyDescent="0.25">
      <c r="A88" s="396" t="s">
        <v>45</v>
      </c>
      <c r="B88" s="10" t="s">
        <v>24</v>
      </c>
      <c r="C88" s="122">
        <f t="shared" si="6"/>
        <v>0</v>
      </c>
      <c r="D88" s="122">
        <f t="shared" si="5"/>
        <v>0</v>
      </c>
      <c r="E88" s="122">
        <f t="shared" si="5"/>
        <v>0</v>
      </c>
      <c r="F88" s="12"/>
      <c r="G88" s="123"/>
      <c r="H88" s="12"/>
      <c r="I88" s="123"/>
      <c r="J88" s="12"/>
      <c r="K88" s="14"/>
      <c r="L88" s="12"/>
      <c r="M88" s="14"/>
      <c r="N88" s="12"/>
      <c r="O88" s="14"/>
      <c r="P88" s="12"/>
      <c r="Q88" s="14"/>
      <c r="R88" s="12"/>
      <c r="S88" s="14"/>
      <c r="T88" s="12"/>
      <c r="U88" s="14"/>
      <c r="V88" s="12"/>
      <c r="W88" s="14"/>
      <c r="X88" s="12"/>
      <c r="Y88" s="14"/>
      <c r="Z88" s="12"/>
      <c r="AA88" s="14"/>
      <c r="AB88" s="12"/>
      <c r="AC88" s="14"/>
      <c r="AD88" s="12"/>
      <c r="AE88" s="14"/>
      <c r="AF88" s="12"/>
      <c r="AG88" s="14"/>
      <c r="AH88" s="12"/>
      <c r="AI88" s="14"/>
      <c r="AJ88" s="12"/>
      <c r="AK88" s="14"/>
      <c r="AL88" s="124"/>
      <c r="AM88" s="14"/>
      <c r="AN88" s="56"/>
      <c r="AO88" s="56"/>
      <c r="AP88" s="56"/>
      <c r="AQ88" s="56"/>
      <c r="AR88" s="125" t="s">
        <v>111</v>
      </c>
      <c r="CG88" s="119">
        <v>0</v>
      </c>
      <c r="CH88" s="119">
        <v>0</v>
      </c>
    </row>
    <row r="89" spans="1:86" x14ac:dyDescent="0.25">
      <c r="A89" s="397"/>
      <c r="B89" s="17" t="s">
        <v>25</v>
      </c>
      <c r="C89" s="126">
        <f t="shared" si="6"/>
        <v>0</v>
      </c>
      <c r="D89" s="126">
        <f t="shared" si="5"/>
        <v>0</v>
      </c>
      <c r="E89" s="126">
        <f t="shared" si="5"/>
        <v>0</v>
      </c>
      <c r="F89" s="18"/>
      <c r="G89" s="59"/>
      <c r="H89" s="18"/>
      <c r="I89" s="59"/>
      <c r="J89" s="18"/>
      <c r="K89" s="21"/>
      <c r="L89" s="18"/>
      <c r="M89" s="21"/>
      <c r="N89" s="18"/>
      <c r="O89" s="21"/>
      <c r="P89" s="18"/>
      <c r="Q89" s="21"/>
      <c r="R89" s="18"/>
      <c r="S89" s="21"/>
      <c r="T89" s="18"/>
      <c r="U89" s="21"/>
      <c r="V89" s="18"/>
      <c r="W89" s="21"/>
      <c r="X89" s="18"/>
      <c r="Y89" s="21"/>
      <c r="Z89" s="18"/>
      <c r="AA89" s="21"/>
      <c r="AB89" s="18"/>
      <c r="AC89" s="21"/>
      <c r="AD89" s="18"/>
      <c r="AE89" s="21"/>
      <c r="AF89" s="18"/>
      <c r="AG89" s="21"/>
      <c r="AH89" s="18"/>
      <c r="AI89" s="21"/>
      <c r="AJ89" s="18"/>
      <c r="AK89" s="21"/>
      <c r="AL89" s="127"/>
      <c r="AM89" s="21"/>
      <c r="AN89" s="73"/>
      <c r="AO89" s="73"/>
      <c r="AP89" s="73"/>
      <c r="AQ89" s="73"/>
      <c r="AR89" s="125" t="s">
        <v>111</v>
      </c>
      <c r="CG89" s="119">
        <v>0</v>
      </c>
      <c r="CH89" s="119">
        <v>0</v>
      </c>
    </row>
    <row r="90" spans="1:86" x14ac:dyDescent="0.25">
      <c r="A90" s="397"/>
      <c r="B90" s="17" t="s">
        <v>26</v>
      </c>
      <c r="C90" s="126">
        <f t="shared" si="6"/>
        <v>0</v>
      </c>
      <c r="D90" s="126">
        <f t="shared" si="5"/>
        <v>0</v>
      </c>
      <c r="E90" s="126">
        <f t="shared" si="5"/>
        <v>0</v>
      </c>
      <c r="F90" s="18"/>
      <c r="G90" s="59"/>
      <c r="H90" s="18"/>
      <c r="I90" s="59"/>
      <c r="J90" s="18"/>
      <c r="K90" s="21"/>
      <c r="L90" s="18"/>
      <c r="M90" s="21"/>
      <c r="N90" s="18"/>
      <c r="O90" s="21"/>
      <c r="P90" s="18"/>
      <c r="Q90" s="21"/>
      <c r="R90" s="18"/>
      <c r="S90" s="21"/>
      <c r="T90" s="18"/>
      <c r="U90" s="21"/>
      <c r="V90" s="18"/>
      <c r="W90" s="21"/>
      <c r="X90" s="18"/>
      <c r="Y90" s="21"/>
      <c r="Z90" s="18"/>
      <c r="AA90" s="21"/>
      <c r="AB90" s="18"/>
      <c r="AC90" s="21"/>
      <c r="AD90" s="18"/>
      <c r="AE90" s="21"/>
      <c r="AF90" s="18"/>
      <c r="AG90" s="21"/>
      <c r="AH90" s="18"/>
      <c r="AI90" s="21"/>
      <c r="AJ90" s="18"/>
      <c r="AK90" s="21"/>
      <c r="AL90" s="127"/>
      <c r="AM90" s="21"/>
      <c r="AN90" s="73"/>
      <c r="AO90" s="73"/>
      <c r="AP90" s="73"/>
      <c r="AQ90" s="73"/>
      <c r="AR90" s="125" t="s">
        <v>111</v>
      </c>
      <c r="CG90" s="119">
        <v>0</v>
      </c>
      <c r="CH90" s="119">
        <v>0</v>
      </c>
    </row>
    <row r="91" spans="1:86" x14ac:dyDescent="0.25">
      <c r="A91" s="397"/>
      <c r="B91" s="17" t="s">
        <v>28</v>
      </c>
      <c r="C91" s="126">
        <f t="shared" si="6"/>
        <v>0</v>
      </c>
      <c r="D91" s="126">
        <f t="shared" si="5"/>
        <v>0</v>
      </c>
      <c r="E91" s="126">
        <f t="shared" si="5"/>
        <v>0</v>
      </c>
      <c r="F91" s="18"/>
      <c r="G91" s="59"/>
      <c r="H91" s="18"/>
      <c r="I91" s="59"/>
      <c r="J91" s="18"/>
      <c r="K91" s="21"/>
      <c r="L91" s="18"/>
      <c r="M91" s="21"/>
      <c r="N91" s="18"/>
      <c r="O91" s="21"/>
      <c r="P91" s="18"/>
      <c r="Q91" s="21"/>
      <c r="R91" s="18"/>
      <c r="S91" s="21"/>
      <c r="T91" s="18"/>
      <c r="U91" s="21"/>
      <c r="V91" s="18"/>
      <c r="W91" s="21"/>
      <c r="X91" s="18"/>
      <c r="Y91" s="21"/>
      <c r="Z91" s="18"/>
      <c r="AA91" s="21"/>
      <c r="AB91" s="18"/>
      <c r="AC91" s="21"/>
      <c r="AD91" s="18"/>
      <c r="AE91" s="21"/>
      <c r="AF91" s="18"/>
      <c r="AG91" s="21"/>
      <c r="AH91" s="18"/>
      <c r="AI91" s="21"/>
      <c r="AJ91" s="18"/>
      <c r="AK91" s="21"/>
      <c r="AL91" s="127"/>
      <c r="AM91" s="21"/>
      <c r="AN91" s="73"/>
      <c r="AO91" s="73"/>
      <c r="AP91" s="73"/>
      <c r="AQ91" s="73"/>
      <c r="AR91" s="125" t="s">
        <v>111</v>
      </c>
      <c r="CG91" s="119">
        <v>0</v>
      </c>
      <c r="CH91" s="119">
        <v>0</v>
      </c>
    </row>
    <row r="92" spans="1:86" x14ac:dyDescent="0.25">
      <c r="A92" s="397"/>
      <c r="B92" s="17" t="s">
        <v>29</v>
      </c>
      <c r="C92" s="126">
        <f t="shared" si="6"/>
        <v>0</v>
      </c>
      <c r="D92" s="126">
        <f t="shared" si="5"/>
        <v>0</v>
      </c>
      <c r="E92" s="126">
        <f t="shared" si="5"/>
        <v>0</v>
      </c>
      <c r="F92" s="18"/>
      <c r="G92" s="59"/>
      <c r="H92" s="18"/>
      <c r="I92" s="59"/>
      <c r="J92" s="18"/>
      <c r="K92" s="21"/>
      <c r="L92" s="18"/>
      <c r="M92" s="21"/>
      <c r="N92" s="18"/>
      <c r="O92" s="21"/>
      <c r="P92" s="18"/>
      <c r="Q92" s="21"/>
      <c r="R92" s="18"/>
      <c r="S92" s="21"/>
      <c r="T92" s="18"/>
      <c r="U92" s="21"/>
      <c r="V92" s="18"/>
      <c r="W92" s="21"/>
      <c r="X92" s="18"/>
      <c r="Y92" s="21"/>
      <c r="Z92" s="18"/>
      <c r="AA92" s="21"/>
      <c r="AB92" s="18"/>
      <c r="AC92" s="21"/>
      <c r="AD92" s="18"/>
      <c r="AE92" s="21"/>
      <c r="AF92" s="18"/>
      <c r="AG92" s="21"/>
      <c r="AH92" s="18"/>
      <c r="AI92" s="21"/>
      <c r="AJ92" s="18"/>
      <c r="AK92" s="21"/>
      <c r="AL92" s="127"/>
      <c r="AM92" s="21"/>
      <c r="AN92" s="73"/>
      <c r="AO92" s="73"/>
      <c r="AP92" s="73"/>
      <c r="AQ92" s="73"/>
      <c r="AR92" s="125" t="s">
        <v>111</v>
      </c>
      <c r="CG92" s="119">
        <v>0</v>
      </c>
      <c r="CH92" s="119">
        <v>0</v>
      </c>
    </row>
    <row r="93" spans="1:86" x14ac:dyDescent="0.25">
      <c r="A93" s="397"/>
      <c r="B93" s="17" t="s">
        <v>31</v>
      </c>
      <c r="C93" s="126">
        <f t="shared" si="6"/>
        <v>0</v>
      </c>
      <c r="D93" s="126">
        <f t="shared" si="5"/>
        <v>0</v>
      </c>
      <c r="E93" s="126">
        <f t="shared" si="5"/>
        <v>0</v>
      </c>
      <c r="F93" s="26"/>
      <c r="G93" s="129"/>
      <c r="H93" s="26"/>
      <c r="I93" s="129"/>
      <c r="J93" s="26"/>
      <c r="K93" s="29"/>
      <c r="L93" s="26"/>
      <c r="M93" s="29"/>
      <c r="N93" s="26"/>
      <c r="O93" s="29"/>
      <c r="P93" s="26"/>
      <c r="Q93" s="29"/>
      <c r="R93" s="26"/>
      <c r="S93" s="29"/>
      <c r="T93" s="26"/>
      <c r="U93" s="29"/>
      <c r="V93" s="26"/>
      <c r="W93" s="29"/>
      <c r="X93" s="26"/>
      <c r="Y93" s="29"/>
      <c r="Z93" s="26"/>
      <c r="AA93" s="29"/>
      <c r="AB93" s="26"/>
      <c r="AC93" s="29"/>
      <c r="AD93" s="26"/>
      <c r="AE93" s="29"/>
      <c r="AF93" s="26"/>
      <c r="AG93" s="29"/>
      <c r="AH93" s="26"/>
      <c r="AI93" s="29"/>
      <c r="AJ93" s="26"/>
      <c r="AK93" s="29"/>
      <c r="AL93" s="130"/>
      <c r="AM93" s="29"/>
      <c r="AN93" s="73"/>
      <c r="AO93" s="73"/>
      <c r="AP93" s="73"/>
      <c r="AQ93" s="73"/>
      <c r="AR93" s="125" t="s">
        <v>111</v>
      </c>
      <c r="CG93" s="119">
        <v>0</v>
      </c>
      <c r="CH93" s="119">
        <v>0</v>
      </c>
    </row>
    <row r="94" spans="1:86" x14ac:dyDescent="0.25">
      <c r="A94" s="397"/>
      <c r="B94" s="131" t="s">
        <v>112</v>
      </c>
      <c r="C94" s="142">
        <f t="shared" si="6"/>
        <v>0</v>
      </c>
      <c r="D94" s="132">
        <f t="shared" si="5"/>
        <v>0</v>
      </c>
      <c r="E94" s="134">
        <f t="shared" si="5"/>
        <v>0</v>
      </c>
      <c r="F94" s="26"/>
      <c r="G94" s="129"/>
      <c r="H94" s="26"/>
      <c r="I94" s="129"/>
      <c r="J94" s="26"/>
      <c r="K94" s="29"/>
      <c r="L94" s="26"/>
      <c r="M94" s="29"/>
      <c r="N94" s="26"/>
      <c r="O94" s="29"/>
      <c r="P94" s="26"/>
      <c r="Q94" s="29"/>
      <c r="R94" s="26"/>
      <c r="S94" s="29"/>
      <c r="T94" s="26"/>
      <c r="U94" s="29"/>
      <c r="V94" s="26"/>
      <c r="W94" s="29"/>
      <c r="X94" s="26"/>
      <c r="Y94" s="29"/>
      <c r="Z94" s="26"/>
      <c r="AA94" s="29"/>
      <c r="AB94" s="26"/>
      <c r="AC94" s="29"/>
      <c r="AD94" s="26"/>
      <c r="AE94" s="29"/>
      <c r="AF94" s="26"/>
      <c r="AG94" s="29"/>
      <c r="AH94" s="26"/>
      <c r="AI94" s="29"/>
      <c r="AJ94" s="26"/>
      <c r="AK94" s="29"/>
      <c r="AL94" s="130"/>
      <c r="AM94" s="29"/>
      <c r="AN94" s="73"/>
      <c r="AO94" s="73"/>
      <c r="AP94" s="73"/>
      <c r="AQ94" s="73"/>
      <c r="AR94" s="125" t="s">
        <v>111</v>
      </c>
      <c r="CG94" s="119">
        <v>0</v>
      </c>
      <c r="CH94" s="119">
        <v>0</v>
      </c>
    </row>
    <row r="95" spans="1:86" x14ac:dyDescent="0.25">
      <c r="A95" s="398"/>
      <c r="B95" s="33" t="s">
        <v>32</v>
      </c>
      <c r="C95" s="136">
        <f t="shared" si="6"/>
        <v>0</v>
      </c>
      <c r="D95" s="136">
        <f t="shared" si="5"/>
        <v>0</v>
      </c>
      <c r="E95" s="136">
        <f t="shared" si="5"/>
        <v>0</v>
      </c>
      <c r="F95" s="44"/>
      <c r="G95" s="61"/>
      <c r="H95" s="44"/>
      <c r="I95" s="61"/>
      <c r="J95" s="44"/>
      <c r="K95" s="47"/>
      <c r="L95" s="44"/>
      <c r="M95" s="47"/>
      <c r="N95" s="44"/>
      <c r="O95" s="47"/>
      <c r="P95" s="44"/>
      <c r="Q95" s="47"/>
      <c r="R95" s="44"/>
      <c r="S95" s="47"/>
      <c r="T95" s="44"/>
      <c r="U95" s="47"/>
      <c r="V95" s="44"/>
      <c r="W95" s="47"/>
      <c r="X95" s="44"/>
      <c r="Y95" s="47"/>
      <c r="Z95" s="44"/>
      <c r="AA95" s="47"/>
      <c r="AB95" s="44"/>
      <c r="AC95" s="47"/>
      <c r="AD95" s="44"/>
      <c r="AE95" s="47"/>
      <c r="AF95" s="44"/>
      <c r="AG95" s="47"/>
      <c r="AH95" s="44"/>
      <c r="AI95" s="47"/>
      <c r="AJ95" s="44"/>
      <c r="AK95" s="47"/>
      <c r="AL95" s="139"/>
      <c r="AM95" s="47"/>
      <c r="AN95" s="76"/>
      <c r="AO95" s="76"/>
      <c r="AP95" s="61"/>
      <c r="AQ95" s="76"/>
      <c r="AR95" s="125" t="s">
        <v>111</v>
      </c>
      <c r="CG95" s="119">
        <v>0</v>
      </c>
      <c r="CH95" s="119">
        <v>0</v>
      </c>
    </row>
    <row r="96" spans="1:86" x14ac:dyDescent="0.25">
      <c r="A96" s="161" t="s">
        <v>114</v>
      </c>
      <c r="B96" s="161"/>
      <c r="C96" s="161"/>
      <c r="D96" s="161"/>
      <c r="E96" s="161"/>
      <c r="F96" s="161"/>
      <c r="G96" s="161"/>
      <c r="H96" s="161"/>
      <c r="I96" s="161"/>
      <c r="J96" s="161"/>
      <c r="K96" s="9"/>
      <c r="L96" s="9"/>
      <c r="M96" s="6"/>
      <c r="N96" s="162"/>
      <c r="O96" s="6"/>
      <c r="P96" s="6"/>
      <c r="Q96" s="1"/>
      <c r="R96" s="1"/>
      <c r="S96" s="1"/>
      <c r="T96" s="1"/>
      <c r="U96" s="2"/>
      <c r="V96" s="2"/>
      <c r="W96" s="163"/>
      <c r="X96" s="163"/>
      <c r="Y96" s="163"/>
      <c r="Z96" s="4"/>
      <c r="AA96" s="2"/>
      <c r="AB96" s="2"/>
      <c r="AC96" s="2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86" x14ac:dyDescent="0.25">
      <c r="A97" s="396" t="s">
        <v>115</v>
      </c>
      <c r="B97" s="405" t="s">
        <v>46</v>
      </c>
      <c r="C97" s="408" t="s">
        <v>5</v>
      </c>
      <c r="D97" s="409"/>
      <c r="E97" s="410"/>
      <c r="F97" s="437" t="s">
        <v>103</v>
      </c>
      <c r="G97" s="438"/>
      <c r="H97" s="438"/>
      <c r="I97" s="438"/>
      <c r="J97" s="438"/>
      <c r="K97" s="438"/>
      <c r="L97" s="438"/>
      <c r="M97" s="438"/>
      <c r="N97" s="438"/>
      <c r="O97" s="438"/>
      <c r="P97" s="438"/>
      <c r="Q97" s="438"/>
      <c r="R97" s="438"/>
      <c r="S97" s="438"/>
      <c r="T97" s="438"/>
      <c r="U97" s="438"/>
      <c r="V97" s="438"/>
      <c r="W97" s="438"/>
      <c r="X97" s="438"/>
      <c r="Y97" s="438"/>
      <c r="Z97" s="438"/>
      <c r="AA97" s="438"/>
      <c r="AB97" s="438"/>
      <c r="AC97" s="438"/>
      <c r="AD97" s="438"/>
      <c r="AE97" s="438"/>
      <c r="AF97" s="438"/>
      <c r="AG97" s="438"/>
      <c r="AH97" s="438"/>
      <c r="AI97" s="438"/>
      <c r="AJ97" s="438"/>
      <c r="AK97" s="438"/>
      <c r="AL97" s="438"/>
      <c r="AM97" s="439"/>
      <c r="AN97" s="441" t="s">
        <v>105</v>
      </c>
      <c r="AO97" s="430" t="s">
        <v>106</v>
      </c>
      <c r="AP97" s="430" t="s">
        <v>107</v>
      </c>
    </row>
    <row r="98" spans="1:86" x14ac:dyDescent="0.25">
      <c r="A98" s="397"/>
      <c r="B98" s="406"/>
      <c r="C98" s="414"/>
      <c r="D98" s="415"/>
      <c r="E98" s="416"/>
      <c r="F98" s="423" t="s">
        <v>6</v>
      </c>
      <c r="G98" s="424"/>
      <c r="H98" s="434" t="s">
        <v>7</v>
      </c>
      <c r="I98" s="435"/>
      <c r="J98" s="425" t="s">
        <v>47</v>
      </c>
      <c r="K98" s="426"/>
      <c r="L98" s="425" t="s">
        <v>48</v>
      </c>
      <c r="M98" s="426"/>
      <c r="N98" s="425" t="s">
        <v>49</v>
      </c>
      <c r="O98" s="426"/>
      <c r="P98" s="425" t="s">
        <v>50</v>
      </c>
      <c r="Q98" s="426"/>
      <c r="R98" s="425" t="s">
        <v>51</v>
      </c>
      <c r="S98" s="426"/>
      <c r="T98" s="425" t="s">
        <v>52</v>
      </c>
      <c r="U98" s="426"/>
      <c r="V98" s="425" t="s">
        <v>53</v>
      </c>
      <c r="W98" s="426"/>
      <c r="X98" s="425" t="s">
        <v>54</v>
      </c>
      <c r="Y98" s="426"/>
      <c r="Z98" s="425" t="s">
        <v>55</v>
      </c>
      <c r="AA98" s="426"/>
      <c r="AB98" s="425" t="s">
        <v>56</v>
      </c>
      <c r="AC98" s="426"/>
      <c r="AD98" s="425" t="s">
        <v>57</v>
      </c>
      <c r="AE98" s="436"/>
      <c r="AF98" s="425" t="s">
        <v>58</v>
      </c>
      <c r="AG98" s="426"/>
      <c r="AH98" s="436" t="s">
        <v>59</v>
      </c>
      <c r="AI98" s="436"/>
      <c r="AJ98" s="425" t="s">
        <v>60</v>
      </c>
      <c r="AK98" s="426"/>
      <c r="AL98" s="425" t="s">
        <v>22</v>
      </c>
      <c r="AM98" s="426"/>
      <c r="AN98" s="442"/>
      <c r="AO98" s="431"/>
      <c r="AP98" s="431"/>
    </row>
    <row r="99" spans="1:86" x14ac:dyDescent="0.25">
      <c r="A99" s="398"/>
      <c r="B99" s="407"/>
      <c r="C99" s="107" t="s">
        <v>108</v>
      </c>
      <c r="D99" s="107" t="s">
        <v>109</v>
      </c>
      <c r="E99" s="109" t="s">
        <v>110</v>
      </c>
      <c r="F99" s="81" t="s">
        <v>109</v>
      </c>
      <c r="G99" s="121" t="s">
        <v>110</v>
      </c>
      <c r="H99" s="81" t="s">
        <v>109</v>
      </c>
      <c r="I99" s="121" t="s">
        <v>110</v>
      </c>
      <c r="J99" s="81" t="s">
        <v>109</v>
      </c>
      <c r="K99" s="121" t="s">
        <v>110</v>
      </c>
      <c r="L99" s="81" t="s">
        <v>109</v>
      </c>
      <c r="M99" s="121" t="s">
        <v>110</v>
      </c>
      <c r="N99" s="81" t="s">
        <v>109</v>
      </c>
      <c r="O99" s="164" t="s">
        <v>110</v>
      </c>
      <c r="P99" s="81" t="s">
        <v>109</v>
      </c>
      <c r="Q99" s="121" t="s">
        <v>110</v>
      </c>
      <c r="R99" s="165" t="s">
        <v>109</v>
      </c>
      <c r="S99" s="164" t="s">
        <v>110</v>
      </c>
      <c r="T99" s="81" t="s">
        <v>109</v>
      </c>
      <c r="U99" s="121" t="s">
        <v>110</v>
      </c>
      <c r="V99" s="165" t="s">
        <v>109</v>
      </c>
      <c r="W99" s="164" t="s">
        <v>110</v>
      </c>
      <c r="X99" s="81" t="s">
        <v>109</v>
      </c>
      <c r="Y99" s="121" t="s">
        <v>110</v>
      </c>
      <c r="Z99" s="165" t="s">
        <v>109</v>
      </c>
      <c r="AA99" s="164" t="s">
        <v>110</v>
      </c>
      <c r="AB99" s="81" t="s">
        <v>109</v>
      </c>
      <c r="AC99" s="121" t="s">
        <v>110</v>
      </c>
      <c r="AD99" s="165" t="s">
        <v>109</v>
      </c>
      <c r="AE99" s="164" t="s">
        <v>110</v>
      </c>
      <c r="AF99" s="81" t="s">
        <v>109</v>
      </c>
      <c r="AG99" s="121" t="s">
        <v>110</v>
      </c>
      <c r="AH99" s="165" t="s">
        <v>109</v>
      </c>
      <c r="AI99" s="164" t="s">
        <v>110</v>
      </c>
      <c r="AJ99" s="81" t="s">
        <v>109</v>
      </c>
      <c r="AK99" s="121" t="s">
        <v>110</v>
      </c>
      <c r="AL99" s="81" t="s">
        <v>109</v>
      </c>
      <c r="AM99" s="121" t="s">
        <v>110</v>
      </c>
      <c r="AN99" s="443"/>
      <c r="AO99" s="432"/>
      <c r="AP99" s="432"/>
    </row>
    <row r="100" spans="1:86" x14ac:dyDescent="0.25">
      <c r="A100" s="396" t="s">
        <v>116</v>
      </c>
      <c r="B100" s="10" t="s">
        <v>61</v>
      </c>
      <c r="C100" s="122">
        <f t="shared" ref="C100:C111" si="7">SUM(D100+E100)</f>
        <v>134</v>
      </c>
      <c r="D100" s="122">
        <f t="shared" ref="D100:D111" si="8">SUM(F100+H100+J100+L100+N100+P100+R100+T100+V100+X100+Z100+AB100+AD100+AF100+AH100+AJ100+AL100)</f>
        <v>67</v>
      </c>
      <c r="E100" s="166">
        <f t="shared" ref="E100:E111" si="9">SUM(G100+I100+K100+M100+O100+Q100+S100+U100+W100+Y100+AA100+AC100+AE100+AG100+AI100+AK100+AM100)</f>
        <v>67</v>
      </c>
      <c r="F100" s="39"/>
      <c r="G100" s="167"/>
      <c r="H100" s="39"/>
      <c r="I100" s="57"/>
      <c r="J100" s="40"/>
      <c r="K100" s="43"/>
      <c r="L100" s="39">
        <v>4</v>
      </c>
      <c r="M100" s="42">
        <v>3</v>
      </c>
      <c r="N100" s="40">
        <v>11</v>
      </c>
      <c r="O100" s="43">
        <v>12</v>
      </c>
      <c r="P100" s="138">
        <v>12</v>
      </c>
      <c r="Q100" s="42">
        <v>11</v>
      </c>
      <c r="R100" s="167">
        <v>7</v>
      </c>
      <c r="S100" s="43">
        <v>8</v>
      </c>
      <c r="T100" s="39">
        <v>10</v>
      </c>
      <c r="U100" s="57">
        <v>9</v>
      </c>
      <c r="V100" s="40">
        <v>9</v>
      </c>
      <c r="W100" s="167">
        <v>9</v>
      </c>
      <c r="X100" s="39">
        <v>6</v>
      </c>
      <c r="Y100" s="57">
        <v>7</v>
      </c>
      <c r="Z100" s="40">
        <v>5</v>
      </c>
      <c r="AA100" s="167">
        <v>4</v>
      </c>
      <c r="AB100" s="39">
        <v>2</v>
      </c>
      <c r="AC100" s="57">
        <v>2</v>
      </c>
      <c r="AD100" s="40">
        <v>1</v>
      </c>
      <c r="AE100" s="167">
        <v>2</v>
      </c>
      <c r="AF100" s="39"/>
      <c r="AG100" s="57"/>
      <c r="AH100" s="40"/>
      <c r="AI100" s="167"/>
      <c r="AJ100" s="39"/>
      <c r="AK100" s="57"/>
      <c r="AL100" s="138"/>
      <c r="AM100" s="42"/>
      <c r="AN100" s="57">
        <v>0</v>
      </c>
      <c r="AO100" s="42">
        <v>0</v>
      </c>
      <c r="AP100" s="42">
        <v>0</v>
      </c>
      <c r="AQ100" s="125" t="s">
        <v>111</v>
      </c>
      <c r="CG100" s="119">
        <v>0</v>
      </c>
      <c r="CH100" s="119">
        <v>0</v>
      </c>
    </row>
    <row r="101" spans="1:86" x14ac:dyDescent="0.25">
      <c r="A101" s="397"/>
      <c r="B101" s="17" t="s">
        <v>62</v>
      </c>
      <c r="C101" s="126">
        <f t="shared" si="7"/>
        <v>3</v>
      </c>
      <c r="D101" s="126">
        <f t="shared" si="8"/>
        <v>0</v>
      </c>
      <c r="E101" s="157">
        <f t="shared" si="9"/>
        <v>3</v>
      </c>
      <c r="F101" s="18"/>
      <c r="G101" s="168"/>
      <c r="H101" s="18"/>
      <c r="I101" s="59"/>
      <c r="J101" s="19"/>
      <c r="K101" s="22"/>
      <c r="L101" s="18"/>
      <c r="M101" s="21">
        <v>1</v>
      </c>
      <c r="N101" s="19"/>
      <c r="O101" s="22">
        <v>1</v>
      </c>
      <c r="P101" s="127"/>
      <c r="Q101" s="21">
        <v>1</v>
      </c>
      <c r="R101" s="168"/>
      <c r="S101" s="22"/>
      <c r="T101" s="18"/>
      <c r="U101" s="59"/>
      <c r="V101" s="19"/>
      <c r="W101" s="168"/>
      <c r="X101" s="18"/>
      <c r="Y101" s="59"/>
      <c r="Z101" s="19"/>
      <c r="AA101" s="168"/>
      <c r="AB101" s="18"/>
      <c r="AC101" s="59"/>
      <c r="AD101" s="19"/>
      <c r="AE101" s="168"/>
      <c r="AF101" s="18"/>
      <c r="AG101" s="59"/>
      <c r="AH101" s="19"/>
      <c r="AI101" s="168"/>
      <c r="AJ101" s="18"/>
      <c r="AK101" s="59"/>
      <c r="AL101" s="127"/>
      <c r="AM101" s="21"/>
      <c r="AN101" s="59">
        <v>0</v>
      </c>
      <c r="AO101" s="21">
        <v>0</v>
      </c>
      <c r="AP101" s="21">
        <v>0</v>
      </c>
      <c r="AQ101" s="125" t="s">
        <v>111</v>
      </c>
      <c r="CG101" s="119">
        <v>0</v>
      </c>
      <c r="CH101" s="119">
        <v>0</v>
      </c>
    </row>
    <row r="102" spans="1:86" x14ac:dyDescent="0.25">
      <c r="A102" s="397"/>
      <c r="B102" s="17" t="s">
        <v>63</v>
      </c>
      <c r="C102" s="126">
        <f t="shared" si="7"/>
        <v>0</v>
      </c>
      <c r="D102" s="126">
        <f t="shared" si="8"/>
        <v>0</v>
      </c>
      <c r="E102" s="157">
        <f t="shared" si="9"/>
        <v>0</v>
      </c>
      <c r="F102" s="18"/>
      <c r="G102" s="168"/>
      <c r="H102" s="18"/>
      <c r="I102" s="59"/>
      <c r="J102" s="19"/>
      <c r="K102" s="22"/>
      <c r="L102" s="18"/>
      <c r="M102" s="21"/>
      <c r="N102" s="19"/>
      <c r="O102" s="22"/>
      <c r="P102" s="127"/>
      <c r="Q102" s="21"/>
      <c r="R102" s="168"/>
      <c r="S102" s="22"/>
      <c r="T102" s="18"/>
      <c r="U102" s="59"/>
      <c r="V102" s="19"/>
      <c r="W102" s="168"/>
      <c r="X102" s="18"/>
      <c r="Y102" s="59"/>
      <c r="Z102" s="19"/>
      <c r="AA102" s="168"/>
      <c r="AB102" s="18"/>
      <c r="AC102" s="59"/>
      <c r="AD102" s="19"/>
      <c r="AE102" s="168"/>
      <c r="AF102" s="18"/>
      <c r="AG102" s="59"/>
      <c r="AH102" s="19"/>
      <c r="AI102" s="168"/>
      <c r="AJ102" s="18"/>
      <c r="AK102" s="59"/>
      <c r="AL102" s="127"/>
      <c r="AM102" s="21"/>
      <c r="AN102" s="59"/>
      <c r="AO102" s="21"/>
      <c r="AP102" s="21"/>
      <c r="AQ102" s="125" t="s">
        <v>111</v>
      </c>
      <c r="CG102" s="119">
        <v>0</v>
      </c>
      <c r="CH102" s="119">
        <v>0</v>
      </c>
    </row>
    <row r="103" spans="1:86" x14ac:dyDescent="0.25">
      <c r="A103" s="397"/>
      <c r="B103" s="17" t="s">
        <v>64</v>
      </c>
      <c r="C103" s="126">
        <f t="shared" si="7"/>
        <v>0</v>
      </c>
      <c r="D103" s="126">
        <f t="shared" si="8"/>
        <v>0</v>
      </c>
      <c r="E103" s="157">
        <f t="shared" si="9"/>
        <v>0</v>
      </c>
      <c r="F103" s="18"/>
      <c r="G103" s="168"/>
      <c r="H103" s="18"/>
      <c r="I103" s="59"/>
      <c r="J103" s="19"/>
      <c r="K103" s="22"/>
      <c r="L103" s="18"/>
      <c r="M103" s="21"/>
      <c r="N103" s="19"/>
      <c r="O103" s="22"/>
      <c r="P103" s="127"/>
      <c r="Q103" s="21"/>
      <c r="R103" s="168"/>
      <c r="S103" s="22"/>
      <c r="T103" s="18"/>
      <c r="U103" s="59"/>
      <c r="V103" s="19"/>
      <c r="W103" s="168"/>
      <c r="X103" s="18"/>
      <c r="Y103" s="59"/>
      <c r="Z103" s="19"/>
      <c r="AA103" s="168"/>
      <c r="AB103" s="18"/>
      <c r="AC103" s="59"/>
      <c r="AD103" s="19"/>
      <c r="AE103" s="168"/>
      <c r="AF103" s="18"/>
      <c r="AG103" s="59"/>
      <c r="AH103" s="19"/>
      <c r="AI103" s="168"/>
      <c r="AJ103" s="18"/>
      <c r="AK103" s="59"/>
      <c r="AL103" s="127"/>
      <c r="AM103" s="21"/>
      <c r="AN103" s="59"/>
      <c r="AO103" s="21"/>
      <c r="AP103" s="21"/>
      <c r="AQ103" s="125" t="s">
        <v>111</v>
      </c>
      <c r="CG103" s="119">
        <v>0</v>
      </c>
      <c r="CH103" s="119">
        <v>0</v>
      </c>
    </row>
    <row r="104" spans="1:86" x14ac:dyDescent="0.25">
      <c r="A104" s="397"/>
      <c r="B104" s="54" t="s">
        <v>117</v>
      </c>
      <c r="C104" s="134">
        <f t="shared" si="7"/>
        <v>0</v>
      </c>
      <c r="D104" s="134">
        <f t="shared" si="8"/>
        <v>0</v>
      </c>
      <c r="E104" s="169">
        <f t="shared" si="9"/>
        <v>0</v>
      </c>
      <c r="F104" s="31"/>
      <c r="G104" s="170"/>
      <c r="H104" s="31"/>
      <c r="I104" s="141"/>
      <c r="J104" s="19"/>
      <c r="K104" s="22"/>
      <c r="L104" s="26"/>
      <c r="M104" s="29"/>
      <c r="N104" s="27"/>
      <c r="O104" s="30"/>
      <c r="P104" s="154"/>
      <c r="Q104" s="32"/>
      <c r="R104" s="170"/>
      <c r="S104" s="67"/>
      <c r="T104" s="31"/>
      <c r="U104" s="141"/>
      <c r="V104" s="53"/>
      <c r="W104" s="170"/>
      <c r="X104" s="31"/>
      <c r="Y104" s="141"/>
      <c r="Z104" s="53"/>
      <c r="AA104" s="170"/>
      <c r="AB104" s="31"/>
      <c r="AC104" s="141"/>
      <c r="AD104" s="53"/>
      <c r="AE104" s="170"/>
      <c r="AF104" s="31"/>
      <c r="AG104" s="141"/>
      <c r="AH104" s="53"/>
      <c r="AI104" s="170"/>
      <c r="AJ104" s="31"/>
      <c r="AK104" s="141"/>
      <c r="AL104" s="154"/>
      <c r="AM104" s="32"/>
      <c r="AN104" s="129"/>
      <c r="AO104" s="29"/>
      <c r="AP104" s="29"/>
      <c r="AQ104" s="125" t="s">
        <v>111</v>
      </c>
      <c r="CG104" s="119">
        <v>0</v>
      </c>
      <c r="CH104" s="119">
        <v>0</v>
      </c>
    </row>
    <row r="105" spans="1:86" x14ac:dyDescent="0.25">
      <c r="A105" s="398"/>
      <c r="B105" s="33" t="s">
        <v>65</v>
      </c>
      <c r="C105" s="136">
        <f t="shared" si="7"/>
        <v>0</v>
      </c>
      <c r="D105" s="136">
        <f t="shared" si="8"/>
        <v>0</v>
      </c>
      <c r="E105" s="171">
        <f t="shared" si="9"/>
        <v>0</v>
      </c>
      <c r="F105" s="44"/>
      <c r="G105" s="172"/>
      <c r="H105" s="44"/>
      <c r="I105" s="61"/>
      <c r="J105" s="45"/>
      <c r="K105" s="37"/>
      <c r="L105" s="44"/>
      <c r="M105" s="47"/>
      <c r="N105" s="45"/>
      <c r="O105" s="37"/>
      <c r="P105" s="139"/>
      <c r="Q105" s="47"/>
      <c r="R105" s="172"/>
      <c r="S105" s="37"/>
      <c r="T105" s="44"/>
      <c r="U105" s="61"/>
      <c r="V105" s="45"/>
      <c r="W105" s="172"/>
      <c r="X105" s="44"/>
      <c r="Y105" s="61"/>
      <c r="Z105" s="45"/>
      <c r="AA105" s="172"/>
      <c r="AB105" s="44"/>
      <c r="AC105" s="61"/>
      <c r="AD105" s="45"/>
      <c r="AE105" s="172"/>
      <c r="AF105" s="44"/>
      <c r="AG105" s="61"/>
      <c r="AH105" s="45"/>
      <c r="AI105" s="172"/>
      <c r="AJ105" s="44"/>
      <c r="AK105" s="61"/>
      <c r="AL105" s="139"/>
      <c r="AM105" s="47"/>
      <c r="AN105" s="61"/>
      <c r="AO105" s="47"/>
      <c r="AP105" s="47"/>
      <c r="AQ105" s="125" t="s">
        <v>111</v>
      </c>
      <c r="CG105" s="119">
        <v>0</v>
      </c>
      <c r="CH105" s="119">
        <v>0</v>
      </c>
    </row>
    <row r="106" spans="1:86" x14ac:dyDescent="0.25">
      <c r="A106" s="396" t="s">
        <v>118</v>
      </c>
      <c r="B106" s="10" t="s">
        <v>61</v>
      </c>
      <c r="C106" s="122">
        <f t="shared" si="7"/>
        <v>0</v>
      </c>
      <c r="D106" s="122">
        <f t="shared" si="8"/>
        <v>0</v>
      </c>
      <c r="E106" s="166">
        <f t="shared" si="9"/>
        <v>0</v>
      </c>
      <c r="F106" s="39"/>
      <c r="G106" s="43"/>
      <c r="H106" s="39"/>
      <c r="I106" s="57"/>
      <c r="J106" s="40"/>
      <c r="K106" s="43"/>
      <c r="L106" s="39"/>
      <c r="M106" s="42"/>
      <c r="N106" s="40"/>
      <c r="O106" s="43"/>
      <c r="P106" s="138"/>
      <c r="Q106" s="42"/>
      <c r="R106" s="167"/>
      <c r="S106" s="43"/>
      <c r="T106" s="39"/>
      <c r="U106" s="57"/>
      <c r="V106" s="40"/>
      <c r="W106" s="167"/>
      <c r="X106" s="39"/>
      <c r="Y106" s="57"/>
      <c r="Z106" s="40"/>
      <c r="AA106" s="167"/>
      <c r="AB106" s="39"/>
      <c r="AC106" s="57"/>
      <c r="AD106" s="40"/>
      <c r="AE106" s="167"/>
      <c r="AF106" s="39"/>
      <c r="AG106" s="57"/>
      <c r="AH106" s="40"/>
      <c r="AI106" s="167"/>
      <c r="AJ106" s="39"/>
      <c r="AK106" s="57"/>
      <c r="AL106" s="138"/>
      <c r="AM106" s="42"/>
      <c r="AN106" s="57"/>
      <c r="AO106" s="42"/>
      <c r="AP106" s="42"/>
      <c r="AQ106" s="125" t="s">
        <v>111</v>
      </c>
      <c r="CG106" s="119">
        <v>0</v>
      </c>
      <c r="CH106" s="119">
        <v>0</v>
      </c>
    </row>
    <row r="107" spans="1:86" x14ac:dyDescent="0.25">
      <c r="A107" s="397"/>
      <c r="B107" s="17" t="s">
        <v>62</v>
      </c>
      <c r="C107" s="126">
        <f t="shared" si="7"/>
        <v>3</v>
      </c>
      <c r="D107" s="126">
        <f t="shared" si="8"/>
        <v>0</v>
      </c>
      <c r="E107" s="157">
        <f t="shared" si="9"/>
        <v>3</v>
      </c>
      <c r="F107" s="18"/>
      <c r="G107" s="173"/>
      <c r="H107" s="18"/>
      <c r="I107" s="145"/>
      <c r="J107" s="18"/>
      <c r="K107" s="173"/>
      <c r="L107" s="18"/>
      <c r="M107" s="145">
        <v>1</v>
      </c>
      <c r="N107" s="19"/>
      <c r="O107" s="173">
        <v>1</v>
      </c>
      <c r="P107" s="18"/>
      <c r="Q107" s="145">
        <v>1</v>
      </c>
      <c r="R107" s="19"/>
      <c r="S107" s="173"/>
      <c r="T107" s="18"/>
      <c r="U107" s="145"/>
      <c r="V107" s="19"/>
      <c r="W107" s="173"/>
      <c r="X107" s="18"/>
      <c r="Y107" s="145"/>
      <c r="Z107" s="19"/>
      <c r="AA107" s="173"/>
      <c r="AB107" s="18"/>
      <c r="AC107" s="145"/>
      <c r="AD107" s="19"/>
      <c r="AE107" s="173"/>
      <c r="AF107" s="18"/>
      <c r="AG107" s="145"/>
      <c r="AH107" s="19"/>
      <c r="AI107" s="173"/>
      <c r="AJ107" s="144"/>
      <c r="AK107" s="145"/>
      <c r="AL107" s="144"/>
      <c r="AM107" s="145"/>
      <c r="AN107" s="145">
        <v>0</v>
      </c>
      <c r="AO107" s="63">
        <v>0</v>
      </c>
      <c r="AP107" s="63">
        <v>0</v>
      </c>
      <c r="AQ107" s="125" t="s">
        <v>111</v>
      </c>
      <c r="CG107" s="119">
        <v>0</v>
      </c>
      <c r="CH107" s="119">
        <v>0</v>
      </c>
    </row>
    <row r="108" spans="1:86" x14ac:dyDescent="0.25">
      <c r="A108" s="397"/>
      <c r="B108" s="17" t="s">
        <v>63</v>
      </c>
      <c r="C108" s="126">
        <f t="shared" si="7"/>
        <v>2</v>
      </c>
      <c r="D108" s="126">
        <f t="shared" si="8"/>
        <v>0</v>
      </c>
      <c r="E108" s="157">
        <f t="shared" si="9"/>
        <v>2</v>
      </c>
      <c r="F108" s="18"/>
      <c r="G108" s="168"/>
      <c r="H108" s="18"/>
      <c r="I108" s="59"/>
      <c r="J108" s="18"/>
      <c r="K108" s="168"/>
      <c r="L108" s="18"/>
      <c r="M108" s="59"/>
      <c r="N108" s="19"/>
      <c r="O108" s="168"/>
      <c r="P108" s="18"/>
      <c r="Q108" s="59">
        <v>1</v>
      </c>
      <c r="R108" s="19"/>
      <c r="S108" s="168"/>
      <c r="T108" s="18"/>
      <c r="U108" s="59"/>
      <c r="V108" s="19"/>
      <c r="W108" s="168"/>
      <c r="X108" s="18"/>
      <c r="Y108" s="59">
        <v>1</v>
      </c>
      <c r="Z108" s="19"/>
      <c r="AA108" s="168"/>
      <c r="AB108" s="18"/>
      <c r="AC108" s="59"/>
      <c r="AD108" s="19"/>
      <c r="AE108" s="168"/>
      <c r="AF108" s="18"/>
      <c r="AG108" s="59"/>
      <c r="AH108" s="19"/>
      <c r="AI108" s="168"/>
      <c r="AJ108" s="18"/>
      <c r="AK108" s="59"/>
      <c r="AL108" s="18"/>
      <c r="AM108" s="59"/>
      <c r="AN108" s="59">
        <v>0</v>
      </c>
      <c r="AO108" s="21">
        <v>0</v>
      </c>
      <c r="AP108" s="21">
        <v>0</v>
      </c>
      <c r="AQ108" s="125" t="s">
        <v>111</v>
      </c>
      <c r="CG108" s="119">
        <v>0</v>
      </c>
      <c r="CH108" s="119">
        <v>0</v>
      </c>
    </row>
    <row r="109" spans="1:86" x14ac:dyDescent="0.25">
      <c r="A109" s="397"/>
      <c r="B109" s="17" t="s">
        <v>64</v>
      </c>
      <c r="C109" s="126">
        <f t="shared" si="7"/>
        <v>0</v>
      </c>
      <c r="D109" s="126">
        <f t="shared" si="8"/>
        <v>0</v>
      </c>
      <c r="E109" s="157">
        <f t="shared" si="9"/>
        <v>0</v>
      </c>
      <c r="F109" s="18"/>
      <c r="G109" s="168"/>
      <c r="H109" s="18"/>
      <c r="I109" s="59"/>
      <c r="J109" s="18"/>
      <c r="K109" s="168"/>
      <c r="L109" s="18"/>
      <c r="M109" s="59"/>
      <c r="N109" s="19"/>
      <c r="O109" s="168"/>
      <c r="P109" s="18"/>
      <c r="Q109" s="59"/>
      <c r="R109" s="19"/>
      <c r="S109" s="168"/>
      <c r="T109" s="18"/>
      <c r="U109" s="59"/>
      <c r="V109" s="19"/>
      <c r="W109" s="168"/>
      <c r="X109" s="18"/>
      <c r="Y109" s="59"/>
      <c r="Z109" s="19"/>
      <c r="AA109" s="168"/>
      <c r="AB109" s="18"/>
      <c r="AC109" s="59"/>
      <c r="AD109" s="19"/>
      <c r="AE109" s="168"/>
      <c r="AF109" s="18"/>
      <c r="AG109" s="59"/>
      <c r="AH109" s="19"/>
      <c r="AI109" s="168"/>
      <c r="AJ109" s="18"/>
      <c r="AK109" s="59"/>
      <c r="AL109" s="18"/>
      <c r="AM109" s="59"/>
      <c r="AN109" s="59"/>
      <c r="AO109" s="21"/>
      <c r="AP109" s="21"/>
      <c r="AQ109" s="125" t="s">
        <v>111</v>
      </c>
      <c r="CG109" s="119">
        <v>0</v>
      </c>
      <c r="CH109" s="119">
        <v>0</v>
      </c>
    </row>
    <row r="110" spans="1:86" x14ac:dyDescent="0.25">
      <c r="A110" s="397"/>
      <c r="B110" s="54" t="s">
        <v>117</v>
      </c>
      <c r="C110" s="134">
        <f t="shared" si="7"/>
        <v>0</v>
      </c>
      <c r="D110" s="134">
        <f t="shared" si="8"/>
        <v>0</v>
      </c>
      <c r="E110" s="169">
        <f t="shared" si="9"/>
        <v>0</v>
      </c>
      <c r="F110" s="31"/>
      <c r="G110" s="127"/>
      <c r="H110" s="18"/>
      <c r="I110" s="59"/>
      <c r="J110" s="18"/>
      <c r="K110" s="168"/>
      <c r="L110" s="18"/>
      <c r="M110" s="59"/>
      <c r="N110" s="19"/>
      <c r="O110" s="168"/>
      <c r="P110" s="18"/>
      <c r="Q110" s="59"/>
      <c r="R110" s="19"/>
      <c r="S110" s="168"/>
      <c r="T110" s="18"/>
      <c r="U110" s="59"/>
      <c r="V110" s="19"/>
      <c r="W110" s="168"/>
      <c r="X110" s="18"/>
      <c r="Y110" s="59"/>
      <c r="Z110" s="19"/>
      <c r="AA110" s="168"/>
      <c r="AB110" s="18"/>
      <c r="AC110" s="59"/>
      <c r="AD110" s="19"/>
      <c r="AE110" s="168"/>
      <c r="AF110" s="18"/>
      <c r="AG110" s="59"/>
      <c r="AH110" s="19"/>
      <c r="AI110" s="168"/>
      <c r="AJ110" s="18"/>
      <c r="AK110" s="59"/>
      <c r="AL110" s="18"/>
      <c r="AM110" s="59"/>
      <c r="AN110" s="59"/>
      <c r="AO110" s="21"/>
      <c r="AP110" s="21"/>
      <c r="AQ110" s="125" t="s">
        <v>111</v>
      </c>
      <c r="CG110" s="119">
        <v>0</v>
      </c>
      <c r="CH110" s="119">
        <v>0</v>
      </c>
    </row>
    <row r="111" spans="1:86" x14ac:dyDescent="0.25">
      <c r="A111" s="398"/>
      <c r="B111" s="33" t="s">
        <v>65</v>
      </c>
      <c r="C111" s="136">
        <f t="shared" si="7"/>
        <v>0</v>
      </c>
      <c r="D111" s="136">
        <f t="shared" si="8"/>
        <v>0</v>
      </c>
      <c r="E111" s="171">
        <f t="shared" si="9"/>
        <v>0</v>
      </c>
      <c r="F111" s="44"/>
      <c r="G111" s="172"/>
      <c r="H111" s="44"/>
      <c r="I111" s="61"/>
      <c r="J111" s="45"/>
      <c r="K111" s="37"/>
      <c r="L111" s="44"/>
      <c r="M111" s="47"/>
      <c r="N111" s="45"/>
      <c r="O111" s="37"/>
      <c r="P111" s="139"/>
      <c r="Q111" s="47"/>
      <c r="R111" s="172"/>
      <c r="S111" s="37"/>
      <c r="T111" s="44"/>
      <c r="U111" s="61"/>
      <c r="V111" s="45"/>
      <c r="W111" s="172"/>
      <c r="X111" s="44"/>
      <c r="Y111" s="61"/>
      <c r="Z111" s="45"/>
      <c r="AA111" s="172"/>
      <c r="AB111" s="44"/>
      <c r="AC111" s="61"/>
      <c r="AD111" s="45"/>
      <c r="AE111" s="172"/>
      <c r="AF111" s="44"/>
      <c r="AG111" s="61"/>
      <c r="AH111" s="45"/>
      <c r="AI111" s="172"/>
      <c r="AJ111" s="44"/>
      <c r="AK111" s="61"/>
      <c r="AL111" s="139"/>
      <c r="AM111" s="47"/>
      <c r="AN111" s="61"/>
      <c r="AO111" s="47"/>
      <c r="AP111" s="47"/>
      <c r="AQ111" s="125" t="s">
        <v>111</v>
      </c>
      <c r="CG111" s="119">
        <v>0</v>
      </c>
      <c r="CH111" s="119">
        <v>0</v>
      </c>
    </row>
    <row r="112" spans="1:86" x14ac:dyDescent="0.25">
      <c r="A112" s="69" t="s">
        <v>66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70"/>
    </row>
    <row r="113" spans="1:13" ht="47.25" customHeight="1" x14ac:dyDescent="0.25">
      <c r="A113" s="396" t="s">
        <v>67</v>
      </c>
      <c r="B113" s="108" t="s">
        <v>68</v>
      </c>
      <c r="C113" s="110" t="s">
        <v>69</v>
      </c>
      <c r="D113" s="110" t="s">
        <v>104</v>
      </c>
      <c r="E113" s="9"/>
      <c r="F113" s="9"/>
      <c r="G113" s="9"/>
      <c r="H113" s="9"/>
      <c r="I113" s="9"/>
      <c r="J113" s="9"/>
      <c r="K113" s="9"/>
      <c r="L113" s="70"/>
    </row>
    <row r="114" spans="1:13" ht="18" customHeight="1" x14ac:dyDescent="0.25">
      <c r="A114" s="397"/>
      <c r="B114" s="71" t="s">
        <v>119</v>
      </c>
      <c r="C114" s="56"/>
      <c r="D114" s="56"/>
      <c r="E114" s="174"/>
      <c r="F114" s="70"/>
      <c r="G114" s="70"/>
      <c r="H114" s="70"/>
      <c r="I114" s="70"/>
      <c r="J114" s="70"/>
      <c r="K114" s="70"/>
      <c r="L114" s="70"/>
    </row>
    <row r="115" spans="1:13" ht="24" customHeight="1" x14ac:dyDescent="0.25">
      <c r="A115" s="397"/>
      <c r="B115" s="72" t="s">
        <v>120</v>
      </c>
      <c r="C115" s="73"/>
      <c r="D115" s="73"/>
      <c r="E115" s="174"/>
      <c r="F115" s="70"/>
      <c r="G115" s="70"/>
      <c r="H115" s="70"/>
      <c r="I115" s="70"/>
      <c r="J115" s="70"/>
      <c r="K115" s="70"/>
      <c r="L115" s="70"/>
    </row>
    <row r="116" spans="1:13" ht="23.25" customHeight="1" x14ac:dyDescent="0.25">
      <c r="A116" s="397"/>
      <c r="B116" s="72" t="s">
        <v>121</v>
      </c>
      <c r="C116" s="73"/>
      <c r="D116" s="73"/>
      <c r="E116" s="174"/>
      <c r="F116" s="70"/>
      <c r="G116" s="70"/>
      <c r="H116" s="70"/>
      <c r="I116" s="70"/>
      <c r="J116" s="70"/>
      <c r="K116" s="70"/>
      <c r="L116" s="70"/>
    </row>
    <row r="117" spans="1:13" ht="19.5" customHeight="1" x14ac:dyDescent="0.25">
      <c r="A117" s="397"/>
      <c r="B117" s="72" t="s">
        <v>122</v>
      </c>
      <c r="C117" s="73"/>
      <c r="D117" s="74"/>
      <c r="E117" s="174"/>
      <c r="F117" s="70"/>
      <c r="G117" s="70"/>
      <c r="H117" s="70"/>
      <c r="I117" s="70"/>
      <c r="J117" s="70"/>
      <c r="K117" s="70"/>
      <c r="L117" s="70"/>
    </row>
    <row r="118" spans="1:13" ht="18.75" customHeight="1" x14ac:dyDescent="0.25">
      <c r="A118" s="397"/>
      <c r="B118" s="72" t="s">
        <v>123</v>
      </c>
      <c r="C118" s="73"/>
      <c r="D118" s="74"/>
      <c r="E118" s="174"/>
      <c r="F118" s="70"/>
      <c r="G118" s="70"/>
      <c r="H118" s="70"/>
      <c r="I118" s="70"/>
      <c r="J118" s="70"/>
      <c r="K118" s="70"/>
      <c r="L118" s="70"/>
    </row>
    <row r="119" spans="1:13" ht="26.25" customHeight="1" x14ac:dyDescent="0.25">
      <c r="A119" s="397"/>
      <c r="B119" s="72" t="s">
        <v>124</v>
      </c>
      <c r="C119" s="73"/>
      <c r="D119" s="73"/>
      <c r="E119" s="174"/>
      <c r="F119" s="70"/>
      <c r="G119" s="70"/>
      <c r="H119" s="70"/>
      <c r="I119" s="70"/>
      <c r="J119" s="70"/>
      <c r="K119" s="70"/>
      <c r="L119" s="70"/>
    </row>
    <row r="120" spans="1:13" ht="22.5" customHeight="1" x14ac:dyDescent="0.25">
      <c r="A120" s="397"/>
      <c r="B120" s="72" t="s">
        <v>125</v>
      </c>
      <c r="C120" s="73"/>
      <c r="D120" s="73"/>
      <c r="E120" s="174"/>
      <c r="F120" s="70"/>
      <c r="G120" s="70"/>
      <c r="H120" s="70"/>
      <c r="I120" s="70"/>
      <c r="J120" s="70"/>
      <c r="K120" s="70"/>
      <c r="L120" s="70"/>
    </row>
    <row r="121" spans="1:13" ht="18.75" customHeight="1" x14ac:dyDescent="0.25">
      <c r="A121" s="398"/>
      <c r="B121" s="75" t="s">
        <v>126</v>
      </c>
      <c r="C121" s="76"/>
      <c r="D121" s="76"/>
      <c r="E121" s="174"/>
      <c r="F121" s="70"/>
      <c r="G121" s="70"/>
      <c r="H121" s="70"/>
      <c r="I121" s="70"/>
      <c r="J121" s="70"/>
      <c r="K121" s="70"/>
      <c r="L121" s="70"/>
    </row>
    <row r="122" spans="1:13" x14ac:dyDescent="0.25">
      <c r="A122" s="77" t="s">
        <v>70</v>
      </c>
      <c r="B122" s="78"/>
      <c r="C122" s="79"/>
      <c r="D122" s="70"/>
      <c r="E122" s="70"/>
      <c r="F122" s="70"/>
      <c r="G122" s="70"/>
      <c r="H122" s="70"/>
      <c r="I122" s="70"/>
      <c r="J122" s="70"/>
      <c r="K122" s="70"/>
      <c r="L122" s="70"/>
    </row>
    <row r="123" spans="1:13" x14ac:dyDescent="0.25">
      <c r="A123" s="80" t="s">
        <v>71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3" ht="21" customHeight="1" x14ac:dyDescent="0.25">
      <c r="A124" s="433" t="s">
        <v>72</v>
      </c>
      <c r="B124" s="433" t="s">
        <v>73</v>
      </c>
      <c r="C124" s="433" t="s">
        <v>69</v>
      </c>
      <c r="D124" s="423" t="s">
        <v>74</v>
      </c>
      <c r="E124" s="445"/>
      <c r="F124" s="445"/>
      <c r="G124" s="445"/>
      <c r="H124" s="445"/>
      <c r="I124" s="445"/>
      <c r="J124" s="424"/>
      <c r="K124" s="446" t="s">
        <v>127</v>
      </c>
      <c r="L124" s="448" t="s">
        <v>75</v>
      </c>
    </row>
    <row r="125" spans="1:13" ht="48.75" customHeight="1" x14ac:dyDescent="0.25">
      <c r="A125" s="433"/>
      <c r="B125" s="433"/>
      <c r="C125" s="444"/>
      <c r="D125" s="81" t="s">
        <v>128</v>
      </c>
      <c r="E125" s="82" t="s">
        <v>129</v>
      </c>
      <c r="F125" s="82" t="s">
        <v>130</v>
      </c>
      <c r="G125" s="82" t="s">
        <v>131</v>
      </c>
      <c r="H125" s="82" t="s">
        <v>132</v>
      </c>
      <c r="I125" s="83" t="s">
        <v>133</v>
      </c>
      <c r="J125" s="84" t="s">
        <v>134</v>
      </c>
      <c r="K125" s="447"/>
      <c r="L125" s="449"/>
    </row>
    <row r="126" spans="1:13" ht="16.5" customHeight="1" x14ac:dyDescent="0.25">
      <c r="A126" s="433" t="s">
        <v>76</v>
      </c>
      <c r="B126" s="85" t="s">
        <v>77</v>
      </c>
      <c r="C126" s="175">
        <f t="shared" ref="C126:C141" si="10">SUM(D126:J126)</f>
        <v>0</v>
      </c>
      <c r="D126" s="12"/>
      <c r="E126" s="13"/>
      <c r="F126" s="13"/>
      <c r="G126" s="13"/>
      <c r="H126" s="13"/>
      <c r="I126" s="15"/>
      <c r="J126" s="14"/>
      <c r="K126" s="12"/>
      <c r="L126" s="87"/>
      <c r="M126" s="119"/>
    </row>
    <row r="127" spans="1:13" ht="14.25" customHeight="1" x14ac:dyDescent="0.25">
      <c r="A127" s="433"/>
      <c r="B127" s="88" t="s">
        <v>135</v>
      </c>
      <c r="C127" s="157">
        <f t="shared" si="10"/>
        <v>0</v>
      </c>
      <c r="D127" s="18"/>
      <c r="E127" s="20"/>
      <c r="F127" s="20"/>
      <c r="G127" s="20"/>
      <c r="H127" s="20"/>
      <c r="I127" s="22"/>
      <c r="J127" s="21"/>
      <c r="K127" s="18"/>
      <c r="L127" s="73"/>
      <c r="M127" s="119"/>
    </row>
    <row r="128" spans="1:13" ht="17.25" customHeight="1" x14ac:dyDescent="0.25">
      <c r="A128" s="440"/>
      <c r="B128" s="88" t="s">
        <v>78</v>
      </c>
      <c r="C128" s="157">
        <f t="shared" si="10"/>
        <v>0</v>
      </c>
      <c r="D128" s="18"/>
      <c r="E128" s="20"/>
      <c r="F128" s="20"/>
      <c r="G128" s="20"/>
      <c r="H128" s="20"/>
      <c r="I128" s="22"/>
      <c r="J128" s="21"/>
      <c r="K128" s="18"/>
      <c r="L128" s="73"/>
      <c r="M128" s="119"/>
    </row>
    <row r="129" spans="1:13" ht="14.25" customHeight="1" x14ac:dyDescent="0.25">
      <c r="A129" s="440"/>
      <c r="B129" s="89" t="s">
        <v>79</v>
      </c>
      <c r="C129" s="171">
        <f t="shared" si="10"/>
        <v>0</v>
      </c>
      <c r="D129" s="34"/>
      <c r="E129" s="35"/>
      <c r="F129" s="35"/>
      <c r="G129" s="35"/>
      <c r="H129" s="35"/>
      <c r="I129" s="90"/>
      <c r="J129" s="36"/>
      <c r="K129" s="34"/>
      <c r="L129" s="60"/>
      <c r="M129" s="119"/>
    </row>
    <row r="130" spans="1:13" ht="17.25" customHeight="1" x14ac:dyDescent="0.25">
      <c r="A130" s="440" t="s">
        <v>80</v>
      </c>
      <c r="B130" s="85" t="s">
        <v>77</v>
      </c>
      <c r="C130" s="166">
        <f t="shared" si="10"/>
        <v>0</v>
      </c>
      <c r="D130" s="39"/>
      <c r="E130" s="41"/>
      <c r="F130" s="41"/>
      <c r="G130" s="41"/>
      <c r="H130" s="41"/>
      <c r="I130" s="43"/>
      <c r="J130" s="42"/>
      <c r="K130" s="39"/>
      <c r="L130" s="56"/>
      <c r="M130" s="119"/>
    </row>
    <row r="131" spans="1:13" ht="15.75" customHeight="1" x14ac:dyDescent="0.25">
      <c r="A131" s="440"/>
      <c r="B131" s="88" t="s">
        <v>135</v>
      </c>
      <c r="C131" s="176">
        <f t="shared" si="10"/>
        <v>0</v>
      </c>
      <c r="D131" s="50"/>
      <c r="E131" s="48"/>
      <c r="F131" s="48"/>
      <c r="G131" s="48"/>
      <c r="H131" s="48"/>
      <c r="I131" s="51"/>
      <c r="J131" s="49"/>
      <c r="K131" s="50"/>
      <c r="L131" s="92"/>
      <c r="M131" s="119"/>
    </row>
    <row r="132" spans="1:13" ht="15" customHeight="1" x14ac:dyDescent="0.25">
      <c r="A132" s="440"/>
      <c r="B132" s="88" t="s">
        <v>78</v>
      </c>
      <c r="C132" s="157">
        <f t="shared" si="10"/>
        <v>0</v>
      </c>
      <c r="D132" s="18"/>
      <c r="E132" s="20"/>
      <c r="F132" s="20"/>
      <c r="G132" s="20"/>
      <c r="H132" s="20"/>
      <c r="I132" s="22"/>
      <c r="J132" s="21"/>
      <c r="K132" s="18"/>
      <c r="L132" s="73"/>
      <c r="M132" s="119"/>
    </row>
    <row r="133" spans="1:13" ht="16.5" customHeight="1" x14ac:dyDescent="0.25">
      <c r="A133" s="440"/>
      <c r="B133" s="89" t="s">
        <v>79</v>
      </c>
      <c r="C133" s="171">
        <f t="shared" si="10"/>
        <v>0</v>
      </c>
      <c r="D133" s="44"/>
      <c r="E133" s="46"/>
      <c r="F133" s="46"/>
      <c r="G133" s="46"/>
      <c r="H133" s="46"/>
      <c r="I133" s="37"/>
      <c r="J133" s="47"/>
      <c r="K133" s="44"/>
      <c r="L133" s="76"/>
      <c r="M133" s="119"/>
    </row>
    <row r="134" spans="1:13" ht="15" customHeight="1" x14ac:dyDescent="0.25">
      <c r="A134" s="440" t="s">
        <v>81</v>
      </c>
      <c r="B134" s="85" t="s">
        <v>77</v>
      </c>
      <c r="C134" s="166">
        <f t="shared" si="10"/>
        <v>0</v>
      </c>
      <c r="D134" s="39"/>
      <c r="E134" s="41"/>
      <c r="F134" s="41"/>
      <c r="G134" s="41"/>
      <c r="H134" s="41"/>
      <c r="I134" s="43"/>
      <c r="J134" s="42"/>
      <c r="K134" s="39"/>
      <c r="L134" s="56"/>
      <c r="M134" s="119"/>
    </row>
    <row r="135" spans="1:13" ht="16.5" customHeight="1" x14ac:dyDescent="0.25">
      <c r="A135" s="440"/>
      <c r="B135" s="88" t="s">
        <v>135</v>
      </c>
      <c r="C135" s="176">
        <f t="shared" si="10"/>
        <v>0</v>
      </c>
      <c r="D135" s="50"/>
      <c r="E135" s="48"/>
      <c r="F135" s="48"/>
      <c r="G135" s="48"/>
      <c r="H135" s="48"/>
      <c r="I135" s="51"/>
      <c r="J135" s="49"/>
      <c r="K135" s="50"/>
      <c r="L135" s="92"/>
      <c r="M135" s="119"/>
    </row>
    <row r="136" spans="1:13" ht="15.75" customHeight="1" x14ac:dyDescent="0.25">
      <c r="A136" s="440"/>
      <c r="B136" s="88" t="s">
        <v>78</v>
      </c>
      <c r="C136" s="157">
        <f t="shared" si="10"/>
        <v>0</v>
      </c>
      <c r="D136" s="18"/>
      <c r="E136" s="20"/>
      <c r="F136" s="20"/>
      <c r="G136" s="20"/>
      <c r="H136" s="20"/>
      <c r="I136" s="22"/>
      <c r="J136" s="21"/>
      <c r="K136" s="18"/>
      <c r="L136" s="73"/>
      <c r="M136" s="119"/>
    </row>
    <row r="137" spans="1:13" ht="15.75" customHeight="1" x14ac:dyDescent="0.25">
      <c r="A137" s="440"/>
      <c r="B137" s="89" t="s">
        <v>79</v>
      </c>
      <c r="C137" s="171">
        <f t="shared" si="10"/>
        <v>0</v>
      </c>
      <c r="D137" s="44"/>
      <c r="E137" s="46"/>
      <c r="F137" s="46"/>
      <c r="G137" s="46"/>
      <c r="H137" s="46"/>
      <c r="I137" s="37"/>
      <c r="J137" s="47"/>
      <c r="K137" s="44"/>
      <c r="L137" s="76"/>
      <c r="M137" s="119"/>
    </row>
    <row r="138" spans="1:13" ht="15.75" customHeight="1" x14ac:dyDescent="0.25">
      <c r="A138" s="440" t="s">
        <v>82</v>
      </c>
      <c r="B138" s="85" t="s">
        <v>77</v>
      </c>
      <c r="C138" s="166">
        <f t="shared" si="10"/>
        <v>0</v>
      </c>
      <c r="D138" s="39"/>
      <c r="E138" s="41"/>
      <c r="F138" s="41"/>
      <c r="G138" s="41"/>
      <c r="H138" s="41"/>
      <c r="I138" s="43"/>
      <c r="J138" s="42"/>
      <c r="K138" s="39"/>
      <c r="L138" s="56"/>
      <c r="M138" s="119"/>
    </row>
    <row r="139" spans="1:13" ht="16.5" customHeight="1" x14ac:dyDescent="0.25">
      <c r="A139" s="440"/>
      <c r="B139" s="88" t="s">
        <v>135</v>
      </c>
      <c r="C139" s="176">
        <f t="shared" si="10"/>
        <v>0</v>
      </c>
      <c r="D139" s="50"/>
      <c r="E139" s="48"/>
      <c r="F139" s="48"/>
      <c r="G139" s="48"/>
      <c r="H139" s="48"/>
      <c r="I139" s="51"/>
      <c r="J139" s="49"/>
      <c r="K139" s="50"/>
      <c r="L139" s="92"/>
      <c r="M139" s="119"/>
    </row>
    <row r="140" spans="1:13" ht="15" customHeight="1" x14ac:dyDescent="0.25">
      <c r="A140" s="440"/>
      <c r="B140" s="88" t="s">
        <v>78</v>
      </c>
      <c r="C140" s="157">
        <f t="shared" si="10"/>
        <v>0</v>
      </c>
      <c r="D140" s="18"/>
      <c r="E140" s="20"/>
      <c r="F140" s="20"/>
      <c r="G140" s="20"/>
      <c r="H140" s="20"/>
      <c r="I140" s="22"/>
      <c r="J140" s="21"/>
      <c r="K140" s="18"/>
      <c r="L140" s="73"/>
      <c r="M140" s="119"/>
    </row>
    <row r="141" spans="1:13" ht="15" customHeight="1" x14ac:dyDescent="0.25">
      <c r="A141" s="440"/>
      <c r="B141" s="89" t="s">
        <v>79</v>
      </c>
      <c r="C141" s="171">
        <f t="shared" si="10"/>
        <v>0</v>
      </c>
      <c r="D141" s="44"/>
      <c r="E141" s="46"/>
      <c r="F141" s="46"/>
      <c r="G141" s="46"/>
      <c r="H141" s="46"/>
      <c r="I141" s="37"/>
      <c r="J141" s="47"/>
      <c r="K141" s="44"/>
      <c r="L141" s="76"/>
      <c r="M141" s="119"/>
    </row>
    <row r="142" spans="1:13" x14ac:dyDescent="0.25">
      <c r="A142" s="80" t="s">
        <v>83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3" ht="33" customHeight="1" x14ac:dyDescent="0.25">
      <c r="A143" s="108" t="s">
        <v>84</v>
      </c>
      <c r="B143" s="93" t="s">
        <v>85</v>
      </c>
      <c r="C143" s="94" t="s">
        <v>136</v>
      </c>
      <c r="D143" s="95" t="s">
        <v>86</v>
      </c>
      <c r="E143" s="95" t="s">
        <v>87</v>
      </c>
      <c r="F143" s="95" t="s">
        <v>88</v>
      </c>
      <c r="G143" s="95" t="s">
        <v>89</v>
      </c>
      <c r="H143" s="96" t="s">
        <v>90</v>
      </c>
      <c r="I143" s="97"/>
      <c r="J143" s="98"/>
      <c r="K143" s="99"/>
      <c r="L143" s="99"/>
    </row>
    <row r="144" spans="1:13" ht="15.75" customHeight="1" x14ac:dyDescent="0.25">
      <c r="A144" s="85" t="s">
        <v>91</v>
      </c>
      <c r="B144" s="166">
        <f>SUM(C144:H144)</f>
        <v>0</v>
      </c>
      <c r="C144" s="39"/>
      <c r="D144" s="100"/>
      <c r="E144" s="100"/>
      <c r="F144" s="100"/>
      <c r="G144" s="100"/>
      <c r="H144" s="101"/>
      <c r="I144" s="177"/>
      <c r="J144" s="3"/>
      <c r="K144" s="102"/>
      <c r="L144" s="102"/>
    </row>
    <row r="145" spans="1:12" ht="15.75" customHeight="1" x14ac:dyDescent="0.25">
      <c r="A145" s="88" t="s">
        <v>135</v>
      </c>
      <c r="B145" s="176">
        <f>SUM(C145:H145)</f>
        <v>0</v>
      </c>
      <c r="C145" s="50"/>
      <c r="D145" s="48"/>
      <c r="E145" s="48"/>
      <c r="F145" s="48"/>
      <c r="G145" s="48"/>
      <c r="H145" s="49"/>
      <c r="I145" s="177"/>
      <c r="J145" s="3"/>
      <c r="K145" s="102"/>
      <c r="L145" s="102"/>
    </row>
    <row r="146" spans="1:12" ht="15.75" customHeight="1" x14ac:dyDescent="0.25">
      <c r="A146" s="88" t="s">
        <v>78</v>
      </c>
      <c r="B146" s="157">
        <f>SUM(C146:H146)</f>
        <v>0</v>
      </c>
      <c r="C146" s="18"/>
      <c r="D146" s="20"/>
      <c r="E146" s="20"/>
      <c r="F146" s="20"/>
      <c r="G146" s="20"/>
      <c r="H146" s="21"/>
      <c r="I146" s="177"/>
      <c r="J146" s="3"/>
      <c r="K146" s="102"/>
      <c r="L146" s="102"/>
    </row>
    <row r="147" spans="1:12" ht="15.75" customHeight="1" x14ac:dyDescent="0.25">
      <c r="A147" s="89" t="s">
        <v>92</v>
      </c>
      <c r="B147" s="171">
        <f>SUM(C147:H147)</f>
        <v>0</v>
      </c>
      <c r="C147" s="44"/>
      <c r="D147" s="46"/>
      <c r="E147" s="46"/>
      <c r="F147" s="46"/>
      <c r="G147" s="46"/>
      <c r="H147" s="47"/>
      <c r="I147" s="177"/>
      <c r="J147" s="3"/>
      <c r="K147" s="102"/>
      <c r="L147" s="102"/>
    </row>
    <row r="148" spans="1:12" x14ac:dyDescent="0.25">
      <c r="A148" s="80" t="s">
        <v>93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45" customHeight="1" x14ac:dyDescent="0.25">
      <c r="A149" s="108" t="s">
        <v>84</v>
      </c>
      <c r="B149" s="93" t="s">
        <v>69</v>
      </c>
      <c r="C149" s="94" t="s">
        <v>94</v>
      </c>
      <c r="D149" s="95" t="s">
        <v>95</v>
      </c>
      <c r="E149" s="95" t="s">
        <v>96</v>
      </c>
      <c r="F149" s="95" t="s">
        <v>97</v>
      </c>
      <c r="G149" s="95" t="s">
        <v>98</v>
      </c>
      <c r="H149" s="96" t="s">
        <v>137</v>
      </c>
      <c r="I149" s="97"/>
      <c r="J149" s="98"/>
      <c r="K149" s="99"/>
      <c r="L149" s="99"/>
    </row>
    <row r="150" spans="1:12" ht="16.5" customHeight="1" x14ac:dyDescent="0.25">
      <c r="A150" s="85" t="s">
        <v>91</v>
      </c>
      <c r="B150" s="166">
        <f t="shared" ref="B150:B155" si="11">SUM(C150:H150)</f>
        <v>0</v>
      </c>
      <c r="C150" s="39"/>
      <c r="D150" s="100"/>
      <c r="E150" s="100"/>
      <c r="F150" s="100"/>
      <c r="G150" s="100"/>
      <c r="H150" s="101"/>
      <c r="I150" s="177"/>
      <c r="J150" s="3"/>
      <c r="K150" s="102"/>
      <c r="L150" s="102"/>
    </row>
    <row r="151" spans="1:12" ht="16.5" customHeight="1" x14ac:dyDescent="0.25">
      <c r="A151" s="88" t="s">
        <v>135</v>
      </c>
      <c r="B151" s="157">
        <f t="shared" si="11"/>
        <v>0</v>
      </c>
      <c r="C151" s="18"/>
      <c r="D151" s="20"/>
      <c r="E151" s="20"/>
      <c r="F151" s="20"/>
      <c r="G151" s="20"/>
      <c r="H151" s="21"/>
      <c r="I151" s="177"/>
      <c r="J151" s="3"/>
      <c r="K151" s="102"/>
      <c r="L151" s="102"/>
    </row>
    <row r="152" spans="1:12" ht="16.5" customHeight="1" x14ac:dyDescent="0.25">
      <c r="A152" s="88" t="s">
        <v>78</v>
      </c>
      <c r="B152" s="157">
        <f t="shared" si="11"/>
        <v>0</v>
      </c>
      <c r="C152" s="18"/>
      <c r="D152" s="20"/>
      <c r="E152" s="20"/>
      <c r="F152" s="20"/>
      <c r="G152" s="20"/>
      <c r="H152" s="21"/>
      <c r="I152" s="177"/>
      <c r="J152" s="3"/>
      <c r="K152" s="102"/>
      <c r="L152" s="102"/>
    </row>
    <row r="153" spans="1:12" ht="16.5" customHeight="1" x14ac:dyDescent="0.25">
      <c r="A153" s="178" t="s">
        <v>99</v>
      </c>
      <c r="B153" s="157">
        <f t="shared" si="11"/>
        <v>0</v>
      </c>
      <c r="C153" s="18"/>
      <c r="D153" s="20"/>
      <c r="E153" s="20"/>
      <c r="F153" s="20"/>
      <c r="G153" s="20"/>
      <c r="H153" s="21"/>
      <c r="I153" s="177"/>
      <c r="J153" s="3"/>
      <c r="K153" s="102"/>
      <c r="L153" s="102"/>
    </row>
    <row r="154" spans="1:12" ht="16.5" customHeight="1" x14ac:dyDescent="0.25">
      <c r="A154" s="103" t="s">
        <v>100</v>
      </c>
      <c r="B154" s="169">
        <f t="shared" si="11"/>
        <v>0</v>
      </c>
      <c r="C154" s="26"/>
      <c r="D154" s="28"/>
      <c r="E154" s="28"/>
      <c r="F154" s="28"/>
      <c r="G154" s="28"/>
      <c r="H154" s="29"/>
      <c r="I154" s="177"/>
      <c r="J154" s="3"/>
      <c r="K154" s="102"/>
      <c r="L154" s="102"/>
    </row>
    <row r="155" spans="1:12" ht="16.5" customHeight="1" x14ac:dyDescent="0.25">
      <c r="A155" s="104" t="s">
        <v>101</v>
      </c>
      <c r="B155" s="171">
        <f t="shared" si="11"/>
        <v>0</v>
      </c>
      <c r="C155" s="44"/>
      <c r="D155" s="46"/>
      <c r="E155" s="46"/>
      <c r="F155" s="46"/>
      <c r="G155" s="46"/>
      <c r="H155" s="47"/>
      <c r="I155" s="177"/>
      <c r="J155" s="3"/>
      <c r="K155" s="102"/>
      <c r="L155" s="102"/>
    </row>
    <row r="195" spans="1:2" hidden="1" x14ac:dyDescent="0.25">
      <c r="A195" s="179">
        <f>SUM(C14:C95,C100:C111,C126:C141,B144:B147,B150:B155)</f>
        <v>199</v>
      </c>
      <c r="B195" s="118">
        <f>SUM(CG11:CO156)</f>
        <v>0</v>
      </c>
    </row>
  </sheetData>
  <mergeCells count="74">
    <mergeCell ref="A138:A141"/>
    <mergeCell ref="AL98:AM98"/>
    <mergeCell ref="A100:A105"/>
    <mergeCell ref="A106:A111"/>
    <mergeCell ref="A113:A121"/>
    <mergeCell ref="A124:A125"/>
    <mergeCell ref="B124:B125"/>
    <mergeCell ref="C124:C125"/>
    <mergeCell ref="D124:J124"/>
    <mergeCell ref="K124:K125"/>
    <mergeCell ref="L124:L125"/>
    <mergeCell ref="AB98:AC98"/>
    <mergeCell ref="AD98:AE98"/>
    <mergeCell ref="AJ98:AK98"/>
    <mergeCell ref="C97:E98"/>
    <mergeCell ref="A126:A129"/>
    <mergeCell ref="A130:A133"/>
    <mergeCell ref="AN97:AN99"/>
    <mergeCell ref="AO97:AO99"/>
    <mergeCell ref="A134:A137"/>
    <mergeCell ref="AP97:AP99"/>
    <mergeCell ref="F98:G98"/>
    <mergeCell ref="H98:I98"/>
    <mergeCell ref="J98:K98"/>
    <mergeCell ref="L98:M98"/>
    <mergeCell ref="N98:O98"/>
    <mergeCell ref="P98:Q98"/>
    <mergeCell ref="R98:S98"/>
    <mergeCell ref="T98:U98"/>
    <mergeCell ref="V98:W98"/>
    <mergeCell ref="X98:Y98"/>
    <mergeCell ref="Z98:AA98"/>
    <mergeCell ref="AF98:AG98"/>
    <mergeCell ref="AH98:AI98"/>
    <mergeCell ref="F97:AM97"/>
    <mergeCell ref="A14:A24"/>
    <mergeCell ref="A25:A35"/>
    <mergeCell ref="A36:A46"/>
    <mergeCell ref="A47:A57"/>
    <mergeCell ref="A58:A64"/>
    <mergeCell ref="A81:A87"/>
    <mergeCell ref="A88:A95"/>
    <mergeCell ref="A97:A99"/>
    <mergeCell ref="B97:B99"/>
    <mergeCell ref="A65:A68"/>
    <mergeCell ref="A69:A75"/>
    <mergeCell ref="A76:A80"/>
    <mergeCell ref="AN10:AN13"/>
    <mergeCell ref="AO10:AO13"/>
    <mergeCell ref="AP10:AP13"/>
    <mergeCell ref="AQ10:AQ13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10:A13"/>
    <mergeCell ref="B10:B13"/>
    <mergeCell ref="C10:E12"/>
    <mergeCell ref="A6:T6"/>
    <mergeCell ref="A8:B8"/>
    <mergeCell ref="F10:AM11"/>
    <mergeCell ref="AD12:AE12"/>
    <mergeCell ref="AF12:AG12"/>
    <mergeCell ref="AH12:AI12"/>
    <mergeCell ref="AJ12:AK12"/>
    <mergeCell ref="AL12:AM12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95"/>
  <sheetViews>
    <sheetView workbookViewId="0">
      <selection activeCell="B23" sqref="B23"/>
    </sheetView>
  </sheetViews>
  <sheetFormatPr baseColWidth="10" defaultRowHeight="15" x14ac:dyDescent="0.25"/>
  <cols>
    <col min="1" max="1" width="43.140625" style="118" customWidth="1"/>
    <col min="2" max="2" width="42.28515625" style="118" customWidth="1"/>
    <col min="3" max="3" width="17.28515625" style="118" customWidth="1"/>
    <col min="4" max="4" width="16.140625" style="118" customWidth="1"/>
    <col min="5" max="5" width="14.140625" style="118" customWidth="1"/>
    <col min="6" max="6" width="14.85546875" style="118" customWidth="1"/>
    <col min="7" max="7" width="16" style="118" customWidth="1"/>
    <col min="8" max="8" width="16.42578125" style="118" customWidth="1"/>
    <col min="9" max="9" width="13.28515625" style="118" customWidth="1"/>
    <col min="10" max="10" width="15.42578125" style="118" customWidth="1"/>
    <col min="11" max="11" width="17" style="118" customWidth="1"/>
    <col min="12" max="12" width="13.28515625" style="118" customWidth="1"/>
    <col min="13" max="40" width="11.42578125" style="118"/>
    <col min="41" max="41" width="13" style="118" customWidth="1"/>
    <col min="42" max="42" width="13.140625" style="118" customWidth="1"/>
    <col min="43" max="74" width="11.42578125" style="118"/>
    <col min="75" max="75" width="11.42578125" style="118" customWidth="1"/>
    <col min="76" max="96" width="11.42578125" style="119" hidden="1" customWidth="1"/>
    <col min="97" max="97" width="0" style="119" hidden="1" customWidth="1"/>
    <col min="98" max="102" width="0" style="118" hidden="1" customWidth="1"/>
    <col min="103" max="16384" width="11.42578125" style="118"/>
  </cols>
  <sheetData>
    <row r="1" spans="1:93" ht="14.25" customHeight="1" x14ac:dyDescent="0.25">
      <c r="A1" s="117" t="s">
        <v>0</v>
      </c>
    </row>
    <row r="2" spans="1:93" ht="14.25" customHeight="1" x14ac:dyDescent="0.25">
      <c r="A2" s="117" t="str">
        <f>CONCATENATE("COMUNA: ",[3]NOMBRE!B2," - ","( ",[3]NOMBRE!C2,[3]NOMBRE!D2,[3]NOMBRE!E2,[3]NOMBRE!F2,[3]NOMBRE!G2," )")</f>
        <v>COMUNA: Linares - ( 07401 )</v>
      </c>
    </row>
    <row r="3" spans="1:93" ht="14.25" customHeight="1" x14ac:dyDescent="0.25">
      <c r="A3" s="117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93" ht="14.25" customHeight="1" x14ac:dyDescent="0.25">
      <c r="A4" s="117" t="str">
        <f>CONCATENATE("MES: ",[3]NOMBRE!B6," - ","( ",[3]NOMBRE!C6,[3]NOMBRE!D6," )")</f>
        <v>MES: MARZO - ( 03 )</v>
      </c>
    </row>
    <row r="5" spans="1:93" ht="14.25" customHeight="1" x14ac:dyDescent="0.25">
      <c r="A5" s="117" t="str">
        <f>CONCATENATE("AÑO: ",[3]NOMBRE!B7)</f>
        <v>AÑO: 2017</v>
      </c>
    </row>
    <row r="6" spans="1:93" x14ac:dyDescent="0.25">
      <c r="A6" s="402" t="s">
        <v>1</v>
      </c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</row>
    <row r="7" spans="1:93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</row>
    <row r="8" spans="1:93" ht="15.75" x14ac:dyDescent="0.25">
      <c r="A8" s="403" t="s">
        <v>2</v>
      </c>
      <c r="B8" s="403"/>
      <c r="C8" s="5"/>
      <c r="D8" s="5"/>
      <c r="E8" s="5"/>
      <c r="F8" s="5"/>
      <c r="G8" s="5"/>
      <c r="H8" s="5"/>
      <c r="I8" s="5"/>
      <c r="J8" s="5"/>
      <c r="K8" s="5"/>
      <c r="L8" s="5"/>
    </row>
    <row r="9" spans="1:93" x14ac:dyDescent="0.25">
      <c r="A9" s="7" t="s">
        <v>3</v>
      </c>
      <c r="B9" s="8"/>
      <c r="C9" s="8"/>
      <c r="D9" s="8"/>
      <c r="E9" s="8"/>
      <c r="F9" s="9"/>
      <c r="G9" s="9"/>
      <c r="H9" s="9"/>
      <c r="I9" s="9"/>
      <c r="J9" s="9"/>
      <c r="K9" s="9"/>
      <c r="L9" s="9"/>
    </row>
    <row r="10" spans="1:93" x14ac:dyDescent="0.25">
      <c r="A10" s="404" t="s">
        <v>102</v>
      </c>
      <c r="B10" s="405" t="s">
        <v>4</v>
      </c>
      <c r="C10" s="408" t="s">
        <v>5</v>
      </c>
      <c r="D10" s="409"/>
      <c r="E10" s="410"/>
      <c r="F10" s="417" t="s">
        <v>103</v>
      </c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  <c r="AI10" s="418"/>
      <c r="AJ10" s="418"/>
      <c r="AK10" s="418"/>
      <c r="AL10" s="418"/>
      <c r="AM10" s="419"/>
      <c r="AN10" s="427" t="s">
        <v>104</v>
      </c>
      <c r="AO10" s="396" t="s">
        <v>105</v>
      </c>
      <c r="AP10" s="430" t="s">
        <v>106</v>
      </c>
      <c r="AQ10" s="430" t="s">
        <v>107</v>
      </c>
    </row>
    <row r="11" spans="1:93" x14ac:dyDescent="0.25">
      <c r="A11" s="404"/>
      <c r="B11" s="406"/>
      <c r="C11" s="411"/>
      <c r="D11" s="412"/>
      <c r="E11" s="413"/>
      <c r="F11" s="420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  <c r="AC11" s="421"/>
      <c r="AD11" s="421"/>
      <c r="AE11" s="421"/>
      <c r="AF11" s="421"/>
      <c r="AG11" s="421"/>
      <c r="AH11" s="421"/>
      <c r="AI11" s="421"/>
      <c r="AJ11" s="421"/>
      <c r="AK11" s="421"/>
      <c r="AL11" s="421"/>
      <c r="AM11" s="422"/>
      <c r="AN11" s="428"/>
      <c r="AO11" s="397"/>
      <c r="AP11" s="431"/>
      <c r="AQ11" s="431"/>
      <c r="CG11" s="180"/>
      <c r="CH11" s="180"/>
      <c r="CI11" s="180"/>
      <c r="CJ11" s="180"/>
      <c r="CK11" s="180"/>
      <c r="CL11" s="180"/>
      <c r="CM11" s="180"/>
      <c r="CN11" s="180"/>
      <c r="CO11" s="180"/>
    </row>
    <row r="12" spans="1:93" x14ac:dyDescent="0.25">
      <c r="A12" s="404"/>
      <c r="B12" s="406"/>
      <c r="C12" s="414"/>
      <c r="D12" s="415"/>
      <c r="E12" s="416"/>
      <c r="F12" s="433" t="s">
        <v>6</v>
      </c>
      <c r="G12" s="433"/>
      <c r="H12" s="434" t="s">
        <v>7</v>
      </c>
      <c r="I12" s="435"/>
      <c r="J12" s="434" t="s">
        <v>8</v>
      </c>
      <c r="K12" s="435"/>
      <c r="L12" s="423" t="s">
        <v>9</v>
      </c>
      <c r="M12" s="424"/>
      <c r="N12" s="423" t="s">
        <v>10</v>
      </c>
      <c r="O12" s="424"/>
      <c r="P12" s="423" t="s">
        <v>11</v>
      </c>
      <c r="Q12" s="424"/>
      <c r="R12" s="423" t="s">
        <v>12</v>
      </c>
      <c r="S12" s="424"/>
      <c r="T12" s="423" t="s">
        <v>13</v>
      </c>
      <c r="U12" s="424"/>
      <c r="V12" s="423" t="s">
        <v>14</v>
      </c>
      <c r="W12" s="424"/>
      <c r="X12" s="423" t="s">
        <v>15</v>
      </c>
      <c r="Y12" s="424"/>
      <c r="Z12" s="423" t="s">
        <v>16</v>
      </c>
      <c r="AA12" s="424"/>
      <c r="AB12" s="423" t="s">
        <v>17</v>
      </c>
      <c r="AC12" s="424"/>
      <c r="AD12" s="423" t="s">
        <v>18</v>
      </c>
      <c r="AE12" s="424"/>
      <c r="AF12" s="423" t="s">
        <v>19</v>
      </c>
      <c r="AG12" s="424"/>
      <c r="AH12" s="423" t="s">
        <v>20</v>
      </c>
      <c r="AI12" s="424"/>
      <c r="AJ12" s="423" t="s">
        <v>21</v>
      </c>
      <c r="AK12" s="424"/>
      <c r="AL12" s="425" t="s">
        <v>22</v>
      </c>
      <c r="AM12" s="426"/>
      <c r="AN12" s="428"/>
      <c r="AO12" s="397"/>
      <c r="AP12" s="431"/>
      <c r="AQ12" s="431"/>
      <c r="CG12" s="180"/>
      <c r="CH12" s="180"/>
      <c r="CI12" s="180"/>
      <c r="CJ12" s="180"/>
      <c r="CK12" s="180"/>
      <c r="CL12" s="180"/>
      <c r="CM12" s="180"/>
      <c r="CN12" s="180"/>
      <c r="CO12" s="180"/>
    </row>
    <row r="13" spans="1:93" x14ac:dyDescent="0.25">
      <c r="A13" s="404"/>
      <c r="B13" s="407"/>
      <c r="C13" s="106" t="s">
        <v>108</v>
      </c>
      <c r="D13" s="106" t="s">
        <v>109</v>
      </c>
      <c r="E13" s="120" t="s">
        <v>110</v>
      </c>
      <c r="F13" s="81" t="s">
        <v>109</v>
      </c>
      <c r="G13" s="121" t="s">
        <v>110</v>
      </c>
      <c r="H13" s="81" t="s">
        <v>109</v>
      </c>
      <c r="I13" s="121" t="s">
        <v>110</v>
      </c>
      <c r="J13" s="81" t="s">
        <v>109</v>
      </c>
      <c r="K13" s="121" t="s">
        <v>110</v>
      </c>
      <c r="L13" s="81" t="s">
        <v>109</v>
      </c>
      <c r="M13" s="121" t="s">
        <v>110</v>
      </c>
      <c r="N13" s="81" t="s">
        <v>109</v>
      </c>
      <c r="O13" s="121" t="s">
        <v>110</v>
      </c>
      <c r="P13" s="81" t="s">
        <v>109</v>
      </c>
      <c r="Q13" s="121" t="s">
        <v>110</v>
      </c>
      <c r="R13" s="81" t="s">
        <v>109</v>
      </c>
      <c r="S13" s="121" t="s">
        <v>110</v>
      </c>
      <c r="T13" s="81" t="s">
        <v>109</v>
      </c>
      <c r="U13" s="121" t="s">
        <v>110</v>
      </c>
      <c r="V13" s="81" t="s">
        <v>109</v>
      </c>
      <c r="W13" s="121" t="s">
        <v>110</v>
      </c>
      <c r="X13" s="81" t="s">
        <v>109</v>
      </c>
      <c r="Y13" s="121" t="s">
        <v>110</v>
      </c>
      <c r="Z13" s="81" t="s">
        <v>109</v>
      </c>
      <c r="AA13" s="121" t="s">
        <v>110</v>
      </c>
      <c r="AB13" s="81" t="s">
        <v>109</v>
      </c>
      <c r="AC13" s="121" t="s">
        <v>110</v>
      </c>
      <c r="AD13" s="81" t="s">
        <v>109</v>
      </c>
      <c r="AE13" s="121" t="s">
        <v>110</v>
      </c>
      <c r="AF13" s="81" t="s">
        <v>109</v>
      </c>
      <c r="AG13" s="121" t="s">
        <v>110</v>
      </c>
      <c r="AH13" s="81" t="s">
        <v>109</v>
      </c>
      <c r="AI13" s="121" t="s">
        <v>110</v>
      </c>
      <c r="AJ13" s="81" t="s">
        <v>109</v>
      </c>
      <c r="AK13" s="121" t="s">
        <v>110</v>
      </c>
      <c r="AL13" s="81" t="s">
        <v>109</v>
      </c>
      <c r="AM13" s="121" t="s">
        <v>110</v>
      </c>
      <c r="AN13" s="429"/>
      <c r="AO13" s="398"/>
      <c r="AP13" s="432"/>
      <c r="AQ13" s="432"/>
      <c r="CG13" s="180"/>
      <c r="CH13" s="180"/>
      <c r="CI13" s="180"/>
      <c r="CJ13" s="180"/>
      <c r="CK13" s="180"/>
      <c r="CL13" s="180"/>
      <c r="CM13" s="180"/>
      <c r="CN13" s="180"/>
      <c r="CO13" s="180"/>
    </row>
    <row r="14" spans="1:93" x14ac:dyDescent="0.25">
      <c r="A14" s="396" t="s">
        <v>23</v>
      </c>
      <c r="B14" s="10" t="s">
        <v>24</v>
      </c>
      <c r="C14" s="122">
        <f t="shared" ref="C14:C45" si="0">SUM(D14+E14)</f>
        <v>0</v>
      </c>
      <c r="D14" s="122">
        <f t="shared" ref="D14:D39" si="1">SUM(F14+H14+J14+L14+N14+P14+R14+T14+V14+X14+Z14+AB14+AD14+AF14+AH14+AJ14+AL14)</f>
        <v>0</v>
      </c>
      <c r="E14" s="122">
        <f t="shared" ref="E14:E45" si="2">SUM(G14+I14+K14+M14+O14+Q14+S14+U14+W14+Y14+AA14+AC14+AE14+AG14+AI14+AK14+AM14)</f>
        <v>0</v>
      </c>
      <c r="F14" s="12"/>
      <c r="G14" s="123"/>
      <c r="H14" s="12"/>
      <c r="I14" s="123"/>
      <c r="J14" s="12"/>
      <c r="K14" s="14"/>
      <c r="L14" s="12"/>
      <c r="M14" s="14"/>
      <c r="N14" s="12"/>
      <c r="O14" s="14"/>
      <c r="P14" s="12"/>
      <c r="Q14" s="14"/>
      <c r="R14" s="12"/>
      <c r="S14" s="14"/>
      <c r="T14" s="12"/>
      <c r="U14" s="14"/>
      <c r="V14" s="12"/>
      <c r="W14" s="14"/>
      <c r="X14" s="12"/>
      <c r="Y14" s="14"/>
      <c r="Z14" s="12"/>
      <c r="AA14" s="14"/>
      <c r="AB14" s="12"/>
      <c r="AC14" s="14"/>
      <c r="AD14" s="12"/>
      <c r="AE14" s="14"/>
      <c r="AF14" s="12"/>
      <c r="AG14" s="14"/>
      <c r="AH14" s="12"/>
      <c r="AI14" s="14"/>
      <c r="AJ14" s="12"/>
      <c r="AK14" s="14"/>
      <c r="AL14" s="124"/>
      <c r="AM14" s="14"/>
      <c r="AN14" s="14"/>
      <c r="AO14" s="56"/>
      <c r="AP14" s="56"/>
      <c r="AQ14" s="56"/>
      <c r="AR14" s="125" t="s">
        <v>111</v>
      </c>
      <c r="CG14" s="180"/>
      <c r="CH14" s="180">
        <v>0</v>
      </c>
      <c r="CI14" s="180"/>
      <c r="CJ14" s="180"/>
      <c r="CK14" s="180"/>
      <c r="CL14" s="180"/>
      <c r="CM14" s="180"/>
      <c r="CN14" s="180"/>
      <c r="CO14" s="180"/>
    </row>
    <row r="15" spans="1:93" x14ac:dyDescent="0.25">
      <c r="A15" s="397"/>
      <c r="B15" s="17" t="s">
        <v>25</v>
      </c>
      <c r="C15" s="126">
        <f t="shared" si="0"/>
        <v>0</v>
      </c>
      <c r="D15" s="126">
        <f t="shared" si="1"/>
        <v>0</v>
      </c>
      <c r="E15" s="126">
        <f t="shared" si="2"/>
        <v>0</v>
      </c>
      <c r="F15" s="18"/>
      <c r="G15" s="59"/>
      <c r="H15" s="18"/>
      <c r="I15" s="59"/>
      <c r="J15" s="18"/>
      <c r="K15" s="21"/>
      <c r="L15" s="18"/>
      <c r="M15" s="21"/>
      <c r="N15" s="18"/>
      <c r="O15" s="21"/>
      <c r="P15" s="18"/>
      <c r="Q15" s="21"/>
      <c r="R15" s="18"/>
      <c r="S15" s="21"/>
      <c r="T15" s="18"/>
      <c r="U15" s="21"/>
      <c r="V15" s="18"/>
      <c r="W15" s="21"/>
      <c r="X15" s="18"/>
      <c r="Y15" s="21"/>
      <c r="Z15" s="18"/>
      <c r="AA15" s="21"/>
      <c r="AB15" s="18"/>
      <c r="AC15" s="21"/>
      <c r="AD15" s="18"/>
      <c r="AE15" s="21"/>
      <c r="AF15" s="18"/>
      <c r="AG15" s="21"/>
      <c r="AH15" s="18"/>
      <c r="AI15" s="21"/>
      <c r="AJ15" s="18"/>
      <c r="AK15" s="21"/>
      <c r="AL15" s="127"/>
      <c r="AM15" s="21"/>
      <c r="AN15" s="21"/>
      <c r="AO15" s="73"/>
      <c r="AP15" s="73"/>
      <c r="AQ15" s="73"/>
      <c r="AR15" s="125" t="s">
        <v>111</v>
      </c>
      <c r="CG15" s="180"/>
      <c r="CH15" s="180">
        <v>0</v>
      </c>
      <c r="CI15" s="180"/>
      <c r="CJ15" s="180"/>
      <c r="CK15" s="180"/>
      <c r="CL15" s="180"/>
      <c r="CM15" s="180"/>
      <c r="CN15" s="180"/>
      <c r="CO15" s="180"/>
    </row>
    <row r="16" spans="1:93" x14ac:dyDescent="0.25">
      <c r="A16" s="397"/>
      <c r="B16" s="17" t="s">
        <v>26</v>
      </c>
      <c r="C16" s="126">
        <f t="shared" si="0"/>
        <v>0</v>
      </c>
      <c r="D16" s="126">
        <f t="shared" si="1"/>
        <v>0</v>
      </c>
      <c r="E16" s="126">
        <f t="shared" si="2"/>
        <v>0</v>
      </c>
      <c r="F16" s="18"/>
      <c r="G16" s="59"/>
      <c r="H16" s="18"/>
      <c r="I16" s="59"/>
      <c r="J16" s="18"/>
      <c r="K16" s="21"/>
      <c r="L16" s="18"/>
      <c r="M16" s="21"/>
      <c r="N16" s="18"/>
      <c r="O16" s="21"/>
      <c r="P16" s="18"/>
      <c r="Q16" s="21"/>
      <c r="R16" s="18"/>
      <c r="S16" s="21"/>
      <c r="T16" s="18"/>
      <c r="U16" s="21"/>
      <c r="V16" s="18"/>
      <c r="W16" s="21"/>
      <c r="X16" s="18"/>
      <c r="Y16" s="21"/>
      <c r="Z16" s="18"/>
      <c r="AA16" s="21"/>
      <c r="AB16" s="18"/>
      <c r="AC16" s="21"/>
      <c r="AD16" s="18"/>
      <c r="AE16" s="21"/>
      <c r="AF16" s="18"/>
      <c r="AG16" s="21"/>
      <c r="AH16" s="18"/>
      <c r="AI16" s="21"/>
      <c r="AJ16" s="18"/>
      <c r="AK16" s="21"/>
      <c r="AL16" s="127"/>
      <c r="AM16" s="21"/>
      <c r="AN16" s="21"/>
      <c r="AO16" s="73"/>
      <c r="AP16" s="73"/>
      <c r="AQ16" s="73"/>
      <c r="AR16" s="125" t="s">
        <v>111</v>
      </c>
      <c r="CG16" s="180"/>
      <c r="CH16" s="180">
        <v>0</v>
      </c>
      <c r="CI16" s="180"/>
      <c r="CJ16" s="180"/>
      <c r="CK16" s="180"/>
      <c r="CL16" s="180"/>
      <c r="CM16" s="180"/>
      <c r="CN16" s="180"/>
      <c r="CO16" s="180"/>
    </row>
    <row r="17" spans="1:93" x14ac:dyDescent="0.25">
      <c r="A17" s="397"/>
      <c r="B17" s="17" t="s">
        <v>27</v>
      </c>
      <c r="C17" s="126">
        <f t="shared" si="0"/>
        <v>0</v>
      </c>
      <c r="D17" s="126">
        <f t="shared" si="1"/>
        <v>0</v>
      </c>
      <c r="E17" s="126">
        <f t="shared" si="2"/>
        <v>0</v>
      </c>
      <c r="F17" s="18"/>
      <c r="G17" s="59"/>
      <c r="H17" s="18"/>
      <c r="I17" s="59"/>
      <c r="J17" s="18"/>
      <c r="K17" s="21"/>
      <c r="L17" s="18"/>
      <c r="M17" s="21"/>
      <c r="N17" s="18"/>
      <c r="O17" s="21"/>
      <c r="P17" s="18"/>
      <c r="Q17" s="21"/>
      <c r="R17" s="18"/>
      <c r="S17" s="21"/>
      <c r="T17" s="18"/>
      <c r="U17" s="21"/>
      <c r="V17" s="18"/>
      <c r="W17" s="21"/>
      <c r="X17" s="18"/>
      <c r="Y17" s="21"/>
      <c r="Z17" s="18"/>
      <c r="AA17" s="21"/>
      <c r="AB17" s="18"/>
      <c r="AC17" s="21"/>
      <c r="AD17" s="18"/>
      <c r="AE17" s="21"/>
      <c r="AF17" s="18"/>
      <c r="AG17" s="21"/>
      <c r="AH17" s="18"/>
      <c r="AI17" s="21"/>
      <c r="AJ17" s="18"/>
      <c r="AK17" s="21"/>
      <c r="AL17" s="127"/>
      <c r="AM17" s="21"/>
      <c r="AN17" s="21"/>
      <c r="AO17" s="73"/>
      <c r="AP17" s="73"/>
      <c r="AQ17" s="73"/>
      <c r="AR17" s="125" t="s">
        <v>111</v>
      </c>
      <c r="CG17" s="180"/>
      <c r="CH17" s="180">
        <v>0</v>
      </c>
      <c r="CI17" s="180"/>
      <c r="CJ17" s="180"/>
      <c r="CK17" s="180"/>
      <c r="CL17" s="180"/>
      <c r="CM17" s="180"/>
      <c r="CN17" s="180"/>
      <c r="CO17" s="180"/>
    </row>
    <row r="18" spans="1:93" x14ac:dyDescent="0.25">
      <c r="A18" s="397"/>
      <c r="B18" s="17" t="s">
        <v>28</v>
      </c>
      <c r="C18" s="126">
        <f t="shared" si="0"/>
        <v>0</v>
      </c>
      <c r="D18" s="126">
        <f t="shared" si="1"/>
        <v>0</v>
      </c>
      <c r="E18" s="126">
        <f t="shared" si="2"/>
        <v>0</v>
      </c>
      <c r="F18" s="18"/>
      <c r="G18" s="59"/>
      <c r="H18" s="18"/>
      <c r="I18" s="59"/>
      <c r="J18" s="18"/>
      <c r="K18" s="21"/>
      <c r="L18" s="18"/>
      <c r="M18" s="21"/>
      <c r="N18" s="18"/>
      <c r="O18" s="21"/>
      <c r="P18" s="18"/>
      <c r="Q18" s="21"/>
      <c r="R18" s="18"/>
      <c r="S18" s="21"/>
      <c r="T18" s="18"/>
      <c r="U18" s="21"/>
      <c r="V18" s="18"/>
      <c r="W18" s="21"/>
      <c r="X18" s="18"/>
      <c r="Y18" s="21"/>
      <c r="Z18" s="18"/>
      <c r="AA18" s="21"/>
      <c r="AB18" s="18"/>
      <c r="AC18" s="21"/>
      <c r="AD18" s="18"/>
      <c r="AE18" s="21"/>
      <c r="AF18" s="18"/>
      <c r="AG18" s="21"/>
      <c r="AH18" s="18"/>
      <c r="AI18" s="21"/>
      <c r="AJ18" s="18"/>
      <c r="AK18" s="21"/>
      <c r="AL18" s="127"/>
      <c r="AM18" s="21"/>
      <c r="AN18" s="21"/>
      <c r="AO18" s="73"/>
      <c r="AP18" s="73"/>
      <c r="AQ18" s="73"/>
      <c r="AR18" s="125" t="s">
        <v>111</v>
      </c>
      <c r="CG18" s="180"/>
      <c r="CH18" s="180">
        <v>0</v>
      </c>
      <c r="CI18" s="180"/>
      <c r="CJ18" s="180"/>
      <c r="CK18" s="180"/>
      <c r="CL18" s="180"/>
      <c r="CM18" s="180"/>
      <c r="CN18" s="180"/>
      <c r="CO18" s="180"/>
    </row>
    <row r="19" spans="1:93" x14ac:dyDescent="0.25">
      <c r="A19" s="397"/>
      <c r="B19" s="17" t="s">
        <v>29</v>
      </c>
      <c r="C19" s="126">
        <f t="shared" si="0"/>
        <v>0</v>
      </c>
      <c r="D19" s="126">
        <f t="shared" si="1"/>
        <v>0</v>
      </c>
      <c r="E19" s="126">
        <f t="shared" si="2"/>
        <v>0</v>
      </c>
      <c r="F19" s="18"/>
      <c r="G19" s="59"/>
      <c r="H19" s="18"/>
      <c r="I19" s="59"/>
      <c r="J19" s="18"/>
      <c r="K19" s="21"/>
      <c r="L19" s="18"/>
      <c r="M19" s="21"/>
      <c r="N19" s="18"/>
      <c r="O19" s="21"/>
      <c r="P19" s="18"/>
      <c r="Q19" s="21"/>
      <c r="R19" s="18"/>
      <c r="S19" s="21"/>
      <c r="T19" s="18"/>
      <c r="U19" s="21"/>
      <c r="V19" s="18"/>
      <c r="W19" s="21"/>
      <c r="X19" s="18"/>
      <c r="Y19" s="21"/>
      <c r="Z19" s="18"/>
      <c r="AA19" s="21"/>
      <c r="AB19" s="18"/>
      <c r="AC19" s="21"/>
      <c r="AD19" s="18"/>
      <c r="AE19" s="21"/>
      <c r="AF19" s="18"/>
      <c r="AG19" s="21"/>
      <c r="AH19" s="18"/>
      <c r="AI19" s="21"/>
      <c r="AJ19" s="18"/>
      <c r="AK19" s="21"/>
      <c r="AL19" s="127"/>
      <c r="AM19" s="21"/>
      <c r="AN19" s="21"/>
      <c r="AO19" s="73"/>
      <c r="AP19" s="73"/>
      <c r="AQ19" s="73"/>
      <c r="AR19" s="125" t="s">
        <v>111</v>
      </c>
      <c r="CG19" s="180"/>
      <c r="CH19" s="180">
        <v>0</v>
      </c>
      <c r="CI19" s="180"/>
      <c r="CJ19" s="180"/>
      <c r="CK19" s="180"/>
      <c r="CL19" s="180"/>
      <c r="CM19" s="180"/>
      <c r="CN19" s="180"/>
      <c r="CO19" s="180"/>
    </row>
    <row r="20" spans="1:93" x14ac:dyDescent="0.25">
      <c r="A20" s="397"/>
      <c r="B20" s="17" t="s">
        <v>30</v>
      </c>
      <c r="C20" s="126">
        <f t="shared" si="0"/>
        <v>0</v>
      </c>
      <c r="D20" s="126">
        <f t="shared" si="1"/>
        <v>0</v>
      </c>
      <c r="E20" s="126">
        <f t="shared" si="2"/>
        <v>0</v>
      </c>
      <c r="F20" s="18"/>
      <c r="G20" s="59"/>
      <c r="H20" s="18"/>
      <c r="I20" s="59"/>
      <c r="J20" s="18"/>
      <c r="K20" s="21"/>
      <c r="L20" s="18"/>
      <c r="M20" s="21"/>
      <c r="N20" s="18"/>
      <c r="O20" s="21"/>
      <c r="P20" s="18"/>
      <c r="Q20" s="21"/>
      <c r="R20" s="18"/>
      <c r="S20" s="21"/>
      <c r="T20" s="18"/>
      <c r="U20" s="21"/>
      <c r="V20" s="18"/>
      <c r="W20" s="21"/>
      <c r="X20" s="18"/>
      <c r="Y20" s="21"/>
      <c r="Z20" s="18"/>
      <c r="AA20" s="21"/>
      <c r="AB20" s="18"/>
      <c r="AC20" s="21"/>
      <c r="AD20" s="18"/>
      <c r="AE20" s="21"/>
      <c r="AF20" s="18"/>
      <c r="AG20" s="21"/>
      <c r="AH20" s="18"/>
      <c r="AI20" s="21"/>
      <c r="AJ20" s="18"/>
      <c r="AK20" s="21"/>
      <c r="AL20" s="127"/>
      <c r="AM20" s="21"/>
      <c r="AN20" s="21"/>
      <c r="AO20" s="73"/>
      <c r="AP20" s="73"/>
      <c r="AQ20" s="73"/>
      <c r="AR20" s="125" t="s">
        <v>111</v>
      </c>
      <c r="CG20" s="180"/>
      <c r="CH20" s="180">
        <v>0</v>
      </c>
      <c r="CI20" s="180"/>
      <c r="CJ20" s="180"/>
      <c r="CK20" s="180"/>
      <c r="CL20" s="180"/>
      <c r="CM20" s="180"/>
      <c r="CN20" s="180"/>
      <c r="CO20" s="180"/>
    </row>
    <row r="21" spans="1:93" x14ac:dyDescent="0.25">
      <c r="A21" s="397"/>
      <c r="B21" s="25" t="s">
        <v>31</v>
      </c>
      <c r="C21" s="128">
        <f t="shared" si="0"/>
        <v>0</v>
      </c>
      <c r="D21" s="128">
        <f t="shared" si="1"/>
        <v>0</v>
      </c>
      <c r="E21" s="128">
        <f t="shared" si="2"/>
        <v>0</v>
      </c>
      <c r="F21" s="26"/>
      <c r="G21" s="129"/>
      <c r="H21" s="26"/>
      <c r="I21" s="129"/>
      <c r="J21" s="26"/>
      <c r="K21" s="29"/>
      <c r="L21" s="26"/>
      <c r="M21" s="29"/>
      <c r="N21" s="26"/>
      <c r="O21" s="29"/>
      <c r="P21" s="26"/>
      <c r="Q21" s="29"/>
      <c r="R21" s="26"/>
      <c r="S21" s="29"/>
      <c r="T21" s="26"/>
      <c r="U21" s="29"/>
      <c r="V21" s="26"/>
      <c r="W21" s="29"/>
      <c r="X21" s="26"/>
      <c r="Y21" s="29"/>
      <c r="Z21" s="26"/>
      <c r="AA21" s="29"/>
      <c r="AB21" s="26"/>
      <c r="AC21" s="29"/>
      <c r="AD21" s="26"/>
      <c r="AE21" s="29"/>
      <c r="AF21" s="26"/>
      <c r="AG21" s="29"/>
      <c r="AH21" s="26"/>
      <c r="AI21" s="29"/>
      <c r="AJ21" s="26"/>
      <c r="AK21" s="29"/>
      <c r="AL21" s="130"/>
      <c r="AM21" s="29"/>
      <c r="AN21" s="29"/>
      <c r="AO21" s="73"/>
      <c r="AP21" s="73"/>
      <c r="AQ21" s="73"/>
      <c r="AR21" s="125" t="s">
        <v>111</v>
      </c>
      <c r="CG21" s="180"/>
      <c r="CH21" s="180">
        <v>0</v>
      </c>
      <c r="CI21" s="180"/>
      <c r="CJ21" s="180"/>
      <c r="CK21" s="180"/>
      <c r="CL21" s="180"/>
      <c r="CM21" s="180"/>
      <c r="CN21" s="180"/>
      <c r="CO21" s="180"/>
    </row>
    <row r="22" spans="1:93" x14ac:dyDescent="0.25">
      <c r="A22" s="397"/>
      <c r="B22" s="17" t="s">
        <v>32</v>
      </c>
      <c r="C22" s="126">
        <f t="shared" si="0"/>
        <v>0</v>
      </c>
      <c r="D22" s="126">
        <f t="shared" si="1"/>
        <v>0</v>
      </c>
      <c r="E22" s="126">
        <f t="shared" si="2"/>
        <v>0</v>
      </c>
      <c r="F22" s="18"/>
      <c r="G22" s="59"/>
      <c r="H22" s="18"/>
      <c r="I22" s="59"/>
      <c r="J22" s="18"/>
      <c r="K22" s="21"/>
      <c r="L22" s="18"/>
      <c r="M22" s="21"/>
      <c r="N22" s="18"/>
      <c r="O22" s="21"/>
      <c r="P22" s="18"/>
      <c r="Q22" s="21"/>
      <c r="R22" s="18"/>
      <c r="S22" s="21"/>
      <c r="T22" s="18"/>
      <c r="U22" s="21"/>
      <c r="V22" s="18"/>
      <c r="W22" s="21"/>
      <c r="X22" s="18"/>
      <c r="Y22" s="21"/>
      <c r="Z22" s="18"/>
      <c r="AA22" s="21"/>
      <c r="AB22" s="18"/>
      <c r="AC22" s="21"/>
      <c r="AD22" s="18"/>
      <c r="AE22" s="21"/>
      <c r="AF22" s="18"/>
      <c r="AG22" s="21"/>
      <c r="AH22" s="18"/>
      <c r="AI22" s="21"/>
      <c r="AJ22" s="18"/>
      <c r="AK22" s="21"/>
      <c r="AL22" s="127"/>
      <c r="AM22" s="21"/>
      <c r="AN22" s="21"/>
      <c r="AO22" s="73"/>
      <c r="AP22" s="73"/>
      <c r="AQ22" s="73"/>
      <c r="AR22" s="125" t="s">
        <v>111</v>
      </c>
      <c r="CG22" s="180"/>
      <c r="CH22" s="180">
        <v>0</v>
      </c>
      <c r="CI22" s="180"/>
      <c r="CJ22" s="180"/>
      <c r="CK22" s="180"/>
      <c r="CL22" s="180"/>
      <c r="CM22" s="180"/>
      <c r="CN22" s="180"/>
      <c r="CO22" s="180"/>
    </row>
    <row r="23" spans="1:93" x14ac:dyDescent="0.25">
      <c r="A23" s="397"/>
      <c r="B23" s="131" t="s">
        <v>112</v>
      </c>
      <c r="C23" s="132">
        <f t="shared" si="0"/>
        <v>0</v>
      </c>
      <c r="D23" s="133">
        <f t="shared" si="1"/>
        <v>0</v>
      </c>
      <c r="E23" s="134">
        <f t="shared" si="2"/>
        <v>0</v>
      </c>
      <c r="F23" s="18"/>
      <c r="G23" s="59"/>
      <c r="H23" s="18"/>
      <c r="I23" s="59"/>
      <c r="J23" s="18"/>
      <c r="K23" s="21"/>
      <c r="L23" s="18"/>
      <c r="M23" s="21"/>
      <c r="N23" s="18"/>
      <c r="O23" s="21"/>
      <c r="P23" s="18"/>
      <c r="Q23" s="21"/>
      <c r="R23" s="18"/>
      <c r="S23" s="21"/>
      <c r="T23" s="18"/>
      <c r="U23" s="21"/>
      <c r="V23" s="18"/>
      <c r="W23" s="21"/>
      <c r="X23" s="18"/>
      <c r="Y23" s="21"/>
      <c r="Z23" s="18"/>
      <c r="AA23" s="21"/>
      <c r="AB23" s="18"/>
      <c r="AC23" s="21"/>
      <c r="AD23" s="18"/>
      <c r="AE23" s="21"/>
      <c r="AF23" s="18"/>
      <c r="AG23" s="21"/>
      <c r="AH23" s="18"/>
      <c r="AI23" s="21"/>
      <c r="AJ23" s="18"/>
      <c r="AK23" s="21"/>
      <c r="AL23" s="135"/>
      <c r="AM23" s="21"/>
      <c r="AN23" s="21"/>
      <c r="AO23" s="73"/>
      <c r="AP23" s="73"/>
      <c r="AQ23" s="73"/>
      <c r="AR23" s="125" t="s">
        <v>111</v>
      </c>
      <c r="CG23" s="180"/>
      <c r="CH23" s="180">
        <v>0</v>
      </c>
      <c r="CI23" s="180"/>
      <c r="CJ23" s="180"/>
      <c r="CK23" s="180"/>
      <c r="CL23" s="180"/>
      <c r="CM23" s="180"/>
      <c r="CN23" s="180"/>
      <c r="CO23" s="180"/>
    </row>
    <row r="24" spans="1:93" x14ac:dyDescent="0.25">
      <c r="A24" s="398"/>
      <c r="B24" s="33" t="s">
        <v>33</v>
      </c>
      <c r="C24" s="136">
        <f t="shared" si="0"/>
        <v>0</v>
      </c>
      <c r="D24" s="136">
        <f t="shared" si="1"/>
        <v>0</v>
      </c>
      <c r="E24" s="136">
        <f t="shared" si="2"/>
        <v>0</v>
      </c>
      <c r="F24" s="34"/>
      <c r="G24" s="137"/>
      <c r="H24" s="34"/>
      <c r="I24" s="137"/>
      <c r="J24" s="34"/>
      <c r="K24" s="36"/>
      <c r="L24" s="34"/>
      <c r="M24" s="36"/>
      <c r="N24" s="34"/>
      <c r="O24" s="36"/>
      <c r="P24" s="34"/>
      <c r="Q24" s="36"/>
      <c r="R24" s="34"/>
      <c r="S24" s="36"/>
      <c r="T24" s="34"/>
      <c r="U24" s="36"/>
      <c r="V24" s="34"/>
      <c r="W24" s="36"/>
      <c r="X24" s="34"/>
      <c r="Y24" s="36"/>
      <c r="Z24" s="34"/>
      <c r="AA24" s="36"/>
      <c r="AB24" s="34"/>
      <c r="AC24" s="36"/>
      <c r="AD24" s="34"/>
      <c r="AE24" s="36"/>
      <c r="AF24" s="34"/>
      <c r="AG24" s="36"/>
      <c r="AH24" s="34"/>
      <c r="AI24" s="36"/>
      <c r="AJ24" s="34"/>
      <c r="AK24" s="36"/>
      <c r="AL24" s="44"/>
      <c r="AM24" s="36"/>
      <c r="AN24" s="36"/>
      <c r="AO24" s="76"/>
      <c r="AP24" s="76"/>
      <c r="AQ24" s="76"/>
      <c r="AR24" s="125" t="s">
        <v>111</v>
      </c>
      <c r="CG24" s="180"/>
      <c r="CH24" s="180">
        <v>0</v>
      </c>
      <c r="CI24" s="180"/>
      <c r="CJ24" s="180"/>
      <c r="CK24" s="180"/>
      <c r="CL24" s="180"/>
      <c r="CM24" s="180"/>
      <c r="CN24" s="180"/>
      <c r="CO24" s="180"/>
    </row>
    <row r="25" spans="1:93" x14ac:dyDescent="0.25">
      <c r="A25" s="396" t="s">
        <v>34</v>
      </c>
      <c r="B25" s="10" t="s">
        <v>24</v>
      </c>
      <c r="C25" s="122">
        <f t="shared" si="0"/>
        <v>0</v>
      </c>
      <c r="D25" s="122">
        <f t="shared" si="1"/>
        <v>0</v>
      </c>
      <c r="E25" s="122">
        <f t="shared" si="2"/>
        <v>0</v>
      </c>
      <c r="F25" s="39"/>
      <c r="G25" s="57"/>
      <c r="H25" s="39"/>
      <c r="I25" s="57"/>
      <c r="J25" s="39"/>
      <c r="K25" s="42"/>
      <c r="L25" s="39"/>
      <c r="M25" s="42"/>
      <c r="N25" s="39"/>
      <c r="O25" s="42"/>
      <c r="P25" s="39"/>
      <c r="Q25" s="42"/>
      <c r="R25" s="39"/>
      <c r="S25" s="42"/>
      <c r="T25" s="39"/>
      <c r="U25" s="42"/>
      <c r="V25" s="39"/>
      <c r="W25" s="42"/>
      <c r="X25" s="39"/>
      <c r="Y25" s="42"/>
      <c r="Z25" s="39"/>
      <c r="AA25" s="42"/>
      <c r="AB25" s="39"/>
      <c r="AC25" s="42"/>
      <c r="AD25" s="39"/>
      <c r="AE25" s="42"/>
      <c r="AF25" s="39"/>
      <c r="AG25" s="42"/>
      <c r="AH25" s="39"/>
      <c r="AI25" s="42"/>
      <c r="AJ25" s="39"/>
      <c r="AK25" s="42"/>
      <c r="AL25" s="138"/>
      <c r="AM25" s="42"/>
      <c r="AN25" s="42"/>
      <c r="AO25" s="56"/>
      <c r="AP25" s="56"/>
      <c r="AQ25" s="56"/>
      <c r="AR25" s="125" t="s">
        <v>111</v>
      </c>
      <c r="CG25" s="180"/>
      <c r="CH25" s="180">
        <v>0</v>
      </c>
      <c r="CI25" s="180"/>
      <c r="CJ25" s="180"/>
      <c r="CK25" s="180"/>
      <c r="CL25" s="180"/>
      <c r="CM25" s="180"/>
      <c r="CN25" s="180"/>
      <c r="CO25" s="180"/>
    </row>
    <row r="26" spans="1:93" x14ac:dyDescent="0.25">
      <c r="A26" s="397"/>
      <c r="B26" s="17" t="s">
        <v>25</v>
      </c>
      <c r="C26" s="126">
        <f t="shared" si="0"/>
        <v>0</v>
      </c>
      <c r="D26" s="126">
        <f t="shared" si="1"/>
        <v>0</v>
      </c>
      <c r="E26" s="126">
        <f t="shared" si="2"/>
        <v>0</v>
      </c>
      <c r="F26" s="18"/>
      <c r="G26" s="59"/>
      <c r="H26" s="18"/>
      <c r="I26" s="59"/>
      <c r="J26" s="18"/>
      <c r="K26" s="21"/>
      <c r="L26" s="18"/>
      <c r="M26" s="21"/>
      <c r="N26" s="18"/>
      <c r="O26" s="21"/>
      <c r="P26" s="18"/>
      <c r="Q26" s="21"/>
      <c r="R26" s="18"/>
      <c r="S26" s="21"/>
      <c r="T26" s="18"/>
      <c r="U26" s="21"/>
      <c r="V26" s="18"/>
      <c r="W26" s="21"/>
      <c r="X26" s="18"/>
      <c r="Y26" s="21"/>
      <c r="Z26" s="18"/>
      <c r="AA26" s="21"/>
      <c r="AB26" s="18"/>
      <c r="AC26" s="21"/>
      <c r="AD26" s="18"/>
      <c r="AE26" s="21"/>
      <c r="AF26" s="18"/>
      <c r="AG26" s="21"/>
      <c r="AH26" s="18"/>
      <c r="AI26" s="21"/>
      <c r="AJ26" s="18"/>
      <c r="AK26" s="21"/>
      <c r="AL26" s="127"/>
      <c r="AM26" s="21"/>
      <c r="AN26" s="21"/>
      <c r="AO26" s="73"/>
      <c r="AP26" s="73"/>
      <c r="AQ26" s="73"/>
      <c r="AR26" s="125" t="s">
        <v>111</v>
      </c>
      <c r="CG26" s="180"/>
      <c r="CH26" s="180">
        <v>0</v>
      </c>
      <c r="CI26" s="180"/>
      <c r="CJ26" s="180"/>
      <c r="CK26" s="180"/>
      <c r="CL26" s="180"/>
      <c r="CM26" s="180"/>
      <c r="CN26" s="180"/>
      <c r="CO26" s="180"/>
    </row>
    <row r="27" spans="1:93" x14ac:dyDescent="0.25">
      <c r="A27" s="397"/>
      <c r="B27" s="17" t="s">
        <v>26</v>
      </c>
      <c r="C27" s="126">
        <f t="shared" si="0"/>
        <v>0</v>
      </c>
      <c r="D27" s="126">
        <f t="shared" si="1"/>
        <v>0</v>
      </c>
      <c r="E27" s="126">
        <f t="shared" si="2"/>
        <v>0</v>
      </c>
      <c r="F27" s="18"/>
      <c r="G27" s="59"/>
      <c r="H27" s="18"/>
      <c r="I27" s="59"/>
      <c r="J27" s="18"/>
      <c r="K27" s="21"/>
      <c r="L27" s="18"/>
      <c r="M27" s="21"/>
      <c r="N27" s="18"/>
      <c r="O27" s="21"/>
      <c r="P27" s="18"/>
      <c r="Q27" s="21"/>
      <c r="R27" s="18"/>
      <c r="S27" s="21"/>
      <c r="T27" s="18"/>
      <c r="U27" s="21"/>
      <c r="V27" s="18"/>
      <c r="W27" s="21"/>
      <c r="X27" s="18"/>
      <c r="Y27" s="21"/>
      <c r="Z27" s="18"/>
      <c r="AA27" s="21"/>
      <c r="AB27" s="18"/>
      <c r="AC27" s="21"/>
      <c r="AD27" s="18"/>
      <c r="AE27" s="21"/>
      <c r="AF27" s="18"/>
      <c r="AG27" s="21"/>
      <c r="AH27" s="18"/>
      <c r="AI27" s="21"/>
      <c r="AJ27" s="18"/>
      <c r="AK27" s="21"/>
      <c r="AL27" s="127"/>
      <c r="AM27" s="21"/>
      <c r="AN27" s="21"/>
      <c r="AO27" s="73"/>
      <c r="AP27" s="73"/>
      <c r="AQ27" s="73"/>
      <c r="AR27" s="125" t="s">
        <v>111</v>
      </c>
      <c r="CG27" s="180"/>
      <c r="CH27" s="180">
        <v>0</v>
      </c>
      <c r="CI27" s="180"/>
      <c r="CJ27" s="180"/>
      <c r="CK27" s="180"/>
      <c r="CL27" s="180"/>
      <c r="CM27" s="180"/>
      <c r="CN27" s="180"/>
      <c r="CO27" s="180"/>
    </row>
    <row r="28" spans="1:93" x14ac:dyDescent="0.25">
      <c r="A28" s="397"/>
      <c r="B28" s="17" t="s">
        <v>27</v>
      </c>
      <c r="C28" s="126">
        <f t="shared" si="0"/>
        <v>0</v>
      </c>
      <c r="D28" s="126">
        <f t="shared" si="1"/>
        <v>0</v>
      </c>
      <c r="E28" s="126">
        <f t="shared" si="2"/>
        <v>0</v>
      </c>
      <c r="F28" s="18"/>
      <c r="G28" s="59"/>
      <c r="H28" s="18"/>
      <c r="I28" s="59"/>
      <c r="J28" s="18"/>
      <c r="K28" s="21"/>
      <c r="L28" s="18"/>
      <c r="M28" s="21"/>
      <c r="N28" s="18"/>
      <c r="O28" s="21"/>
      <c r="P28" s="18"/>
      <c r="Q28" s="21"/>
      <c r="R28" s="18"/>
      <c r="S28" s="21"/>
      <c r="T28" s="18"/>
      <c r="U28" s="21"/>
      <c r="V28" s="18"/>
      <c r="W28" s="21"/>
      <c r="X28" s="18"/>
      <c r="Y28" s="21"/>
      <c r="Z28" s="18"/>
      <c r="AA28" s="21"/>
      <c r="AB28" s="18"/>
      <c r="AC28" s="21"/>
      <c r="AD28" s="18"/>
      <c r="AE28" s="21"/>
      <c r="AF28" s="18"/>
      <c r="AG28" s="21"/>
      <c r="AH28" s="18"/>
      <c r="AI28" s="21"/>
      <c r="AJ28" s="18"/>
      <c r="AK28" s="21"/>
      <c r="AL28" s="127"/>
      <c r="AM28" s="21"/>
      <c r="AN28" s="21"/>
      <c r="AO28" s="73"/>
      <c r="AP28" s="73"/>
      <c r="AQ28" s="73"/>
      <c r="AR28" s="125" t="s">
        <v>111</v>
      </c>
      <c r="CG28" s="180"/>
      <c r="CH28" s="180">
        <v>0</v>
      </c>
      <c r="CI28" s="180"/>
      <c r="CJ28" s="180"/>
      <c r="CK28" s="180"/>
      <c r="CL28" s="180"/>
      <c r="CM28" s="180"/>
      <c r="CN28" s="180"/>
      <c r="CO28" s="180"/>
    </row>
    <row r="29" spans="1:93" x14ac:dyDescent="0.25">
      <c r="A29" s="397"/>
      <c r="B29" s="17" t="s">
        <v>28</v>
      </c>
      <c r="C29" s="126">
        <f t="shared" si="0"/>
        <v>0</v>
      </c>
      <c r="D29" s="126">
        <f t="shared" si="1"/>
        <v>0</v>
      </c>
      <c r="E29" s="126">
        <f t="shared" si="2"/>
        <v>0</v>
      </c>
      <c r="F29" s="18"/>
      <c r="G29" s="59"/>
      <c r="H29" s="18"/>
      <c r="I29" s="59"/>
      <c r="J29" s="18"/>
      <c r="K29" s="21"/>
      <c r="L29" s="18"/>
      <c r="M29" s="21"/>
      <c r="N29" s="18"/>
      <c r="O29" s="21"/>
      <c r="P29" s="18"/>
      <c r="Q29" s="21"/>
      <c r="R29" s="18"/>
      <c r="S29" s="21"/>
      <c r="T29" s="18"/>
      <c r="U29" s="21"/>
      <c r="V29" s="18"/>
      <c r="W29" s="21"/>
      <c r="X29" s="18"/>
      <c r="Y29" s="21"/>
      <c r="Z29" s="18"/>
      <c r="AA29" s="21"/>
      <c r="AB29" s="18"/>
      <c r="AC29" s="21"/>
      <c r="AD29" s="18"/>
      <c r="AE29" s="21"/>
      <c r="AF29" s="18"/>
      <c r="AG29" s="21"/>
      <c r="AH29" s="18"/>
      <c r="AI29" s="21"/>
      <c r="AJ29" s="18"/>
      <c r="AK29" s="21"/>
      <c r="AL29" s="127"/>
      <c r="AM29" s="21"/>
      <c r="AN29" s="21"/>
      <c r="AO29" s="73"/>
      <c r="AP29" s="73"/>
      <c r="AQ29" s="73"/>
      <c r="AR29" s="125" t="s">
        <v>111</v>
      </c>
      <c r="CG29" s="180"/>
      <c r="CH29" s="180">
        <v>0</v>
      </c>
      <c r="CI29" s="180"/>
      <c r="CJ29" s="180"/>
      <c r="CK29" s="180"/>
      <c r="CL29" s="180"/>
      <c r="CM29" s="180"/>
      <c r="CN29" s="180"/>
      <c r="CO29" s="180"/>
    </row>
    <row r="30" spans="1:93" x14ac:dyDescent="0.25">
      <c r="A30" s="397"/>
      <c r="B30" s="17" t="s">
        <v>29</v>
      </c>
      <c r="C30" s="126">
        <f t="shared" si="0"/>
        <v>0</v>
      </c>
      <c r="D30" s="126">
        <f t="shared" si="1"/>
        <v>0</v>
      </c>
      <c r="E30" s="126">
        <f t="shared" si="2"/>
        <v>0</v>
      </c>
      <c r="F30" s="26"/>
      <c r="G30" s="129"/>
      <c r="H30" s="26"/>
      <c r="I30" s="129"/>
      <c r="J30" s="26"/>
      <c r="K30" s="29"/>
      <c r="L30" s="26"/>
      <c r="M30" s="29"/>
      <c r="N30" s="26"/>
      <c r="O30" s="29"/>
      <c r="P30" s="26"/>
      <c r="Q30" s="29"/>
      <c r="R30" s="26"/>
      <c r="S30" s="29"/>
      <c r="T30" s="26"/>
      <c r="U30" s="29"/>
      <c r="V30" s="26"/>
      <c r="W30" s="29"/>
      <c r="X30" s="26"/>
      <c r="Y30" s="29"/>
      <c r="Z30" s="26"/>
      <c r="AA30" s="29"/>
      <c r="AB30" s="26"/>
      <c r="AC30" s="29"/>
      <c r="AD30" s="26"/>
      <c r="AE30" s="29"/>
      <c r="AF30" s="26"/>
      <c r="AG30" s="29"/>
      <c r="AH30" s="26"/>
      <c r="AI30" s="29"/>
      <c r="AJ30" s="26"/>
      <c r="AK30" s="29"/>
      <c r="AL30" s="130"/>
      <c r="AM30" s="29"/>
      <c r="AN30" s="29"/>
      <c r="AO30" s="73"/>
      <c r="AP30" s="73"/>
      <c r="AQ30" s="73"/>
      <c r="AR30" s="125" t="s">
        <v>111</v>
      </c>
      <c r="CG30" s="180"/>
      <c r="CH30" s="180">
        <v>0</v>
      </c>
      <c r="CI30" s="180"/>
      <c r="CJ30" s="180"/>
      <c r="CK30" s="180"/>
      <c r="CL30" s="180"/>
      <c r="CM30" s="180"/>
      <c r="CN30" s="180"/>
      <c r="CO30" s="180"/>
    </row>
    <row r="31" spans="1:93" x14ac:dyDescent="0.25">
      <c r="A31" s="397"/>
      <c r="B31" s="17" t="s">
        <v>30</v>
      </c>
      <c r="C31" s="126">
        <f t="shared" si="0"/>
        <v>0</v>
      </c>
      <c r="D31" s="126">
        <f t="shared" si="1"/>
        <v>0</v>
      </c>
      <c r="E31" s="126">
        <f t="shared" si="2"/>
        <v>0</v>
      </c>
      <c r="F31" s="26"/>
      <c r="G31" s="129"/>
      <c r="H31" s="26"/>
      <c r="I31" s="129"/>
      <c r="J31" s="26"/>
      <c r="K31" s="29"/>
      <c r="L31" s="26"/>
      <c r="M31" s="29"/>
      <c r="N31" s="26"/>
      <c r="O31" s="29"/>
      <c r="P31" s="26"/>
      <c r="Q31" s="29"/>
      <c r="R31" s="26"/>
      <c r="S31" s="29"/>
      <c r="T31" s="26"/>
      <c r="U31" s="29"/>
      <c r="V31" s="26"/>
      <c r="W31" s="29"/>
      <c r="X31" s="26"/>
      <c r="Y31" s="29"/>
      <c r="Z31" s="26"/>
      <c r="AA31" s="29"/>
      <c r="AB31" s="26"/>
      <c r="AC31" s="29"/>
      <c r="AD31" s="26"/>
      <c r="AE31" s="29"/>
      <c r="AF31" s="26"/>
      <c r="AG31" s="29"/>
      <c r="AH31" s="26"/>
      <c r="AI31" s="29"/>
      <c r="AJ31" s="26"/>
      <c r="AK31" s="29"/>
      <c r="AL31" s="130"/>
      <c r="AM31" s="29"/>
      <c r="AN31" s="29"/>
      <c r="AO31" s="73"/>
      <c r="AP31" s="73"/>
      <c r="AQ31" s="73"/>
      <c r="AR31" s="125" t="s">
        <v>111</v>
      </c>
      <c r="CG31" s="180"/>
      <c r="CH31" s="180">
        <v>0</v>
      </c>
      <c r="CI31" s="180"/>
      <c r="CJ31" s="180"/>
      <c r="CK31" s="180"/>
      <c r="CL31" s="180"/>
      <c r="CM31" s="180"/>
      <c r="CN31" s="180"/>
      <c r="CO31" s="180"/>
    </row>
    <row r="32" spans="1:93" x14ac:dyDescent="0.25">
      <c r="A32" s="397"/>
      <c r="B32" s="25" t="s">
        <v>31</v>
      </c>
      <c r="C32" s="128">
        <f t="shared" si="0"/>
        <v>0</v>
      </c>
      <c r="D32" s="128">
        <f t="shared" si="1"/>
        <v>0</v>
      </c>
      <c r="E32" s="128">
        <f t="shared" si="2"/>
        <v>0</v>
      </c>
      <c r="F32" s="26"/>
      <c r="G32" s="129"/>
      <c r="H32" s="26"/>
      <c r="I32" s="129"/>
      <c r="J32" s="26"/>
      <c r="K32" s="29"/>
      <c r="L32" s="26"/>
      <c r="M32" s="29"/>
      <c r="N32" s="26"/>
      <c r="O32" s="29"/>
      <c r="P32" s="26"/>
      <c r="Q32" s="29"/>
      <c r="R32" s="26"/>
      <c r="S32" s="29"/>
      <c r="T32" s="26"/>
      <c r="U32" s="29"/>
      <c r="V32" s="26"/>
      <c r="W32" s="29"/>
      <c r="X32" s="26"/>
      <c r="Y32" s="29"/>
      <c r="Z32" s="26"/>
      <c r="AA32" s="29"/>
      <c r="AB32" s="26"/>
      <c r="AC32" s="29"/>
      <c r="AD32" s="26"/>
      <c r="AE32" s="29"/>
      <c r="AF32" s="26"/>
      <c r="AG32" s="29"/>
      <c r="AH32" s="26"/>
      <c r="AI32" s="29"/>
      <c r="AJ32" s="26"/>
      <c r="AK32" s="29"/>
      <c r="AL32" s="130"/>
      <c r="AM32" s="29"/>
      <c r="AN32" s="29"/>
      <c r="AO32" s="73"/>
      <c r="AP32" s="73"/>
      <c r="AQ32" s="73"/>
      <c r="AR32" s="125" t="s">
        <v>111</v>
      </c>
      <c r="CG32" s="180"/>
      <c r="CH32" s="180">
        <v>0</v>
      </c>
      <c r="CI32" s="180"/>
      <c r="CJ32" s="180"/>
      <c r="CK32" s="180"/>
      <c r="CL32" s="180"/>
      <c r="CM32" s="180"/>
      <c r="CN32" s="180"/>
      <c r="CO32" s="180"/>
    </row>
    <row r="33" spans="1:93" x14ac:dyDescent="0.25">
      <c r="A33" s="397"/>
      <c r="B33" s="17" t="s">
        <v>32</v>
      </c>
      <c r="C33" s="126">
        <f t="shared" si="0"/>
        <v>0</v>
      </c>
      <c r="D33" s="126">
        <f t="shared" si="1"/>
        <v>0</v>
      </c>
      <c r="E33" s="126">
        <f t="shared" si="2"/>
        <v>0</v>
      </c>
      <c r="F33" s="26"/>
      <c r="G33" s="129"/>
      <c r="H33" s="26"/>
      <c r="I33" s="129"/>
      <c r="J33" s="26"/>
      <c r="K33" s="29"/>
      <c r="L33" s="26"/>
      <c r="M33" s="29"/>
      <c r="N33" s="26"/>
      <c r="O33" s="29"/>
      <c r="P33" s="26"/>
      <c r="Q33" s="29"/>
      <c r="R33" s="26"/>
      <c r="S33" s="29"/>
      <c r="T33" s="26"/>
      <c r="U33" s="29"/>
      <c r="V33" s="26"/>
      <c r="W33" s="29"/>
      <c r="X33" s="26"/>
      <c r="Y33" s="29"/>
      <c r="Z33" s="26"/>
      <c r="AA33" s="29"/>
      <c r="AB33" s="26"/>
      <c r="AC33" s="29"/>
      <c r="AD33" s="26"/>
      <c r="AE33" s="29"/>
      <c r="AF33" s="26"/>
      <c r="AG33" s="29"/>
      <c r="AH33" s="26"/>
      <c r="AI33" s="29"/>
      <c r="AJ33" s="26"/>
      <c r="AK33" s="29"/>
      <c r="AL33" s="130"/>
      <c r="AM33" s="29"/>
      <c r="AN33" s="29"/>
      <c r="AO33" s="73"/>
      <c r="AP33" s="73"/>
      <c r="AQ33" s="73"/>
      <c r="AR33" s="125" t="s">
        <v>111</v>
      </c>
      <c r="CG33" s="180"/>
      <c r="CH33" s="180">
        <v>0</v>
      </c>
      <c r="CI33" s="180"/>
      <c r="CJ33" s="180"/>
      <c r="CK33" s="180"/>
      <c r="CL33" s="180"/>
      <c r="CM33" s="180"/>
      <c r="CN33" s="180"/>
      <c r="CO33" s="180"/>
    </row>
    <row r="34" spans="1:93" x14ac:dyDescent="0.25">
      <c r="A34" s="397"/>
      <c r="B34" s="131" t="s">
        <v>112</v>
      </c>
      <c r="C34" s="132">
        <f t="shared" si="0"/>
        <v>0</v>
      </c>
      <c r="D34" s="133">
        <f t="shared" si="1"/>
        <v>0</v>
      </c>
      <c r="E34" s="134">
        <f t="shared" si="2"/>
        <v>0</v>
      </c>
      <c r="F34" s="26"/>
      <c r="G34" s="129"/>
      <c r="H34" s="26"/>
      <c r="I34" s="129"/>
      <c r="J34" s="26"/>
      <c r="K34" s="29"/>
      <c r="L34" s="26"/>
      <c r="M34" s="29"/>
      <c r="N34" s="26"/>
      <c r="O34" s="29"/>
      <c r="P34" s="26"/>
      <c r="Q34" s="29"/>
      <c r="R34" s="26"/>
      <c r="S34" s="29"/>
      <c r="T34" s="26"/>
      <c r="U34" s="29"/>
      <c r="V34" s="26"/>
      <c r="W34" s="29"/>
      <c r="X34" s="26"/>
      <c r="Y34" s="29"/>
      <c r="Z34" s="26"/>
      <c r="AA34" s="29"/>
      <c r="AB34" s="26"/>
      <c r="AC34" s="29"/>
      <c r="AD34" s="26"/>
      <c r="AE34" s="29"/>
      <c r="AF34" s="26"/>
      <c r="AG34" s="29"/>
      <c r="AH34" s="26"/>
      <c r="AI34" s="29"/>
      <c r="AJ34" s="26"/>
      <c r="AK34" s="29"/>
      <c r="AL34" s="130"/>
      <c r="AM34" s="29"/>
      <c r="AN34" s="29"/>
      <c r="AO34" s="73"/>
      <c r="AP34" s="73"/>
      <c r="AQ34" s="73"/>
      <c r="AR34" s="125" t="s">
        <v>111</v>
      </c>
      <c r="CG34" s="180"/>
      <c r="CH34" s="180">
        <v>0</v>
      </c>
      <c r="CI34" s="180"/>
      <c r="CJ34" s="180"/>
      <c r="CK34" s="180"/>
      <c r="CL34" s="180"/>
      <c r="CM34" s="180"/>
      <c r="CN34" s="180"/>
      <c r="CO34" s="180"/>
    </row>
    <row r="35" spans="1:93" x14ac:dyDescent="0.25">
      <c r="A35" s="398"/>
      <c r="B35" s="33" t="s">
        <v>33</v>
      </c>
      <c r="C35" s="136">
        <f t="shared" si="0"/>
        <v>0</v>
      </c>
      <c r="D35" s="136">
        <f t="shared" si="1"/>
        <v>0</v>
      </c>
      <c r="E35" s="136">
        <f t="shared" si="2"/>
        <v>0</v>
      </c>
      <c r="F35" s="44"/>
      <c r="G35" s="61"/>
      <c r="H35" s="44"/>
      <c r="I35" s="61"/>
      <c r="J35" s="44"/>
      <c r="K35" s="47"/>
      <c r="L35" s="44"/>
      <c r="M35" s="47"/>
      <c r="N35" s="44"/>
      <c r="O35" s="47"/>
      <c r="P35" s="44"/>
      <c r="Q35" s="47"/>
      <c r="R35" s="44"/>
      <c r="S35" s="47"/>
      <c r="T35" s="44"/>
      <c r="U35" s="47"/>
      <c r="V35" s="44"/>
      <c r="W35" s="47"/>
      <c r="X35" s="44"/>
      <c r="Y35" s="47"/>
      <c r="Z35" s="44"/>
      <c r="AA35" s="47"/>
      <c r="AB35" s="44"/>
      <c r="AC35" s="47"/>
      <c r="AD35" s="44"/>
      <c r="AE35" s="47"/>
      <c r="AF35" s="44"/>
      <c r="AG35" s="47"/>
      <c r="AH35" s="44"/>
      <c r="AI35" s="47"/>
      <c r="AJ35" s="44"/>
      <c r="AK35" s="47"/>
      <c r="AL35" s="139"/>
      <c r="AM35" s="47"/>
      <c r="AN35" s="47"/>
      <c r="AO35" s="76"/>
      <c r="AP35" s="76"/>
      <c r="AQ35" s="76"/>
      <c r="AR35" s="125" t="s">
        <v>111</v>
      </c>
      <c r="CG35" s="180">
        <v>0</v>
      </c>
      <c r="CH35" s="180">
        <v>0</v>
      </c>
      <c r="CI35" s="180"/>
      <c r="CJ35" s="180"/>
      <c r="CK35" s="180"/>
      <c r="CL35" s="180"/>
      <c r="CM35" s="180"/>
      <c r="CN35" s="180"/>
      <c r="CO35" s="180"/>
    </row>
    <row r="36" spans="1:93" x14ac:dyDescent="0.25">
      <c r="A36" s="396" t="s">
        <v>35</v>
      </c>
      <c r="B36" s="10" t="s">
        <v>24</v>
      </c>
      <c r="C36" s="122">
        <f t="shared" si="0"/>
        <v>0</v>
      </c>
      <c r="D36" s="122">
        <f t="shared" si="1"/>
        <v>0</v>
      </c>
      <c r="E36" s="122">
        <f t="shared" si="2"/>
        <v>0</v>
      </c>
      <c r="F36" s="16"/>
      <c r="G36" s="140"/>
      <c r="H36" s="12"/>
      <c r="I36" s="123"/>
      <c r="J36" s="12"/>
      <c r="K36" s="14"/>
      <c r="L36" s="12"/>
      <c r="M36" s="14"/>
      <c r="N36" s="12"/>
      <c r="O36" s="14"/>
      <c r="P36" s="12"/>
      <c r="Q36" s="14"/>
      <c r="R36" s="12"/>
      <c r="S36" s="14"/>
      <c r="T36" s="12"/>
      <c r="U36" s="14"/>
      <c r="V36" s="12"/>
      <c r="W36" s="14"/>
      <c r="X36" s="12"/>
      <c r="Y36" s="14"/>
      <c r="Z36" s="12"/>
      <c r="AA36" s="14"/>
      <c r="AB36" s="12"/>
      <c r="AC36" s="14"/>
      <c r="AD36" s="12"/>
      <c r="AE36" s="14"/>
      <c r="AF36" s="12"/>
      <c r="AG36" s="14"/>
      <c r="AH36" s="12"/>
      <c r="AI36" s="14"/>
      <c r="AJ36" s="12"/>
      <c r="AK36" s="14"/>
      <c r="AL36" s="124"/>
      <c r="AM36" s="14"/>
      <c r="AN36" s="14"/>
      <c r="AO36" s="56"/>
      <c r="AP36" s="56"/>
      <c r="AQ36" s="56"/>
      <c r="AR36" s="125" t="s">
        <v>111</v>
      </c>
      <c r="CG36" s="180">
        <v>0</v>
      </c>
      <c r="CH36" s="180">
        <v>0</v>
      </c>
      <c r="CI36" s="180"/>
      <c r="CJ36" s="180"/>
      <c r="CK36" s="180"/>
      <c r="CL36" s="180"/>
      <c r="CM36" s="180"/>
      <c r="CN36" s="180"/>
      <c r="CO36" s="180"/>
    </row>
    <row r="37" spans="1:93" x14ac:dyDescent="0.25">
      <c r="A37" s="397"/>
      <c r="B37" s="17" t="s">
        <v>25</v>
      </c>
      <c r="C37" s="126">
        <f t="shared" si="0"/>
        <v>0</v>
      </c>
      <c r="D37" s="126">
        <f t="shared" si="1"/>
        <v>0</v>
      </c>
      <c r="E37" s="126">
        <f t="shared" si="2"/>
        <v>0</v>
      </c>
      <c r="F37" s="31"/>
      <c r="G37" s="141"/>
      <c r="H37" s="18"/>
      <c r="I37" s="59"/>
      <c r="J37" s="18"/>
      <c r="K37" s="21"/>
      <c r="L37" s="18"/>
      <c r="M37" s="21"/>
      <c r="N37" s="18"/>
      <c r="O37" s="21"/>
      <c r="P37" s="18"/>
      <c r="Q37" s="21"/>
      <c r="R37" s="18"/>
      <c r="S37" s="21"/>
      <c r="T37" s="18"/>
      <c r="U37" s="21"/>
      <c r="V37" s="18"/>
      <c r="W37" s="21"/>
      <c r="X37" s="18"/>
      <c r="Y37" s="21"/>
      <c r="Z37" s="18"/>
      <c r="AA37" s="21"/>
      <c r="AB37" s="18"/>
      <c r="AC37" s="21"/>
      <c r="AD37" s="18"/>
      <c r="AE37" s="21"/>
      <c r="AF37" s="18"/>
      <c r="AG37" s="21"/>
      <c r="AH37" s="18"/>
      <c r="AI37" s="21"/>
      <c r="AJ37" s="18"/>
      <c r="AK37" s="21"/>
      <c r="AL37" s="127"/>
      <c r="AM37" s="21"/>
      <c r="AN37" s="21"/>
      <c r="AO37" s="73"/>
      <c r="AP37" s="73"/>
      <c r="AQ37" s="73"/>
      <c r="AR37" s="125" t="s">
        <v>111</v>
      </c>
      <c r="CG37" s="180"/>
      <c r="CH37" s="180">
        <v>0</v>
      </c>
      <c r="CI37" s="180"/>
      <c r="CJ37" s="180"/>
      <c r="CK37" s="180"/>
      <c r="CL37" s="180"/>
      <c r="CM37" s="180"/>
      <c r="CN37" s="180"/>
      <c r="CO37" s="180"/>
    </row>
    <row r="38" spans="1:93" x14ac:dyDescent="0.25">
      <c r="A38" s="397"/>
      <c r="B38" s="17" t="s">
        <v>26</v>
      </c>
      <c r="C38" s="126">
        <f t="shared" si="0"/>
        <v>0</v>
      </c>
      <c r="D38" s="126">
        <f t="shared" si="1"/>
        <v>0</v>
      </c>
      <c r="E38" s="126">
        <f t="shared" si="2"/>
        <v>0</v>
      </c>
      <c r="F38" s="31"/>
      <c r="G38" s="141"/>
      <c r="H38" s="18"/>
      <c r="I38" s="59"/>
      <c r="J38" s="18"/>
      <c r="K38" s="21"/>
      <c r="L38" s="18"/>
      <c r="M38" s="21"/>
      <c r="N38" s="18"/>
      <c r="O38" s="21"/>
      <c r="P38" s="18"/>
      <c r="Q38" s="21"/>
      <c r="R38" s="18"/>
      <c r="S38" s="21"/>
      <c r="T38" s="18"/>
      <c r="U38" s="21"/>
      <c r="V38" s="18"/>
      <c r="W38" s="21"/>
      <c r="X38" s="18"/>
      <c r="Y38" s="21"/>
      <c r="Z38" s="18"/>
      <c r="AA38" s="21"/>
      <c r="AB38" s="18"/>
      <c r="AC38" s="21"/>
      <c r="AD38" s="18"/>
      <c r="AE38" s="21"/>
      <c r="AF38" s="18"/>
      <c r="AG38" s="21"/>
      <c r="AH38" s="18"/>
      <c r="AI38" s="21"/>
      <c r="AJ38" s="18"/>
      <c r="AK38" s="21"/>
      <c r="AL38" s="127"/>
      <c r="AM38" s="21"/>
      <c r="AN38" s="21"/>
      <c r="AO38" s="73"/>
      <c r="AP38" s="73"/>
      <c r="AQ38" s="73"/>
      <c r="AR38" s="125" t="s">
        <v>111</v>
      </c>
      <c r="CG38" s="180"/>
      <c r="CH38" s="180">
        <v>0</v>
      </c>
      <c r="CI38" s="180"/>
      <c r="CJ38" s="180"/>
      <c r="CK38" s="180"/>
      <c r="CL38" s="180"/>
      <c r="CM38" s="180"/>
      <c r="CN38" s="180"/>
      <c r="CO38" s="180"/>
    </row>
    <row r="39" spans="1:93" x14ac:dyDescent="0.25">
      <c r="A39" s="397"/>
      <c r="B39" s="17" t="s">
        <v>27</v>
      </c>
      <c r="C39" s="126">
        <f t="shared" si="0"/>
        <v>0</v>
      </c>
      <c r="D39" s="126">
        <f t="shared" si="1"/>
        <v>0</v>
      </c>
      <c r="E39" s="126">
        <f t="shared" si="2"/>
        <v>0</v>
      </c>
      <c r="F39" s="31"/>
      <c r="G39" s="141"/>
      <c r="H39" s="18"/>
      <c r="I39" s="59"/>
      <c r="J39" s="18"/>
      <c r="K39" s="21"/>
      <c r="L39" s="18"/>
      <c r="M39" s="21"/>
      <c r="N39" s="18"/>
      <c r="O39" s="21"/>
      <c r="P39" s="18"/>
      <c r="Q39" s="21"/>
      <c r="R39" s="18"/>
      <c r="S39" s="21"/>
      <c r="T39" s="18"/>
      <c r="U39" s="21"/>
      <c r="V39" s="18"/>
      <c r="W39" s="21"/>
      <c r="X39" s="18"/>
      <c r="Y39" s="21"/>
      <c r="Z39" s="18"/>
      <c r="AA39" s="21"/>
      <c r="AB39" s="18"/>
      <c r="AC39" s="21"/>
      <c r="AD39" s="18"/>
      <c r="AE39" s="21"/>
      <c r="AF39" s="18"/>
      <c r="AG39" s="21"/>
      <c r="AH39" s="18"/>
      <c r="AI39" s="21"/>
      <c r="AJ39" s="18"/>
      <c r="AK39" s="21"/>
      <c r="AL39" s="127"/>
      <c r="AM39" s="21"/>
      <c r="AN39" s="21"/>
      <c r="AO39" s="73"/>
      <c r="AP39" s="73"/>
      <c r="AQ39" s="73"/>
      <c r="AR39" s="125" t="s">
        <v>111</v>
      </c>
      <c r="CG39" s="180"/>
      <c r="CH39" s="180">
        <v>0</v>
      </c>
      <c r="CI39" s="180"/>
      <c r="CJ39" s="180"/>
      <c r="CK39" s="180"/>
      <c r="CL39" s="180"/>
      <c r="CM39" s="180"/>
      <c r="CN39" s="180"/>
      <c r="CO39" s="180"/>
    </row>
    <row r="40" spans="1:93" x14ac:dyDescent="0.25">
      <c r="A40" s="397"/>
      <c r="B40" s="17" t="s">
        <v>28</v>
      </c>
      <c r="C40" s="126">
        <f t="shared" si="0"/>
        <v>0</v>
      </c>
      <c r="D40" s="126">
        <f t="shared" ref="D40:D45" si="3">SUM(F40+H40+J40+L40+N40+P40+R40+T40+V40+X40+Z40+AB40+AD40+AF40+AH40+AJ40+AL40)</f>
        <v>0</v>
      </c>
      <c r="E40" s="126">
        <f t="shared" si="2"/>
        <v>0</v>
      </c>
      <c r="F40" s="31"/>
      <c r="G40" s="141"/>
      <c r="H40" s="18"/>
      <c r="I40" s="59"/>
      <c r="J40" s="18"/>
      <c r="K40" s="21"/>
      <c r="L40" s="18"/>
      <c r="M40" s="21"/>
      <c r="N40" s="18"/>
      <c r="O40" s="21"/>
      <c r="P40" s="18"/>
      <c r="Q40" s="21"/>
      <c r="R40" s="18"/>
      <c r="S40" s="21"/>
      <c r="T40" s="18"/>
      <c r="U40" s="21"/>
      <c r="V40" s="18"/>
      <c r="W40" s="21"/>
      <c r="X40" s="18"/>
      <c r="Y40" s="21"/>
      <c r="Z40" s="18"/>
      <c r="AA40" s="21"/>
      <c r="AB40" s="18"/>
      <c r="AC40" s="21"/>
      <c r="AD40" s="18"/>
      <c r="AE40" s="21"/>
      <c r="AF40" s="18"/>
      <c r="AG40" s="21"/>
      <c r="AH40" s="18"/>
      <c r="AI40" s="21"/>
      <c r="AJ40" s="18"/>
      <c r="AK40" s="21"/>
      <c r="AL40" s="127"/>
      <c r="AM40" s="21"/>
      <c r="AN40" s="21"/>
      <c r="AO40" s="73"/>
      <c r="AP40" s="73"/>
      <c r="AQ40" s="73"/>
      <c r="AR40" s="125" t="s">
        <v>111</v>
      </c>
      <c r="CG40" s="180"/>
      <c r="CH40" s="180">
        <v>0</v>
      </c>
      <c r="CI40" s="180"/>
      <c r="CJ40" s="180"/>
      <c r="CK40" s="180"/>
      <c r="CL40" s="180"/>
      <c r="CM40" s="180"/>
      <c r="CN40" s="180"/>
      <c r="CO40" s="180"/>
    </row>
    <row r="41" spans="1:93" x14ac:dyDescent="0.25">
      <c r="A41" s="397"/>
      <c r="B41" s="17" t="s">
        <v>29</v>
      </c>
      <c r="C41" s="126">
        <f t="shared" si="0"/>
        <v>0</v>
      </c>
      <c r="D41" s="126">
        <f t="shared" si="3"/>
        <v>0</v>
      </c>
      <c r="E41" s="126">
        <f t="shared" si="2"/>
        <v>0</v>
      </c>
      <c r="F41" s="31"/>
      <c r="G41" s="141"/>
      <c r="H41" s="18"/>
      <c r="I41" s="59"/>
      <c r="J41" s="18"/>
      <c r="K41" s="21"/>
      <c r="L41" s="18"/>
      <c r="M41" s="21"/>
      <c r="N41" s="18"/>
      <c r="O41" s="21"/>
      <c r="P41" s="18"/>
      <c r="Q41" s="21"/>
      <c r="R41" s="18"/>
      <c r="S41" s="21"/>
      <c r="T41" s="18"/>
      <c r="U41" s="21"/>
      <c r="V41" s="18"/>
      <c r="W41" s="21"/>
      <c r="X41" s="18"/>
      <c r="Y41" s="21"/>
      <c r="Z41" s="18"/>
      <c r="AA41" s="21"/>
      <c r="AB41" s="18"/>
      <c r="AC41" s="21"/>
      <c r="AD41" s="18"/>
      <c r="AE41" s="21"/>
      <c r="AF41" s="18"/>
      <c r="AG41" s="21"/>
      <c r="AH41" s="18"/>
      <c r="AI41" s="21"/>
      <c r="AJ41" s="18"/>
      <c r="AK41" s="21"/>
      <c r="AL41" s="127"/>
      <c r="AM41" s="21"/>
      <c r="AN41" s="21"/>
      <c r="AO41" s="73"/>
      <c r="AP41" s="73"/>
      <c r="AQ41" s="73"/>
      <c r="AR41" s="125" t="s">
        <v>111</v>
      </c>
      <c r="CG41" s="180"/>
      <c r="CH41" s="180">
        <v>0</v>
      </c>
      <c r="CI41" s="180"/>
      <c r="CJ41" s="180"/>
      <c r="CK41" s="180"/>
      <c r="CL41" s="180"/>
      <c r="CM41" s="180"/>
      <c r="CN41" s="180"/>
      <c r="CO41" s="180"/>
    </row>
    <row r="42" spans="1:93" x14ac:dyDescent="0.25">
      <c r="A42" s="397"/>
      <c r="B42" s="17" t="s">
        <v>30</v>
      </c>
      <c r="C42" s="126">
        <f t="shared" si="0"/>
        <v>0</v>
      </c>
      <c r="D42" s="126">
        <f t="shared" si="3"/>
        <v>0</v>
      </c>
      <c r="E42" s="126">
        <f t="shared" si="2"/>
        <v>0</v>
      </c>
      <c r="F42" s="31"/>
      <c r="G42" s="141"/>
      <c r="H42" s="18"/>
      <c r="I42" s="59"/>
      <c r="J42" s="18"/>
      <c r="K42" s="21"/>
      <c r="L42" s="18"/>
      <c r="M42" s="21"/>
      <c r="N42" s="18"/>
      <c r="O42" s="21"/>
      <c r="P42" s="18"/>
      <c r="Q42" s="21"/>
      <c r="R42" s="18"/>
      <c r="S42" s="21"/>
      <c r="T42" s="18"/>
      <c r="U42" s="21"/>
      <c r="V42" s="18"/>
      <c r="W42" s="21"/>
      <c r="X42" s="18"/>
      <c r="Y42" s="21"/>
      <c r="Z42" s="18"/>
      <c r="AA42" s="21"/>
      <c r="AB42" s="18"/>
      <c r="AC42" s="21"/>
      <c r="AD42" s="18"/>
      <c r="AE42" s="21"/>
      <c r="AF42" s="18"/>
      <c r="AG42" s="21"/>
      <c r="AH42" s="18"/>
      <c r="AI42" s="21"/>
      <c r="AJ42" s="18"/>
      <c r="AK42" s="21"/>
      <c r="AL42" s="127"/>
      <c r="AM42" s="21"/>
      <c r="AN42" s="21"/>
      <c r="AO42" s="73"/>
      <c r="AP42" s="73"/>
      <c r="AQ42" s="73"/>
      <c r="AR42" s="125" t="s">
        <v>111</v>
      </c>
      <c r="CG42" s="180"/>
      <c r="CH42" s="180">
        <v>0</v>
      </c>
      <c r="CI42" s="180"/>
      <c r="CJ42" s="180"/>
      <c r="CK42" s="180"/>
      <c r="CL42" s="180"/>
      <c r="CM42" s="180"/>
      <c r="CN42" s="180"/>
      <c r="CO42" s="180"/>
    </row>
    <row r="43" spans="1:93" x14ac:dyDescent="0.25">
      <c r="A43" s="397"/>
      <c r="B43" s="25" t="s">
        <v>31</v>
      </c>
      <c r="C43" s="128">
        <f t="shared" si="0"/>
        <v>0</v>
      </c>
      <c r="D43" s="128">
        <f t="shared" si="3"/>
        <v>0</v>
      </c>
      <c r="E43" s="128">
        <f t="shared" si="2"/>
        <v>0</v>
      </c>
      <c r="F43" s="31"/>
      <c r="G43" s="141"/>
      <c r="H43" s="26"/>
      <c r="I43" s="129"/>
      <c r="J43" s="26"/>
      <c r="K43" s="29"/>
      <c r="L43" s="26"/>
      <c r="M43" s="29"/>
      <c r="N43" s="26"/>
      <c r="O43" s="29"/>
      <c r="P43" s="26"/>
      <c r="Q43" s="29"/>
      <c r="R43" s="26"/>
      <c r="S43" s="29"/>
      <c r="T43" s="26"/>
      <c r="U43" s="29"/>
      <c r="V43" s="26"/>
      <c r="W43" s="29"/>
      <c r="X43" s="26"/>
      <c r="Y43" s="29"/>
      <c r="Z43" s="26"/>
      <c r="AA43" s="29"/>
      <c r="AB43" s="26"/>
      <c r="AC43" s="29"/>
      <c r="AD43" s="26"/>
      <c r="AE43" s="29"/>
      <c r="AF43" s="26"/>
      <c r="AG43" s="29"/>
      <c r="AH43" s="26"/>
      <c r="AI43" s="29"/>
      <c r="AJ43" s="26"/>
      <c r="AK43" s="29"/>
      <c r="AL43" s="130"/>
      <c r="AM43" s="29"/>
      <c r="AN43" s="29"/>
      <c r="AO43" s="73"/>
      <c r="AP43" s="73"/>
      <c r="AQ43" s="73"/>
      <c r="AR43" s="125" t="s">
        <v>111</v>
      </c>
      <c r="CG43" s="180"/>
      <c r="CH43" s="180">
        <v>0</v>
      </c>
      <c r="CI43" s="180"/>
      <c r="CJ43" s="180"/>
      <c r="CK43" s="180"/>
      <c r="CL43" s="180"/>
      <c r="CM43" s="180"/>
      <c r="CN43" s="180"/>
      <c r="CO43" s="180"/>
    </row>
    <row r="44" spans="1:93" x14ac:dyDescent="0.25">
      <c r="A44" s="397"/>
      <c r="B44" s="17" t="s">
        <v>32</v>
      </c>
      <c r="C44" s="126">
        <f t="shared" si="0"/>
        <v>0</v>
      </c>
      <c r="D44" s="126">
        <f t="shared" si="3"/>
        <v>0</v>
      </c>
      <c r="E44" s="126">
        <f t="shared" si="2"/>
        <v>0</v>
      </c>
      <c r="F44" s="31"/>
      <c r="G44" s="141"/>
      <c r="H44" s="18"/>
      <c r="I44" s="59"/>
      <c r="J44" s="18"/>
      <c r="K44" s="21"/>
      <c r="L44" s="18"/>
      <c r="M44" s="21"/>
      <c r="N44" s="18"/>
      <c r="O44" s="21"/>
      <c r="P44" s="18"/>
      <c r="Q44" s="21"/>
      <c r="R44" s="18"/>
      <c r="S44" s="21"/>
      <c r="T44" s="18"/>
      <c r="U44" s="21"/>
      <c r="V44" s="18"/>
      <c r="W44" s="21"/>
      <c r="X44" s="18"/>
      <c r="Y44" s="21"/>
      <c r="Z44" s="18"/>
      <c r="AA44" s="21"/>
      <c r="AB44" s="18"/>
      <c r="AC44" s="21"/>
      <c r="AD44" s="18"/>
      <c r="AE44" s="21"/>
      <c r="AF44" s="18"/>
      <c r="AG44" s="21"/>
      <c r="AH44" s="18"/>
      <c r="AI44" s="21"/>
      <c r="AJ44" s="18"/>
      <c r="AK44" s="21"/>
      <c r="AL44" s="127"/>
      <c r="AM44" s="21"/>
      <c r="AN44" s="21"/>
      <c r="AO44" s="73"/>
      <c r="AP44" s="73"/>
      <c r="AQ44" s="73"/>
      <c r="AR44" s="125" t="s">
        <v>111</v>
      </c>
      <c r="CG44" s="180"/>
      <c r="CH44" s="180">
        <v>0</v>
      </c>
      <c r="CI44" s="180"/>
      <c r="CJ44" s="180"/>
      <c r="CK44" s="180"/>
      <c r="CL44" s="180"/>
      <c r="CM44" s="180"/>
      <c r="CN44" s="180"/>
      <c r="CO44" s="180"/>
    </row>
    <row r="45" spans="1:93" x14ac:dyDescent="0.25">
      <c r="A45" s="397"/>
      <c r="B45" s="131" t="s">
        <v>112</v>
      </c>
      <c r="C45" s="142">
        <f t="shared" si="0"/>
        <v>0</v>
      </c>
      <c r="D45" s="132">
        <f t="shared" si="3"/>
        <v>0</v>
      </c>
      <c r="E45" s="134">
        <f t="shared" si="2"/>
        <v>0</v>
      </c>
      <c r="F45" s="31"/>
      <c r="G45" s="143"/>
      <c r="H45" s="144"/>
      <c r="I45" s="145"/>
      <c r="J45" s="144"/>
      <c r="K45" s="63"/>
      <c r="L45" s="144"/>
      <c r="M45" s="63"/>
      <c r="N45" s="144"/>
      <c r="O45" s="63"/>
      <c r="P45" s="144"/>
      <c r="Q45" s="63"/>
      <c r="R45" s="18"/>
      <c r="S45" s="21"/>
      <c r="T45" s="18"/>
      <c r="U45" s="21"/>
      <c r="V45" s="18"/>
      <c r="W45" s="21"/>
      <c r="X45" s="18"/>
      <c r="Y45" s="21"/>
      <c r="Z45" s="18"/>
      <c r="AA45" s="21"/>
      <c r="AB45" s="18"/>
      <c r="AC45" s="21"/>
      <c r="AD45" s="18"/>
      <c r="AE45" s="21"/>
      <c r="AF45" s="18"/>
      <c r="AG45" s="21"/>
      <c r="AH45" s="18"/>
      <c r="AI45" s="21"/>
      <c r="AJ45" s="18"/>
      <c r="AK45" s="21"/>
      <c r="AL45" s="127"/>
      <c r="AM45" s="21"/>
      <c r="AN45" s="21"/>
      <c r="AO45" s="73"/>
      <c r="AP45" s="73"/>
      <c r="AQ45" s="73"/>
      <c r="AR45" s="125" t="s">
        <v>111</v>
      </c>
      <c r="CG45" s="180"/>
      <c r="CH45" s="180">
        <v>0</v>
      </c>
      <c r="CI45" s="180"/>
      <c r="CJ45" s="180"/>
      <c r="CK45" s="180"/>
      <c r="CL45" s="180"/>
      <c r="CM45" s="180"/>
      <c r="CN45" s="180"/>
      <c r="CO45" s="180"/>
    </row>
    <row r="46" spans="1:93" x14ac:dyDescent="0.25">
      <c r="A46" s="398"/>
      <c r="B46" s="33" t="s">
        <v>33</v>
      </c>
      <c r="C46" s="136">
        <f t="shared" ref="C46:C64" si="4">SUM(D46+E46)</f>
        <v>0</v>
      </c>
      <c r="D46" s="136">
        <f t="shared" ref="D46:D64" si="5">SUM(F46+H46+J46+L46+N46+P46+R46+T46+V46+X46+Z46+AB46+AD46+AF46+AH46+AJ46+AL46)</f>
        <v>0</v>
      </c>
      <c r="E46" s="136">
        <f t="shared" ref="E46:E64" si="6">SUM(G46+I46+K46+M46+O46+Q46+S46+U46+W46+Y46+AA46+AC46+AE46+AG46+AI46+AK46+AM46)</f>
        <v>0</v>
      </c>
      <c r="F46" s="52"/>
      <c r="G46" s="146"/>
      <c r="H46" s="34"/>
      <c r="I46" s="137"/>
      <c r="J46" s="34"/>
      <c r="K46" s="36"/>
      <c r="L46" s="34"/>
      <c r="M46" s="36"/>
      <c r="N46" s="34"/>
      <c r="O46" s="36"/>
      <c r="P46" s="34"/>
      <c r="Q46" s="36"/>
      <c r="R46" s="34"/>
      <c r="S46" s="36"/>
      <c r="T46" s="34"/>
      <c r="U46" s="36"/>
      <c r="V46" s="34"/>
      <c r="W46" s="36"/>
      <c r="X46" s="34"/>
      <c r="Y46" s="36"/>
      <c r="Z46" s="34"/>
      <c r="AA46" s="36"/>
      <c r="AB46" s="34"/>
      <c r="AC46" s="36"/>
      <c r="AD46" s="34"/>
      <c r="AE46" s="36"/>
      <c r="AF46" s="34"/>
      <c r="AG46" s="36"/>
      <c r="AH46" s="34"/>
      <c r="AI46" s="36"/>
      <c r="AJ46" s="34"/>
      <c r="AK46" s="36"/>
      <c r="AL46" s="147"/>
      <c r="AM46" s="36"/>
      <c r="AN46" s="36"/>
      <c r="AO46" s="76"/>
      <c r="AP46" s="76"/>
      <c r="AQ46" s="76"/>
      <c r="AR46" s="125" t="s">
        <v>111</v>
      </c>
      <c r="CG46" s="180">
        <v>0</v>
      </c>
      <c r="CH46" s="180">
        <v>0</v>
      </c>
      <c r="CI46" s="180"/>
      <c r="CJ46" s="180"/>
      <c r="CK46" s="180"/>
      <c r="CL46" s="180"/>
      <c r="CM46" s="180"/>
      <c r="CN46" s="180"/>
      <c r="CO46" s="180"/>
    </row>
    <row r="47" spans="1:93" x14ac:dyDescent="0.25">
      <c r="A47" s="396" t="s">
        <v>36</v>
      </c>
      <c r="B47" s="10" t="s">
        <v>24</v>
      </c>
      <c r="C47" s="122">
        <f t="shared" si="4"/>
        <v>0</v>
      </c>
      <c r="D47" s="122">
        <f t="shared" si="5"/>
        <v>0</v>
      </c>
      <c r="E47" s="122">
        <f t="shared" si="6"/>
        <v>0</v>
      </c>
      <c r="F47" s="16"/>
      <c r="G47" s="140"/>
      <c r="H47" s="12"/>
      <c r="I47" s="123"/>
      <c r="J47" s="12"/>
      <c r="K47" s="14"/>
      <c r="L47" s="12"/>
      <c r="M47" s="14"/>
      <c r="N47" s="12"/>
      <c r="O47" s="14"/>
      <c r="P47" s="12"/>
      <c r="Q47" s="14"/>
      <c r="R47" s="12"/>
      <c r="S47" s="14"/>
      <c r="T47" s="12"/>
      <c r="U47" s="14"/>
      <c r="V47" s="12"/>
      <c r="W47" s="14"/>
      <c r="X47" s="12"/>
      <c r="Y47" s="14"/>
      <c r="Z47" s="12"/>
      <c r="AA47" s="14"/>
      <c r="AB47" s="12"/>
      <c r="AC47" s="14"/>
      <c r="AD47" s="12"/>
      <c r="AE47" s="14"/>
      <c r="AF47" s="12"/>
      <c r="AG47" s="14"/>
      <c r="AH47" s="12"/>
      <c r="AI47" s="14"/>
      <c r="AJ47" s="12"/>
      <c r="AK47" s="14"/>
      <c r="AL47" s="124"/>
      <c r="AM47" s="14"/>
      <c r="AN47" s="14"/>
      <c r="AO47" s="56"/>
      <c r="AP47" s="56"/>
      <c r="AQ47" s="56"/>
      <c r="AR47" s="125" t="s">
        <v>111</v>
      </c>
      <c r="CG47" s="180">
        <v>0</v>
      </c>
      <c r="CH47" s="180">
        <v>0</v>
      </c>
      <c r="CI47" s="180"/>
      <c r="CJ47" s="180"/>
      <c r="CK47" s="180"/>
      <c r="CL47" s="180"/>
      <c r="CM47" s="180"/>
      <c r="CN47" s="180"/>
      <c r="CO47" s="180"/>
    </row>
    <row r="48" spans="1:93" x14ac:dyDescent="0.25">
      <c r="A48" s="397"/>
      <c r="B48" s="17" t="s">
        <v>25</v>
      </c>
      <c r="C48" s="126">
        <f t="shared" si="4"/>
        <v>0</v>
      </c>
      <c r="D48" s="126">
        <f t="shared" si="5"/>
        <v>0</v>
      </c>
      <c r="E48" s="126">
        <f t="shared" si="6"/>
        <v>0</v>
      </c>
      <c r="F48" s="31"/>
      <c r="G48" s="141"/>
      <c r="H48" s="18"/>
      <c r="I48" s="59"/>
      <c r="J48" s="18"/>
      <c r="K48" s="21"/>
      <c r="L48" s="18"/>
      <c r="M48" s="21"/>
      <c r="N48" s="18"/>
      <c r="O48" s="21"/>
      <c r="P48" s="18"/>
      <c r="Q48" s="21"/>
      <c r="R48" s="18"/>
      <c r="S48" s="21"/>
      <c r="T48" s="18"/>
      <c r="U48" s="21"/>
      <c r="V48" s="18"/>
      <c r="W48" s="21"/>
      <c r="X48" s="18"/>
      <c r="Y48" s="21"/>
      <c r="Z48" s="18"/>
      <c r="AA48" s="21"/>
      <c r="AB48" s="18"/>
      <c r="AC48" s="21"/>
      <c r="AD48" s="18"/>
      <c r="AE48" s="21"/>
      <c r="AF48" s="18"/>
      <c r="AG48" s="21"/>
      <c r="AH48" s="18"/>
      <c r="AI48" s="21"/>
      <c r="AJ48" s="18"/>
      <c r="AK48" s="21"/>
      <c r="AL48" s="127"/>
      <c r="AM48" s="21"/>
      <c r="AN48" s="21"/>
      <c r="AO48" s="73"/>
      <c r="AP48" s="73"/>
      <c r="AQ48" s="73"/>
      <c r="AR48" s="125" t="s">
        <v>111</v>
      </c>
      <c r="CG48" s="180">
        <v>0</v>
      </c>
      <c r="CH48" s="180">
        <v>0</v>
      </c>
      <c r="CI48" s="180"/>
      <c r="CJ48" s="180"/>
      <c r="CK48" s="180"/>
      <c r="CL48" s="180"/>
      <c r="CM48" s="180"/>
      <c r="CN48" s="180"/>
      <c r="CO48" s="180"/>
    </row>
    <row r="49" spans="1:93" x14ac:dyDescent="0.25">
      <c r="A49" s="397"/>
      <c r="B49" s="17" t="s">
        <v>26</v>
      </c>
      <c r="C49" s="126">
        <f t="shared" si="4"/>
        <v>0</v>
      </c>
      <c r="D49" s="126">
        <f t="shared" si="5"/>
        <v>0</v>
      </c>
      <c r="E49" s="126">
        <f t="shared" si="6"/>
        <v>0</v>
      </c>
      <c r="F49" s="31"/>
      <c r="G49" s="141"/>
      <c r="H49" s="18"/>
      <c r="I49" s="59"/>
      <c r="J49" s="18"/>
      <c r="K49" s="21"/>
      <c r="L49" s="18"/>
      <c r="M49" s="21"/>
      <c r="N49" s="18"/>
      <c r="O49" s="21"/>
      <c r="P49" s="18"/>
      <c r="Q49" s="21"/>
      <c r="R49" s="18"/>
      <c r="S49" s="21"/>
      <c r="T49" s="18"/>
      <c r="U49" s="21"/>
      <c r="V49" s="18"/>
      <c r="W49" s="21"/>
      <c r="X49" s="18"/>
      <c r="Y49" s="21"/>
      <c r="Z49" s="18"/>
      <c r="AA49" s="21"/>
      <c r="AB49" s="18"/>
      <c r="AC49" s="21"/>
      <c r="AD49" s="18"/>
      <c r="AE49" s="21"/>
      <c r="AF49" s="18"/>
      <c r="AG49" s="21"/>
      <c r="AH49" s="18"/>
      <c r="AI49" s="21"/>
      <c r="AJ49" s="18"/>
      <c r="AK49" s="21"/>
      <c r="AL49" s="127"/>
      <c r="AM49" s="21"/>
      <c r="AN49" s="21"/>
      <c r="AO49" s="73"/>
      <c r="AP49" s="73"/>
      <c r="AQ49" s="73"/>
      <c r="AR49" s="125" t="s">
        <v>111</v>
      </c>
      <c r="CG49" s="180"/>
      <c r="CH49" s="180"/>
      <c r="CI49" s="180"/>
      <c r="CJ49" s="180"/>
      <c r="CK49" s="180"/>
      <c r="CL49" s="180"/>
      <c r="CM49" s="180"/>
      <c r="CN49" s="180"/>
      <c r="CO49" s="180"/>
    </row>
    <row r="50" spans="1:93" x14ac:dyDescent="0.25">
      <c r="A50" s="397"/>
      <c r="B50" s="17" t="s">
        <v>27</v>
      </c>
      <c r="C50" s="126">
        <f t="shared" si="4"/>
        <v>0</v>
      </c>
      <c r="D50" s="126">
        <f t="shared" si="5"/>
        <v>0</v>
      </c>
      <c r="E50" s="126">
        <f t="shared" si="6"/>
        <v>0</v>
      </c>
      <c r="F50" s="31"/>
      <c r="G50" s="141"/>
      <c r="H50" s="18"/>
      <c r="I50" s="59"/>
      <c r="J50" s="18"/>
      <c r="K50" s="21"/>
      <c r="L50" s="18"/>
      <c r="M50" s="21"/>
      <c r="N50" s="18"/>
      <c r="O50" s="21"/>
      <c r="P50" s="18"/>
      <c r="Q50" s="21"/>
      <c r="R50" s="18"/>
      <c r="S50" s="21"/>
      <c r="T50" s="18"/>
      <c r="U50" s="21"/>
      <c r="V50" s="18"/>
      <c r="W50" s="21"/>
      <c r="X50" s="18"/>
      <c r="Y50" s="21"/>
      <c r="Z50" s="18"/>
      <c r="AA50" s="21"/>
      <c r="AB50" s="18"/>
      <c r="AC50" s="21"/>
      <c r="AD50" s="18"/>
      <c r="AE50" s="21"/>
      <c r="AF50" s="18"/>
      <c r="AG50" s="21"/>
      <c r="AH50" s="18"/>
      <c r="AI50" s="21"/>
      <c r="AJ50" s="18"/>
      <c r="AK50" s="21"/>
      <c r="AL50" s="127"/>
      <c r="AM50" s="21"/>
      <c r="AN50" s="21"/>
      <c r="AO50" s="73"/>
      <c r="AP50" s="73"/>
      <c r="AQ50" s="73"/>
      <c r="AR50" s="125" t="s">
        <v>111</v>
      </c>
      <c r="CG50" s="180"/>
      <c r="CH50" s="180">
        <v>0</v>
      </c>
      <c r="CI50" s="180"/>
      <c r="CJ50" s="180"/>
      <c r="CK50" s="180"/>
      <c r="CL50" s="180"/>
      <c r="CM50" s="180"/>
      <c r="CN50" s="180"/>
      <c r="CO50" s="180"/>
    </row>
    <row r="51" spans="1:93" x14ac:dyDescent="0.25">
      <c r="A51" s="397"/>
      <c r="B51" s="17" t="s">
        <v>28</v>
      </c>
      <c r="C51" s="126">
        <f t="shared" si="4"/>
        <v>0</v>
      </c>
      <c r="D51" s="126">
        <f t="shared" si="5"/>
        <v>0</v>
      </c>
      <c r="E51" s="126">
        <f t="shared" si="6"/>
        <v>0</v>
      </c>
      <c r="F51" s="31"/>
      <c r="G51" s="141"/>
      <c r="H51" s="18"/>
      <c r="I51" s="59"/>
      <c r="J51" s="18"/>
      <c r="K51" s="21"/>
      <c r="L51" s="18"/>
      <c r="M51" s="21"/>
      <c r="N51" s="18"/>
      <c r="O51" s="21"/>
      <c r="P51" s="18"/>
      <c r="Q51" s="21"/>
      <c r="R51" s="18"/>
      <c r="S51" s="21"/>
      <c r="T51" s="18"/>
      <c r="U51" s="21"/>
      <c r="V51" s="18"/>
      <c r="W51" s="21"/>
      <c r="X51" s="18"/>
      <c r="Y51" s="21"/>
      <c r="Z51" s="18"/>
      <c r="AA51" s="21"/>
      <c r="AB51" s="18"/>
      <c r="AC51" s="21"/>
      <c r="AD51" s="18"/>
      <c r="AE51" s="21"/>
      <c r="AF51" s="18"/>
      <c r="AG51" s="21"/>
      <c r="AH51" s="18"/>
      <c r="AI51" s="21"/>
      <c r="AJ51" s="18"/>
      <c r="AK51" s="21"/>
      <c r="AL51" s="127"/>
      <c r="AM51" s="21"/>
      <c r="AN51" s="21"/>
      <c r="AO51" s="73"/>
      <c r="AP51" s="73"/>
      <c r="AQ51" s="73"/>
      <c r="AR51" s="125" t="s">
        <v>111</v>
      </c>
      <c r="CG51" s="180"/>
      <c r="CH51" s="180">
        <v>0</v>
      </c>
      <c r="CI51" s="180"/>
      <c r="CJ51" s="180"/>
      <c r="CK51" s="180"/>
      <c r="CL51" s="180"/>
      <c r="CM51" s="180"/>
      <c r="CN51" s="180"/>
      <c r="CO51" s="180"/>
    </row>
    <row r="52" spans="1:93" x14ac:dyDescent="0.25">
      <c r="A52" s="397"/>
      <c r="B52" s="17" t="s">
        <v>29</v>
      </c>
      <c r="C52" s="126">
        <f t="shared" si="4"/>
        <v>0</v>
      </c>
      <c r="D52" s="126">
        <f t="shared" si="5"/>
        <v>0</v>
      </c>
      <c r="E52" s="126">
        <f t="shared" si="6"/>
        <v>0</v>
      </c>
      <c r="F52" s="31"/>
      <c r="G52" s="141"/>
      <c r="H52" s="18"/>
      <c r="I52" s="59"/>
      <c r="J52" s="18"/>
      <c r="K52" s="21"/>
      <c r="L52" s="18"/>
      <c r="M52" s="21"/>
      <c r="N52" s="18"/>
      <c r="O52" s="21"/>
      <c r="P52" s="18"/>
      <c r="Q52" s="21"/>
      <c r="R52" s="18"/>
      <c r="S52" s="21"/>
      <c r="T52" s="18"/>
      <c r="U52" s="21"/>
      <c r="V52" s="18"/>
      <c r="W52" s="21"/>
      <c r="X52" s="18"/>
      <c r="Y52" s="21"/>
      <c r="Z52" s="18"/>
      <c r="AA52" s="21"/>
      <c r="AB52" s="18"/>
      <c r="AC52" s="21"/>
      <c r="AD52" s="18"/>
      <c r="AE52" s="21"/>
      <c r="AF52" s="18"/>
      <c r="AG52" s="21"/>
      <c r="AH52" s="18"/>
      <c r="AI52" s="21"/>
      <c r="AJ52" s="18"/>
      <c r="AK52" s="21"/>
      <c r="AL52" s="127"/>
      <c r="AM52" s="21"/>
      <c r="AN52" s="21"/>
      <c r="AO52" s="73"/>
      <c r="AP52" s="73"/>
      <c r="AQ52" s="73"/>
      <c r="AR52" s="125" t="s">
        <v>111</v>
      </c>
      <c r="CG52" s="180"/>
      <c r="CH52" s="180">
        <v>0</v>
      </c>
      <c r="CI52" s="180"/>
      <c r="CJ52" s="180"/>
      <c r="CK52" s="180"/>
      <c r="CL52" s="180"/>
      <c r="CM52" s="180"/>
      <c r="CN52" s="180"/>
      <c r="CO52" s="180"/>
    </row>
    <row r="53" spans="1:93" x14ac:dyDescent="0.25">
      <c r="A53" s="397"/>
      <c r="B53" s="17" t="s">
        <v>30</v>
      </c>
      <c r="C53" s="126">
        <f t="shared" si="4"/>
        <v>0</v>
      </c>
      <c r="D53" s="126">
        <f t="shared" si="5"/>
        <v>0</v>
      </c>
      <c r="E53" s="126">
        <f t="shared" si="6"/>
        <v>0</v>
      </c>
      <c r="F53" s="31"/>
      <c r="G53" s="141"/>
      <c r="H53" s="18"/>
      <c r="I53" s="59"/>
      <c r="J53" s="18"/>
      <c r="K53" s="21"/>
      <c r="L53" s="18"/>
      <c r="M53" s="21"/>
      <c r="N53" s="18"/>
      <c r="O53" s="21"/>
      <c r="P53" s="18"/>
      <c r="Q53" s="21"/>
      <c r="R53" s="18"/>
      <c r="S53" s="21"/>
      <c r="T53" s="18"/>
      <c r="U53" s="21"/>
      <c r="V53" s="18"/>
      <c r="W53" s="21"/>
      <c r="X53" s="18"/>
      <c r="Y53" s="21"/>
      <c r="Z53" s="18"/>
      <c r="AA53" s="21"/>
      <c r="AB53" s="18"/>
      <c r="AC53" s="21"/>
      <c r="AD53" s="18"/>
      <c r="AE53" s="21"/>
      <c r="AF53" s="18"/>
      <c r="AG53" s="21"/>
      <c r="AH53" s="18"/>
      <c r="AI53" s="21"/>
      <c r="AJ53" s="18"/>
      <c r="AK53" s="21"/>
      <c r="AL53" s="127"/>
      <c r="AM53" s="21"/>
      <c r="AN53" s="21"/>
      <c r="AO53" s="73"/>
      <c r="AP53" s="73"/>
      <c r="AQ53" s="73"/>
      <c r="AR53" s="125" t="s">
        <v>111</v>
      </c>
      <c r="CG53" s="180"/>
      <c r="CH53" s="180">
        <v>0</v>
      </c>
      <c r="CI53" s="180"/>
      <c r="CJ53" s="180"/>
      <c r="CK53" s="180"/>
      <c r="CL53" s="180"/>
      <c r="CM53" s="180"/>
      <c r="CN53" s="180"/>
      <c r="CO53" s="180"/>
    </row>
    <row r="54" spans="1:93" x14ac:dyDescent="0.25">
      <c r="A54" s="397"/>
      <c r="B54" s="25" t="s">
        <v>31</v>
      </c>
      <c r="C54" s="128">
        <f t="shared" si="4"/>
        <v>0</v>
      </c>
      <c r="D54" s="128">
        <f t="shared" si="5"/>
        <v>0</v>
      </c>
      <c r="E54" s="128">
        <f t="shared" si="6"/>
        <v>0</v>
      </c>
      <c r="F54" s="31"/>
      <c r="G54" s="141"/>
      <c r="H54" s="26"/>
      <c r="I54" s="129"/>
      <c r="J54" s="26"/>
      <c r="K54" s="29"/>
      <c r="L54" s="26"/>
      <c r="M54" s="29"/>
      <c r="N54" s="26"/>
      <c r="O54" s="29"/>
      <c r="P54" s="26"/>
      <c r="Q54" s="29"/>
      <c r="R54" s="26"/>
      <c r="S54" s="29"/>
      <c r="T54" s="26"/>
      <c r="U54" s="29"/>
      <c r="V54" s="26"/>
      <c r="W54" s="29"/>
      <c r="X54" s="26"/>
      <c r="Y54" s="29"/>
      <c r="Z54" s="26"/>
      <c r="AA54" s="29"/>
      <c r="AB54" s="26"/>
      <c r="AC54" s="29"/>
      <c r="AD54" s="26"/>
      <c r="AE54" s="29"/>
      <c r="AF54" s="26"/>
      <c r="AG54" s="29"/>
      <c r="AH54" s="26"/>
      <c r="AI54" s="29"/>
      <c r="AJ54" s="26"/>
      <c r="AK54" s="29"/>
      <c r="AL54" s="130"/>
      <c r="AM54" s="29"/>
      <c r="AN54" s="29"/>
      <c r="AO54" s="73"/>
      <c r="AP54" s="73"/>
      <c r="AQ54" s="73"/>
      <c r="AR54" s="125" t="s">
        <v>111</v>
      </c>
      <c r="CG54" s="180"/>
      <c r="CH54" s="180">
        <v>0</v>
      </c>
      <c r="CI54" s="180"/>
      <c r="CJ54" s="180"/>
      <c r="CK54" s="180"/>
      <c r="CL54" s="180"/>
      <c r="CM54" s="180"/>
      <c r="CN54" s="180"/>
      <c r="CO54" s="180"/>
    </row>
    <row r="55" spans="1:93" x14ac:dyDescent="0.25">
      <c r="A55" s="397"/>
      <c r="B55" s="17" t="s">
        <v>32</v>
      </c>
      <c r="C55" s="126">
        <f t="shared" si="4"/>
        <v>0</v>
      </c>
      <c r="D55" s="126">
        <f t="shared" si="5"/>
        <v>0</v>
      </c>
      <c r="E55" s="126">
        <f t="shared" si="6"/>
        <v>0</v>
      </c>
      <c r="F55" s="31"/>
      <c r="G55" s="141"/>
      <c r="H55" s="18"/>
      <c r="I55" s="59"/>
      <c r="J55" s="18"/>
      <c r="K55" s="21"/>
      <c r="L55" s="18"/>
      <c r="M55" s="21"/>
      <c r="N55" s="18"/>
      <c r="O55" s="21"/>
      <c r="P55" s="18"/>
      <c r="Q55" s="21"/>
      <c r="R55" s="18"/>
      <c r="S55" s="21"/>
      <c r="T55" s="18"/>
      <c r="U55" s="21"/>
      <c r="V55" s="18"/>
      <c r="W55" s="21"/>
      <c r="X55" s="18"/>
      <c r="Y55" s="21"/>
      <c r="Z55" s="18"/>
      <c r="AA55" s="21"/>
      <c r="AB55" s="18"/>
      <c r="AC55" s="21"/>
      <c r="AD55" s="18"/>
      <c r="AE55" s="21"/>
      <c r="AF55" s="18"/>
      <c r="AG55" s="21"/>
      <c r="AH55" s="18"/>
      <c r="AI55" s="21"/>
      <c r="AJ55" s="18"/>
      <c r="AK55" s="21"/>
      <c r="AL55" s="127"/>
      <c r="AM55" s="21"/>
      <c r="AN55" s="21"/>
      <c r="AO55" s="73"/>
      <c r="AP55" s="73"/>
      <c r="AQ55" s="73"/>
      <c r="AR55" s="125" t="s">
        <v>111</v>
      </c>
      <c r="CG55" s="180"/>
      <c r="CH55" s="180">
        <v>0</v>
      </c>
      <c r="CI55" s="180"/>
      <c r="CJ55" s="180"/>
      <c r="CK55" s="180"/>
      <c r="CL55" s="180"/>
      <c r="CM55" s="180"/>
      <c r="CN55" s="180"/>
      <c r="CO55" s="180"/>
    </row>
    <row r="56" spans="1:93" x14ac:dyDescent="0.25">
      <c r="A56" s="397"/>
      <c r="B56" s="131" t="s">
        <v>112</v>
      </c>
      <c r="C56" s="132">
        <f t="shared" si="4"/>
        <v>0</v>
      </c>
      <c r="D56" s="132">
        <f t="shared" si="5"/>
        <v>0</v>
      </c>
      <c r="E56" s="134">
        <f t="shared" si="6"/>
        <v>0</v>
      </c>
      <c r="F56" s="31"/>
      <c r="G56" s="148"/>
      <c r="H56" s="18"/>
      <c r="I56" s="59"/>
      <c r="J56" s="18"/>
      <c r="K56" s="21"/>
      <c r="L56" s="18"/>
      <c r="M56" s="21"/>
      <c r="N56" s="18"/>
      <c r="O56" s="21"/>
      <c r="P56" s="18"/>
      <c r="Q56" s="21"/>
      <c r="R56" s="18"/>
      <c r="S56" s="21"/>
      <c r="T56" s="18"/>
      <c r="U56" s="21"/>
      <c r="V56" s="18"/>
      <c r="W56" s="21"/>
      <c r="X56" s="18"/>
      <c r="Y56" s="21"/>
      <c r="Z56" s="18"/>
      <c r="AA56" s="21"/>
      <c r="AB56" s="18"/>
      <c r="AC56" s="21"/>
      <c r="AD56" s="18"/>
      <c r="AE56" s="21"/>
      <c r="AF56" s="18"/>
      <c r="AG56" s="22"/>
      <c r="AH56" s="18"/>
      <c r="AI56" s="21"/>
      <c r="AJ56" s="18"/>
      <c r="AK56" s="21"/>
      <c r="AL56" s="127"/>
      <c r="AM56" s="21"/>
      <c r="AN56" s="21"/>
      <c r="AO56" s="73"/>
      <c r="AP56" s="73"/>
      <c r="AQ56" s="73"/>
      <c r="AR56" s="125" t="s">
        <v>111</v>
      </c>
      <c r="CG56" s="180"/>
      <c r="CH56" s="180">
        <v>0</v>
      </c>
      <c r="CI56" s="180"/>
      <c r="CJ56" s="180"/>
      <c r="CK56" s="180"/>
      <c r="CL56" s="180"/>
      <c r="CM56" s="180"/>
      <c r="CN56" s="180"/>
      <c r="CO56" s="180"/>
    </row>
    <row r="57" spans="1:93" x14ac:dyDescent="0.25">
      <c r="A57" s="398"/>
      <c r="B57" s="33" t="s">
        <v>33</v>
      </c>
      <c r="C57" s="136">
        <f t="shared" si="4"/>
        <v>0</v>
      </c>
      <c r="D57" s="136">
        <f t="shared" si="5"/>
        <v>0</v>
      </c>
      <c r="E57" s="136">
        <f t="shared" si="6"/>
        <v>0</v>
      </c>
      <c r="F57" s="52"/>
      <c r="G57" s="146"/>
      <c r="H57" s="34"/>
      <c r="I57" s="137"/>
      <c r="J57" s="34"/>
      <c r="K57" s="36"/>
      <c r="L57" s="34"/>
      <c r="M57" s="36"/>
      <c r="N57" s="34"/>
      <c r="O57" s="36"/>
      <c r="P57" s="34"/>
      <c r="Q57" s="36"/>
      <c r="R57" s="34"/>
      <c r="S57" s="36"/>
      <c r="T57" s="34"/>
      <c r="U57" s="36"/>
      <c r="V57" s="34"/>
      <c r="W57" s="36"/>
      <c r="X57" s="34"/>
      <c r="Y57" s="36"/>
      <c r="Z57" s="34"/>
      <c r="AA57" s="36"/>
      <c r="AB57" s="34"/>
      <c r="AC57" s="36"/>
      <c r="AD57" s="34"/>
      <c r="AE57" s="36"/>
      <c r="AF57" s="34"/>
      <c r="AG57" s="36"/>
      <c r="AH57" s="34"/>
      <c r="AI57" s="36"/>
      <c r="AJ57" s="34"/>
      <c r="AK57" s="36"/>
      <c r="AL57" s="147"/>
      <c r="AM57" s="36"/>
      <c r="AN57" s="36"/>
      <c r="AO57" s="76"/>
      <c r="AP57" s="76"/>
      <c r="AQ57" s="76"/>
      <c r="AR57" s="125" t="s">
        <v>111</v>
      </c>
      <c r="CG57" s="180"/>
      <c r="CH57" s="180">
        <v>0</v>
      </c>
      <c r="CI57" s="180"/>
      <c r="CJ57" s="180"/>
      <c r="CK57" s="180"/>
      <c r="CL57" s="180"/>
      <c r="CM57" s="180"/>
      <c r="CN57" s="180"/>
      <c r="CO57" s="180"/>
    </row>
    <row r="58" spans="1:93" x14ac:dyDescent="0.25">
      <c r="A58" s="396" t="s">
        <v>37</v>
      </c>
      <c r="B58" s="10" t="s">
        <v>24</v>
      </c>
      <c r="C58" s="122">
        <f t="shared" si="4"/>
        <v>0</v>
      </c>
      <c r="D58" s="122">
        <f t="shared" si="5"/>
        <v>0</v>
      </c>
      <c r="E58" s="122">
        <f t="shared" si="6"/>
        <v>0</v>
      </c>
      <c r="F58" s="16"/>
      <c r="G58" s="140"/>
      <c r="H58" s="16"/>
      <c r="I58" s="140"/>
      <c r="J58" s="12"/>
      <c r="K58" s="14"/>
      <c r="L58" s="12"/>
      <c r="M58" s="14"/>
      <c r="N58" s="12"/>
      <c r="O58" s="14"/>
      <c r="P58" s="12"/>
      <c r="Q58" s="14"/>
      <c r="R58" s="12"/>
      <c r="S58" s="14"/>
      <c r="T58" s="12"/>
      <c r="U58" s="14"/>
      <c r="V58" s="12"/>
      <c r="W58" s="14"/>
      <c r="X58" s="12"/>
      <c r="Y58" s="14"/>
      <c r="Z58" s="12"/>
      <c r="AA58" s="14"/>
      <c r="AB58" s="12"/>
      <c r="AC58" s="14"/>
      <c r="AD58" s="12"/>
      <c r="AE58" s="14"/>
      <c r="AF58" s="12"/>
      <c r="AG58" s="14"/>
      <c r="AH58" s="12"/>
      <c r="AI58" s="14"/>
      <c r="AJ58" s="12"/>
      <c r="AK58" s="14"/>
      <c r="AL58" s="124"/>
      <c r="AM58" s="14"/>
      <c r="AN58" s="14"/>
      <c r="AO58" s="87"/>
      <c r="AP58" s="87"/>
      <c r="AQ58" s="87"/>
      <c r="AR58" s="125" t="s">
        <v>111</v>
      </c>
      <c r="CG58" s="180"/>
      <c r="CH58" s="180">
        <v>0</v>
      </c>
      <c r="CI58" s="180"/>
      <c r="CJ58" s="180"/>
      <c r="CK58" s="180"/>
      <c r="CL58" s="180"/>
      <c r="CM58" s="180"/>
      <c r="CN58" s="180"/>
      <c r="CO58" s="180"/>
    </row>
    <row r="59" spans="1:93" x14ac:dyDescent="0.25">
      <c r="A59" s="397"/>
      <c r="B59" s="17" t="s">
        <v>25</v>
      </c>
      <c r="C59" s="126">
        <f t="shared" si="4"/>
        <v>0</v>
      </c>
      <c r="D59" s="126">
        <f t="shared" si="5"/>
        <v>0</v>
      </c>
      <c r="E59" s="126">
        <f t="shared" si="6"/>
        <v>0</v>
      </c>
      <c r="F59" s="31"/>
      <c r="G59" s="141"/>
      <c r="H59" s="31"/>
      <c r="I59" s="141"/>
      <c r="J59" s="18"/>
      <c r="K59" s="21"/>
      <c r="L59" s="18"/>
      <c r="M59" s="21"/>
      <c r="N59" s="18"/>
      <c r="O59" s="21"/>
      <c r="P59" s="18"/>
      <c r="Q59" s="21"/>
      <c r="R59" s="18"/>
      <c r="S59" s="21"/>
      <c r="T59" s="18"/>
      <c r="U59" s="21"/>
      <c r="V59" s="18"/>
      <c r="W59" s="21"/>
      <c r="X59" s="18"/>
      <c r="Y59" s="21"/>
      <c r="Z59" s="18"/>
      <c r="AA59" s="21"/>
      <c r="AB59" s="18"/>
      <c r="AC59" s="21"/>
      <c r="AD59" s="18"/>
      <c r="AE59" s="21"/>
      <c r="AF59" s="18"/>
      <c r="AG59" s="21"/>
      <c r="AH59" s="18"/>
      <c r="AI59" s="21"/>
      <c r="AJ59" s="18"/>
      <c r="AK59" s="21"/>
      <c r="AL59" s="127"/>
      <c r="AM59" s="21"/>
      <c r="AN59" s="21"/>
      <c r="AO59" s="73"/>
      <c r="AP59" s="73"/>
      <c r="AQ59" s="73"/>
      <c r="AR59" s="125" t="s">
        <v>111</v>
      </c>
      <c r="CG59" s="180"/>
      <c r="CH59" s="180">
        <v>0</v>
      </c>
      <c r="CI59" s="180"/>
      <c r="CJ59" s="180"/>
      <c r="CK59" s="180"/>
      <c r="CL59" s="180"/>
      <c r="CM59" s="180"/>
      <c r="CN59" s="180"/>
      <c r="CO59" s="180"/>
    </row>
    <row r="60" spans="1:93" x14ac:dyDescent="0.25">
      <c r="A60" s="397"/>
      <c r="B60" s="17" t="s">
        <v>26</v>
      </c>
      <c r="C60" s="126">
        <f t="shared" si="4"/>
        <v>0</v>
      </c>
      <c r="D60" s="126">
        <f t="shared" si="5"/>
        <v>0</v>
      </c>
      <c r="E60" s="126">
        <f t="shared" si="6"/>
        <v>0</v>
      </c>
      <c r="F60" s="31"/>
      <c r="G60" s="141"/>
      <c r="H60" s="31"/>
      <c r="I60" s="141"/>
      <c r="J60" s="18"/>
      <c r="K60" s="21"/>
      <c r="L60" s="18"/>
      <c r="M60" s="21"/>
      <c r="N60" s="18"/>
      <c r="O60" s="21"/>
      <c r="P60" s="18"/>
      <c r="Q60" s="21"/>
      <c r="R60" s="18"/>
      <c r="S60" s="21"/>
      <c r="T60" s="18"/>
      <c r="U60" s="21"/>
      <c r="V60" s="18"/>
      <c r="W60" s="21"/>
      <c r="X60" s="18"/>
      <c r="Y60" s="21"/>
      <c r="Z60" s="18"/>
      <c r="AA60" s="21"/>
      <c r="AB60" s="18"/>
      <c r="AC60" s="21"/>
      <c r="AD60" s="18"/>
      <c r="AE60" s="21"/>
      <c r="AF60" s="18"/>
      <c r="AG60" s="21"/>
      <c r="AH60" s="18"/>
      <c r="AI60" s="21"/>
      <c r="AJ60" s="18"/>
      <c r="AK60" s="21"/>
      <c r="AL60" s="127"/>
      <c r="AM60" s="21"/>
      <c r="AN60" s="21"/>
      <c r="AO60" s="73"/>
      <c r="AP60" s="73"/>
      <c r="AQ60" s="73"/>
      <c r="AR60" s="125" t="s">
        <v>111</v>
      </c>
      <c r="CG60" s="180"/>
      <c r="CH60" s="180">
        <v>0</v>
      </c>
      <c r="CI60" s="180"/>
      <c r="CJ60" s="180"/>
      <c r="CK60" s="180"/>
      <c r="CL60" s="180"/>
      <c r="CM60" s="180"/>
      <c r="CN60" s="180"/>
      <c r="CO60" s="180"/>
    </row>
    <row r="61" spans="1:93" x14ac:dyDescent="0.25">
      <c r="A61" s="397"/>
      <c r="B61" s="17" t="s">
        <v>28</v>
      </c>
      <c r="C61" s="126">
        <f t="shared" si="4"/>
        <v>0</v>
      </c>
      <c r="D61" s="126">
        <f t="shared" si="5"/>
        <v>0</v>
      </c>
      <c r="E61" s="126">
        <f t="shared" si="6"/>
        <v>0</v>
      </c>
      <c r="F61" s="31"/>
      <c r="G61" s="141"/>
      <c r="H61" s="31"/>
      <c r="I61" s="141"/>
      <c r="J61" s="18"/>
      <c r="K61" s="21"/>
      <c r="L61" s="18"/>
      <c r="M61" s="21"/>
      <c r="N61" s="18"/>
      <c r="O61" s="21"/>
      <c r="P61" s="18"/>
      <c r="Q61" s="21"/>
      <c r="R61" s="18"/>
      <c r="S61" s="21"/>
      <c r="T61" s="18"/>
      <c r="U61" s="21"/>
      <c r="V61" s="18"/>
      <c r="W61" s="21"/>
      <c r="X61" s="18"/>
      <c r="Y61" s="21"/>
      <c r="Z61" s="18"/>
      <c r="AA61" s="21"/>
      <c r="AB61" s="18"/>
      <c r="AC61" s="21"/>
      <c r="AD61" s="18"/>
      <c r="AE61" s="21"/>
      <c r="AF61" s="18"/>
      <c r="AG61" s="21"/>
      <c r="AH61" s="18"/>
      <c r="AI61" s="21"/>
      <c r="AJ61" s="18"/>
      <c r="AK61" s="21"/>
      <c r="AL61" s="127"/>
      <c r="AM61" s="21"/>
      <c r="AN61" s="21"/>
      <c r="AO61" s="73"/>
      <c r="AP61" s="73"/>
      <c r="AQ61" s="73"/>
      <c r="AR61" s="125" t="s">
        <v>111</v>
      </c>
      <c r="CG61" s="180"/>
      <c r="CH61" s="180">
        <v>0</v>
      </c>
      <c r="CI61" s="180"/>
      <c r="CJ61" s="180"/>
      <c r="CK61" s="180"/>
      <c r="CL61" s="180"/>
      <c r="CM61" s="180"/>
      <c r="CN61" s="180"/>
      <c r="CO61" s="180"/>
    </row>
    <row r="62" spans="1:93" x14ac:dyDescent="0.25">
      <c r="A62" s="397"/>
      <c r="B62" s="17" t="s">
        <v>29</v>
      </c>
      <c r="C62" s="126">
        <f t="shared" si="4"/>
        <v>0</v>
      </c>
      <c r="D62" s="126">
        <f t="shared" si="5"/>
        <v>0</v>
      </c>
      <c r="E62" s="126">
        <f t="shared" si="6"/>
        <v>0</v>
      </c>
      <c r="F62" s="31"/>
      <c r="G62" s="141"/>
      <c r="H62" s="31"/>
      <c r="I62" s="141"/>
      <c r="J62" s="18"/>
      <c r="K62" s="21"/>
      <c r="L62" s="18"/>
      <c r="M62" s="21"/>
      <c r="N62" s="18"/>
      <c r="O62" s="21"/>
      <c r="P62" s="18"/>
      <c r="Q62" s="21"/>
      <c r="R62" s="18"/>
      <c r="S62" s="21"/>
      <c r="T62" s="18"/>
      <c r="U62" s="21"/>
      <c r="V62" s="18"/>
      <c r="W62" s="21"/>
      <c r="X62" s="18"/>
      <c r="Y62" s="21"/>
      <c r="Z62" s="18"/>
      <c r="AA62" s="21"/>
      <c r="AB62" s="18"/>
      <c r="AC62" s="21"/>
      <c r="AD62" s="18"/>
      <c r="AE62" s="21"/>
      <c r="AF62" s="18"/>
      <c r="AG62" s="21"/>
      <c r="AH62" s="18"/>
      <c r="AI62" s="21"/>
      <c r="AJ62" s="18"/>
      <c r="AK62" s="21"/>
      <c r="AL62" s="127"/>
      <c r="AM62" s="21"/>
      <c r="AN62" s="21"/>
      <c r="AO62" s="73"/>
      <c r="AP62" s="73"/>
      <c r="AQ62" s="73"/>
      <c r="AR62" s="125" t="s">
        <v>111</v>
      </c>
      <c r="CG62" s="180"/>
      <c r="CH62" s="180">
        <v>0</v>
      </c>
      <c r="CI62" s="180"/>
      <c r="CJ62" s="180"/>
      <c r="CK62" s="180"/>
      <c r="CL62" s="180"/>
      <c r="CM62" s="180"/>
      <c r="CN62" s="180"/>
      <c r="CO62" s="180"/>
    </row>
    <row r="63" spans="1:93" x14ac:dyDescent="0.25">
      <c r="A63" s="397"/>
      <c r="B63" s="149" t="s">
        <v>112</v>
      </c>
      <c r="C63" s="133">
        <f t="shared" si="4"/>
        <v>0</v>
      </c>
      <c r="D63" s="132">
        <f t="shared" si="5"/>
        <v>0</v>
      </c>
      <c r="E63" s="134">
        <f t="shared" si="6"/>
        <v>0</v>
      </c>
      <c r="F63" s="31"/>
      <c r="G63" s="141"/>
      <c r="H63" s="31"/>
      <c r="I63" s="141"/>
      <c r="J63" s="26"/>
      <c r="K63" s="29"/>
      <c r="L63" s="26"/>
      <c r="M63" s="29"/>
      <c r="N63" s="26"/>
      <c r="O63" s="29"/>
      <c r="P63" s="26"/>
      <c r="Q63" s="29"/>
      <c r="R63" s="26"/>
      <c r="S63" s="29"/>
      <c r="T63" s="26"/>
      <c r="U63" s="29"/>
      <c r="V63" s="26"/>
      <c r="W63" s="29"/>
      <c r="X63" s="26"/>
      <c r="Y63" s="29"/>
      <c r="Z63" s="26"/>
      <c r="AA63" s="29"/>
      <c r="AB63" s="26"/>
      <c r="AC63" s="29"/>
      <c r="AD63" s="26"/>
      <c r="AE63" s="29"/>
      <c r="AF63" s="26"/>
      <c r="AG63" s="29"/>
      <c r="AH63" s="26"/>
      <c r="AI63" s="29"/>
      <c r="AJ63" s="26"/>
      <c r="AK63" s="29"/>
      <c r="AL63" s="130"/>
      <c r="AM63" s="29"/>
      <c r="AN63" s="29"/>
      <c r="AO63" s="150"/>
      <c r="AP63" s="150"/>
      <c r="AQ63" s="150"/>
      <c r="AR63" s="125" t="s">
        <v>111</v>
      </c>
      <c r="CG63" s="180"/>
      <c r="CH63" s="180">
        <v>0</v>
      </c>
      <c r="CI63" s="180"/>
      <c r="CJ63" s="180"/>
      <c r="CK63" s="180"/>
      <c r="CL63" s="180"/>
      <c r="CM63" s="180"/>
      <c r="CN63" s="180"/>
      <c r="CO63" s="180"/>
    </row>
    <row r="64" spans="1:93" x14ac:dyDescent="0.25">
      <c r="A64" s="397"/>
      <c r="B64" s="33" t="s">
        <v>32</v>
      </c>
      <c r="C64" s="136">
        <f t="shared" si="4"/>
        <v>0</v>
      </c>
      <c r="D64" s="136">
        <f t="shared" si="5"/>
        <v>0</v>
      </c>
      <c r="E64" s="136">
        <f t="shared" si="6"/>
        <v>0</v>
      </c>
      <c r="F64" s="52"/>
      <c r="G64" s="151"/>
      <c r="H64" s="52"/>
      <c r="I64" s="151"/>
      <c r="J64" s="44"/>
      <c r="K64" s="47"/>
      <c r="L64" s="44"/>
      <c r="M64" s="47"/>
      <c r="N64" s="44"/>
      <c r="O64" s="47"/>
      <c r="P64" s="44"/>
      <c r="Q64" s="47"/>
      <c r="R64" s="44"/>
      <c r="S64" s="47"/>
      <c r="T64" s="44"/>
      <c r="U64" s="47"/>
      <c r="V64" s="44"/>
      <c r="W64" s="47"/>
      <c r="X64" s="44"/>
      <c r="Y64" s="47"/>
      <c r="Z64" s="44"/>
      <c r="AA64" s="47"/>
      <c r="AB64" s="44"/>
      <c r="AC64" s="47"/>
      <c r="AD64" s="44"/>
      <c r="AE64" s="47"/>
      <c r="AF64" s="44"/>
      <c r="AG64" s="47"/>
      <c r="AH64" s="44"/>
      <c r="AI64" s="47"/>
      <c r="AJ64" s="44"/>
      <c r="AK64" s="47"/>
      <c r="AL64" s="139"/>
      <c r="AM64" s="47"/>
      <c r="AN64" s="47"/>
      <c r="AO64" s="76"/>
      <c r="AP64" s="76"/>
      <c r="AQ64" s="76"/>
      <c r="AR64" s="125" t="s">
        <v>111</v>
      </c>
      <c r="CG64" s="180"/>
      <c r="CH64" s="180">
        <v>0</v>
      </c>
      <c r="CI64" s="180"/>
      <c r="CJ64" s="180"/>
      <c r="CK64" s="180"/>
      <c r="CL64" s="180"/>
      <c r="CM64" s="180"/>
      <c r="CN64" s="180"/>
      <c r="CO64" s="180"/>
    </row>
    <row r="65" spans="1:93" x14ac:dyDescent="0.25">
      <c r="A65" s="396" t="s">
        <v>38</v>
      </c>
      <c r="B65" s="10" t="s">
        <v>24</v>
      </c>
      <c r="C65" s="122">
        <f t="shared" ref="C65:C95" si="7">SUM(D65+E65)</f>
        <v>0</v>
      </c>
      <c r="D65" s="122">
        <f t="shared" ref="D65:E95" si="8">SUM(F65+H65+J65+L65+N65+P65+R65+T65+V65+X65+Z65+AB65+AD65+AF65+AH65+AJ65+AL65)</f>
        <v>0</v>
      </c>
      <c r="E65" s="122">
        <f t="shared" si="8"/>
        <v>0</v>
      </c>
      <c r="F65" s="16"/>
      <c r="G65" s="140"/>
      <c r="H65" s="16"/>
      <c r="I65" s="140"/>
      <c r="J65" s="12"/>
      <c r="K65" s="14"/>
      <c r="L65" s="12"/>
      <c r="M65" s="14"/>
      <c r="N65" s="12"/>
      <c r="O65" s="14"/>
      <c r="P65" s="12"/>
      <c r="Q65" s="14"/>
      <c r="R65" s="12"/>
      <c r="S65" s="14"/>
      <c r="T65" s="12"/>
      <c r="U65" s="14"/>
      <c r="V65" s="12"/>
      <c r="W65" s="14"/>
      <c r="X65" s="12"/>
      <c r="Y65" s="14"/>
      <c r="Z65" s="12"/>
      <c r="AA65" s="14"/>
      <c r="AB65" s="12"/>
      <c r="AC65" s="14"/>
      <c r="AD65" s="12"/>
      <c r="AE65" s="14"/>
      <c r="AF65" s="62"/>
      <c r="AG65" s="55"/>
      <c r="AH65" s="62"/>
      <c r="AI65" s="55"/>
      <c r="AJ65" s="62"/>
      <c r="AK65" s="55"/>
      <c r="AL65" s="152"/>
      <c r="AM65" s="55"/>
      <c r="AN65" s="56"/>
      <c r="AO65" s="56"/>
      <c r="AP65" s="56"/>
      <c r="AQ65" s="56"/>
      <c r="AR65" s="125" t="s">
        <v>111</v>
      </c>
      <c r="CG65" s="180">
        <v>0</v>
      </c>
      <c r="CH65" s="180">
        <v>0</v>
      </c>
      <c r="CI65" s="180"/>
      <c r="CJ65" s="180"/>
      <c r="CK65" s="180"/>
      <c r="CL65" s="180"/>
      <c r="CM65" s="180"/>
      <c r="CN65" s="180"/>
      <c r="CO65" s="180"/>
    </row>
    <row r="66" spans="1:93" x14ac:dyDescent="0.25">
      <c r="A66" s="397"/>
      <c r="B66" s="17" t="s">
        <v>26</v>
      </c>
      <c r="C66" s="126">
        <f t="shared" si="7"/>
        <v>0</v>
      </c>
      <c r="D66" s="126">
        <f t="shared" si="8"/>
        <v>0</v>
      </c>
      <c r="E66" s="126">
        <f t="shared" si="8"/>
        <v>0</v>
      </c>
      <c r="F66" s="31"/>
      <c r="G66" s="141"/>
      <c r="H66" s="31"/>
      <c r="I66" s="141"/>
      <c r="J66" s="18"/>
      <c r="K66" s="21"/>
      <c r="L66" s="18"/>
      <c r="M66" s="21"/>
      <c r="N66" s="18"/>
      <c r="O66" s="21"/>
      <c r="P66" s="18"/>
      <c r="Q66" s="21"/>
      <c r="R66" s="18"/>
      <c r="S66" s="21"/>
      <c r="T66" s="18"/>
      <c r="U66" s="21"/>
      <c r="V66" s="18"/>
      <c r="W66" s="21"/>
      <c r="X66" s="18"/>
      <c r="Y66" s="21"/>
      <c r="Z66" s="18"/>
      <c r="AA66" s="21"/>
      <c r="AB66" s="18"/>
      <c r="AC66" s="21"/>
      <c r="AD66" s="18"/>
      <c r="AE66" s="21"/>
      <c r="AF66" s="23"/>
      <c r="AG66" s="24"/>
      <c r="AH66" s="23"/>
      <c r="AI66" s="24"/>
      <c r="AJ66" s="23"/>
      <c r="AK66" s="24"/>
      <c r="AL66" s="153"/>
      <c r="AM66" s="24"/>
      <c r="AN66" s="73"/>
      <c r="AO66" s="73"/>
      <c r="AP66" s="73"/>
      <c r="AQ66" s="73"/>
      <c r="AR66" s="125" t="s">
        <v>111</v>
      </c>
      <c r="CG66" s="180">
        <v>0</v>
      </c>
      <c r="CH66" s="180">
        <v>0</v>
      </c>
      <c r="CI66" s="180"/>
      <c r="CJ66" s="180"/>
      <c r="CK66" s="180"/>
      <c r="CL66" s="180"/>
      <c r="CM66" s="180"/>
      <c r="CN66" s="180"/>
      <c r="CO66" s="180"/>
    </row>
    <row r="67" spans="1:93" x14ac:dyDescent="0.25">
      <c r="A67" s="397"/>
      <c r="B67" s="131" t="s">
        <v>112</v>
      </c>
      <c r="C67" s="142">
        <f t="shared" si="7"/>
        <v>0</v>
      </c>
      <c r="D67" s="132">
        <f t="shared" si="8"/>
        <v>0</v>
      </c>
      <c r="E67" s="134">
        <f t="shared" si="8"/>
        <v>0</v>
      </c>
      <c r="F67" s="31"/>
      <c r="G67" s="141"/>
      <c r="H67" s="31"/>
      <c r="I67" s="141"/>
      <c r="J67" s="26"/>
      <c r="K67" s="29"/>
      <c r="L67" s="26"/>
      <c r="M67" s="29"/>
      <c r="N67" s="26"/>
      <c r="O67" s="29"/>
      <c r="P67" s="26"/>
      <c r="Q67" s="29"/>
      <c r="R67" s="26"/>
      <c r="S67" s="29"/>
      <c r="T67" s="26"/>
      <c r="U67" s="29"/>
      <c r="V67" s="26"/>
      <c r="W67" s="29"/>
      <c r="X67" s="26"/>
      <c r="Y67" s="29"/>
      <c r="Z67" s="26"/>
      <c r="AA67" s="29"/>
      <c r="AB67" s="26"/>
      <c r="AC67" s="29"/>
      <c r="AD67" s="26"/>
      <c r="AE67" s="29"/>
      <c r="AF67" s="31"/>
      <c r="AG67" s="32"/>
      <c r="AH67" s="31"/>
      <c r="AI67" s="32"/>
      <c r="AJ67" s="31"/>
      <c r="AK67" s="32"/>
      <c r="AL67" s="154"/>
      <c r="AM67" s="32"/>
      <c r="AN67" s="150"/>
      <c r="AO67" s="150"/>
      <c r="AP67" s="150"/>
      <c r="AQ67" s="150"/>
      <c r="AR67" s="125" t="s">
        <v>111</v>
      </c>
      <c r="CG67" s="180">
        <v>0</v>
      </c>
      <c r="CH67" s="180">
        <v>0</v>
      </c>
      <c r="CI67" s="180"/>
      <c r="CJ67" s="180"/>
      <c r="CK67" s="180"/>
      <c r="CL67" s="180"/>
      <c r="CM67" s="180"/>
      <c r="CN67" s="180"/>
      <c r="CO67" s="180"/>
    </row>
    <row r="68" spans="1:93" x14ac:dyDescent="0.25">
      <c r="A68" s="398"/>
      <c r="B68" s="33" t="s">
        <v>32</v>
      </c>
      <c r="C68" s="136">
        <f t="shared" si="7"/>
        <v>0</v>
      </c>
      <c r="D68" s="136">
        <f t="shared" si="8"/>
        <v>0</v>
      </c>
      <c r="E68" s="136">
        <f t="shared" si="8"/>
        <v>0</v>
      </c>
      <c r="F68" s="52"/>
      <c r="G68" s="151"/>
      <c r="H68" s="52"/>
      <c r="I68" s="151"/>
      <c r="J68" s="44"/>
      <c r="K68" s="47"/>
      <c r="L68" s="44"/>
      <c r="M68" s="47"/>
      <c r="N68" s="44"/>
      <c r="O68" s="47"/>
      <c r="P68" s="44"/>
      <c r="Q68" s="47"/>
      <c r="R68" s="44"/>
      <c r="S68" s="47"/>
      <c r="T68" s="44"/>
      <c r="U68" s="47"/>
      <c r="V68" s="44"/>
      <c r="W68" s="47"/>
      <c r="X68" s="44"/>
      <c r="Y68" s="47"/>
      <c r="Z68" s="44"/>
      <c r="AA68" s="47"/>
      <c r="AB68" s="44"/>
      <c r="AC68" s="47"/>
      <c r="AD68" s="44"/>
      <c r="AE68" s="47"/>
      <c r="AF68" s="52"/>
      <c r="AG68" s="38"/>
      <c r="AH68" s="52"/>
      <c r="AI68" s="38"/>
      <c r="AJ68" s="52"/>
      <c r="AK68" s="38"/>
      <c r="AL68" s="155"/>
      <c r="AM68" s="38"/>
      <c r="AN68" s="76"/>
      <c r="AO68" s="76"/>
      <c r="AP68" s="76"/>
      <c r="AQ68" s="76"/>
      <c r="AR68" s="125" t="s">
        <v>111</v>
      </c>
      <c r="CG68" s="180">
        <v>0</v>
      </c>
      <c r="CH68" s="180">
        <v>0</v>
      </c>
      <c r="CI68" s="180"/>
      <c r="CJ68" s="180"/>
      <c r="CK68" s="180"/>
      <c r="CL68" s="180"/>
      <c r="CM68" s="180"/>
      <c r="CN68" s="180"/>
      <c r="CO68" s="180"/>
    </row>
    <row r="69" spans="1:93" x14ac:dyDescent="0.25">
      <c r="A69" s="396" t="s">
        <v>39</v>
      </c>
      <c r="B69" s="10" t="s">
        <v>24</v>
      </c>
      <c r="C69" s="122">
        <f t="shared" si="7"/>
        <v>0</v>
      </c>
      <c r="D69" s="122">
        <f t="shared" si="8"/>
        <v>0</v>
      </c>
      <c r="E69" s="122">
        <f t="shared" si="8"/>
        <v>0</v>
      </c>
      <c r="F69" s="16"/>
      <c r="G69" s="140"/>
      <c r="H69" s="16"/>
      <c r="I69" s="140"/>
      <c r="J69" s="12"/>
      <c r="K69" s="14"/>
      <c r="L69" s="12"/>
      <c r="M69" s="14"/>
      <c r="N69" s="12"/>
      <c r="O69" s="14"/>
      <c r="P69" s="12"/>
      <c r="Q69" s="14"/>
      <c r="R69" s="12"/>
      <c r="S69" s="14"/>
      <c r="T69" s="12"/>
      <c r="U69" s="14"/>
      <c r="V69" s="12"/>
      <c r="W69" s="14"/>
      <c r="X69" s="12"/>
      <c r="Y69" s="14"/>
      <c r="Z69" s="12"/>
      <c r="AA69" s="14"/>
      <c r="AB69" s="12"/>
      <c r="AC69" s="14"/>
      <c r="AD69" s="12"/>
      <c r="AE69" s="14"/>
      <c r="AF69" s="12"/>
      <c r="AG69" s="14"/>
      <c r="AH69" s="12"/>
      <c r="AI69" s="14"/>
      <c r="AJ69" s="12"/>
      <c r="AK69" s="14"/>
      <c r="AL69" s="124"/>
      <c r="AM69" s="14"/>
      <c r="AN69" s="14"/>
      <c r="AO69" s="56"/>
      <c r="AP69" s="56"/>
      <c r="AQ69" s="56"/>
      <c r="AR69" s="125" t="s">
        <v>111</v>
      </c>
      <c r="CG69" s="180">
        <v>0</v>
      </c>
      <c r="CH69" s="180">
        <v>0</v>
      </c>
      <c r="CI69" s="180"/>
      <c r="CJ69" s="180"/>
      <c r="CK69" s="180"/>
      <c r="CL69" s="180"/>
      <c r="CM69" s="180"/>
      <c r="CN69" s="180"/>
      <c r="CO69" s="180"/>
    </row>
    <row r="70" spans="1:93" x14ac:dyDescent="0.25">
      <c r="A70" s="397"/>
      <c r="B70" s="17" t="s">
        <v>25</v>
      </c>
      <c r="C70" s="126">
        <f t="shared" si="7"/>
        <v>0</v>
      </c>
      <c r="D70" s="126">
        <f t="shared" si="8"/>
        <v>0</v>
      </c>
      <c r="E70" s="126">
        <f t="shared" si="8"/>
        <v>0</v>
      </c>
      <c r="F70" s="31"/>
      <c r="G70" s="141"/>
      <c r="H70" s="31"/>
      <c r="I70" s="141"/>
      <c r="J70" s="18"/>
      <c r="K70" s="21"/>
      <c r="L70" s="18"/>
      <c r="M70" s="21"/>
      <c r="N70" s="18"/>
      <c r="O70" s="21"/>
      <c r="P70" s="18"/>
      <c r="Q70" s="21"/>
      <c r="R70" s="18"/>
      <c r="S70" s="21"/>
      <c r="T70" s="18"/>
      <c r="U70" s="21"/>
      <c r="V70" s="18"/>
      <c r="W70" s="21"/>
      <c r="X70" s="18"/>
      <c r="Y70" s="21"/>
      <c r="Z70" s="18"/>
      <c r="AA70" s="21"/>
      <c r="AB70" s="18"/>
      <c r="AC70" s="21"/>
      <c r="AD70" s="18"/>
      <c r="AE70" s="21"/>
      <c r="AF70" s="18"/>
      <c r="AG70" s="21"/>
      <c r="AH70" s="18"/>
      <c r="AI70" s="21"/>
      <c r="AJ70" s="18"/>
      <c r="AK70" s="21"/>
      <c r="AL70" s="127"/>
      <c r="AM70" s="21"/>
      <c r="AN70" s="21"/>
      <c r="AO70" s="92"/>
      <c r="AP70" s="92"/>
      <c r="AQ70" s="92"/>
      <c r="AR70" s="125" t="s">
        <v>111</v>
      </c>
      <c r="CG70" s="180">
        <v>0</v>
      </c>
      <c r="CH70" s="180">
        <v>0</v>
      </c>
      <c r="CI70" s="180"/>
      <c r="CJ70" s="180"/>
      <c r="CK70" s="180"/>
      <c r="CL70" s="180"/>
      <c r="CM70" s="180"/>
      <c r="CN70" s="180"/>
      <c r="CO70" s="180"/>
    </row>
    <row r="71" spans="1:93" x14ac:dyDescent="0.25">
      <c r="A71" s="397"/>
      <c r="B71" s="17" t="s">
        <v>26</v>
      </c>
      <c r="C71" s="126">
        <f t="shared" si="7"/>
        <v>19</v>
      </c>
      <c r="D71" s="126">
        <f t="shared" si="8"/>
        <v>2</v>
      </c>
      <c r="E71" s="126">
        <f t="shared" si="8"/>
        <v>17</v>
      </c>
      <c r="F71" s="31"/>
      <c r="G71" s="141"/>
      <c r="H71" s="31"/>
      <c r="I71" s="141"/>
      <c r="J71" s="18"/>
      <c r="K71" s="21"/>
      <c r="L71" s="18"/>
      <c r="M71" s="21"/>
      <c r="N71" s="18"/>
      <c r="O71" s="21">
        <v>3</v>
      </c>
      <c r="P71" s="18">
        <v>2</v>
      </c>
      <c r="Q71" s="21">
        <v>7</v>
      </c>
      <c r="R71" s="18"/>
      <c r="S71" s="21">
        <v>3</v>
      </c>
      <c r="T71" s="18"/>
      <c r="U71" s="21">
        <v>3</v>
      </c>
      <c r="V71" s="18"/>
      <c r="W71" s="21"/>
      <c r="X71" s="18"/>
      <c r="Y71" s="21"/>
      <c r="Z71" s="18"/>
      <c r="AA71" s="21"/>
      <c r="AB71" s="18"/>
      <c r="AC71" s="21"/>
      <c r="AD71" s="18"/>
      <c r="AE71" s="21">
        <v>1</v>
      </c>
      <c r="AF71" s="18"/>
      <c r="AG71" s="21"/>
      <c r="AH71" s="18"/>
      <c r="AI71" s="21"/>
      <c r="AJ71" s="18"/>
      <c r="AK71" s="21"/>
      <c r="AL71" s="127"/>
      <c r="AM71" s="21"/>
      <c r="AN71" s="21"/>
      <c r="AO71" s="73">
        <v>0</v>
      </c>
      <c r="AP71" s="73">
        <v>0</v>
      </c>
      <c r="AQ71" s="73">
        <v>0</v>
      </c>
      <c r="AR71" s="125" t="s">
        <v>111</v>
      </c>
      <c r="CG71" s="180">
        <v>0</v>
      </c>
      <c r="CH71" s="180">
        <v>0</v>
      </c>
      <c r="CI71" s="180"/>
      <c r="CJ71" s="180"/>
      <c r="CK71" s="180"/>
      <c r="CL71" s="180"/>
      <c r="CM71" s="180"/>
      <c r="CN71" s="180"/>
      <c r="CO71" s="180"/>
    </row>
    <row r="72" spans="1:93" x14ac:dyDescent="0.25">
      <c r="A72" s="397"/>
      <c r="B72" s="17" t="s">
        <v>28</v>
      </c>
      <c r="C72" s="126">
        <f t="shared" si="7"/>
        <v>0</v>
      </c>
      <c r="D72" s="126">
        <f t="shared" si="8"/>
        <v>0</v>
      </c>
      <c r="E72" s="126">
        <f t="shared" si="8"/>
        <v>0</v>
      </c>
      <c r="F72" s="31"/>
      <c r="G72" s="141"/>
      <c r="H72" s="31"/>
      <c r="I72" s="141"/>
      <c r="J72" s="18"/>
      <c r="K72" s="21"/>
      <c r="L72" s="18"/>
      <c r="M72" s="21"/>
      <c r="N72" s="18"/>
      <c r="O72" s="21"/>
      <c r="P72" s="18"/>
      <c r="Q72" s="21"/>
      <c r="R72" s="18"/>
      <c r="S72" s="21"/>
      <c r="T72" s="18"/>
      <c r="U72" s="21"/>
      <c r="V72" s="18"/>
      <c r="W72" s="21"/>
      <c r="X72" s="18"/>
      <c r="Y72" s="21"/>
      <c r="Z72" s="18"/>
      <c r="AA72" s="21"/>
      <c r="AB72" s="18"/>
      <c r="AC72" s="21"/>
      <c r="AD72" s="18"/>
      <c r="AE72" s="21"/>
      <c r="AF72" s="18"/>
      <c r="AG72" s="21"/>
      <c r="AH72" s="18"/>
      <c r="AI72" s="21"/>
      <c r="AJ72" s="18"/>
      <c r="AK72" s="21"/>
      <c r="AL72" s="127"/>
      <c r="AM72" s="21"/>
      <c r="AN72" s="21"/>
      <c r="AO72" s="73"/>
      <c r="AP72" s="73"/>
      <c r="AQ72" s="73"/>
      <c r="AR72" s="125" t="s">
        <v>111</v>
      </c>
      <c r="CG72" s="180">
        <v>0</v>
      </c>
      <c r="CH72" s="180">
        <v>0</v>
      </c>
      <c r="CI72" s="180"/>
      <c r="CJ72" s="180"/>
      <c r="CK72" s="180"/>
      <c r="CL72" s="180"/>
      <c r="CM72" s="180"/>
      <c r="CN72" s="180"/>
      <c r="CO72" s="180"/>
    </row>
    <row r="73" spans="1:93" x14ac:dyDescent="0.25">
      <c r="A73" s="397"/>
      <c r="B73" s="17" t="s">
        <v>29</v>
      </c>
      <c r="C73" s="126">
        <f t="shared" si="7"/>
        <v>0</v>
      </c>
      <c r="D73" s="126">
        <f t="shared" si="8"/>
        <v>0</v>
      </c>
      <c r="E73" s="126">
        <f t="shared" si="8"/>
        <v>0</v>
      </c>
      <c r="F73" s="31"/>
      <c r="G73" s="141"/>
      <c r="H73" s="31"/>
      <c r="I73" s="141"/>
      <c r="J73" s="18"/>
      <c r="K73" s="21"/>
      <c r="L73" s="18"/>
      <c r="M73" s="21"/>
      <c r="N73" s="18"/>
      <c r="O73" s="21"/>
      <c r="P73" s="18"/>
      <c r="Q73" s="21"/>
      <c r="R73" s="18"/>
      <c r="S73" s="21"/>
      <c r="T73" s="18"/>
      <c r="U73" s="21"/>
      <c r="V73" s="18"/>
      <c r="W73" s="21"/>
      <c r="X73" s="18"/>
      <c r="Y73" s="21"/>
      <c r="Z73" s="18"/>
      <c r="AA73" s="21"/>
      <c r="AB73" s="18"/>
      <c r="AC73" s="21"/>
      <c r="AD73" s="18"/>
      <c r="AE73" s="21"/>
      <c r="AF73" s="18"/>
      <c r="AG73" s="21"/>
      <c r="AH73" s="18"/>
      <c r="AI73" s="21"/>
      <c r="AJ73" s="18"/>
      <c r="AK73" s="21"/>
      <c r="AL73" s="127"/>
      <c r="AM73" s="21"/>
      <c r="AN73" s="21"/>
      <c r="AO73" s="73"/>
      <c r="AP73" s="73"/>
      <c r="AQ73" s="73"/>
      <c r="AR73" s="125" t="s">
        <v>111</v>
      </c>
      <c r="CG73" s="180">
        <v>0</v>
      </c>
      <c r="CH73" s="180">
        <v>0</v>
      </c>
      <c r="CI73" s="180"/>
      <c r="CJ73" s="180"/>
      <c r="CK73" s="180"/>
      <c r="CL73" s="180"/>
      <c r="CM73" s="180"/>
      <c r="CN73" s="180"/>
      <c r="CO73" s="180"/>
    </row>
    <row r="74" spans="1:93" x14ac:dyDescent="0.25">
      <c r="A74" s="397"/>
      <c r="B74" s="149" t="s">
        <v>112</v>
      </c>
      <c r="C74" s="133">
        <f t="shared" si="7"/>
        <v>0</v>
      </c>
      <c r="D74" s="132">
        <f t="shared" si="8"/>
        <v>0</v>
      </c>
      <c r="E74" s="134">
        <f t="shared" si="8"/>
        <v>0</v>
      </c>
      <c r="F74" s="31"/>
      <c r="G74" s="141"/>
      <c r="H74" s="31"/>
      <c r="I74" s="141"/>
      <c r="J74" s="26"/>
      <c r="K74" s="29"/>
      <c r="L74" s="26"/>
      <c r="M74" s="29"/>
      <c r="N74" s="26"/>
      <c r="O74" s="29"/>
      <c r="P74" s="26"/>
      <c r="Q74" s="29"/>
      <c r="R74" s="26"/>
      <c r="S74" s="29"/>
      <c r="T74" s="26"/>
      <c r="U74" s="29"/>
      <c r="V74" s="26"/>
      <c r="W74" s="29"/>
      <c r="X74" s="26"/>
      <c r="Y74" s="29"/>
      <c r="Z74" s="26"/>
      <c r="AA74" s="29"/>
      <c r="AB74" s="26"/>
      <c r="AC74" s="29"/>
      <c r="AD74" s="26"/>
      <c r="AE74" s="29"/>
      <c r="AF74" s="26"/>
      <c r="AG74" s="29"/>
      <c r="AH74" s="26"/>
      <c r="AI74" s="29"/>
      <c r="AJ74" s="26"/>
      <c r="AK74" s="29"/>
      <c r="AL74" s="130"/>
      <c r="AM74" s="29"/>
      <c r="AN74" s="29"/>
      <c r="AO74" s="150"/>
      <c r="AP74" s="150"/>
      <c r="AQ74" s="150"/>
      <c r="AR74" s="125" t="s">
        <v>111</v>
      </c>
      <c r="CG74" s="180">
        <v>0</v>
      </c>
      <c r="CH74" s="180">
        <v>0</v>
      </c>
      <c r="CI74" s="180"/>
      <c r="CJ74" s="180"/>
      <c r="CK74" s="180"/>
      <c r="CL74" s="180"/>
      <c r="CM74" s="180"/>
      <c r="CN74" s="180"/>
      <c r="CO74" s="180"/>
    </row>
    <row r="75" spans="1:93" x14ac:dyDescent="0.25">
      <c r="A75" s="398"/>
      <c r="B75" s="33" t="s">
        <v>32</v>
      </c>
      <c r="C75" s="136">
        <f t="shared" si="7"/>
        <v>0</v>
      </c>
      <c r="D75" s="136">
        <f t="shared" si="8"/>
        <v>0</v>
      </c>
      <c r="E75" s="136">
        <f t="shared" si="8"/>
        <v>0</v>
      </c>
      <c r="F75" s="52"/>
      <c r="G75" s="151"/>
      <c r="H75" s="52"/>
      <c r="I75" s="151"/>
      <c r="J75" s="44"/>
      <c r="K75" s="47"/>
      <c r="L75" s="44"/>
      <c r="M75" s="47"/>
      <c r="N75" s="44"/>
      <c r="O75" s="47"/>
      <c r="P75" s="44"/>
      <c r="Q75" s="47"/>
      <c r="R75" s="44"/>
      <c r="S75" s="47"/>
      <c r="T75" s="44"/>
      <c r="U75" s="47"/>
      <c r="V75" s="44"/>
      <c r="W75" s="47"/>
      <c r="X75" s="44"/>
      <c r="Y75" s="47"/>
      <c r="Z75" s="44"/>
      <c r="AA75" s="47"/>
      <c r="AB75" s="44"/>
      <c r="AC75" s="47"/>
      <c r="AD75" s="44"/>
      <c r="AE75" s="47"/>
      <c r="AF75" s="44"/>
      <c r="AG75" s="47"/>
      <c r="AH75" s="44"/>
      <c r="AI75" s="47"/>
      <c r="AJ75" s="44"/>
      <c r="AK75" s="47"/>
      <c r="AL75" s="139"/>
      <c r="AM75" s="47"/>
      <c r="AN75" s="47"/>
      <c r="AO75" s="76"/>
      <c r="AP75" s="76"/>
      <c r="AQ75" s="76"/>
      <c r="AR75" s="125" t="s">
        <v>111</v>
      </c>
      <c r="CG75" s="180">
        <v>0</v>
      </c>
      <c r="CH75" s="180">
        <v>0</v>
      </c>
      <c r="CI75" s="180"/>
      <c r="CJ75" s="180"/>
      <c r="CK75" s="180"/>
      <c r="CL75" s="180"/>
      <c r="CM75" s="180"/>
      <c r="CN75" s="180"/>
      <c r="CO75" s="180"/>
    </row>
    <row r="76" spans="1:93" x14ac:dyDescent="0.25">
      <c r="A76" s="396" t="s">
        <v>40</v>
      </c>
      <c r="B76" s="10" t="s">
        <v>41</v>
      </c>
      <c r="C76" s="122">
        <f t="shared" si="7"/>
        <v>0</v>
      </c>
      <c r="D76" s="122">
        <f t="shared" si="8"/>
        <v>0</v>
      </c>
      <c r="E76" s="122">
        <f t="shared" si="8"/>
        <v>0</v>
      </c>
      <c r="F76" s="16"/>
      <c r="G76" s="140"/>
      <c r="H76" s="16"/>
      <c r="I76" s="140"/>
      <c r="J76" s="12"/>
      <c r="K76" s="14"/>
      <c r="L76" s="12"/>
      <c r="M76" s="14"/>
      <c r="N76" s="12"/>
      <c r="O76" s="14"/>
      <c r="P76" s="12"/>
      <c r="Q76" s="14"/>
      <c r="R76" s="12"/>
      <c r="S76" s="14"/>
      <c r="T76" s="12"/>
      <c r="U76" s="14"/>
      <c r="V76" s="12"/>
      <c r="W76" s="14"/>
      <c r="X76" s="12"/>
      <c r="Y76" s="14"/>
      <c r="Z76" s="12"/>
      <c r="AA76" s="14"/>
      <c r="AB76" s="12"/>
      <c r="AC76" s="14"/>
      <c r="AD76" s="12"/>
      <c r="AE76" s="14"/>
      <c r="AF76" s="62"/>
      <c r="AG76" s="55"/>
      <c r="AH76" s="62"/>
      <c r="AI76" s="55"/>
      <c r="AJ76" s="62"/>
      <c r="AK76" s="55"/>
      <c r="AL76" s="152"/>
      <c r="AM76" s="55"/>
      <c r="AN76" s="56"/>
      <c r="AO76" s="56"/>
      <c r="AP76" s="56"/>
      <c r="AQ76" s="56"/>
      <c r="AR76" s="125" t="s">
        <v>111</v>
      </c>
      <c r="CG76" s="180">
        <v>0</v>
      </c>
      <c r="CH76" s="180">
        <v>0</v>
      </c>
      <c r="CI76" s="180"/>
      <c r="CJ76" s="180"/>
      <c r="CK76" s="180"/>
      <c r="CL76" s="180"/>
      <c r="CM76" s="180"/>
      <c r="CN76" s="180"/>
      <c r="CO76" s="180"/>
    </row>
    <row r="77" spans="1:93" x14ac:dyDescent="0.25">
      <c r="A77" s="397"/>
      <c r="B77" s="54" t="s">
        <v>42</v>
      </c>
      <c r="C77" s="134">
        <f t="shared" si="7"/>
        <v>5</v>
      </c>
      <c r="D77" s="134">
        <f t="shared" si="8"/>
        <v>0</v>
      </c>
      <c r="E77" s="134">
        <f t="shared" si="8"/>
        <v>5</v>
      </c>
      <c r="F77" s="31"/>
      <c r="G77" s="141"/>
      <c r="H77" s="31"/>
      <c r="I77" s="141"/>
      <c r="J77" s="18"/>
      <c r="K77" s="21">
        <v>1</v>
      </c>
      <c r="L77" s="18"/>
      <c r="M77" s="21"/>
      <c r="N77" s="18"/>
      <c r="O77" s="21">
        <v>2</v>
      </c>
      <c r="P77" s="18"/>
      <c r="Q77" s="21"/>
      <c r="R77" s="18"/>
      <c r="S77" s="21">
        <v>1</v>
      </c>
      <c r="T77" s="18"/>
      <c r="U77" s="21"/>
      <c r="V77" s="18"/>
      <c r="W77" s="21">
        <v>1</v>
      </c>
      <c r="X77" s="18"/>
      <c r="Y77" s="21"/>
      <c r="Z77" s="18"/>
      <c r="AA77" s="21"/>
      <c r="AB77" s="18"/>
      <c r="AC77" s="21"/>
      <c r="AD77" s="18"/>
      <c r="AE77" s="21"/>
      <c r="AF77" s="23"/>
      <c r="AG77" s="24"/>
      <c r="AH77" s="23"/>
      <c r="AI77" s="24"/>
      <c r="AJ77" s="23"/>
      <c r="AK77" s="24"/>
      <c r="AL77" s="153"/>
      <c r="AM77" s="24"/>
      <c r="AN77" s="73"/>
      <c r="AO77" s="73">
        <v>0</v>
      </c>
      <c r="AP77" s="73">
        <v>0</v>
      </c>
      <c r="AQ77" s="73">
        <v>0</v>
      </c>
      <c r="AR77" s="125" t="s">
        <v>111</v>
      </c>
      <c r="CG77" s="180">
        <v>0</v>
      </c>
      <c r="CH77" s="180">
        <v>0</v>
      </c>
      <c r="CI77" s="180"/>
      <c r="CJ77" s="180"/>
      <c r="CK77" s="180"/>
      <c r="CL77" s="180"/>
      <c r="CM77" s="180"/>
      <c r="CN77" s="180"/>
      <c r="CO77" s="180"/>
    </row>
    <row r="78" spans="1:93" x14ac:dyDescent="0.25">
      <c r="A78" s="397"/>
      <c r="B78" s="54" t="s">
        <v>43</v>
      </c>
      <c r="C78" s="134">
        <f t="shared" si="7"/>
        <v>0</v>
      </c>
      <c r="D78" s="134">
        <f t="shared" si="8"/>
        <v>0</v>
      </c>
      <c r="E78" s="134">
        <f t="shared" si="8"/>
        <v>0</v>
      </c>
      <c r="F78" s="23"/>
      <c r="G78" s="156"/>
      <c r="H78" s="23"/>
      <c r="I78" s="156"/>
      <c r="J78" s="18"/>
      <c r="K78" s="21"/>
      <c r="L78" s="18"/>
      <c r="M78" s="21"/>
      <c r="N78" s="18"/>
      <c r="O78" s="21"/>
      <c r="P78" s="18"/>
      <c r="Q78" s="21"/>
      <c r="R78" s="18"/>
      <c r="S78" s="21"/>
      <c r="T78" s="18"/>
      <c r="U78" s="21"/>
      <c r="V78" s="18"/>
      <c r="W78" s="21"/>
      <c r="X78" s="18"/>
      <c r="Y78" s="21"/>
      <c r="Z78" s="18"/>
      <c r="AA78" s="21"/>
      <c r="AB78" s="18"/>
      <c r="AC78" s="21"/>
      <c r="AD78" s="18"/>
      <c r="AE78" s="21"/>
      <c r="AF78" s="23"/>
      <c r="AG78" s="24"/>
      <c r="AH78" s="23"/>
      <c r="AI78" s="24"/>
      <c r="AJ78" s="23"/>
      <c r="AK78" s="24"/>
      <c r="AL78" s="153"/>
      <c r="AM78" s="24"/>
      <c r="AN78" s="150"/>
      <c r="AO78" s="150"/>
      <c r="AP78" s="150"/>
      <c r="AQ78" s="150"/>
      <c r="AR78" s="125" t="s">
        <v>111</v>
      </c>
      <c r="CG78" s="180">
        <v>0</v>
      </c>
      <c r="CH78" s="180">
        <v>0</v>
      </c>
      <c r="CI78" s="180"/>
      <c r="CJ78" s="180"/>
      <c r="CK78" s="180"/>
      <c r="CL78" s="180"/>
      <c r="CM78" s="180"/>
      <c r="CN78" s="180"/>
      <c r="CO78" s="180"/>
    </row>
    <row r="79" spans="1:93" x14ac:dyDescent="0.25">
      <c r="A79" s="397"/>
      <c r="B79" s="54" t="s">
        <v>44</v>
      </c>
      <c r="C79" s="126">
        <f t="shared" si="7"/>
        <v>5</v>
      </c>
      <c r="D79" s="157">
        <f t="shared" si="8"/>
        <v>0</v>
      </c>
      <c r="E79" s="134">
        <f t="shared" si="8"/>
        <v>5</v>
      </c>
      <c r="F79" s="31"/>
      <c r="G79" s="141"/>
      <c r="H79" s="31"/>
      <c r="I79" s="141"/>
      <c r="J79" s="26"/>
      <c r="K79" s="29">
        <v>1</v>
      </c>
      <c r="L79" s="26"/>
      <c r="M79" s="29"/>
      <c r="N79" s="26"/>
      <c r="O79" s="29">
        <v>2</v>
      </c>
      <c r="P79" s="26"/>
      <c r="Q79" s="29"/>
      <c r="R79" s="26"/>
      <c r="S79" s="29">
        <v>1</v>
      </c>
      <c r="T79" s="26"/>
      <c r="U79" s="29"/>
      <c r="V79" s="26"/>
      <c r="W79" s="29">
        <v>1</v>
      </c>
      <c r="X79" s="26"/>
      <c r="Y79" s="29"/>
      <c r="Z79" s="26"/>
      <c r="AA79" s="29"/>
      <c r="AB79" s="26"/>
      <c r="AC79" s="29"/>
      <c r="AD79" s="26"/>
      <c r="AE79" s="29"/>
      <c r="AF79" s="23"/>
      <c r="AG79" s="24"/>
      <c r="AH79" s="23"/>
      <c r="AI79" s="24"/>
      <c r="AJ79" s="23"/>
      <c r="AK79" s="24"/>
      <c r="AL79" s="153"/>
      <c r="AM79" s="24"/>
      <c r="AN79" s="150"/>
      <c r="AO79" s="150">
        <v>0</v>
      </c>
      <c r="AP79" s="150">
        <v>0</v>
      </c>
      <c r="AQ79" s="150">
        <v>0</v>
      </c>
      <c r="AR79" s="125" t="s">
        <v>111</v>
      </c>
      <c r="CG79" s="180">
        <v>0</v>
      </c>
      <c r="CH79" s="180">
        <v>0</v>
      </c>
      <c r="CI79" s="180"/>
      <c r="CJ79" s="180"/>
      <c r="CK79" s="180"/>
      <c r="CL79" s="180"/>
      <c r="CM79" s="180"/>
      <c r="CN79" s="180"/>
      <c r="CO79" s="180"/>
    </row>
    <row r="80" spans="1:93" x14ac:dyDescent="0.25">
      <c r="A80" s="397"/>
      <c r="B80" s="131" t="s">
        <v>112</v>
      </c>
      <c r="C80" s="158">
        <f t="shared" si="7"/>
        <v>0</v>
      </c>
      <c r="D80" s="159">
        <f t="shared" si="8"/>
        <v>0</v>
      </c>
      <c r="E80" s="136">
        <f t="shared" si="8"/>
        <v>0</v>
      </c>
      <c r="F80" s="52"/>
      <c r="G80" s="151"/>
      <c r="H80" s="52"/>
      <c r="I80" s="151"/>
      <c r="J80" s="44"/>
      <c r="K80" s="47"/>
      <c r="L80" s="44"/>
      <c r="M80" s="47"/>
      <c r="N80" s="44"/>
      <c r="O80" s="47"/>
      <c r="P80" s="44"/>
      <c r="Q80" s="47"/>
      <c r="R80" s="44"/>
      <c r="S80" s="47"/>
      <c r="T80" s="44"/>
      <c r="U80" s="47"/>
      <c r="V80" s="44"/>
      <c r="W80" s="47"/>
      <c r="X80" s="44"/>
      <c r="Y80" s="47"/>
      <c r="Z80" s="44"/>
      <c r="AA80" s="47"/>
      <c r="AB80" s="44"/>
      <c r="AC80" s="47"/>
      <c r="AD80" s="44"/>
      <c r="AE80" s="47"/>
      <c r="AF80" s="52"/>
      <c r="AG80" s="38"/>
      <c r="AH80" s="52"/>
      <c r="AI80" s="38"/>
      <c r="AJ80" s="52"/>
      <c r="AK80" s="38"/>
      <c r="AL80" s="155"/>
      <c r="AM80" s="38"/>
      <c r="AN80" s="76"/>
      <c r="AO80" s="76"/>
      <c r="AP80" s="76"/>
      <c r="AQ80" s="76"/>
      <c r="AR80" s="125" t="s">
        <v>111</v>
      </c>
      <c r="CG80" s="180">
        <v>0</v>
      </c>
      <c r="CH80" s="180">
        <v>0</v>
      </c>
      <c r="CI80" s="180"/>
      <c r="CJ80" s="180"/>
      <c r="CK80" s="180"/>
      <c r="CL80" s="180"/>
      <c r="CM80" s="180"/>
      <c r="CN80" s="180"/>
      <c r="CO80" s="180"/>
    </row>
    <row r="81" spans="1:93" x14ac:dyDescent="0.25">
      <c r="A81" s="399" t="s">
        <v>113</v>
      </c>
      <c r="B81" s="10" t="s">
        <v>24</v>
      </c>
      <c r="C81" s="122">
        <f t="shared" si="7"/>
        <v>0</v>
      </c>
      <c r="D81" s="122">
        <f t="shared" si="8"/>
        <v>0</v>
      </c>
      <c r="E81" s="122">
        <f t="shared" si="8"/>
        <v>0</v>
      </c>
      <c r="F81" s="16"/>
      <c r="G81" s="140"/>
      <c r="H81" s="16"/>
      <c r="I81" s="140"/>
      <c r="J81" s="12"/>
      <c r="K81" s="14"/>
      <c r="L81" s="12"/>
      <c r="M81" s="14"/>
      <c r="N81" s="12"/>
      <c r="O81" s="14"/>
      <c r="P81" s="12"/>
      <c r="Q81" s="14"/>
      <c r="R81" s="12"/>
      <c r="S81" s="14"/>
      <c r="T81" s="12"/>
      <c r="U81" s="14"/>
      <c r="V81" s="12"/>
      <c r="W81" s="14"/>
      <c r="X81" s="12"/>
      <c r="Y81" s="14"/>
      <c r="Z81" s="12"/>
      <c r="AA81" s="14"/>
      <c r="AB81" s="12"/>
      <c r="AC81" s="14"/>
      <c r="AD81" s="12"/>
      <c r="AE81" s="14"/>
      <c r="AF81" s="12"/>
      <c r="AG81" s="14"/>
      <c r="AH81" s="12"/>
      <c r="AI81" s="14"/>
      <c r="AJ81" s="12"/>
      <c r="AK81" s="14"/>
      <c r="AL81" s="12"/>
      <c r="AM81" s="14"/>
      <c r="AN81" s="58"/>
      <c r="AO81" s="58"/>
      <c r="AP81" s="58"/>
      <c r="AQ81" s="58"/>
      <c r="AR81" s="125" t="s">
        <v>111</v>
      </c>
      <c r="CG81" s="180">
        <v>0</v>
      </c>
      <c r="CH81" s="180">
        <v>0</v>
      </c>
      <c r="CI81" s="180"/>
      <c r="CJ81" s="180"/>
      <c r="CK81" s="180"/>
      <c r="CL81" s="180"/>
      <c r="CM81" s="180"/>
      <c r="CN81" s="180"/>
      <c r="CO81" s="180"/>
    </row>
    <row r="82" spans="1:93" x14ac:dyDescent="0.25">
      <c r="A82" s="400"/>
      <c r="B82" s="17" t="s">
        <v>25</v>
      </c>
      <c r="C82" s="126">
        <f t="shared" si="7"/>
        <v>0</v>
      </c>
      <c r="D82" s="126">
        <f t="shared" si="8"/>
        <v>0</v>
      </c>
      <c r="E82" s="126">
        <f t="shared" si="8"/>
        <v>0</v>
      </c>
      <c r="F82" s="31"/>
      <c r="G82" s="141"/>
      <c r="H82" s="31"/>
      <c r="I82" s="141"/>
      <c r="J82" s="18"/>
      <c r="K82" s="21"/>
      <c r="L82" s="18"/>
      <c r="M82" s="21"/>
      <c r="N82" s="18"/>
      <c r="O82" s="21"/>
      <c r="P82" s="18"/>
      <c r="Q82" s="21"/>
      <c r="R82" s="18"/>
      <c r="S82" s="21"/>
      <c r="T82" s="18"/>
      <c r="U82" s="21"/>
      <c r="V82" s="18"/>
      <c r="W82" s="21"/>
      <c r="X82" s="18"/>
      <c r="Y82" s="21"/>
      <c r="Z82" s="18"/>
      <c r="AA82" s="21"/>
      <c r="AB82" s="18"/>
      <c r="AC82" s="21"/>
      <c r="AD82" s="18"/>
      <c r="AE82" s="21"/>
      <c r="AF82" s="18"/>
      <c r="AG82" s="21"/>
      <c r="AH82" s="18"/>
      <c r="AI82" s="21"/>
      <c r="AJ82" s="18"/>
      <c r="AK82" s="21"/>
      <c r="AL82" s="18"/>
      <c r="AM82" s="21"/>
      <c r="AN82" s="73"/>
      <c r="AO82" s="73"/>
      <c r="AP82" s="73"/>
      <c r="AQ82" s="73"/>
      <c r="AR82" s="125" t="s">
        <v>111</v>
      </c>
      <c r="CG82" s="180">
        <v>0</v>
      </c>
      <c r="CH82" s="180">
        <v>0</v>
      </c>
      <c r="CI82" s="180"/>
      <c r="CJ82" s="180"/>
      <c r="CK82" s="180"/>
      <c r="CL82" s="180"/>
      <c r="CM82" s="180"/>
      <c r="CN82" s="180"/>
      <c r="CO82" s="180"/>
    </row>
    <row r="83" spans="1:93" x14ac:dyDescent="0.25">
      <c r="A83" s="400"/>
      <c r="B83" s="17" t="s">
        <v>26</v>
      </c>
      <c r="C83" s="126">
        <f t="shared" si="7"/>
        <v>0</v>
      </c>
      <c r="D83" s="126">
        <f t="shared" si="8"/>
        <v>0</v>
      </c>
      <c r="E83" s="126">
        <f t="shared" si="8"/>
        <v>0</v>
      </c>
      <c r="F83" s="31"/>
      <c r="G83" s="141"/>
      <c r="H83" s="31"/>
      <c r="I83" s="141"/>
      <c r="J83" s="18"/>
      <c r="K83" s="21"/>
      <c r="L83" s="18"/>
      <c r="M83" s="21"/>
      <c r="N83" s="18"/>
      <c r="O83" s="21"/>
      <c r="P83" s="18"/>
      <c r="Q83" s="21"/>
      <c r="R83" s="18"/>
      <c r="S83" s="21"/>
      <c r="T83" s="18"/>
      <c r="U83" s="21"/>
      <c r="V83" s="18"/>
      <c r="W83" s="21"/>
      <c r="X83" s="18"/>
      <c r="Y83" s="21"/>
      <c r="Z83" s="18"/>
      <c r="AA83" s="21"/>
      <c r="AB83" s="18"/>
      <c r="AC83" s="21"/>
      <c r="AD83" s="18"/>
      <c r="AE83" s="21"/>
      <c r="AF83" s="18"/>
      <c r="AG83" s="21"/>
      <c r="AH83" s="18"/>
      <c r="AI83" s="21"/>
      <c r="AJ83" s="18"/>
      <c r="AK83" s="21"/>
      <c r="AL83" s="18"/>
      <c r="AM83" s="21"/>
      <c r="AN83" s="73"/>
      <c r="AO83" s="73"/>
      <c r="AP83" s="73"/>
      <c r="AQ83" s="73"/>
      <c r="AR83" s="125" t="s">
        <v>111</v>
      </c>
      <c r="CG83" s="180">
        <v>0</v>
      </c>
      <c r="CH83" s="180">
        <v>0</v>
      </c>
      <c r="CI83" s="180"/>
      <c r="CJ83" s="180"/>
      <c r="CK83" s="180"/>
      <c r="CL83" s="180"/>
      <c r="CM83" s="180"/>
      <c r="CN83" s="180"/>
      <c r="CO83" s="180"/>
    </row>
    <row r="84" spans="1:93" x14ac:dyDescent="0.25">
      <c r="A84" s="400"/>
      <c r="B84" s="17" t="s">
        <v>28</v>
      </c>
      <c r="C84" s="126">
        <f t="shared" si="7"/>
        <v>0</v>
      </c>
      <c r="D84" s="126">
        <f t="shared" si="8"/>
        <v>0</v>
      </c>
      <c r="E84" s="126">
        <f t="shared" si="8"/>
        <v>0</v>
      </c>
      <c r="F84" s="31"/>
      <c r="G84" s="141"/>
      <c r="H84" s="31"/>
      <c r="I84" s="141"/>
      <c r="J84" s="18"/>
      <c r="K84" s="21"/>
      <c r="L84" s="18"/>
      <c r="M84" s="21"/>
      <c r="N84" s="18"/>
      <c r="O84" s="21"/>
      <c r="P84" s="18"/>
      <c r="Q84" s="21"/>
      <c r="R84" s="18"/>
      <c r="S84" s="21"/>
      <c r="T84" s="18"/>
      <c r="U84" s="21"/>
      <c r="V84" s="18"/>
      <c r="W84" s="21"/>
      <c r="X84" s="18"/>
      <c r="Y84" s="21"/>
      <c r="Z84" s="18"/>
      <c r="AA84" s="21"/>
      <c r="AB84" s="18"/>
      <c r="AC84" s="21"/>
      <c r="AD84" s="18"/>
      <c r="AE84" s="21"/>
      <c r="AF84" s="18"/>
      <c r="AG84" s="21"/>
      <c r="AH84" s="18"/>
      <c r="AI84" s="21"/>
      <c r="AJ84" s="18"/>
      <c r="AK84" s="21"/>
      <c r="AL84" s="18"/>
      <c r="AM84" s="21"/>
      <c r="AN84" s="73"/>
      <c r="AO84" s="73"/>
      <c r="AP84" s="73"/>
      <c r="AQ84" s="73"/>
      <c r="AR84" s="125" t="s">
        <v>111</v>
      </c>
      <c r="CG84" s="180">
        <v>0</v>
      </c>
      <c r="CH84" s="180">
        <v>0</v>
      </c>
      <c r="CI84" s="180"/>
      <c r="CJ84" s="180"/>
      <c r="CK84" s="180"/>
      <c r="CL84" s="180"/>
      <c r="CM84" s="180"/>
      <c r="CN84" s="180"/>
      <c r="CO84" s="180"/>
    </row>
    <row r="85" spans="1:93" x14ac:dyDescent="0.25">
      <c r="A85" s="400"/>
      <c r="B85" s="17" t="s">
        <v>29</v>
      </c>
      <c r="C85" s="126">
        <f t="shared" si="7"/>
        <v>0</v>
      </c>
      <c r="D85" s="126">
        <f t="shared" si="8"/>
        <v>0</v>
      </c>
      <c r="E85" s="126">
        <f t="shared" si="8"/>
        <v>0</v>
      </c>
      <c r="F85" s="31"/>
      <c r="G85" s="141"/>
      <c r="H85" s="31"/>
      <c r="I85" s="141"/>
      <c r="J85" s="18"/>
      <c r="K85" s="21"/>
      <c r="L85" s="18"/>
      <c r="M85" s="21"/>
      <c r="N85" s="18"/>
      <c r="O85" s="21"/>
      <c r="P85" s="18"/>
      <c r="Q85" s="21"/>
      <c r="R85" s="18"/>
      <c r="S85" s="21"/>
      <c r="T85" s="18"/>
      <c r="U85" s="21"/>
      <c r="V85" s="18"/>
      <c r="W85" s="21"/>
      <c r="X85" s="18"/>
      <c r="Y85" s="21"/>
      <c r="Z85" s="18"/>
      <c r="AA85" s="21"/>
      <c r="AB85" s="18"/>
      <c r="AC85" s="21"/>
      <c r="AD85" s="18"/>
      <c r="AE85" s="21"/>
      <c r="AF85" s="18"/>
      <c r="AG85" s="21"/>
      <c r="AH85" s="18"/>
      <c r="AI85" s="21"/>
      <c r="AJ85" s="18"/>
      <c r="AK85" s="21"/>
      <c r="AL85" s="18"/>
      <c r="AM85" s="21"/>
      <c r="AN85" s="73"/>
      <c r="AO85" s="73"/>
      <c r="AP85" s="73"/>
      <c r="AQ85" s="73"/>
      <c r="AR85" s="125" t="s">
        <v>111</v>
      </c>
      <c r="CG85" s="180">
        <v>0</v>
      </c>
      <c r="CH85" s="180">
        <v>0</v>
      </c>
      <c r="CI85" s="180"/>
      <c r="CJ85" s="180"/>
      <c r="CK85" s="180"/>
      <c r="CL85" s="180"/>
      <c r="CM85" s="180"/>
      <c r="CN85" s="180"/>
      <c r="CO85" s="180"/>
    </row>
    <row r="86" spans="1:93" x14ac:dyDescent="0.25">
      <c r="A86" s="400"/>
      <c r="B86" s="149" t="s">
        <v>112</v>
      </c>
      <c r="C86" s="132">
        <f t="shared" si="7"/>
        <v>0</v>
      </c>
      <c r="D86" s="133">
        <f t="shared" si="8"/>
        <v>0</v>
      </c>
      <c r="E86" s="134">
        <f t="shared" si="8"/>
        <v>0</v>
      </c>
      <c r="F86" s="31"/>
      <c r="G86" s="141"/>
      <c r="H86" s="31"/>
      <c r="I86" s="141"/>
      <c r="J86" s="26"/>
      <c r="K86" s="29"/>
      <c r="L86" s="26"/>
      <c r="M86" s="29"/>
      <c r="N86" s="26"/>
      <c r="O86" s="29"/>
      <c r="P86" s="26"/>
      <c r="Q86" s="29"/>
      <c r="R86" s="26"/>
      <c r="S86" s="29"/>
      <c r="T86" s="26"/>
      <c r="U86" s="29"/>
      <c r="V86" s="26"/>
      <c r="W86" s="29"/>
      <c r="X86" s="26"/>
      <c r="Y86" s="29"/>
      <c r="Z86" s="26"/>
      <c r="AA86" s="29"/>
      <c r="AB86" s="26"/>
      <c r="AC86" s="29"/>
      <c r="AD86" s="26"/>
      <c r="AE86" s="29"/>
      <c r="AF86" s="26"/>
      <c r="AG86" s="29"/>
      <c r="AH86" s="26"/>
      <c r="AI86" s="29"/>
      <c r="AJ86" s="26"/>
      <c r="AK86" s="29"/>
      <c r="AL86" s="26"/>
      <c r="AM86" s="29"/>
      <c r="AN86" s="73"/>
      <c r="AO86" s="73"/>
      <c r="AP86" s="73"/>
      <c r="AQ86" s="73"/>
      <c r="AR86" s="125" t="s">
        <v>111</v>
      </c>
      <c r="CG86" s="180">
        <v>0</v>
      </c>
      <c r="CH86" s="180">
        <v>0</v>
      </c>
      <c r="CI86" s="180"/>
      <c r="CJ86" s="180"/>
      <c r="CK86" s="180"/>
      <c r="CL86" s="180"/>
      <c r="CM86" s="180"/>
      <c r="CN86" s="180"/>
      <c r="CO86" s="180"/>
    </row>
    <row r="87" spans="1:93" x14ac:dyDescent="0.25">
      <c r="A87" s="401"/>
      <c r="B87" s="33" t="s">
        <v>32</v>
      </c>
      <c r="C87" s="136">
        <f t="shared" si="7"/>
        <v>0</v>
      </c>
      <c r="D87" s="136">
        <f t="shared" si="8"/>
        <v>0</v>
      </c>
      <c r="E87" s="136">
        <f t="shared" si="8"/>
        <v>0</v>
      </c>
      <c r="F87" s="52"/>
      <c r="G87" s="151"/>
      <c r="H87" s="52"/>
      <c r="I87" s="151"/>
      <c r="J87" s="44"/>
      <c r="K87" s="47"/>
      <c r="L87" s="44"/>
      <c r="M87" s="47"/>
      <c r="N87" s="44"/>
      <c r="O87" s="47"/>
      <c r="P87" s="44"/>
      <c r="Q87" s="47"/>
      <c r="R87" s="44"/>
      <c r="S87" s="47"/>
      <c r="T87" s="44"/>
      <c r="U87" s="47"/>
      <c r="V87" s="44"/>
      <c r="W87" s="47"/>
      <c r="X87" s="44"/>
      <c r="Y87" s="47"/>
      <c r="Z87" s="44"/>
      <c r="AA87" s="47"/>
      <c r="AB87" s="44"/>
      <c r="AC87" s="47"/>
      <c r="AD87" s="44"/>
      <c r="AE87" s="47"/>
      <c r="AF87" s="44"/>
      <c r="AG87" s="47"/>
      <c r="AH87" s="44"/>
      <c r="AI87" s="47"/>
      <c r="AJ87" s="44"/>
      <c r="AK87" s="47"/>
      <c r="AL87" s="44"/>
      <c r="AM87" s="47"/>
      <c r="AN87" s="73"/>
      <c r="AO87" s="73"/>
      <c r="AP87" s="73"/>
      <c r="AQ87" s="73"/>
      <c r="AR87" s="125" t="s">
        <v>111</v>
      </c>
      <c r="CG87" s="180">
        <v>0</v>
      </c>
      <c r="CH87" s="180">
        <v>0</v>
      </c>
      <c r="CI87" s="180"/>
      <c r="CJ87" s="180"/>
      <c r="CK87" s="180"/>
      <c r="CL87" s="180"/>
      <c r="CM87" s="180"/>
      <c r="CN87" s="180"/>
      <c r="CO87" s="180"/>
    </row>
    <row r="88" spans="1:93" x14ac:dyDescent="0.25">
      <c r="A88" s="396" t="s">
        <v>45</v>
      </c>
      <c r="B88" s="10" t="s">
        <v>24</v>
      </c>
      <c r="C88" s="122">
        <f t="shared" si="7"/>
        <v>0</v>
      </c>
      <c r="D88" s="122">
        <f t="shared" si="8"/>
        <v>0</v>
      </c>
      <c r="E88" s="122">
        <f t="shared" si="8"/>
        <v>0</v>
      </c>
      <c r="F88" s="12"/>
      <c r="G88" s="123"/>
      <c r="H88" s="12"/>
      <c r="I88" s="123"/>
      <c r="J88" s="12"/>
      <c r="K88" s="14"/>
      <c r="L88" s="12"/>
      <c r="M88" s="14"/>
      <c r="N88" s="12"/>
      <c r="O88" s="14"/>
      <c r="P88" s="12"/>
      <c r="Q88" s="14"/>
      <c r="R88" s="12"/>
      <c r="S88" s="14"/>
      <c r="T88" s="12"/>
      <c r="U88" s="14"/>
      <c r="V88" s="12"/>
      <c r="W88" s="14"/>
      <c r="X88" s="12"/>
      <c r="Y88" s="14"/>
      <c r="Z88" s="12"/>
      <c r="AA88" s="14"/>
      <c r="AB88" s="12"/>
      <c r="AC88" s="14"/>
      <c r="AD88" s="12"/>
      <c r="AE88" s="14"/>
      <c r="AF88" s="12"/>
      <c r="AG88" s="14"/>
      <c r="AH88" s="12"/>
      <c r="AI88" s="14"/>
      <c r="AJ88" s="12"/>
      <c r="AK88" s="14"/>
      <c r="AL88" s="124"/>
      <c r="AM88" s="14"/>
      <c r="AN88" s="56"/>
      <c r="AO88" s="56"/>
      <c r="AP88" s="56"/>
      <c r="AQ88" s="56"/>
      <c r="AR88" s="125" t="s">
        <v>111</v>
      </c>
      <c r="CG88" s="180">
        <v>0</v>
      </c>
      <c r="CH88" s="180">
        <v>0</v>
      </c>
      <c r="CI88" s="180"/>
      <c r="CJ88" s="180"/>
      <c r="CK88" s="180"/>
      <c r="CL88" s="180"/>
      <c r="CM88" s="180"/>
      <c r="CN88" s="180"/>
      <c r="CO88" s="180"/>
    </row>
    <row r="89" spans="1:93" x14ac:dyDescent="0.25">
      <c r="A89" s="397"/>
      <c r="B89" s="17" t="s">
        <v>25</v>
      </c>
      <c r="C89" s="126">
        <f t="shared" si="7"/>
        <v>0</v>
      </c>
      <c r="D89" s="126">
        <f t="shared" si="8"/>
        <v>0</v>
      </c>
      <c r="E89" s="126">
        <f t="shared" si="8"/>
        <v>0</v>
      </c>
      <c r="F89" s="18"/>
      <c r="G89" s="59"/>
      <c r="H89" s="18"/>
      <c r="I89" s="59"/>
      <c r="J89" s="18"/>
      <c r="K89" s="21"/>
      <c r="L89" s="18"/>
      <c r="M89" s="21"/>
      <c r="N89" s="18"/>
      <c r="O89" s="21"/>
      <c r="P89" s="18"/>
      <c r="Q89" s="21"/>
      <c r="R89" s="18"/>
      <c r="S89" s="21"/>
      <c r="T89" s="18"/>
      <c r="U89" s="21"/>
      <c r="V89" s="18"/>
      <c r="W89" s="21"/>
      <c r="X89" s="18"/>
      <c r="Y89" s="21"/>
      <c r="Z89" s="18"/>
      <c r="AA89" s="21"/>
      <c r="AB89" s="18"/>
      <c r="AC89" s="21"/>
      <c r="AD89" s="18"/>
      <c r="AE89" s="21"/>
      <c r="AF89" s="18"/>
      <c r="AG89" s="21"/>
      <c r="AH89" s="18"/>
      <c r="AI89" s="21"/>
      <c r="AJ89" s="18"/>
      <c r="AK89" s="21"/>
      <c r="AL89" s="127"/>
      <c r="AM89" s="21"/>
      <c r="AN89" s="73"/>
      <c r="AO89" s="73"/>
      <c r="AP89" s="73"/>
      <c r="AQ89" s="73"/>
      <c r="AR89" s="125" t="s">
        <v>111</v>
      </c>
      <c r="CG89" s="180">
        <v>0</v>
      </c>
      <c r="CH89" s="180">
        <v>0</v>
      </c>
      <c r="CI89" s="180"/>
      <c r="CJ89" s="180"/>
      <c r="CK89" s="180"/>
      <c r="CL89" s="180"/>
      <c r="CM89" s="180"/>
      <c r="CN89" s="180"/>
      <c r="CO89" s="180"/>
    </row>
    <row r="90" spans="1:93" x14ac:dyDescent="0.25">
      <c r="A90" s="397"/>
      <c r="B90" s="17" t="s">
        <v>26</v>
      </c>
      <c r="C90" s="126">
        <f t="shared" si="7"/>
        <v>0</v>
      </c>
      <c r="D90" s="126">
        <f t="shared" si="8"/>
        <v>0</v>
      </c>
      <c r="E90" s="126">
        <f t="shared" si="8"/>
        <v>0</v>
      </c>
      <c r="F90" s="18"/>
      <c r="G90" s="59"/>
      <c r="H90" s="18"/>
      <c r="I90" s="59"/>
      <c r="J90" s="18"/>
      <c r="K90" s="21"/>
      <c r="L90" s="18"/>
      <c r="M90" s="21"/>
      <c r="N90" s="18"/>
      <c r="O90" s="21"/>
      <c r="P90" s="18"/>
      <c r="Q90" s="21"/>
      <c r="R90" s="18"/>
      <c r="S90" s="21"/>
      <c r="T90" s="18"/>
      <c r="U90" s="21"/>
      <c r="V90" s="18"/>
      <c r="W90" s="21"/>
      <c r="X90" s="18"/>
      <c r="Y90" s="21"/>
      <c r="Z90" s="18"/>
      <c r="AA90" s="21"/>
      <c r="AB90" s="18"/>
      <c r="AC90" s="21"/>
      <c r="AD90" s="18"/>
      <c r="AE90" s="21"/>
      <c r="AF90" s="18"/>
      <c r="AG90" s="21"/>
      <c r="AH90" s="18"/>
      <c r="AI90" s="21"/>
      <c r="AJ90" s="18"/>
      <c r="AK90" s="21"/>
      <c r="AL90" s="127"/>
      <c r="AM90" s="21"/>
      <c r="AN90" s="73"/>
      <c r="AO90" s="73"/>
      <c r="AP90" s="73"/>
      <c r="AQ90" s="73"/>
      <c r="AR90" s="125" t="s">
        <v>111</v>
      </c>
      <c r="CG90" s="180">
        <v>0</v>
      </c>
      <c r="CH90" s="180">
        <v>0</v>
      </c>
      <c r="CI90" s="180"/>
      <c r="CJ90" s="180"/>
      <c r="CK90" s="180"/>
      <c r="CL90" s="180"/>
      <c r="CM90" s="180"/>
      <c r="CN90" s="180"/>
      <c r="CO90" s="180"/>
    </row>
    <row r="91" spans="1:93" x14ac:dyDescent="0.25">
      <c r="A91" s="397"/>
      <c r="B91" s="17" t="s">
        <v>28</v>
      </c>
      <c r="C91" s="126">
        <f t="shared" si="7"/>
        <v>0</v>
      </c>
      <c r="D91" s="126">
        <f t="shared" si="8"/>
        <v>0</v>
      </c>
      <c r="E91" s="126">
        <f t="shared" si="8"/>
        <v>0</v>
      </c>
      <c r="F91" s="18"/>
      <c r="G91" s="59"/>
      <c r="H91" s="18"/>
      <c r="I91" s="59"/>
      <c r="J91" s="18"/>
      <c r="K91" s="21"/>
      <c r="L91" s="18"/>
      <c r="M91" s="21"/>
      <c r="N91" s="18"/>
      <c r="O91" s="21"/>
      <c r="P91" s="18"/>
      <c r="Q91" s="21"/>
      <c r="R91" s="18"/>
      <c r="S91" s="21"/>
      <c r="T91" s="18"/>
      <c r="U91" s="21"/>
      <c r="V91" s="18"/>
      <c r="W91" s="21"/>
      <c r="X91" s="18"/>
      <c r="Y91" s="21"/>
      <c r="Z91" s="18"/>
      <c r="AA91" s="21"/>
      <c r="AB91" s="18"/>
      <c r="AC91" s="21"/>
      <c r="AD91" s="18"/>
      <c r="AE91" s="21"/>
      <c r="AF91" s="18"/>
      <c r="AG91" s="21"/>
      <c r="AH91" s="18"/>
      <c r="AI91" s="21"/>
      <c r="AJ91" s="18"/>
      <c r="AK91" s="21"/>
      <c r="AL91" s="127"/>
      <c r="AM91" s="21"/>
      <c r="AN91" s="73"/>
      <c r="AO91" s="73"/>
      <c r="AP91" s="73"/>
      <c r="AQ91" s="73"/>
      <c r="AR91" s="125" t="s">
        <v>111</v>
      </c>
      <c r="CG91" s="180">
        <v>0</v>
      </c>
      <c r="CH91" s="180">
        <v>0</v>
      </c>
      <c r="CI91" s="180"/>
      <c r="CJ91" s="180"/>
      <c r="CK91" s="180"/>
      <c r="CL91" s="180"/>
      <c r="CM91" s="180"/>
      <c r="CN91" s="180"/>
      <c r="CO91" s="180"/>
    </row>
    <row r="92" spans="1:93" x14ac:dyDescent="0.25">
      <c r="A92" s="397"/>
      <c r="B92" s="17" t="s">
        <v>29</v>
      </c>
      <c r="C92" s="126">
        <f t="shared" si="7"/>
        <v>0</v>
      </c>
      <c r="D92" s="126">
        <f t="shared" si="8"/>
        <v>0</v>
      </c>
      <c r="E92" s="126">
        <f t="shared" si="8"/>
        <v>0</v>
      </c>
      <c r="F92" s="18"/>
      <c r="G92" s="59"/>
      <c r="H92" s="18"/>
      <c r="I92" s="59"/>
      <c r="J92" s="18"/>
      <c r="K92" s="21"/>
      <c r="L92" s="18"/>
      <c r="M92" s="21"/>
      <c r="N92" s="18"/>
      <c r="O92" s="21"/>
      <c r="P92" s="18"/>
      <c r="Q92" s="21"/>
      <c r="R92" s="18"/>
      <c r="S92" s="21"/>
      <c r="T92" s="18"/>
      <c r="U92" s="21"/>
      <c r="V92" s="18"/>
      <c r="W92" s="21"/>
      <c r="X92" s="18"/>
      <c r="Y92" s="21"/>
      <c r="Z92" s="18"/>
      <c r="AA92" s="21"/>
      <c r="AB92" s="18"/>
      <c r="AC92" s="21"/>
      <c r="AD92" s="18"/>
      <c r="AE92" s="21"/>
      <c r="AF92" s="18"/>
      <c r="AG92" s="21"/>
      <c r="AH92" s="18"/>
      <c r="AI92" s="21"/>
      <c r="AJ92" s="18"/>
      <c r="AK92" s="21"/>
      <c r="AL92" s="127"/>
      <c r="AM92" s="21"/>
      <c r="AN92" s="73"/>
      <c r="AO92" s="73"/>
      <c r="AP92" s="73"/>
      <c r="AQ92" s="73"/>
      <c r="AR92" s="125" t="s">
        <v>111</v>
      </c>
      <c r="CG92" s="180">
        <v>0</v>
      </c>
      <c r="CH92" s="180">
        <v>0</v>
      </c>
      <c r="CI92" s="180"/>
      <c r="CJ92" s="180"/>
      <c r="CK92" s="180"/>
      <c r="CL92" s="180"/>
      <c r="CM92" s="180"/>
      <c r="CN92" s="180"/>
      <c r="CO92" s="180"/>
    </row>
    <row r="93" spans="1:93" x14ac:dyDescent="0.25">
      <c r="A93" s="397"/>
      <c r="B93" s="17" t="s">
        <v>31</v>
      </c>
      <c r="C93" s="126">
        <f t="shared" si="7"/>
        <v>0</v>
      </c>
      <c r="D93" s="126">
        <f t="shared" si="8"/>
        <v>0</v>
      </c>
      <c r="E93" s="126">
        <f t="shared" si="8"/>
        <v>0</v>
      </c>
      <c r="F93" s="26"/>
      <c r="G93" s="129"/>
      <c r="H93" s="26"/>
      <c r="I93" s="129"/>
      <c r="J93" s="26"/>
      <c r="K93" s="29"/>
      <c r="L93" s="26"/>
      <c r="M93" s="29"/>
      <c r="N93" s="26"/>
      <c r="O93" s="29"/>
      <c r="P93" s="26"/>
      <c r="Q93" s="29"/>
      <c r="R93" s="26"/>
      <c r="S93" s="29"/>
      <c r="T93" s="26"/>
      <c r="U93" s="29"/>
      <c r="V93" s="26"/>
      <c r="W93" s="29"/>
      <c r="X93" s="26"/>
      <c r="Y93" s="29"/>
      <c r="Z93" s="26"/>
      <c r="AA93" s="29"/>
      <c r="AB93" s="26"/>
      <c r="AC93" s="29"/>
      <c r="AD93" s="26"/>
      <c r="AE93" s="29"/>
      <c r="AF93" s="26"/>
      <c r="AG93" s="29"/>
      <c r="AH93" s="26"/>
      <c r="AI93" s="29"/>
      <c r="AJ93" s="26"/>
      <c r="AK93" s="29"/>
      <c r="AL93" s="130"/>
      <c r="AM93" s="29"/>
      <c r="AN93" s="73"/>
      <c r="AO93" s="73"/>
      <c r="AP93" s="73"/>
      <c r="AQ93" s="73"/>
      <c r="AR93" s="125" t="s">
        <v>111</v>
      </c>
      <c r="CG93" s="180">
        <v>0</v>
      </c>
      <c r="CH93" s="180">
        <v>0</v>
      </c>
      <c r="CI93" s="180"/>
      <c r="CJ93" s="180"/>
      <c r="CK93" s="180"/>
      <c r="CL93" s="180"/>
      <c r="CM93" s="180"/>
      <c r="CN93" s="180"/>
      <c r="CO93" s="180"/>
    </row>
    <row r="94" spans="1:93" x14ac:dyDescent="0.25">
      <c r="A94" s="397"/>
      <c r="B94" s="131" t="s">
        <v>112</v>
      </c>
      <c r="C94" s="142">
        <f t="shared" si="7"/>
        <v>0</v>
      </c>
      <c r="D94" s="132">
        <f t="shared" si="8"/>
        <v>0</v>
      </c>
      <c r="E94" s="134">
        <f t="shared" si="8"/>
        <v>0</v>
      </c>
      <c r="F94" s="26"/>
      <c r="G94" s="129"/>
      <c r="H94" s="26"/>
      <c r="I94" s="129"/>
      <c r="J94" s="26"/>
      <c r="K94" s="29"/>
      <c r="L94" s="26"/>
      <c r="M94" s="29"/>
      <c r="N94" s="26"/>
      <c r="O94" s="29"/>
      <c r="P94" s="26"/>
      <c r="Q94" s="29"/>
      <c r="R94" s="26"/>
      <c r="S94" s="29"/>
      <c r="T94" s="26"/>
      <c r="U94" s="29"/>
      <c r="V94" s="26"/>
      <c r="W94" s="29"/>
      <c r="X94" s="26"/>
      <c r="Y94" s="29"/>
      <c r="Z94" s="26"/>
      <c r="AA94" s="29"/>
      <c r="AB94" s="26"/>
      <c r="AC94" s="29"/>
      <c r="AD94" s="26"/>
      <c r="AE94" s="29"/>
      <c r="AF94" s="26"/>
      <c r="AG94" s="29"/>
      <c r="AH94" s="26"/>
      <c r="AI94" s="29"/>
      <c r="AJ94" s="26"/>
      <c r="AK94" s="29"/>
      <c r="AL94" s="130"/>
      <c r="AM94" s="29"/>
      <c r="AN94" s="73"/>
      <c r="AO94" s="73"/>
      <c r="AP94" s="73"/>
      <c r="AQ94" s="73"/>
      <c r="AR94" s="125" t="s">
        <v>111</v>
      </c>
      <c r="CG94" s="180">
        <v>0</v>
      </c>
      <c r="CH94" s="180">
        <v>0</v>
      </c>
      <c r="CI94" s="180"/>
      <c r="CJ94" s="180"/>
      <c r="CK94" s="180"/>
      <c r="CL94" s="180"/>
      <c r="CM94" s="180"/>
      <c r="CN94" s="180"/>
      <c r="CO94" s="180"/>
    </row>
    <row r="95" spans="1:93" x14ac:dyDescent="0.25">
      <c r="A95" s="398"/>
      <c r="B95" s="33" t="s">
        <v>32</v>
      </c>
      <c r="C95" s="136">
        <f t="shared" si="7"/>
        <v>0</v>
      </c>
      <c r="D95" s="136">
        <f t="shared" si="8"/>
        <v>0</v>
      </c>
      <c r="E95" s="136">
        <f t="shared" si="8"/>
        <v>0</v>
      </c>
      <c r="F95" s="44"/>
      <c r="G95" s="61"/>
      <c r="H95" s="44"/>
      <c r="I95" s="61"/>
      <c r="J95" s="44"/>
      <c r="K95" s="47"/>
      <c r="L95" s="44"/>
      <c r="M95" s="47"/>
      <c r="N95" s="44"/>
      <c r="O95" s="47"/>
      <c r="P95" s="44"/>
      <c r="Q95" s="47"/>
      <c r="R95" s="44"/>
      <c r="S95" s="47"/>
      <c r="T95" s="44"/>
      <c r="U95" s="47"/>
      <c r="V95" s="44"/>
      <c r="W95" s="47"/>
      <c r="X95" s="44"/>
      <c r="Y95" s="47"/>
      <c r="Z95" s="44"/>
      <c r="AA95" s="47"/>
      <c r="AB95" s="44"/>
      <c r="AC95" s="47"/>
      <c r="AD95" s="44"/>
      <c r="AE95" s="47"/>
      <c r="AF95" s="44"/>
      <c r="AG95" s="47"/>
      <c r="AH95" s="44"/>
      <c r="AI95" s="47"/>
      <c r="AJ95" s="44"/>
      <c r="AK95" s="47"/>
      <c r="AL95" s="139"/>
      <c r="AM95" s="47"/>
      <c r="AN95" s="76"/>
      <c r="AO95" s="76"/>
      <c r="AP95" s="61"/>
      <c r="AQ95" s="76"/>
      <c r="AR95" s="125" t="s">
        <v>111</v>
      </c>
      <c r="CG95" s="180">
        <v>0</v>
      </c>
      <c r="CH95" s="180">
        <v>0</v>
      </c>
      <c r="CI95" s="180"/>
      <c r="CJ95" s="180"/>
      <c r="CK95" s="180"/>
      <c r="CL95" s="180"/>
      <c r="CM95" s="180"/>
      <c r="CN95" s="180"/>
      <c r="CO95" s="180"/>
    </row>
    <row r="96" spans="1:93" x14ac:dyDescent="0.25">
      <c r="A96" s="161" t="s">
        <v>114</v>
      </c>
      <c r="B96" s="161"/>
      <c r="C96" s="161"/>
      <c r="D96" s="161"/>
      <c r="E96" s="161"/>
      <c r="F96" s="161"/>
      <c r="G96" s="161"/>
      <c r="H96" s="161"/>
      <c r="I96" s="161"/>
      <c r="J96" s="161"/>
      <c r="K96" s="9"/>
      <c r="L96" s="9"/>
      <c r="M96" s="6"/>
      <c r="N96" s="162"/>
      <c r="O96" s="6"/>
      <c r="P96" s="6"/>
      <c r="Q96" s="1"/>
      <c r="R96" s="1"/>
      <c r="S96" s="1"/>
      <c r="T96" s="1"/>
      <c r="U96" s="2"/>
      <c r="V96" s="2"/>
      <c r="W96" s="163"/>
      <c r="X96" s="163"/>
      <c r="Y96" s="163"/>
      <c r="Z96" s="4"/>
      <c r="AA96" s="2"/>
      <c r="AB96" s="2"/>
      <c r="AC96" s="2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CG96" s="180"/>
      <c r="CH96" s="180"/>
      <c r="CI96" s="180"/>
      <c r="CJ96" s="180"/>
      <c r="CK96" s="180"/>
      <c r="CL96" s="180"/>
      <c r="CM96" s="180"/>
      <c r="CN96" s="180"/>
      <c r="CO96" s="180"/>
    </row>
    <row r="97" spans="1:93" x14ac:dyDescent="0.25">
      <c r="A97" s="396" t="s">
        <v>115</v>
      </c>
      <c r="B97" s="405" t="s">
        <v>46</v>
      </c>
      <c r="C97" s="408" t="s">
        <v>5</v>
      </c>
      <c r="D97" s="409"/>
      <c r="E97" s="410"/>
      <c r="F97" s="437" t="s">
        <v>103</v>
      </c>
      <c r="G97" s="438"/>
      <c r="H97" s="438"/>
      <c r="I97" s="438"/>
      <c r="J97" s="438"/>
      <c r="K97" s="438"/>
      <c r="L97" s="438"/>
      <c r="M97" s="438"/>
      <c r="N97" s="438"/>
      <c r="O97" s="438"/>
      <c r="P97" s="438"/>
      <c r="Q97" s="438"/>
      <c r="R97" s="438"/>
      <c r="S97" s="438"/>
      <c r="T97" s="438"/>
      <c r="U97" s="438"/>
      <c r="V97" s="438"/>
      <c r="W97" s="438"/>
      <c r="X97" s="438"/>
      <c r="Y97" s="438"/>
      <c r="Z97" s="438"/>
      <c r="AA97" s="438"/>
      <c r="AB97" s="438"/>
      <c r="AC97" s="438"/>
      <c r="AD97" s="438"/>
      <c r="AE97" s="438"/>
      <c r="AF97" s="438"/>
      <c r="AG97" s="438"/>
      <c r="AH97" s="438"/>
      <c r="AI97" s="438"/>
      <c r="AJ97" s="438"/>
      <c r="AK97" s="438"/>
      <c r="AL97" s="438"/>
      <c r="AM97" s="439"/>
      <c r="AN97" s="441" t="s">
        <v>105</v>
      </c>
      <c r="AO97" s="430" t="s">
        <v>106</v>
      </c>
      <c r="AP97" s="430" t="s">
        <v>107</v>
      </c>
      <c r="CG97" s="180"/>
      <c r="CH97" s="180"/>
      <c r="CI97" s="180"/>
      <c r="CJ97" s="180"/>
      <c r="CK97" s="180"/>
      <c r="CL97" s="180"/>
      <c r="CM97" s="180"/>
      <c r="CN97" s="180"/>
      <c r="CO97" s="180"/>
    </row>
    <row r="98" spans="1:93" x14ac:dyDescent="0.25">
      <c r="A98" s="397"/>
      <c r="B98" s="406"/>
      <c r="C98" s="414"/>
      <c r="D98" s="415"/>
      <c r="E98" s="416"/>
      <c r="F98" s="423" t="s">
        <v>6</v>
      </c>
      <c r="G98" s="424"/>
      <c r="H98" s="434" t="s">
        <v>7</v>
      </c>
      <c r="I98" s="435"/>
      <c r="J98" s="425" t="s">
        <v>47</v>
      </c>
      <c r="K98" s="426"/>
      <c r="L98" s="425" t="s">
        <v>48</v>
      </c>
      <c r="M98" s="426"/>
      <c r="N98" s="425" t="s">
        <v>49</v>
      </c>
      <c r="O98" s="426"/>
      <c r="P98" s="425" t="s">
        <v>50</v>
      </c>
      <c r="Q98" s="426"/>
      <c r="R98" s="425" t="s">
        <v>51</v>
      </c>
      <c r="S98" s="426"/>
      <c r="T98" s="425" t="s">
        <v>52</v>
      </c>
      <c r="U98" s="426"/>
      <c r="V98" s="425" t="s">
        <v>53</v>
      </c>
      <c r="W98" s="426"/>
      <c r="X98" s="425" t="s">
        <v>54</v>
      </c>
      <c r="Y98" s="426"/>
      <c r="Z98" s="425" t="s">
        <v>55</v>
      </c>
      <c r="AA98" s="426"/>
      <c r="AB98" s="425" t="s">
        <v>56</v>
      </c>
      <c r="AC98" s="426"/>
      <c r="AD98" s="425" t="s">
        <v>57</v>
      </c>
      <c r="AE98" s="436"/>
      <c r="AF98" s="425" t="s">
        <v>58</v>
      </c>
      <c r="AG98" s="426"/>
      <c r="AH98" s="436" t="s">
        <v>59</v>
      </c>
      <c r="AI98" s="436"/>
      <c r="AJ98" s="425" t="s">
        <v>60</v>
      </c>
      <c r="AK98" s="426"/>
      <c r="AL98" s="425" t="s">
        <v>22</v>
      </c>
      <c r="AM98" s="426"/>
      <c r="AN98" s="442"/>
      <c r="AO98" s="431"/>
      <c r="AP98" s="431"/>
      <c r="CG98" s="180"/>
      <c r="CH98" s="180"/>
      <c r="CI98" s="180"/>
      <c r="CJ98" s="180"/>
      <c r="CK98" s="180"/>
      <c r="CL98" s="180"/>
      <c r="CM98" s="180"/>
      <c r="CN98" s="180"/>
      <c r="CO98" s="180"/>
    </row>
    <row r="99" spans="1:93" x14ac:dyDescent="0.25">
      <c r="A99" s="398"/>
      <c r="B99" s="407"/>
      <c r="C99" s="107" t="s">
        <v>108</v>
      </c>
      <c r="D99" s="107" t="s">
        <v>109</v>
      </c>
      <c r="E99" s="109" t="s">
        <v>110</v>
      </c>
      <c r="F99" s="81" t="s">
        <v>109</v>
      </c>
      <c r="G99" s="121" t="s">
        <v>110</v>
      </c>
      <c r="H99" s="81" t="s">
        <v>109</v>
      </c>
      <c r="I99" s="121" t="s">
        <v>110</v>
      </c>
      <c r="J99" s="81" t="s">
        <v>109</v>
      </c>
      <c r="K99" s="121" t="s">
        <v>110</v>
      </c>
      <c r="L99" s="81" t="s">
        <v>109</v>
      </c>
      <c r="M99" s="121" t="s">
        <v>110</v>
      </c>
      <c r="N99" s="81" t="s">
        <v>109</v>
      </c>
      <c r="O99" s="164" t="s">
        <v>110</v>
      </c>
      <c r="P99" s="81" t="s">
        <v>109</v>
      </c>
      <c r="Q99" s="121" t="s">
        <v>110</v>
      </c>
      <c r="R99" s="165" t="s">
        <v>109</v>
      </c>
      <c r="S99" s="164" t="s">
        <v>110</v>
      </c>
      <c r="T99" s="81" t="s">
        <v>109</v>
      </c>
      <c r="U99" s="121" t="s">
        <v>110</v>
      </c>
      <c r="V99" s="165" t="s">
        <v>109</v>
      </c>
      <c r="W99" s="164" t="s">
        <v>110</v>
      </c>
      <c r="X99" s="81" t="s">
        <v>109</v>
      </c>
      <c r="Y99" s="121" t="s">
        <v>110</v>
      </c>
      <c r="Z99" s="165" t="s">
        <v>109</v>
      </c>
      <c r="AA99" s="164" t="s">
        <v>110</v>
      </c>
      <c r="AB99" s="81" t="s">
        <v>109</v>
      </c>
      <c r="AC99" s="121" t="s">
        <v>110</v>
      </c>
      <c r="AD99" s="165" t="s">
        <v>109</v>
      </c>
      <c r="AE99" s="164" t="s">
        <v>110</v>
      </c>
      <c r="AF99" s="81" t="s">
        <v>109</v>
      </c>
      <c r="AG99" s="121" t="s">
        <v>110</v>
      </c>
      <c r="AH99" s="165" t="s">
        <v>109</v>
      </c>
      <c r="AI99" s="164" t="s">
        <v>110</v>
      </c>
      <c r="AJ99" s="81" t="s">
        <v>109</v>
      </c>
      <c r="AK99" s="121" t="s">
        <v>110</v>
      </c>
      <c r="AL99" s="81" t="s">
        <v>109</v>
      </c>
      <c r="AM99" s="121" t="s">
        <v>110</v>
      </c>
      <c r="AN99" s="443"/>
      <c r="AO99" s="432"/>
      <c r="AP99" s="432"/>
      <c r="CG99" s="180"/>
      <c r="CH99" s="180"/>
      <c r="CI99" s="180"/>
      <c r="CJ99" s="180"/>
      <c r="CK99" s="180"/>
      <c r="CL99" s="180"/>
      <c r="CM99" s="180"/>
      <c r="CN99" s="180"/>
      <c r="CO99" s="180"/>
    </row>
    <row r="100" spans="1:93" x14ac:dyDescent="0.25">
      <c r="A100" s="396" t="s">
        <v>116</v>
      </c>
      <c r="B100" s="10" t="s">
        <v>61</v>
      </c>
      <c r="C100" s="122">
        <f t="shared" ref="C100:C111" si="9">SUM(D100+E100)</f>
        <v>212</v>
      </c>
      <c r="D100" s="122">
        <f t="shared" ref="D100:E111" si="10">SUM(F100+H100+J100+L100+N100+P100+R100+T100+V100+X100+Z100+AB100+AD100+AF100+AH100+AJ100+AL100)</f>
        <v>115</v>
      </c>
      <c r="E100" s="166">
        <f t="shared" si="10"/>
        <v>97</v>
      </c>
      <c r="F100" s="39"/>
      <c r="G100" s="167"/>
      <c r="H100" s="39"/>
      <c r="I100" s="57"/>
      <c r="J100" s="40"/>
      <c r="K100" s="43"/>
      <c r="L100" s="39">
        <v>3</v>
      </c>
      <c r="M100" s="42">
        <v>2</v>
      </c>
      <c r="N100" s="40">
        <v>18</v>
      </c>
      <c r="O100" s="43">
        <v>15</v>
      </c>
      <c r="P100" s="138">
        <v>21</v>
      </c>
      <c r="Q100" s="42">
        <v>15</v>
      </c>
      <c r="R100" s="167">
        <v>20</v>
      </c>
      <c r="S100" s="43">
        <v>16</v>
      </c>
      <c r="T100" s="39">
        <v>16</v>
      </c>
      <c r="U100" s="57">
        <v>15</v>
      </c>
      <c r="V100" s="40">
        <v>16</v>
      </c>
      <c r="W100" s="167">
        <v>15</v>
      </c>
      <c r="X100" s="39">
        <v>10</v>
      </c>
      <c r="Y100" s="57">
        <v>9</v>
      </c>
      <c r="Z100" s="40">
        <v>6</v>
      </c>
      <c r="AA100" s="167">
        <v>6</v>
      </c>
      <c r="AB100" s="39">
        <v>3</v>
      </c>
      <c r="AC100" s="57">
        <v>3</v>
      </c>
      <c r="AD100" s="40">
        <v>2</v>
      </c>
      <c r="AE100" s="167">
        <v>1</v>
      </c>
      <c r="AF100" s="39"/>
      <c r="AG100" s="57"/>
      <c r="AH100" s="40"/>
      <c r="AI100" s="167"/>
      <c r="AJ100" s="39"/>
      <c r="AK100" s="57"/>
      <c r="AL100" s="138"/>
      <c r="AM100" s="42"/>
      <c r="AN100" s="57">
        <v>0</v>
      </c>
      <c r="AO100" s="42">
        <v>0</v>
      </c>
      <c r="AP100" s="42">
        <v>0</v>
      </c>
      <c r="AQ100" s="125" t="s">
        <v>111</v>
      </c>
      <c r="CG100" s="180">
        <v>0</v>
      </c>
      <c r="CH100" s="180">
        <v>0</v>
      </c>
      <c r="CI100" s="180"/>
      <c r="CJ100" s="180"/>
      <c r="CK100" s="180"/>
      <c r="CL100" s="180"/>
      <c r="CM100" s="180"/>
      <c r="CN100" s="180"/>
      <c r="CO100" s="180"/>
    </row>
    <row r="101" spans="1:93" x14ac:dyDescent="0.25">
      <c r="A101" s="397"/>
      <c r="B101" s="17" t="s">
        <v>62</v>
      </c>
      <c r="C101" s="126">
        <f t="shared" si="9"/>
        <v>0</v>
      </c>
      <c r="D101" s="126">
        <f t="shared" si="10"/>
        <v>0</v>
      </c>
      <c r="E101" s="157">
        <f t="shared" si="10"/>
        <v>0</v>
      </c>
      <c r="F101" s="18"/>
      <c r="G101" s="168"/>
      <c r="H101" s="18"/>
      <c r="I101" s="59"/>
      <c r="J101" s="19"/>
      <c r="K101" s="22"/>
      <c r="L101" s="18"/>
      <c r="M101" s="21"/>
      <c r="N101" s="19"/>
      <c r="O101" s="22"/>
      <c r="P101" s="127"/>
      <c r="Q101" s="21"/>
      <c r="R101" s="168"/>
      <c r="S101" s="22"/>
      <c r="T101" s="18"/>
      <c r="U101" s="59"/>
      <c r="V101" s="19"/>
      <c r="W101" s="168"/>
      <c r="X101" s="18"/>
      <c r="Y101" s="59"/>
      <c r="Z101" s="19"/>
      <c r="AA101" s="168"/>
      <c r="AB101" s="18"/>
      <c r="AC101" s="59"/>
      <c r="AD101" s="19"/>
      <c r="AE101" s="168"/>
      <c r="AF101" s="18"/>
      <c r="AG101" s="59"/>
      <c r="AH101" s="19"/>
      <c r="AI101" s="168"/>
      <c r="AJ101" s="18"/>
      <c r="AK101" s="59"/>
      <c r="AL101" s="127"/>
      <c r="AM101" s="21"/>
      <c r="AN101" s="59"/>
      <c r="AO101" s="21"/>
      <c r="AP101" s="21"/>
      <c r="AQ101" s="125" t="s">
        <v>111</v>
      </c>
      <c r="CG101" s="180">
        <v>0</v>
      </c>
      <c r="CH101" s="180">
        <v>0</v>
      </c>
      <c r="CI101" s="180"/>
      <c r="CJ101" s="180"/>
      <c r="CK101" s="180"/>
      <c r="CL101" s="180"/>
      <c r="CM101" s="180"/>
      <c r="CN101" s="180"/>
      <c r="CO101" s="180"/>
    </row>
    <row r="102" spans="1:93" x14ac:dyDescent="0.25">
      <c r="A102" s="397"/>
      <c r="B102" s="17" t="s">
        <v>63</v>
      </c>
      <c r="C102" s="126">
        <f t="shared" si="9"/>
        <v>0</v>
      </c>
      <c r="D102" s="126">
        <f t="shared" si="10"/>
        <v>0</v>
      </c>
      <c r="E102" s="157">
        <f t="shared" si="10"/>
        <v>0</v>
      </c>
      <c r="F102" s="18"/>
      <c r="G102" s="168"/>
      <c r="H102" s="18"/>
      <c r="I102" s="59"/>
      <c r="J102" s="19"/>
      <c r="K102" s="22"/>
      <c r="L102" s="18"/>
      <c r="M102" s="21"/>
      <c r="N102" s="19"/>
      <c r="O102" s="22"/>
      <c r="P102" s="127"/>
      <c r="Q102" s="21"/>
      <c r="R102" s="168"/>
      <c r="S102" s="22"/>
      <c r="T102" s="18"/>
      <c r="U102" s="59"/>
      <c r="V102" s="19"/>
      <c r="W102" s="168"/>
      <c r="X102" s="18"/>
      <c r="Y102" s="59"/>
      <c r="Z102" s="19"/>
      <c r="AA102" s="168"/>
      <c r="AB102" s="18"/>
      <c r="AC102" s="59"/>
      <c r="AD102" s="19"/>
      <c r="AE102" s="168"/>
      <c r="AF102" s="18"/>
      <c r="AG102" s="59"/>
      <c r="AH102" s="19"/>
      <c r="AI102" s="168"/>
      <c r="AJ102" s="18"/>
      <c r="AK102" s="59"/>
      <c r="AL102" s="127"/>
      <c r="AM102" s="21"/>
      <c r="AN102" s="59"/>
      <c r="AO102" s="21"/>
      <c r="AP102" s="21"/>
      <c r="AQ102" s="125" t="s">
        <v>111</v>
      </c>
      <c r="CG102" s="180">
        <v>0</v>
      </c>
      <c r="CH102" s="180">
        <v>0</v>
      </c>
      <c r="CI102" s="180"/>
      <c r="CJ102" s="180"/>
      <c r="CK102" s="180"/>
      <c r="CL102" s="180"/>
      <c r="CM102" s="180"/>
      <c r="CN102" s="180"/>
      <c r="CO102" s="180"/>
    </row>
    <row r="103" spans="1:93" x14ac:dyDescent="0.25">
      <c r="A103" s="397"/>
      <c r="B103" s="17" t="s">
        <v>64</v>
      </c>
      <c r="C103" s="126">
        <f t="shared" si="9"/>
        <v>0</v>
      </c>
      <c r="D103" s="126">
        <f t="shared" si="10"/>
        <v>0</v>
      </c>
      <c r="E103" s="157">
        <f t="shared" si="10"/>
        <v>0</v>
      </c>
      <c r="F103" s="18"/>
      <c r="G103" s="168"/>
      <c r="H103" s="18"/>
      <c r="I103" s="59"/>
      <c r="J103" s="19"/>
      <c r="K103" s="22"/>
      <c r="L103" s="18"/>
      <c r="M103" s="21"/>
      <c r="N103" s="19"/>
      <c r="O103" s="22"/>
      <c r="P103" s="127"/>
      <c r="Q103" s="21"/>
      <c r="R103" s="168"/>
      <c r="S103" s="22"/>
      <c r="T103" s="18"/>
      <c r="U103" s="59"/>
      <c r="V103" s="19"/>
      <c r="W103" s="168"/>
      <c r="X103" s="18"/>
      <c r="Y103" s="59"/>
      <c r="Z103" s="19"/>
      <c r="AA103" s="168"/>
      <c r="AB103" s="18"/>
      <c r="AC103" s="59"/>
      <c r="AD103" s="19"/>
      <c r="AE103" s="168"/>
      <c r="AF103" s="18"/>
      <c r="AG103" s="59"/>
      <c r="AH103" s="19"/>
      <c r="AI103" s="168"/>
      <c r="AJ103" s="18"/>
      <c r="AK103" s="59"/>
      <c r="AL103" s="127"/>
      <c r="AM103" s="21"/>
      <c r="AN103" s="59"/>
      <c r="AO103" s="21"/>
      <c r="AP103" s="21"/>
      <c r="AQ103" s="125" t="s">
        <v>111</v>
      </c>
      <c r="CG103" s="180">
        <v>0</v>
      </c>
      <c r="CH103" s="180">
        <v>0</v>
      </c>
      <c r="CI103" s="180"/>
      <c r="CJ103" s="180"/>
      <c r="CK103" s="180"/>
      <c r="CL103" s="180"/>
      <c r="CM103" s="180"/>
      <c r="CN103" s="180"/>
      <c r="CO103" s="180"/>
    </row>
    <row r="104" spans="1:93" x14ac:dyDescent="0.25">
      <c r="A104" s="397"/>
      <c r="B104" s="54" t="s">
        <v>117</v>
      </c>
      <c r="C104" s="134">
        <f t="shared" si="9"/>
        <v>0</v>
      </c>
      <c r="D104" s="134">
        <f t="shared" si="10"/>
        <v>0</v>
      </c>
      <c r="E104" s="169">
        <f t="shared" si="10"/>
        <v>0</v>
      </c>
      <c r="F104" s="31"/>
      <c r="G104" s="170"/>
      <c r="H104" s="31"/>
      <c r="I104" s="141"/>
      <c r="J104" s="19"/>
      <c r="K104" s="22"/>
      <c r="L104" s="26"/>
      <c r="M104" s="29"/>
      <c r="N104" s="27"/>
      <c r="O104" s="30"/>
      <c r="P104" s="154"/>
      <c r="Q104" s="32"/>
      <c r="R104" s="170"/>
      <c r="S104" s="67"/>
      <c r="T104" s="31"/>
      <c r="U104" s="141"/>
      <c r="V104" s="53"/>
      <c r="W104" s="170"/>
      <c r="X104" s="31"/>
      <c r="Y104" s="141"/>
      <c r="Z104" s="53"/>
      <c r="AA104" s="170"/>
      <c r="AB104" s="31"/>
      <c r="AC104" s="141"/>
      <c r="AD104" s="53"/>
      <c r="AE104" s="170"/>
      <c r="AF104" s="31"/>
      <c r="AG104" s="141"/>
      <c r="AH104" s="53"/>
      <c r="AI104" s="170"/>
      <c r="AJ104" s="31"/>
      <c r="AK104" s="141"/>
      <c r="AL104" s="154"/>
      <c r="AM104" s="32"/>
      <c r="AN104" s="129"/>
      <c r="AO104" s="29"/>
      <c r="AP104" s="29"/>
      <c r="AQ104" s="125" t="s">
        <v>111</v>
      </c>
      <c r="CG104" s="180">
        <v>0</v>
      </c>
      <c r="CH104" s="180">
        <v>0</v>
      </c>
      <c r="CI104" s="180"/>
      <c r="CJ104" s="180"/>
      <c r="CK104" s="180"/>
      <c r="CL104" s="180"/>
      <c r="CM104" s="180"/>
      <c r="CN104" s="180"/>
      <c r="CO104" s="180"/>
    </row>
    <row r="105" spans="1:93" x14ac:dyDescent="0.25">
      <c r="A105" s="398"/>
      <c r="B105" s="33" t="s">
        <v>65</v>
      </c>
      <c r="C105" s="136">
        <f t="shared" si="9"/>
        <v>0</v>
      </c>
      <c r="D105" s="136">
        <f t="shared" si="10"/>
        <v>0</v>
      </c>
      <c r="E105" s="171">
        <f t="shared" si="10"/>
        <v>0</v>
      </c>
      <c r="F105" s="44"/>
      <c r="G105" s="172"/>
      <c r="H105" s="44"/>
      <c r="I105" s="61"/>
      <c r="J105" s="45"/>
      <c r="K105" s="37"/>
      <c r="L105" s="44"/>
      <c r="M105" s="47"/>
      <c r="N105" s="45"/>
      <c r="O105" s="37"/>
      <c r="P105" s="139"/>
      <c r="Q105" s="47"/>
      <c r="R105" s="172"/>
      <c r="S105" s="37"/>
      <c r="T105" s="44"/>
      <c r="U105" s="61"/>
      <c r="V105" s="45"/>
      <c r="W105" s="172"/>
      <c r="X105" s="44"/>
      <c r="Y105" s="61"/>
      <c r="Z105" s="45"/>
      <c r="AA105" s="172"/>
      <c r="AB105" s="44"/>
      <c r="AC105" s="61"/>
      <c r="AD105" s="45"/>
      <c r="AE105" s="172"/>
      <c r="AF105" s="44"/>
      <c r="AG105" s="61"/>
      <c r="AH105" s="45"/>
      <c r="AI105" s="172"/>
      <c r="AJ105" s="44"/>
      <c r="AK105" s="61"/>
      <c r="AL105" s="139"/>
      <c r="AM105" s="47"/>
      <c r="AN105" s="61"/>
      <c r="AO105" s="47"/>
      <c r="AP105" s="47"/>
      <c r="AQ105" s="125" t="s">
        <v>111</v>
      </c>
      <c r="CG105" s="180">
        <v>0</v>
      </c>
      <c r="CH105" s="180">
        <v>0</v>
      </c>
      <c r="CI105" s="180"/>
      <c r="CJ105" s="180"/>
      <c r="CK105" s="180"/>
      <c r="CL105" s="180"/>
      <c r="CM105" s="180"/>
      <c r="CN105" s="180"/>
      <c r="CO105" s="180"/>
    </row>
    <row r="106" spans="1:93" x14ac:dyDescent="0.25">
      <c r="A106" s="396" t="s">
        <v>118</v>
      </c>
      <c r="B106" s="10" t="s">
        <v>61</v>
      </c>
      <c r="C106" s="122">
        <f t="shared" si="9"/>
        <v>0</v>
      </c>
      <c r="D106" s="122">
        <f t="shared" si="10"/>
        <v>0</v>
      </c>
      <c r="E106" s="166">
        <f t="shared" si="10"/>
        <v>0</v>
      </c>
      <c r="F106" s="39"/>
      <c r="G106" s="43"/>
      <c r="H106" s="39"/>
      <c r="I106" s="57"/>
      <c r="J106" s="40"/>
      <c r="K106" s="43"/>
      <c r="L106" s="39"/>
      <c r="M106" s="42"/>
      <c r="N106" s="40"/>
      <c r="O106" s="43"/>
      <c r="P106" s="138"/>
      <c r="Q106" s="42"/>
      <c r="R106" s="167"/>
      <c r="S106" s="43"/>
      <c r="T106" s="39"/>
      <c r="U106" s="57"/>
      <c r="V106" s="40"/>
      <c r="W106" s="167"/>
      <c r="X106" s="39"/>
      <c r="Y106" s="57"/>
      <c r="Z106" s="40"/>
      <c r="AA106" s="167"/>
      <c r="AB106" s="39"/>
      <c r="AC106" s="57"/>
      <c r="AD106" s="40"/>
      <c r="AE106" s="167"/>
      <c r="AF106" s="39"/>
      <c r="AG106" s="57"/>
      <c r="AH106" s="40"/>
      <c r="AI106" s="167"/>
      <c r="AJ106" s="39"/>
      <c r="AK106" s="57"/>
      <c r="AL106" s="138"/>
      <c r="AM106" s="42"/>
      <c r="AN106" s="57"/>
      <c r="AO106" s="42"/>
      <c r="AP106" s="42"/>
      <c r="AQ106" s="125" t="s">
        <v>111</v>
      </c>
      <c r="CG106" s="180">
        <v>0</v>
      </c>
      <c r="CH106" s="180">
        <v>0</v>
      </c>
      <c r="CI106" s="180"/>
      <c r="CJ106" s="180"/>
      <c r="CK106" s="180"/>
      <c r="CL106" s="180"/>
      <c r="CM106" s="180"/>
      <c r="CN106" s="180"/>
      <c r="CO106" s="180"/>
    </row>
    <row r="107" spans="1:93" x14ac:dyDescent="0.25">
      <c r="A107" s="397"/>
      <c r="B107" s="17" t="s">
        <v>62</v>
      </c>
      <c r="C107" s="126">
        <f t="shared" si="9"/>
        <v>2</v>
      </c>
      <c r="D107" s="126">
        <f t="shared" si="10"/>
        <v>1</v>
      </c>
      <c r="E107" s="157">
        <f t="shared" si="10"/>
        <v>1</v>
      </c>
      <c r="F107" s="18"/>
      <c r="G107" s="173"/>
      <c r="H107" s="18"/>
      <c r="I107" s="145"/>
      <c r="J107" s="18"/>
      <c r="K107" s="173"/>
      <c r="L107" s="18"/>
      <c r="M107" s="145"/>
      <c r="N107" s="19"/>
      <c r="O107" s="173"/>
      <c r="P107" s="18"/>
      <c r="Q107" s="145"/>
      <c r="R107" s="19"/>
      <c r="S107" s="173"/>
      <c r="T107" s="18">
        <v>1</v>
      </c>
      <c r="U107" s="145"/>
      <c r="V107" s="19"/>
      <c r="W107" s="173"/>
      <c r="X107" s="18"/>
      <c r="Y107" s="145"/>
      <c r="Z107" s="19"/>
      <c r="AA107" s="173"/>
      <c r="AB107" s="18"/>
      <c r="AC107" s="145"/>
      <c r="AD107" s="19"/>
      <c r="AE107" s="173">
        <v>1</v>
      </c>
      <c r="AF107" s="18"/>
      <c r="AG107" s="145"/>
      <c r="AH107" s="19"/>
      <c r="AI107" s="173"/>
      <c r="AJ107" s="144"/>
      <c r="AK107" s="145"/>
      <c r="AL107" s="144"/>
      <c r="AM107" s="145"/>
      <c r="AN107" s="145">
        <v>0</v>
      </c>
      <c r="AO107" s="63">
        <v>0</v>
      </c>
      <c r="AP107" s="63">
        <v>0</v>
      </c>
      <c r="AQ107" s="125" t="s">
        <v>111</v>
      </c>
      <c r="CG107" s="180">
        <v>0</v>
      </c>
      <c r="CH107" s="180">
        <v>0</v>
      </c>
      <c r="CI107" s="180"/>
      <c r="CJ107" s="180"/>
      <c r="CK107" s="180"/>
      <c r="CL107" s="180"/>
      <c r="CM107" s="180"/>
      <c r="CN107" s="180"/>
      <c r="CO107" s="180"/>
    </row>
    <row r="108" spans="1:93" x14ac:dyDescent="0.25">
      <c r="A108" s="397"/>
      <c r="B108" s="17" t="s">
        <v>63</v>
      </c>
      <c r="C108" s="126">
        <f t="shared" si="9"/>
        <v>0</v>
      </c>
      <c r="D108" s="126">
        <f t="shared" si="10"/>
        <v>0</v>
      </c>
      <c r="E108" s="157">
        <f t="shared" si="10"/>
        <v>0</v>
      </c>
      <c r="F108" s="18"/>
      <c r="G108" s="168"/>
      <c r="H108" s="18"/>
      <c r="I108" s="59"/>
      <c r="J108" s="18"/>
      <c r="K108" s="168"/>
      <c r="L108" s="18"/>
      <c r="M108" s="59"/>
      <c r="N108" s="19"/>
      <c r="O108" s="168"/>
      <c r="P108" s="18"/>
      <c r="Q108" s="59"/>
      <c r="R108" s="19"/>
      <c r="S108" s="168"/>
      <c r="T108" s="18"/>
      <c r="U108" s="59"/>
      <c r="V108" s="19"/>
      <c r="W108" s="168"/>
      <c r="X108" s="18"/>
      <c r="Y108" s="59"/>
      <c r="Z108" s="19"/>
      <c r="AA108" s="168"/>
      <c r="AB108" s="18"/>
      <c r="AC108" s="59"/>
      <c r="AD108" s="19"/>
      <c r="AE108" s="168"/>
      <c r="AF108" s="18"/>
      <c r="AG108" s="59"/>
      <c r="AH108" s="19"/>
      <c r="AI108" s="168"/>
      <c r="AJ108" s="18"/>
      <c r="AK108" s="59"/>
      <c r="AL108" s="18"/>
      <c r="AM108" s="59"/>
      <c r="AN108" s="59"/>
      <c r="AO108" s="21"/>
      <c r="AP108" s="21"/>
      <c r="AQ108" s="125" t="s">
        <v>111</v>
      </c>
      <c r="CG108" s="180">
        <v>0</v>
      </c>
      <c r="CH108" s="180">
        <v>0</v>
      </c>
      <c r="CI108" s="180"/>
      <c r="CJ108" s="180"/>
      <c r="CK108" s="180"/>
      <c r="CL108" s="180"/>
      <c r="CM108" s="180"/>
      <c r="CN108" s="180"/>
      <c r="CO108" s="180"/>
    </row>
    <row r="109" spans="1:93" x14ac:dyDescent="0.25">
      <c r="A109" s="397"/>
      <c r="B109" s="17" t="s">
        <v>64</v>
      </c>
      <c r="C109" s="126">
        <f t="shared" si="9"/>
        <v>0</v>
      </c>
      <c r="D109" s="126">
        <f t="shared" si="10"/>
        <v>0</v>
      </c>
      <c r="E109" s="157">
        <f t="shared" si="10"/>
        <v>0</v>
      </c>
      <c r="F109" s="18"/>
      <c r="G109" s="168"/>
      <c r="H109" s="18"/>
      <c r="I109" s="59"/>
      <c r="J109" s="18"/>
      <c r="K109" s="168"/>
      <c r="L109" s="18"/>
      <c r="M109" s="59"/>
      <c r="N109" s="19"/>
      <c r="O109" s="168"/>
      <c r="P109" s="18"/>
      <c r="Q109" s="59"/>
      <c r="R109" s="19"/>
      <c r="S109" s="168"/>
      <c r="T109" s="18"/>
      <c r="U109" s="59"/>
      <c r="V109" s="19"/>
      <c r="W109" s="168"/>
      <c r="X109" s="18"/>
      <c r="Y109" s="59"/>
      <c r="Z109" s="19"/>
      <c r="AA109" s="168"/>
      <c r="AB109" s="18"/>
      <c r="AC109" s="59"/>
      <c r="AD109" s="19"/>
      <c r="AE109" s="168"/>
      <c r="AF109" s="18"/>
      <c r="AG109" s="59"/>
      <c r="AH109" s="19"/>
      <c r="AI109" s="168"/>
      <c r="AJ109" s="18"/>
      <c r="AK109" s="59"/>
      <c r="AL109" s="18"/>
      <c r="AM109" s="59"/>
      <c r="AN109" s="59"/>
      <c r="AO109" s="21"/>
      <c r="AP109" s="21"/>
      <c r="AQ109" s="125" t="s">
        <v>111</v>
      </c>
      <c r="CG109" s="180">
        <v>0</v>
      </c>
      <c r="CH109" s="180">
        <v>0</v>
      </c>
      <c r="CI109" s="180"/>
      <c r="CJ109" s="180"/>
      <c r="CK109" s="180"/>
      <c r="CL109" s="180"/>
      <c r="CM109" s="180"/>
      <c r="CN109" s="180"/>
      <c r="CO109" s="180"/>
    </row>
    <row r="110" spans="1:93" x14ac:dyDescent="0.25">
      <c r="A110" s="397"/>
      <c r="B110" s="54" t="s">
        <v>117</v>
      </c>
      <c r="C110" s="134">
        <f t="shared" si="9"/>
        <v>0</v>
      </c>
      <c r="D110" s="134">
        <f t="shared" si="10"/>
        <v>0</v>
      </c>
      <c r="E110" s="169">
        <f t="shared" si="10"/>
        <v>0</v>
      </c>
      <c r="F110" s="31"/>
      <c r="G110" s="127"/>
      <c r="H110" s="18"/>
      <c r="I110" s="59"/>
      <c r="J110" s="18"/>
      <c r="K110" s="168"/>
      <c r="L110" s="18"/>
      <c r="M110" s="59"/>
      <c r="N110" s="19"/>
      <c r="O110" s="168"/>
      <c r="P110" s="18"/>
      <c r="Q110" s="59"/>
      <c r="R110" s="19"/>
      <c r="S110" s="168"/>
      <c r="T110" s="18"/>
      <c r="U110" s="59"/>
      <c r="V110" s="19"/>
      <c r="W110" s="168"/>
      <c r="X110" s="18"/>
      <c r="Y110" s="59"/>
      <c r="Z110" s="19"/>
      <c r="AA110" s="168"/>
      <c r="AB110" s="18"/>
      <c r="AC110" s="59"/>
      <c r="AD110" s="19"/>
      <c r="AE110" s="168"/>
      <c r="AF110" s="18"/>
      <c r="AG110" s="59"/>
      <c r="AH110" s="19"/>
      <c r="AI110" s="168"/>
      <c r="AJ110" s="18"/>
      <c r="AK110" s="59"/>
      <c r="AL110" s="18"/>
      <c r="AM110" s="59"/>
      <c r="AN110" s="59"/>
      <c r="AO110" s="21"/>
      <c r="AP110" s="21"/>
      <c r="AQ110" s="125" t="s">
        <v>111</v>
      </c>
      <c r="CG110" s="180">
        <v>0</v>
      </c>
      <c r="CH110" s="180">
        <v>0</v>
      </c>
      <c r="CI110" s="180"/>
      <c r="CJ110" s="180"/>
      <c r="CK110" s="180"/>
      <c r="CL110" s="180"/>
      <c r="CM110" s="180"/>
      <c r="CN110" s="180"/>
      <c r="CO110" s="180"/>
    </row>
    <row r="111" spans="1:93" x14ac:dyDescent="0.25">
      <c r="A111" s="398"/>
      <c r="B111" s="33" t="s">
        <v>65</v>
      </c>
      <c r="C111" s="136">
        <f t="shared" si="9"/>
        <v>0</v>
      </c>
      <c r="D111" s="136">
        <f t="shared" si="10"/>
        <v>0</v>
      </c>
      <c r="E111" s="171">
        <f t="shared" si="10"/>
        <v>0</v>
      </c>
      <c r="F111" s="44"/>
      <c r="G111" s="172"/>
      <c r="H111" s="44"/>
      <c r="I111" s="61"/>
      <c r="J111" s="45"/>
      <c r="K111" s="37"/>
      <c r="L111" s="44"/>
      <c r="M111" s="47"/>
      <c r="N111" s="45"/>
      <c r="O111" s="37"/>
      <c r="P111" s="139"/>
      <c r="Q111" s="47"/>
      <c r="R111" s="172"/>
      <c r="S111" s="37"/>
      <c r="T111" s="44"/>
      <c r="U111" s="61"/>
      <c r="V111" s="45"/>
      <c r="W111" s="172"/>
      <c r="X111" s="44"/>
      <c r="Y111" s="61"/>
      <c r="Z111" s="45"/>
      <c r="AA111" s="172"/>
      <c r="AB111" s="44"/>
      <c r="AC111" s="61"/>
      <c r="AD111" s="45"/>
      <c r="AE111" s="172"/>
      <c r="AF111" s="44"/>
      <c r="AG111" s="61"/>
      <c r="AH111" s="45"/>
      <c r="AI111" s="172"/>
      <c r="AJ111" s="44"/>
      <c r="AK111" s="61"/>
      <c r="AL111" s="139"/>
      <c r="AM111" s="47"/>
      <c r="AN111" s="61"/>
      <c r="AO111" s="47"/>
      <c r="AP111" s="47"/>
      <c r="AQ111" s="125" t="s">
        <v>111</v>
      </c>
      <c r="CG111" s="180">
        <v>0</v>
      </c>
      <c r="CH111" s="180">
        <v>0</v>
      </c>
      <c r="CI111" s="180"/>
      <c r="CJ111" s="180"/>
      <c r="CK111" s="180"/>
      <c r="CL111" s="180"/>
      <c r="CM111" s="180"/>
      <c r="CN111" s="180"/>
      <c r="CO111" s="180"/>
    </row>
    <row r="112" spans="1:93" x14ac:dyDescent="0.25">
      <c r="A112" s="69" t="s">
        <v>66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70"/>
      <c r="CG112" s="180"/>
      <c r="CH112" s="180"/>
      <c r="CI112" s="180"/>
      <c r="CJ112" s="180"/>
      <c r="CK112" s="180"/>
      <c r="CL112" s="180"/>
      <c r="CM112" s="180"/>
      <c r="CN112" s="180"/>
      <c r="CO112" s="180"/>
    </row>
    <row r="113" spans="1:93" ht="47.25" customHeight="1" x14ac:dyDescent="0.25">
      <c r="A113" s="396" t="s">
        <v>67</v>
      </c>
      <c r="B113" s="108" t="s">
        <v>68</v>
      </c>
      <c r="C113" s="110" t="s">
        <v>69</v>
      </c>
      <c r="D113" s="110" t="s">
        <v>104</v>
      </c>
      <c r="E113" s="9"/>
      <c r="F113" s="9"/>
      <c r="G113" s="9"/>
      <c r="H113" s="9"/>
      <c r="I113" s="9"/>
      <c r="J113" s="9"/>
      <c r="K113" s="9"/>
      <c r="L113" s="70"/>
      <c r="CG113" s="180"/>
      <c r="CH113" s="180"/>
      <c r="CI113" s="180"/>
      <c r="CJ113" s="180"/>
      <c r="CK113" s="180"/>
      <c r="CL113" s="180"/>
      <c r="CM113" s="180"/>
      <c r="CN113" s="180"/>
      <c r="CO113" s="180"/>
    </row>
    <row r="114" spans="1:93" ht="18" customHeight="1" x14ac:dyDescent="0.25">
      <c r="A114" s="397"/>
      <c r="B114" s="71" t="s">
        <v>119</v>
      </c>
      <c r="C114" s="56"/>
      <c r="D114" s="56"/>
      <c r="E114" s="174"/>
      <c r="F114" s="70"/>
      <c r="G114" s="70"/>
      <c r="H114" s="70"/>
      <c r="I114" s="70"/>
      <c r="J114" s="70"/>
      <c r="K114" s="70"/>
      <c r="L114" s="70"/>
      <c r="CA114" s="119" t="str">
        <f>IF(D114&lt;=C114,""," Las consejerías realizadas en Espacios Amigables NO pueden ser mayor al Total de Actividades.-")</f>
        <v/>
      </c>
      <c r="CG114" s="180">
        <f>IF(D114&lt;=C114,0,1)</f>
        <v>0</v>
      </c>
      <c r="CH114" s="180"/>
      <c r="CI114" s="180"/>
      <c r="CJ114" s="180"/>
      <c r="CK114" s="180"/>
      <c r="CL114" s="180"/>
      <c r="CM114" s="180"/>
      <c r="CN114" s="180"/>
      <c r="CO114" s="180"/>
    </row>
    <row r="115" spans="1:93" ht="24" customHeight="1" x14ac:dyDescent="0.25">
      <c r="A115" s="397"/>
      <c r="B115" s="72" t="s">
        <v>120</v>
      </c>
      <c r="C115" s="73"/>
      <c r="D115" s="73"/>
      <c r="E115" s="174"/>
      <c r="F115" s="70"/>
      <c r="G115" s="70"/>
      <c r="H115" s="70"/>
      <c r="I115" s="70"/>
      <c r="J115" s="70"/>
      <c r="K115" s="70"/>
      <c r="L115" s="70"/>
      <c r="CA115" s="119" t="str">
        <f>IF(D115&lt;=C115,""," Las consejerías realizadas en Espacios Amigables NO pueden ser mayor al Total de Actividades.-")</f>
        <v/>
      </c>
      <c r="CG115" s="180">
        <f>IF(D115&lt;=C115,0,1)</f>
        <v>0</v>
      </c>
      <c r="CH115" s="180"/>
      <c r="CI115" s="180"/>
      <c r="CJ115" s="180"/>
      <c r="CK115" s="180"/>
      <c r="CL115" s="180"/>
      <c r="CM115" s="180"/>
      <c r="CN115" s="180"/>
      <c r="CO115" s="180"/>
    </row>
    <row r="116" spans="1:93" ht="23.25" customHeight="1" x14ac:dyDescent="0.25">
      <c r="A116" s="397"/>
      <c r="B116" s="72" t="s">
        <v>121</v>
      </c>
      <c r="C116" s="73"/>
      <c r="D116" s="73"/>
      <c r="E116" s="174"/>
      <c r="F116" s="70"/>
      <c r="G116" s="70"/>
      <c r="H116" s="70"/>
      <c r="I116" s="70"/>
      <c r="J116" s="70"/>
      <c r="K116" s="70"/>
      <c r="L116" s="70"/>
      <c r="CA116" s="119" t="str">
        <f>IF(D116&lt;=C116,""," Las consejerías realizadas en Espacios Amigables NO pueden ser mayor al Total de Actividades.-")</f>
        <v/>
      </c>
      <c r="CG116" s="180">
        <f>IF(D116&lt;=C116,0,1)</f>
        <v>0</v>
      </c>
      <c r="CH116" s="180"/>
      <c r="CI116" s="180"/>
      <c r="CJ116" s="180"/>
      <c r="CK116" s="180"/>
      <c r="CL116" s="180"/>
      <c r="CM116" s="180"/>
      <c r="CN116" s="180"/>
      <c r="CO116" s="180"/>
    </row>
    <row r="117" spans="1:93" ht="19.5" customHeight="1" x14ac:dyDescent="0.25">
      <c r="A117" s="397"/>
      <c r="B117" s="72" t="s">
        <v>122</v>
      </c>
      <c r="C117" s="73"/>
      <c r="D117" s="74"/>
      <c r="E117" s="174"/>
      <c r="F117" s="70"/>
      <c r="G117" s="70"/>
      <c r="H117" s="70"/>
      <c r="I117" s="70"/>
      <c r="J117" s="70"/>
      <c r="K117" s="70"/>
      <c r="L117" s="70"/>
      <c r="CG117" s="180"/>
      <c r="CH117" s="180"/>
      <c r="CI117" s="180"/>
      <c r="CJ117" s="180"/>
      <c r="CK117" s="180"/>
      <c r="CL117" s="180"/>
      <c r="CM117" s="180"/>
      <c r="CN117" s="180"/>
      <c r="CO117" s="180"/>
    </row>
    <row r="118" spans="1:93" ht="18.75" customHeight="1" x14ac:dyDescent="0.25">
      <c r="A118" s="397"/>
      <c r="B118" s="72" t="s">
        <v>123</v>
      </c>
      <c r="C118" s="73"/>
      <c r="D118" s="74"/>
      <c r="E118" s="174"/>
      <c r="F118" s="70"/>
      <c r="G118" s="70"/>
      <c r="H118" s="70"/>
      <c r="I118" s="70"/>
      <c r="J118" s="70"/>
      <c r="K118" s="70"/>
      <c r="L118" s="70"/>
      <c r="CG118" s="180"/>
      <c r="CH118" s="180"/>
      <c r="CI118" s="180"/>
      <c r="CJ118" s="180"/>
      <c r="CK118" s="180"/>
      <c r="CL118" s="180"/>
      <c r="CM118" s="180"/>
      <c r="CN118" s="180"/>
      <c r="CO118" s="180"/>
    </row>
    <row r="119" spans="1:93" ht="26.25" customHeight="1" x14ac:dyDescent="0.25">
      <c r="A119" s="397"/>
      <c r="B119" s="72" t="s">
        <v>124</v>
      </c>
      <c r="C119" s="73"/>
      <c r="D119" s="73"/>
      <c r="E119" s="174"/>
      <c r="F119" s="70"/>
      <c r="G119" s="70"/>
      <c r="H119" s="70"/>
      <c r="I119" s="70"/>
      <c r="J119" s="70"/>
      <c r="K119" s="70"/>
      <c r="L119" s="70"/>
      <c r="CA119" s="119" t="str">
        <f>IF(D119&lt;=C119,""," Las consejerías realizadas en Espacios Amigables NO pueden ser mayor al Total de Actividades.-")</f>
        <v/>
      </c>
      <c r="CG119" s="180">
        <f>IF(D119&lt;=C119,0,1)</f>
        <v>0</v>
      </c>
      <c r="CH119" s="180"/>
      <c r="CI119" s="180"/>
      <c r="CJ119" s="180"/>
      <c r="CK119" s="180"/>
      <c r="CL119" s="180"/>
      <c r="CM119" s="180"/>
      <c r="CN119" s="180"/>
      <c r="CO119" s="180"/>
    </row>
    <row r="120" spans="1:93" ht="22.5" customHeight="1" x14ac:dyDescent="0.25">
      <c r="A120" s="397"/>
      <c r="B120" s="72" t="s">
        <v>125</v>
      </c>
      <c r="C120" s="73"/>
      <c r="D120" s="73"/>
      <c r="E120" s="174"/>
      <c r="F120" s="70"/>
      <c r="G120" s="70"/>
      <c r="H120" s="70"/>
      <c r="I120" s="70"/>
      <c r="J120" s="70"/>
      <c r="K120" s="70"/>
      <c r="L120" s="70"/>
      <c r="CA120" s="119" t="str">
        <f>IF(D120&lt;=C120,""," Las consejerías realizadas en Espacios Amigables NO pueden ser mayor al Total de Actividades.-")</f>
        <v/>
      </c>
      <c r="CG120" s="180">
        <f>IF(D120&lt;=C120,0,1)</f>
        <v>0</v>
      </c>
      <c r="CH120" s="180"/>
      <c r="CI120" s="180"/>
      <c r="CJ120" s="180"/>
      <c r="CK120" s="180"/>
      <c r="CL120" s="180"/>
      <c r="CM120" s="180"/>
      <c r="CN120" s="180"/>
      <c r="CO120" s="180"/>
    </row>
    <row r="121" spans="1:93" ht="18.75" customHeight="1" x14ac:dyDescent="0.25">
      <c r="A121" s="398"/>
      <c r="B121" s="75" t="s">
        <v>126</v>
      </c>
      <c r="C121" s="76"/>
      <c r="D121" s="76"/>
      <c r="E121" s="174"/>
      <c r="F121" s="70"/>
      <c r="G121" s="70"/>
      <c r="H121" s="70"/>
      <c r="I121" s="70"/>
      <c r="J121" s="70"/>
      <c r="K121" s="70"/>
      <c r="L121" s="70"/>
      <c r="CA121" s="119" t="str">
        <f>IF(D121&lt;=C121,""," Las consejerías realizadas en Espacios Amigables NO pueden ser mayor al Total de Actividades.-")</f>
        <v/>
      </c>
      <c r="CG121" s="180">
        <f>IF(D121&lt;=C121,0,1)</f>
        <v>0</v>
      </c>
      <c r="CH121" s="180"/>
      <c r="CI121" s="180"/>
      <c r="CJ121" s="180"/>
      <c r="CK121" s="180"/>
      <c r="CL121" s="180"/>
      <c r="CM121" s="180"/>
      <c r="CN121" s="180"/>
      <c r="CO121" s="180"/>
    </row>
    <row r="122" spans="1:93" x14ac:dyDescent="0.25">
      <c r="A122" s="77" t="s">
        <v>70</v>
      </c>
      <c r="B122" s="78"/>
      <c r="C122" s="79"/>
      <c r="D122" s="70"/>
      <c r="E122" s="70"/>
      <c r="F122" s="70"/>
      <c r="G122" s="70"/>
      <c r="H122" s="70"/>
      <c r="I122" s="70"/>
      <c r="J122" s="70"/>
      <c r="K122" s="70"/>
      <c r="L122" s="70"/>
      <c r="CG122" s="180"/>
      <c r="CH122" s="180"/>
      <c r="CI122" s="180"/>
      <c r="CJ122" s="180"/>
      <c r="CK122" s="180"/>
      <c r="CL122" s="180"/>
      <c r="CM122" s="180"/>
      <c r="CN122" s="180"/>
      <c r="CO122" s="180"/>
    </row>
    <row r="123" spans="1:93" x14ac:dyDescent="0.25">
      <c r="A123" s="80" t="s">
        <v>71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CG123" s="180"/>
      <c r="CH123" s="180"/>
      <c r="CI123" s="180"/>
      <c r="CJ123" s="180"/>
      <c r="CK123" s="180"/>
      <c r="CL123" s="180"/>
      <c r="CM123" s="180"/>
      <c r="CN123" s="180"/>
      <c r="CO123" s="180"/>
    </row>
    <row r="124" spans="1:93" ht="21" customHeight="1" x14ac:dyDescent="0.25">
      <c r="A124" s="433" t="s">
        <v>72</v>
      </c>
      <c r="B124" s="433" t="s">
        <v>73</v>
      </c>
      <c r="C124" s="433" t="s">
        <v>69</v>
      </c>
      <c r="D124" s="423" t="s">
        <v>74</v>
      </c>
      <c r="E124" s="445"/>
      <c r="F124" s="445"/>
      <c r="G124" s="445"/>
      <c r="H124" s="445"/>
      <c r="I124" s="445"/>
      <c r="J124" s="424"/>
      <c r="K124" s="446" t="s">
        <v>127</v>
      </c>
      <c r="L124" s="448" t="s">
        <v>75</v>
      </c>
      <c r="CG124" s="180"/>
      <c r="CH124" s="180"/>
      <c r="CI124" s="180"/>
      <c r="CJ124" s="180"/>
      <c r="CK124" s="180"/>
      <c r="CL124" s="180"/>
      <c r="CM124" s="180"/>
      <c r="CN124" s="180"/>
      <c r="CO124" s="180"/>
    </row>
    <row r="125" spans="1:93" ht="48.75" customHeight="1" x14ac:dyDescent="0.25">
      <c r="A125" s="433"/>
      <c r="B125" s="433"/>
      <c r="C125" s="444"/>
      <c r="D125" s="81" t="s">
        <v>128</v>
      </c>
      <c r="E125" s="82" t="s">
        <v>129</v>
      </c>
      <c r="F125" s="82" t="s">
        <v>130</v>
      </c>
      <c r="G125" s="82" t="s">
        <v>131</v>
      </c>
      <c r="H125" s="82" t="s">
        <v>132</v>
      </c>
      <c r="I125" s="83" t="s">
        <v>133</v>
      </c>
      <c r="J125" s="84" t="s">
        <v>134</v>
      </c>
      <c r="K125" s="447"/>
      <c r="L125" s="449"/>
      <c r="CG125" s="180"/>
      <c r="CH125" s="180"/>
      <c r="CI125" s="180"/>
      <c r="CJ125" s="180"/>
      <c r="CK125" s="180"/>
      <c r="CL125" s="180"/>
      <c r="CM125" s="180"/>
      <c r="CN125" s="180"/>
      <c r="CO125" s="180"/>
    </row>
    <row r="126" spans="1:93" ht="16.5" customHeight="1" x14ac:dyDescent="0.25">
      <c r="A126" s="433" t="s">
        <v>76</v>
      </c>
      <c r="B126" s="85" t="s">
        <v>77</v>
      </c>
      <c r="C126" s="175">
        <f t="shared" ref="C126:C141" si="11">SUM(D126:J126)</f>
        <v>0</v>
      </c>
      <c r="D126" s="12"/>
      <c r="E126" s="13"/>
      <c r="F126" s="13"/>
      <c r="G126" s="13"/>
      <c r="H126" s="13"/>
      <c r="I126" s="15"/>
      <c r="J126" s="14"/>
      <c r="K126" s="12"/>
      <c r="L126" s="87"/>
      <c r="M126" s="119"/>
      <c r="CG126" s="180"/>
      <c r="CH126" s="180"/>
      <c r="CI126" s="180"/>
      <c r="CJ126" s="180"/>
      <c r="CK126" s="180"/>
      <c r="CL126" s="180"/>
      <c r="CM126" s="180"/>
      <c r="CN126" s="180"/>
      <c r="CO126" s="180"/>
    </row>
    <row r="127" spans="1:93" ht="14.25" customHeight="1" x14ac:dyDescent="0.25">
      <c r="A127" s="433"/>
      <c r="B127" s="88" t="s">
        <v>135</v>
      </c>
      <c r="C127" s="157">
        <f t="shared" si="11"/>
        <v>0</v>
      </c>
      <c r="D127" s="18"/>
      <c r="E127" s="20"/>
      <c r="F127" s="20"/>
      <c r="G127" s="20"/>
      <c r="H127" s="20"/>
      <c r="I127" s="22"/>
      <c r="J127" s="21"/>
      <c r="K127" s="18"/>
      <c r="L127" s="73"/>
      <c r="M127" s="119"/>
      <c r="CG127" s="180"/>
      <c r="CH127" s="180"/>
      <c r="CI127" s="180"/>
      <c r="CJ127" s="180"/>
      <c r="CK127" s="180"/>
      <c r="CL127" s="180"/>
      <c r="CM127" s="180"/>
      <c r="CN127" s="180"/>
      <c r="CO127" s="180"/>
    </row>
    <row r="128" spans="1:93" ht="17.25" customHeight="1" x14ac:dyDescent="0.25">
      <c r="A128" s="440"/>
      <c r="B128" s="88" t="s">
        <v>78</v>
      </c>
      <c r="C128" s="157">
        <f t="shared" si="11"/>
        <v>0</v>
      </c>
      <c r="D128" s="18"/>
      <c r="E128" s="20"/>
      <c r="F128" s="20"/>
      <c r="G128" s="20"/>
      <c r="H128" s="20"/>
      <c r="I128" s="22"/>
      <c r="J128" s="21"/>
      <c r="K128" s="18"/>
      <c r="L128" s="73"/>
      <c r="M128" s="119"/>
      <c r="CG128" s="180"/>
      <c r="CH128" s="180"/>
      <c r="CI128" s="180"/>
      <c r="CJ128" s="180"/>
      <c r="CK128" s="180"/>
      <c r="CL128" s="180"/>
      <c r="CM128" s="180"/>
      <c r="CN128" s="180"/>
      <c r="CO128" s="180"/>
    </row>
    <row r="129" spans="1:93" ht="14.25" customHeight="1" x14ac:dyDescent="0.25">
      <c r="A129" s="440"/>
      <c r="B129" s="89" t="s">
        <v>79</v>
      </c>
      <c r="C129" s="171">
        <f t="shared" si="11"/>
        <v>0</v>
      </c>
      <c r="D129" s="34"/>
      <c r="E129" s="35"/>
      <c r="F129" s="35"/>
      <c r="G129" s="35"/>
      <c r="H129" s="35"/>
      <c r="I129" s="90"/>
      <c r="J129" s="36"/>
      <c r="K129" s="34"/>
      <c r="L129" s="60"/>
      <c r="M129" s="119"/>
      <c r="CG129" s="180"/>
      <c r="CH129" s="180"/>
      <c r="CI129" s="180"/>
      <c r="CJ129" s="180"/>
      <c r="CK129" s="180"/>
      <c r="CL129" s="180"/>
      <c r="CM129" s="180"/>
      <c r="CN129" s="180"/>
      <c r="CO129" s="180"/>
    </row>
    <row r="130" spans="1:93" ht="17.25" customHeight="1" x14ac:dyDescent="0.25">
      <c r="A130" s="440" t="s">
        <v>80</v>
      </c>
      <c r="B130" s="85" t="s">
        <v>77</v>
      </c>
      <c r="C130" s="166">
        <f t="shared" si="11"/>
        <v>0</v>
      </c>
      <c r="D130" s="39"/>
      <c r="E130" s="41"/>
      <c r="F130" s="41"/>
      <c r="G130" s="41"/>
      <c r="H130" s="41"/>
      <c r="I130" s="43"/>
      <c r="J130" s="42"/>
      <c r="K130" s="39"/>
      <c r="L130" s="56"/>
      <c r="M130" s="119"/>
      <c r="CG130" s="180"/>
      <c r="CH130" s="180"/>
      <c r="CI130" s="180"/>
      <c r="CJ130" s="180"/>
      <c r="CK130" s="180"/>
      <c r="CL130" s="180"/>
      <c r="CM130" s="180"/>
      <c r="CN130" s="180"/>
      <c r="CO130" s="180"/>
    </row>
    <row r="131" spans="1:93" ht="15.75" customHeight="1" x14ac:dyDescent="0.25">
      <c r="A131" s="440"/>
      <c r="B131" s="88" t="s">
        <v>135</v>
      </c>
      <c r="C131" s="176">
        <f t="shared" si="11"/>
        <v>0</v>
      </c>
      <c r="D131" s="50"/>
      <c r="E131" s="48"/>
      <c r="F131" s="48"/>
      <c r="G131" s="48"/>
      <c r="H131" s="48"/>
      <c r="I131" s="51"/>
      <c r="J131" s="49"/>
      <c r="K131" s="50"/>
      <c r="L131" s="92"/>
      <c r="M131" s="119"/>
      <c r="CG131" s="180"/>
      <c r="CH131" s="180"/>
      <c r="CI131" s="180"/>
      <c r="CJ131" s="180"/>
      <c r="CK131" s="180"/>
      <c r="CL131" s="180"/>
      <c r="CM131" s="180"/>
      <c r="CN131" s="180"/>
      <c r="CO131" s="180"/>
    </row>
    <row r="132" spans="1:93" ht="15" customHeight="1" x14ac:dyDescent="0.25">
      <c r="A132" s="440"/>
      <c r="B132" s="88" t="s">
        <v>78</v>
      </c>
      <c r="C132" s="157">
        <f t="shared" si="11"/>
        <v>0</v>
      </c>
      <c r="D132" s="18"/>
      <c r="E132" s="20"/>
      <c r="F132" s="20"/>
      <c r="G132" s="20"/>
      <c r="H132" s="20"/>
      <c r="I132" s="22"/>
      <c r="J132" s="21"/>
      <c r="K132" s="18"/>
      <c r="L132" s="73"/>
      <c r="M132" s="119"/>
      <c r="CG132" s="180"/>
      <c r="CH132" s="180"/>
      <c r="CI132" s="180"/>
      <c r="CJ132" s="180"/>
      <c r="CK132" s="180"/>
      <c r="CL132" s="180"/>
      <c r="CM132" s="180"/>
      <c r="CN132" s="180"/>
      <c r="CO132" s="180"/>
    </row>
    <row r="133" spans="1:93" ht="16.5" customHeight="1" x14ac:dyDescent="0.25">
      <c r="A133" s="440"/>
      <c r="B133" s="89" t="s">
        <v>79</v>
      </c>
      <c r="C133" s="171">
        <f t="shared" si="11"/>
        <v>0</v>
      </c>
      <c r="D133" s="44"/>
      <c r="E133" s="46"/>
      <c r="F133" s="46"/>
      <c r="G133" s="46"/>
      <c r="H133" s="46"/>
      <c r="I133" s="37"/>
      <c r="J133" s="47"/>
      <c r="K133" s="44"/>
      <c r="L133" s="76"/>
      <c r="M133" s="119"/>
      <c r="CG133" s="180"/>
      <c r="CH133" s="180"/>
      <c r="CI133" s="180"/>
      <c r="CJ133" s="180"/>
      <c r="CK133" s="180"/>
      <c r="CL133" s="180"/>
      <c r="CM133" s="180"/>
      <c r="CN133" s="180"/>
      <c r="CO133" s="180"/>
    </row>
    <row r="134" spans="1:93" ht="15" customHeight="1" x14ac:dyDescent="0.25">
      <c r="A134" s="440" t="s">
        <v>81</v>
      </c>
      <c r="B134" s="85" t="s">
        <v>77</v>
      </c>
      <c r="C134" s="166">
        <f t="shared" si="11"/>
        <v>0</v>
      </c>
      <c r="D134" s="39"/>
      <c r="E134" s="41"/>
      <c r="F134" s="41"/>
      <c r="G134" s="41"/>
      <c r="H134" s="41"/>
      <c r="I134" s="43"/>
      <c r="J134" s="42"/>
      <c r="K134" s="39"/>
      <c r="L134" s="56"/>
      <c r="M134" s="119"/>
      <c r="CG134" s="180"/>
      <c r="CH134" s="180"/>
      <c r="CI134" s="180"/>
      <c r="CJ134" s="180"/>
      <c r="CK134" s="180"/>
      <c r="CL134" s="180"/>
      <c r="CM134" s="180"/>
      <c r="CN134" s="180"/>
      <c r="CO134" s="180"/>
    </row>
    <row r="135" spans="1:93" ht="16.5" customHeight="1" x14ac:dyDescent="0.25">
      <c r="A135" s="440"/>
      <c r="B135" s="88" t="s">
        <v>135</v>
      </c>
      <c r="C135" s="176">
        <f t="shared" si="11"/>
        <v>0</v>
      </c>
      <c r="D135" s="50"/>
      <c r="E135" s="48"/>
      <c r="F135" s="48"/>
      <c r="G135" s="48"/>
      <c r="H135" s="48"/>
      <c r="I135" s="51"/>
      <c r="J135" s="49"/>
      <c r="K135" s="50"/>
      <c r="L135" s="92"/>
      <c r="M135" s="119"/>
      <c r="CG135" s="180"/>
      <c r="CH135" s="180"/>
      <c r="CI135" s="180"/>
      <c r="CJ135" s="180"/>
      <c r="CK135" s="180"/>
      <c r="CL135" s="180"/>
      <c r="CM135" s="180"/>
      <c r="CN135" s="180"/>
      <c r="CO135" s="180"/>
    </row>
    <row r="136" spans="1:93" ht="15.75" customHeight="1" x14ac:dyDescent="0.25">
      <c r="A136" s="440"/>
      <c r="B136" s="88" t="s">
        <v>78</v>
      </c>
      <c r="C136" s="157">
        <f t="shared" si="11"/>
        <v>0</v>
      </c>
      <c r="D136" s="18"/>
      <c r="E136" s="20"/>
      <c r="F136" s="20"/>
      <c r="G136" s="20"/>
      <c r="H136" s="20"/>
      <c r="I136" s="22"/>
      <c r="J136" s="21"/>
      <c r="K136" s="18"/>
      <c r="L136" s="73"/>
      <c r="M136" s="119"/>
      <c r="CG136" s="180"/>
      <c r="CH136" s="180"/>
      <c r="CI136" s="180"/>
      <c r="CJ136" s="180"/>
      <c r="CK136" s="180"/>
      <c r="CL136" s="180"/>
      <c r="CM136" s="180"/>
      <c r="CN136" s="180"/>
      <c r="CO136" s="180"/>
    </row>
    <row r="137" spans="1:93" ht="15.75" customHeight="1" x14ac:dyDescent="0.25">
      <c r="A137" s="440"/>
      <c r="B137" s="89" t="s">
        <v>79</v>
      </c>
      <c r="C137" s="171">
        <f t="shared" si="11"/>
        <v>0</v>
      </c>
      <c r="D137" s="44"/>
      <c r="E137" s="46"/>
      <c r="F137" s="46"/>
      <c r="G137" s="46"/>
      <c r="H137" s="46"/>
      <c r="I137" s="37"/>
      <c r="J137" s="47"/>
      <c r="K137" s="44"/>
      <c r="L137" s="76"/>
      <c r="M137" s="119"/>
      <c r="CG137" s="180"/>
      <c r="CH137" s="180"/>
      <c r="CI137" s="180"/>
      <c r="CJ137" s="180"/>
      <c r="CK137" s="180"/>
      <c r="CL137" s="180"/>
      <c r="CM137" s="180"/>
      <c r="CN137" s="180"/>
      <c r="CO137" s="180"/>
    </row>
    <row r="138" spans="1:93" ht="15.75" customHeight="1" x14ac:dyDescent="0.25">
      <c r="A138" s="440" t="s">
        <v>82</v>
      </c>
      <c r="B138" s="85" t="s">
        <v>77</v>
      </c>
      <c r="C138" s="166">
        <f t="shared" si="11"/>
        <v>0</v>
      </c>
      <c r="D138" s="39"/>
      <c r="E138" s="41"/>
      <c r="F138" s="41"/>
      <c r="G138" s="41"/>
      <c r="H138" s="41"/>
      <c r="I138" s="43"/>
      <c r="J138" s="42"/>
      <c r="K138" s="39"/>
      <c r="L138" s="56"/>
      <c r="M138" s="119"/>
      <c r="CG138" s="180"/>
      <c r="CH138" s="180"/>
      <c r="CI138" s="180"/>
      <c r="CJ138" s="180"/>
      <c r="CK138" s="180"/>
      <c r="CL138" s="180"/>
      <c r="CM138" s="180"/>
      <c r="CN138" s="180"/>
      <c r="CO138" s="180"/>
    </row>
    <row r="139" spans="1:93" ht="16.5" customHeight="1" x14ac:dyDescent="0.25">
      <c r="A139" s="440"/>
      <c r="B139" s="88" t="s">
        <v>135</v>
      </c>
      <c r="C139" s="176">
        <f t="shared" si="11"/>
        <v>0</v>
      </c>
      <c r="D139" s="50"/>
      <c r="E139" s="48"/>
      <c r="F139" s="48"/>
      <c r="G139" s="48"/>
      <c r="H139" s="48"/>
      <c r="I139" s="51"/>
      <c r="J139" s="49"/>
      <c r="K139" s="50"/>
      <c r="L139" s="92"/>
      <c r="M139" s="119"/>
      <c r="CG139" s="180"/>
      <c r="CH139" s="180"/>
      <c r="CI139" s="180"/>
      <c r="CJ139" s="180"/>
      <c r="CK139" s="180"/>
      <c r="CL139" s="180"/>
      <c r="CM139" s="180"/>
      <c r="CN139" s="180"/>
      <c r="CO139" s="180"/>
    </row>
    <row r="140" spans="1:93" ht="15" customHeight="1" x14ac:dyDescent="0.25">
      <c r="A140" s="440"/>
      <c r="B140" s="88" t="s">
        <v>78</v>
      </c>
      <c r="C140" s="157">
        <f t="shared" si="11"/>
        <v>0</v>
      </c>
      <c r="D140" s="18"/>
      <c r="E140" s="20"/>
      <c r="F140" s="20"/>
      <c r="G140" s="20"/>
      <c r="H140" s="20"/>
      <c r="I140" s="22"/>
      <c r="J140" s="21"/>
      <c r="K140" s="18"/>
      <c r="L140" s="73"/>
      <c r="M140" s="119"/>
      <c r="CG140" s="180"/>
      <c r="CH140" s="180"/>
      <c r="CI140" s="180"/>
      <c r="CJ140" s="180"/>
      <c r="CK140" s="180"/>
      <c r="CL140" s="180"/>
      <c r="CM140" s="180"/>
      <c r="CN140" s="180"/>
      <c r="CO140" s="180"/>
    </row>
    <row r="141" spans="1:93" ht="15" customHeight="1" x14ac:dyDescent="0.25">
      <c r="A141" s="440"/>
      <c r="B141" s="89" t="s">
        <v>79</v>
      </c>
      <c r="C141" s="171">
        <f t="shared" si="11"/>
        <v>0</v>
      </c>
      <c r="D141" s="44"/>
      <c r="E141" s="46"/>
      <c r="F141" s="46"/>
      <c r="G141" s="46"/>
      <c r="H141" s="46"/>
      <c r="I141" s="37"/>
      <c r="J141" s="47"/>
      <c r="K141" s="44"/>
      <c r="L141" s="76"/>
      <c r="M141" s="119"/>
      <c r="CG141" s="180"/>
      <c r="CH141" s="180"/>
      <c r="CI141" s="180"/>
      <c r="CJ141" s="180"/>
      <c r="CK141" s="180"/>
      <c r="CL141" s="180"/>
      <c r="CM141" s="180"/>
      <c r="CN141" s="180"/>
      <c r="CO141" s="180"/>
    </row>
    <row r="142" spans="1:93" x14ac:dyDescent="0.25">
      <c r="A142" s="80" t="s">
        <v>83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CG142" s="180"/>
      <c r="CH142" s="180"/>
      <c r="CI142" s="180"/>
      <c r="CJ142" s="180"/>
      <c r="CK142" s="180"/>
      <c r="CL142" s="180"/>
      <c r="CM142" s="180"/>
      <c r="CN142" s="180"/>
      <c r="CO142" s="180"/>
    </row>
    <row r="143" spans="1:93" ht="33" customHeight="1" x14ac:dyDescent="0.25">
      <c r="A143" s="108" t="s">
        <v>84</v>
      </c>
      <c r="B143" s="93" t="s">
        <v>85</v>
      </c>
      <c r="C143" s="94" t="s">
        <v>136</v>
      </c>
      <c r="D143" s="95" t="s">
        <v>86</v>
      </c>
      <c r="E143" s="95" t="s">
        <v>87</v>
      </c>
      <c r="F143" s="95" t="s">
        <v>88</v>
      </c>
      <c r="G143" s="95" t="s">
        <v>89</v>
      </c>
      <c r="H143" s="96" t="s">
        <v>90</v>
      </c>
      <c r="I143" s="97"/>
      <c r="J143" s="98"/>
      <c r="K143" s="99"/>
      <c r="L143" s="99"/>
      <c r="CG143" s="180"/>
      <c r="CH143" s="180"/>
      <c r="CI143" s="180"/>
      <c r="CJ143" s="180"/>
      <c r="CK143" s="180"/>
      <c r="CL143" s="180"/>
      <c r="CM143" s="180"/>
      <c r="CN143" s="180"/>
      <c r="CO143" s="180"/>
    </row>
    <row r="144" spans="1:93" ht="15.75" customHeight="1" x14ac:dyDescent="0.25">
      <c r="A144" s="85" t="s">
        <v>91</v>
      </c>
      <c r="B144" s="166">
        <f>SUM(C144:H144)</f>
        <v>0</v>
      </c>
      <c r="C144" s="39"/>
      <c r="D144" s="100"/>
      <c r="E144" s="100"/>
      <c r="F144" s="100"/>
      <c r="G144" s="100"/>
      <c r="H144" s="101"/>
      <c r="I144" s="177"/>
      <c r="J144" s="3"/>
      <c r="K144" s="102"/>
      <c r="L144" s="102"/>
      <c r="CG144" s="180"/>
      <c r="CH144" s="180"/>
      <c r="CI144" s="180"/>
      <c r="CJ144" s="180"/>
      <c r="CK144" s="180"/>
      <c r="CL144" s="180"/>
      <c r="CM144" s="180"/>
      <c r="CN144" s="180"/>
      <c r="CO144" s="180"/>
    </row>
    <row r="145" spans="1:93" ht="15.75" customHeight="1" x14ac:dyDescent="0.25">
      <c r="A145" s="88" t="s">
        <v>135</v>
      </c>
      <c r="B145" s="176">
        <f>SUM(C145:H145)</f>
        <v>0</v>
      </c>
      <c r="C145" s="50"/>
      <c r="D145" s="48"/>
      <c r="E145" s="48"/>
      <c r="F145" s="48"/>
      <c r="G145" s="48"/>
      <c r="H145" s="49"/>
      <c r="I145" s="177"/>
      <c r="J145" s="3"/>
      <c r="K145" s="102"/>
      <c r="L145" s="102"/>
      <c r="CG145" s="180"/>
      <c r="CH145" s="180"/>
      <c r="CI145" s="180"/>
      <c r="CJ145" s="180"/>
      <c r="CK145" s="180"/>
      <c r="CL145" s="180"/>
      <c r="CM145" s="180"/>
      <c r="CN145" s="180"/>
      <c r="CO145" s="180"/>
    </row>
    <row r="146" spans="1:93" ht="15.75" customHeight="1" x14ac:dyDescent="0.25">
      <c r="A146" s="88" t="s">
        <v>78</v>
      </c>
      <c r="B146" s="157">
        <f>SUM(C146:H146)</f>
        <v>0</v>
      </c>
      <c r="C146" s="18"/>
      <c r="D146" s="20"/>
      <c r="E146" s="20"/>
      <c r="F146" s="20"/>
      <c r="G146" s="20"/>
      <c r="H146" s="21"/>
      <c r="I146" s="177"/>
      <c r="J146" s="3"/>
      <c r="K146" s="102"/>
      <c r="L146" s="102"/>
      <c r="CG146" s="180"/>
      <c r="CH146" s="180"/>
      <c r="CI146" s="180"/>
      <c r="CJ146" s="180"/>
      <c r="CK146" s="180"/>
      <c r="CL146" s="180"/>
      <c r="CM146" s="180"/>
      <c r="CN146" s="180"/>
      <c r="CO146" s="180"/>
    </row>
    <row r="147" spans="1:93" ht="15.75" customHeight="1" x14ac:dyDescent="0.25">
      <c r="A147" s="89" t="s">
        <v>92</v>
      </c>
      <c r="B147" s="171">
        <f>SUM(C147:H147)</f>
        <v>0</v>
      </c>
      <c r="C147" s="44"/>
      <c r="D147" s="46"/>
      <c r="E147" s="46"/>
      <c r="F147" s="46"/>
      <c r="G147" s="46"/>
      <c r="H147" s="47"/>
      <c r="I147" s="177"/>
      <c r="J147" s="3"/>
      <c r="K147" s="102"/>
      <c r="L147" s="102"/>
      <c r="CG147" s="180"/>
      <c r="CH147" s="180"/>
      <c r="CI147" s="180"/>
      <c r="CJ147" s="180"/>
      <c r="CK147" s="180"/>
      <c r="CL147" s="180"/>
      <c r="CM147" s="180"/>
      <c r="CN147" s="180"/>
      <c r="CO147" s="180"/>
    </row>
    <row r="148" spans="1:93" x14ac:dyDescent="0.25">
      <c r="A148" s="80" t="s">
        <v>93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CG148" s="180"/>
      <c r="CH148" s="180"/>
      <c r="CI148" s="180"/>
      <c r="CJ148" s="180"/>
      <c r="CK148" s="180"/>
      <c r="CL148" s="180"/>
      <c r="CM148" s="180"/>
      <c r="CN148" s="180"/>
      <c r="CO148" s="180"/>
    </row>
    <row r="149" spans="1:93" ht="45" customHeight="1" x14ac:dyDescent="0.25">
      <c r="A149" s="108" t="s">
        <v>84</v>
      </c>
      <c r="B149" s="93" t="s">
        <v>69</v>
      </c>
      <c r="C149" s="94" t="s">
        <v>94</v>
      </c>
      <c r="D149" s="95" t="s">
        <v>95</v>
      </c>
      <c r="E149" s="95" t="s">
        <v>96</v>
      </c>
      <c r="F149" s="95" t="s">
        <v>97</v>
      </c>
      <c r="G149" s="95" t="s">
        <v>98</v>
      </c>
      <c r="H149" s="96" t="s">
        <v>137</v>
      </c>
      <c r="I149" s="97"/>
      <c r="J149" s="98"/>
      <c r="K149" s="99"/>
      <c r="L149" s="99"/>
      <c r="CG149" s="180"/>
      <c r="CH149" s="180"/>
      <c r="CI149" s="180"/>
      <c r="CJ149" s="180"/>
      <c r="CK149" s="180"/>
      <c r="CL149" s="180"/>
      <c r="CM149" s="180"/>
      <c r="CN149" s="180"/>
      <c r="CO149" s="180"/>
    </row>
    <row r="150" spans="1:93" ht="16.5" customHeight="1" x14ac:dyDescent="0.25">
      <c r="A150" s="85" t="s">
        <v>91</v>
      </c>
      <c r="B150" s="166">
        <f t="shared" ref="B150:B155" si="12">SUM(C150:H150)</f>
        <v>0</v>
      </c>
      <c r="C150" s="39"/>
      <c r="D150" s="100"/>
      <c r="E150" s="100"/>
      <c r="F150" s="100"/>
      <c r="G150" s="100"/>
      <c r="H150" s="101"/>
      <c r="I150" s="177"/>
      <c r="J150" s="3"/>
      <c r="K150" s="102"/>
      <c r="L150" s="102"/>
      <c r="CG150" s="180"/>
      <c r="CH150" s="180"/>
      <c r="CI150" s="180"/>
      <c r="CJ150" s="180"/>
      <c r="CK150" s="180"/>
      <c r="CL150" s="180"/>
      <c r="CM150" s="180"/>
      <c r="CN150" s="180"/>
      <c r="CO150" s="180"/>
    </row>
    <row r="151" spans="1:93" ht="16.5" customHeight="1" x14ac:dyDescent="0.25">
      <c r="A151" s="88" t="s">
        <v>135</v>
      </c>
      <c r="B151" s="157">
        <f t="shared" si="12"/>
        <v>0</v>
      </c>
      <c r="C151" s="18"/>
      <c r="D151" s="20"/>
      <c r="E151" s="20"/>
      <c r="F151" s="20"/>
      <c r="G151" s="20"/>
      <c r="H151" s="21"/>
      <c r="I151" s="177"/>
      <c r="J151" s="3"/>
      <c r="K151" s="102"/>
      <c r="L151" s="102"/>
      <c r="CG151" s="180"/>
      <c r="CH151" s="180"/>
      <c r="CI151" s="180"/>
      <c r="CJ151" s="180"/>
      <c r="CK151" s="180"/>
      <c r="CL151" s="180"/>
      <c r="CM151" s="180"/>
      <c r="CN151" s="180"/>
      <c r="CO151" s="180"/>
    </row>
    <row r="152" spans="1:93" ht="16.5" customHeight="1" x14ac:dyDescent="0.25">
      <c r="A152" s="88" t="s">
        <v>78</v>
      </c>
      <c r="B152" s="157">
        <f t="shared" si="12"/>
        <v>0</v>
      </c>
      <c r="C152" s="18"/>
      <c r="D152" s="20"/>
      <c r="E152" s="20"/>
      <c r="F152" s="20"/>
      <c r="G152" s="20"/>
      <c r="H152" s="21"/>
      <c r="I152" s="177"/>
      <c r="J152" s="3"/>
      <c r="K152" s="102"/>
      <c r="L152" s="102"/>
      <c r="CG152" s="180"/>
      <c r="CH152" s="180"/>
      <c r="CI152" s="180"/>
      <c r="CJ152" s="180"/>
      <c r="CK152" s="180"/>
      <c r="CL152" s="180"/>
      <c r="CM152" s="180"/>
      <c r="CN152" s="180"/>
      <c r="CO152" s="180"/>
    </row>
    <row r="153" spans="1:93" ht="16.5" customHeight="1" x14ac:dyDescent="0.25">
      <c r="A153" s="178" t="s">
        <v>99</v>
      </c>
      <c r="B153" s="157">
        <f t="shared" si="12"/>
        <v>0</v>
      </c>
      <c r="C153" s="18"/>
      <c r="D153" s="20"/>
      <c r="E153" s="20"/>
      <c r="F153" s="20"/>
      <c r="G153" s="20"/>
      <c r="H153" s="21"/>
      <c r="I153" s="177"/>
      <c r="J153" s="3"/>
      <c r="K153" s="102"/>
      <c r="L153" s="102"/>
      <c r="CG153" s="180"/>
      <c r="CH153" s="180"/>
      <c r="CI153" s="180"/>
      <c r="CJ153" s="180"/>
      <c r="CK153" s="180"/>
      <c r="CL153" s="180"/>
      <c r="CM153" s="180"/>
      <c r="CN153" s="180"/>
      <c r="CO153" s="180"/>
    </row>
    <row r="154" spans="1:93" ht="16.5" customHeight="1" x14ac:dyDescent="0.25">
      <c r="A154" s="103" t="s">
        <v>100</v>
      </c>
      <c r="B154" s="169">
        <f t="shared" si="12"/>
        <v>0</v>
      </c>
      <c r="C154" s="26"/>
      <c r="D154" s="28"/>
      <c r="E154" s="28"/>
      <c r="F154" s="28"/>
      <c r="G154" s="28"/>
      <c r="H154" s="29"/>
      <c r="I154" s="177"/>
      <c r="J154" s="3"/>
      <c r="K154" s="102"/>
      <c r="L154" s="102"/>
      <c r="CG154" s="180"/>
      <c r="CH154" s="180"/>
      <c r="CI154" s="180"/>
      <c r="CJ154" s="180"/>
      <c r="CK154" s="180"/>
      <c r="CL154" s="180"/>
      <c r="CM154" s="180"/>
      <c r="CN154" s="180"/>
      <c r="CO154" s="180"/>
    </row>
    <row r="155" spans="1:93" ht="16.5" customHeight="1" x14ac:dyDescent="0.25">
      <c r="A155" s="104" t="s">
        <v>101</v>
      </c>
      <c r="B155" s="171">
        <f t="shared" si="12"/>
        <v>0</v>
      </c>
      <c r="C155" s="44"/>
      <c r="D155" s="46"/>
      <c r="E155" s="46"/>
      <c r="F155" s="46"/>
      <c r="G155" s="46"/>
      <c r="H155" s="47"/>
      <c r="I155" s="177"/>
      <c r="J155" s="3"/>
      <c r="K155" s="102"/>
      <c r="L155" s="102"/>
      <c r="CG155" s="180"/>
      <c r="CH155" s="180"/>
      <c r="CI155" s="180"/>
      <c r="CJ155" s="180"/>
      <c r="CK155" s="180"/>
      <c r="CL155" s="180"/>
      <c r="CM155" s="180"/>
      <c r="CN155" s="180"/>
      <c r="CO155" s="180"/>
    </row>
    <row r="156" spans="1:93" x14ac:dyDescent="0.25">
      <c r="CG156" s="180"/>
      <c r="CH156" s="180"/>
      <c r="CI156" s="180"/>
      <c r="CJ156" s="180"/>
      <c r="CK156" s="180"/>
      <c r="CL156" s="180"/>
      <c r="CM156" s="180"/>
      <c r="CN156" s="180"/>
      <c r="CO156" s="180"/>
    </row>
    <row r="195" spans="1:2" hidden="1" x14ac:dyDescent="0.25">
      <c r="A195" s="181">
        <f>SUM(C14:C95,C100:C111,C126:C141,B144:B147,B150:B155,C114:C121)</f>
        <v>243</v>
      </c>
      <c r="B195" s="182">
        <f>SUM(CG11:CO156)</f>
        <v>0</v>
      </c>
    </row>
  </sheetData>
  <mergeCells count="74">
    <mergeCell ref="A138:A141"/>
    <mergeCell ref="AL98:AM98"/>
    <mergeCell ref="A100:A105"/>
    <mergeCell ref="A106:A111"/>
    <mergeCell ref="A113:A121"/>
    <mergeCell ref="A124:A125"/>
    <mergeCell ref="B124:B125"/>
    <mergeCell ref="C124:C125"/>
    <mergeCell ref="D124:J124"/>
    <mergeCell ref="K124:K125"/>
    <mergeCell ref="L124:L125"/>
    <mergeCell ref="AB98:AC98"/>
    <mergeCell ref="AD98:AE98"/>
    <mergeCell ref="AJ98:AK98"/>
    <mergeCell ref="C97:E98"/>
    <mergeCell ref="A126:A129"/>
    <mergeCell ref="A130:A133"/>
    <mergeCell ref="AN97:AN99"/>
    <mergeCell ref="AO97:AO99"/>
    <mergeCell ref="A134:A137"/>
    <mergeCell ref="AP97:AP99"/>
    <mergeCell ref="F98:G98"/>
    <mergeCell ref="H98:I98"/>
    <mergeCell ref="J98:K98"/>
    <mergeCell ref="L98:M98"/>
    <mergeCell ref="N98:O98"/>
    <mergeCell ref="P98:Q98"/>
    <mergeCell ref="R98:S98"/>
    <mergeCell ref="T98:U98"/>
    <mergeCell ref="V98:W98"/>
    <mergeCell ref="X98:Y98"/>
    <mergeCell ref="Z98:AA98"/>
    <mergeCell ref="AF98:AG98"/>
    <mergeCell ref="AH98:AI98"/>
    <mergeCell ref="F97:AM97"/>
    <mergeCell ref="A14:A24"/>
    <mergeCell ref="A25:A35"/>
    <mergeCell ref="A36:A46"/>
    <mergeCell ref="A47:A57"/>
    <mergeCell ref="A58:A64"/>
    <mergeCell ref="A81:A87"/>
    <mergeCell ref="A88:A95"/>
    <mergeCell ref="A97:A99"/>
    <mergeCell ref="B97:B99"/>
    <mergeCell ref="A65:A68"/>
    <mergeCell ref="A69:A75"/>
    <mergeCell ref="A76:A80"/>
    <mergeCell ref="AN10:AN13"/>
    <mergeCell ref="AO10:AO13"/>
    <mergeCell ref="AP10:AP13"/>
    <mergeCell ref="AQ10:AQ13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10:A13"/>
    <mergeCell ref="B10:B13"/>
    <mergeCell ref="C10:E12"/>
    <mergeCell ref="A6:T6"/>
    <mergeCell ref="A8:B8"/>
    <mergeCell ref="F10:AM11"/>
    <mergeCell ref="AD12:AE12"/>
    <mergeCell ref="AF12:AG12"/>
    <mergeCell ref="AH12:AI12"/>
    <mergeCell ref="AJ12:AK12"/>
    <mergeCell ref="AL12:AM12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95"/>
  <sheetViews>
    <sheetView topLeftCell="A128" zoomScale="80" zoomScaleNormal="80" workbookViewId="0">
      <selection activeCell="R110" sqref="R110"/>
    </sheetView>
  </sheetViews>
  <sheetFormatPr baseColWidth="10" defaultRowHeight="15" x14ac:dyDescent="0.25"/>
  <cols>
    <col min="1" max="1" width="43.140625" style="118" customWidth="1"/>
    <col min="2" max="2" width="42.28515625" style="118" customWidth="1"/>
    <col min="3" max="3" width="17.28515625" style="118" customWidth="1"/>
    <col min="4" max="4" width="16.140625" style="118" customWidth="1"/>
    <col min="5" max="5" width="14.140625" style="118" customWidth="1"/>
    <col min="6" max="6" width="14.85546875" style="118" customWidth="1"/>
    <col min="7" max="7" width="16" style="118" customWidth="1"/>
    <col min="8" max="8" width="16.42578125" style="118" customWidth="1"/>
    <col min="9" max="9" width="13.28515625" style="118" customWidth="1"/>
    <col min="10" max="10" width="15.42578125" style="118" customWidth="1"/>
    <col min="11" max="11" width="17" style="118" customWidth="1"/>
    <col min="12" max="12" width="13.28515625" style="118" customWidth="1"/>
    <col min="13" max="40" width="11.42578125" style="118"/>
    <col min="41" max="41" width="13" style="118" customWidth="1"/>
    <col min="42" max="42" width="13.140625" style="118" customWidth="1"/>
    <col min="43" max="74" width="11.42578125" style="118"/>
    <col min="75" max="75" width="11.42578125" style="118" customWidth="1"/>
    <col min="76" max="96" width="11.42578125" style="119" hidden="1" customWidth="1"/>
    <col min="97" max="97" width="0" style="119" hidden="1" customWidth="1"/>
    <col min="98" max="102" width="0" style="118" hidden="1" customWidth="1"/>
    <col min="103" max="16384" width="11.42578125" style="118"/>
  </cols>
  <sheetData>
    <row r="1" spans="1:93" ht="14.25" customHeight="1" x14ac:dyDescent="0.25">
      <c r="A1" s="117" t="s">
        <v>0</v>
      </c>
    </row>
    <row r="2" spans="1:93" ht="14.25" customHeight="1" x14ac:dyDescent="0.25">
      <c r="A2" s="117" t="str">
        <f>CONCATENATE("COMUNA: ",[4]NOMBRE!B2," - ","( ",[4]NOMBRE!C2,[4]NOMBRE!D2,[4]NOMBRE!E2,[4]NOMBRE!F2,[4]NOMBRE!G2," )")</f>
        <v>COMUNA: Linares - ( 07401 )</v>
      </c>
    </row>
    <row r="3" spans="1:93" ht="14.25" customHeight="1" x14ac:dyDescent="0.25">
      <c r="A3" s="117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93" ht="14.25" customHeight="1" x14ac:dyDescent="0.25">
      <c r="A4" s="117" t="str">
        <f>CONCATENATE("MES: ",[4]NOMBRE!B6," - ","( ",[4]NOMBRE!C6,[4]NOMBRE!D6," )")</f>
        <v>MES: ABRIL - ( 04 )</v>
      </c>
    </row>
    <row r="5" spans="1:93" ht="14.25" customHeight="1" x14ac:dyDescent="0.25">
      <c r="A5" s="117" t="str">
        <f>CONCATENATE("AÑO: ",[4]NOMBRE!B7)</f>
        <v>AÑO: 2017</v>
      </c>
    </row>
    <row r="6" spans="1:93" x14ac:dyDescent="0.25">
      <c r="A6" s="402" t="s">
        <v>1</v>
      </c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</row>
    <row r="7" spans="1:93" x14ac:dyDescent="0.2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</row>
    <row r="8" spans="1:93" ht="15.75" x14ac:dyDescent="0.25">
      <c r="A8" s="403" t="s">
        <v>2</v>
      </c>
      <c r="B8" s="403"/>
      <c r="C8" s="5"/>
      <c r="D8" s="5"/>
      <c r="E8" s="5"/>
      <c r="F8" s="5"/>
      <c r="G8" s="5"/>
      <c r="H8" s="5"/>
      <c r="I8" s="5"/>
      <c r="J8" s="5"/>
      <c r="K8" s="5"/>
      <c r="L8" s="5"/>
    </row>
    <row r="9" spans="1:93" x14ac:dyDescent="0.25">
      <c r="A9" s="7" t="s">
        <v>3</v>
      </c>
      <c r="B9" s="8"/>
      <c r="C9" s="8"/>
      <c r="D9" s="8"/>
      <c r="E9" s="8"/>
      <c r="F9" s="9"/>
      <c r="G9" s="9"/>
      <c r="H9" s="9"/>
      <c r="I9" s="9"/>
      <c r="J9" s="9"/>
      <c r="K9" s="9"/>
      <c r="L9" s="9"/>
    </row>
    <row r="10" spans="1:93" x14ac:dyDescent="0.25">
      <c r="A10" s="404" t="s">
        <v>102</v>
      </c>
      <c r="B10" s="405" t="s">
        <v>4</v>
      </c>
      <c r="C10" s="408" t="s">
        <v>5</v>
      </c>
      <c r="D10" s="409"/>
      <c r="E10" s="410"/>
      <c r="F10" s="417" t="s">
        <v>103</v>
      </c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  <c r="AI10" s="418"/>
      <c r="AJ10" s="418"/>
      <c r="AK10" s="418"/>
      <c r="AL10" s="418"/>
      <c r="AM10" s="419"/>
      <c r="AN10" s="427" t="s">
        <v>104</v>
      </c>
      <c r="AO10" s="396" t="s">
        <v>105</v>
      </c>
      <c r="AP10" s="430" t="s">
        <v>106</v>
      </c>
      <c r="AQ10" s="430" t="s">
        <v>107</v>
      </c>
    </row>
    <row r="11" spans="1:93" x14ac:dyDescent="0.25">
      <c r="A11" s="404"/>
      <c r="B11" s="406"/>
      <c r="C11" s="411"/>
      <c r="D11" s="412"/>
      <c r="E11" s="413"/>
      <c r="F11" s="420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  <c r="AC11" s="421"/>
      <c r="AD11" s="421"/>
      <c r="AE11" s="421"/>
      <c r="AF11" s="421"/>
      <c r="AG11" s="421"/>
      <c r="AH11" s="421"/>
      <c r="AI11" s="421"/>
      <c r="AJ11" s="421"/>
      <c r="AK11" s="421"/>
      <c r="AL11" s="421"/>
      <c r="AM11" s="422"/>
      <c r="AN11" s="428"/>
      <c r="AO11" s="397"/>
      <c r="AP11" s="431"/>
      <c r="AQ11" s="431"/>
      <c r="CG11" s="180"/>
      <c r="CH11" s="180"/>
      <c r="CI11" s="180"/>
      <c r="CJ11" s="180"/>
      <c r="CK11" s="180"/>
      <c r="CL11" s="180"/>
      <c r="CM11" s="180"/>
      <c r="CN11" s="180"/>
      <c r="CO11" s="180"/>
    </row>
    <row r="12" spans="1:93" x14ac:dyDescent="0.25">
      <c r="A12" s="404"/>
      <c r="B12" s="406"/>
      <c r="C12" s="414"/>
      <c r="D12" s="415"/>
      <c r="E12" s="416"/>
      <c r="F12" s="433" t="s">
        <v>6</v>
      </c>
      <c r="G12" s="433"/>
      <c r="H12" s="434" t="s">
        <v>7</v>
      </c>
      <c r="I12" s="435"/>
      <c r="J12" s="434" t="s">
        <v>8</v>
      </c>
      <c r="K12" s="435"/>
      <c r="L12" s="423" t="s">
        <v>9</v>
      </c>
      <c r="M12" s="424"/>
      <c r="N12" s="423" t="s">
        <v>10</v>
      </c>
      <c r="O12" s="424"/>
      <c r="P12" s="423" t="s">
        <v>11</v>
      </c>
      <c r="Q12" s="424"/>
      <c r="R12" s="423" t="s">
        <v>12</v>
      </c>
      <c r="S12" s="424"/>
      <c r="T12" s="423" t="s">
        <v>13</v>
      </c>
      <c r="U12" s="424"/>
      <c r="V12" s="423" t="s">
        <v>14</v>
      </c>
      <c r="W12" s="424"/>
      <c r="X12" s="423" t="s">
        <v>15</v>
      </c>
      <c r="Y12" s="424"/>
      <c r="Z12" s="423" t="s">
        <v>16</v>
      </c>
      <c r="AA12" s="424"/>
      <c r="AB12" s="423" t="s">
        <v>17</v>
      </c>
      <c r="AC12" s="424"/>
      <c r="AD12" s="423" t="s">
        <v>18</v>
      </c>
      <c r="AE12" s="424"/>
      <c r="AF12" s="423" t="s">
        <v>19</v>
      </c>
      <c r="AG12" s="424"/>
      <c r="AH12" s="423" t="s">
        <v>20</v>
      </c>
      <c r="AI12" s="424"/>
      <c r="AJ12" s="423" t="s">
        <v>21</v>
      </c>
      <c r="AK12" s="424"/>
      <c r="AL12" s="425" t="s">
        <v>22</v>
      </c>
      <c r="AM12" s="426"/>
      <c r="AN12" s="428"/>
      <c r="AO12" s="397"/>
      <c r="AP12" s="431"/>
      <c r="AQ12" s="431"/>
      <c r="CG12" s="180"/>
      <c r="CH12" s="180"/>
      <c r="CI12" s="180"/>
      <c r="CJ12" s="180"/>
      <c r="CK12" s="180"/>
      <c r="CL12" s="180"/>
      <c r="CM12" s="180"/>
      <c r="CN12" s="180"/>
      <c r="CO12" s="180"/>
    </row>
    <row r="13" spans="1:93" x14ac:dyDescent="0.25">
      <c r="A13" s="404"/>
      <c r="B13" s="407"/>
      <c r="C13" s="112" t="s">
        <v>108</v>
      </c>
      <c r="D13" s="112" t="s">
        <v>109</v>
      </c>
      <c r="E13" s="120" t="s">
        <v>110</v>
      </c>
      <c r="F13" s="81" t="s">
        <v>109</v>
      </c>
      <c r="G13" s="160" t="s">
        <v>110</v>
      </c>
      <c r="H13" s="81" t="s">
        <v>109</v>
      </c>
      <c r="I13" s="160" t="s">
        <v>110</v>
      </c>
      <c r="J13" s="81" t="s">
        <v>109</v>
      </c>
      <c r="K13" s="160" t="s">
        <v>110</v>
      </c>
      <c r="L13" s="81" t="s">
        <v>109</v>
      </c>
      <c r="M13" s="160" t="s">
        <v>110</v>
      </c>
      <c r="N13" s="81" t="s">
        <v>109</v>
      </c>
      <c r="O13" s="160" t="s">
        <v>110</v>
      </c>
      <c r="P13" s="81" t="s">
        <v>109</v>
      </c>
      <c r="Q13" s="160" t="s">
        <v>110</v>
      </c>
      <c r="R13" s="81" t="s">
        <v>109</v>
      </c>
      <c r="S13" s="160" t="s">
        <v>110</v>
      </c>
      <c r="T13" s="81" t="s">
        <v>109</v>
      </c>
      <c r="U13" s="160" t="s">
        <v>110</v>
      </c>
      <c r="V13" s="81" t="s">
        <v>109</v>
      </c>
      <c r="W13" s="160" t="s">
        <v>110</v>
      </c>
      <c r="X13" s="81" t="s">
        <v>109</v>
      </c>
      <c r="Y13" s="160" t="s">
        <v>110</v>
      </c>
      <c r="Z13" s="81" t="s">
        <v>109</v>
      </c>
      <c r="AA13" s="160" t="s">
        <v>110</v>
      </c>
      <c r="AB13" s="81" t="s">
        <v>109</v>
      </c>
      <c r="AC13" s="160" t="s">
        <v>110</v>
      </c>
      <c r="AD13" s="81" t="s">
        <v>109</v>
      </c>
      <c r="AE13" s="160" t="s">
        <v>110</v>
      </c>
      <c r="AF13" s="81" t="s">
        <v>109</v>
      </c>
      <c r="AG13" s="160" t="s">
        <v>110</v>
      </c>
      <c r="AH13" s="81" t="s">
        <v>109</v>
      </c>
      <c r="AI13" s="160" t="s">
        <v>110</v>
      </c>
      <c r="AJ13" s="81" t="s">
        <v>109</v>
      </c>
      <c r="AK13" s="160" t="s">
        <v>110</v>
      </c>
      <c r="AL13" s="81" t="s">
        <v>109</v>
      </c>
      <c r="AM13" s="160" t="s">
        <v>110</v>
      </c>
      <c r="AN13" s="429"/>
      <c r="AO13" s="398"/>
      <c r="AP13" s="432"/>
      <c r="AQ13" s="432"/>
      <c r="CG13" s="180"/>
      <c r="CH13" s="180"/>
      <c r="CI13" s="180"/>
      <c r="CJ13" s="180"/>
      <c r="CK13" s="180"/>
      <c r="CL13" s="180"/>
      <c r="CM13" s="180"/>
      <c r="CN13" s="180"/>
      <c r="CO13" s="180"/>
    </row>
    <row r="14" spans="1:93" x14ac:dyDescent="0.25">
      <c r="A14" s="396" t="s">
        <v>23</v>
      </c>
      <c r="B14" s="10" t="s">
        <v>24</v>
      </c>
      <c r="C14" s="11">
        <f t="shared" ref="C14:C39" si="0">SUM(D14+E14)</f>
        <v>0</v>
      </c>
      <c r="D14" s="11">
        <f t="shared" ref="D14:D39" si="1">SUM(F14+H14+J14+L14+N14+P14+R14+T14+V14+X14+Z14+AB14+AD14+AF14+AH14+AJ14+AL14)</f>
        <v>0</v>
      </c>
      <c r="E14" s="11">
        <f t="shared" ref="E14:E39" si="2">SUM(G14+I14+K14+M14+O14+Q14+S14+U14+W14+Y14+AA14+AC14+AE14+AG14+AI14+AK14+AM14)</f>
        <v>0</v>
      </c>
      <c r="F14" s="12"/>
      <c r="G14" s="123"/>
      <c r="H14" s="12"/>
      <c r="I14" s="123"/>
      <c r="J14" s="12"/>
      <c r="K14" s="14"/>
      <c r="L14" s="12"/>
      <c r="M14" s="14"/>
      <c r="N14" s="12"/>
      <c r="O14" s="14"/>
      <c r="P14" s="12"/>
      <c r="Q14" s="14"/>
      <c r="R14" s="12"/>
      <c r="S14" s="14"/>
      <c r="T14" s="12"/>
      <c r="U14" s="14"/>
      <c r="V14" s="12"/>
      <c r="W14" s="14"/>
      <c r="X14" s="12"/>
      <c r="Y14" s="14"/>
      <c r="Z14" s="12"/>
      <c r="AA14" s="14"/>
      <c r="AB14" s="12"/>
      <c r="AC14" s="14"/>
      <c r="AD14" s="12"/>
      <c r="AE14" s="14"/>
      <c r="AF14" s="12"/>
      <c r="AG14" s="14"/>
      <c r="AH14" s="12"/>
      <c r="AI14" s="14"/>
      <c r="AJ14" s="12"/>
      <c r="AK14" s="14"/>
      <c r="AL14" s="124"/>
      <c r="AM14" s="14"/>
      <c r="AN14" s="14"/>
      <c r="AO14" s="56"/>
      <c r="AP14" s="56"/>
      <c r="AQ14" s="56"/>
      <c r="AR14" s="125" t="s">
        <v>138</v>
      </c>
      <c r="CG14" s="180"/>
      <c r="CH14" s="180">
        <v>0</v>
      </c>
      <c r="CI14" s="180">
        <v>0</v>
      </c>
      <c r="CJ14" s="180"/>
      <c r="CK14" s="180"/>
      <c r="CL14" s="180"/>
      <c r="CM14" s="180"/>
      <c r="CN14" s="180"/>
      <c r="CO14" s="180"/>
    </row>
    <row r="15" spans="1:93" x14ac:dyDescent="0.25">
      <c r="A15" s="397"/>
      <c r="B15" s="17" t="s">
        <v>25</v>
      </c>
      <c r="C15" s="183">
        <f t="shared" si="0"/>
        <v>0</v>
      </c>
      <c r="D15" s="183">
        <f t="shared" si="1"/>
        <v>0</v>
      </c>
      <c r="E15" s="183">
        <f t="shared" si="2"/>
        <v>0</v>
      </c>
      <c r="F15" s="18"/>
      <c r="G15" s="59"/>
      <c r="H15" s="18"/>
      <c r="I15" s="59"/>
      <c r="J15" s="18"/>
      <c r="K15" s="21"/>
      <c r="L15" s="18"/>
      <c r="M15" s="21"/>
      <c r="N15" s="18"/>
      <c r="O15" s="21"/>
      <c r="P15" s="18"/>
      <c r="Q15" s="21"/>
      <c r="R15" s="18"/>
      <c r="S15" s="21"/>
      <c r="T15" s="18"/>
      <c r="U15" s="21"/>
      <c r="V15" s="18"/>
      <c r="W15" s="21"/>
      <c r="X15" s="18"/>
      <c r="Y15" s="21"/>
      <c r="Z15" s="18"/>
      <c r="AA15" s="21"/>
      <c r="AB15" s="18"/>
      <c r="AC15" s="21"/>
      <c r="AD15" s="18"/>
      <c r="AE15" s="21"/>
      <c r="AF15" s="18"/>
      <c r="AG15" s="21"/>
      <c r="AH15" s="18"/>
      <c r="AI15" s="21"/>
      <c r="AJ15" s="18"/>
      <c r="AK15" s="21"/>
      <c r="AL15" s="127"/>
      <c r="AM15" s="21"/>
      <c r="AN15" s="21"/>
      <c r="AO15" s="73"/>
      <c r="AP15" s="73"/>
      <c r="AQ15" s="73"/>
      <c r="AR15" s="125" t="s">
        <v>138</v>
      </c>
      <c r="CG15" s="180"/>
      <c r="CH15" s="180">
        <v>0</v>
      </c>
      <c r="CI15" s="180">
        <v>0</v>
      </c>
      <c r="CJ15" s="180"/>
      <c r="CK15" s="180"/>
      <c r="CL15" s="180"/>
      <c r="CM15" s="180"/>
      <c r="CN15" s="180"/>
      <c r="CO15" s="180"/>
    </row>
    <row r="16" spans="1:93" x14ac:dyDescent="0.25">
      <c r="A16" s="397"/>
      <c r="B16" s="17" t="s">
        <v>26</v>
      </c>
      <c r="C16" s="183">
        <f t="shared" si="0"/>
        <v>0</v>
      </c>
      <c r="D16" s="183">
        <f t="shared" si="1"/>
        <v>0</v>
      </c>
      <c r="E16" s="183">
        <f t="shared" si="2"/>
        <v>0</v>
      </c>
      <c r="F16" s="18"/>
      <c r="G16" s="59"/>
      <c r="H16" s="18"/>
      <c r="I16" s="59"/>
      <c r="J16" s="18"/>
      <c r="K16" s="21"/>
      <c r="L16" s="18"/>
      <c r="M16" s="21"/>
      <c r="N16" s="18"/>
      <c r="O16" s="21"/>
      <c r="P16" s="18"/>
      <c r="Q16" s="21"/>
      <c r="R16" s="18"/>
      <c r="S16" s="21"/>
      <c r="T16" s="18"/>
      <c r="U16" s="21"/>
      <c r="V16" s="18"/>
      <c r="W16" s="21"/>
      <c r="X16" s="18"/>
      <c r="Y16" s="21"/>
      <c r="Z16" s="18"/>
      <c r="AA16" s="21"/>
      <c r="AB16" s="18"/>
      <c r="AC16" s="21"/>
      <c r="AD16" s="18"/>
      <c r="AE16" s="21"/>
      <c r="AF16" s="18"/>
      <c r="AG16" s="21"/>
      <c r="AH16" s="18"/>
      <c r="AI16" s="21"/>
      <c r="AJ16" s="18"/>
      <c r="AK16" s="21"/>
      <c r="AL16" s="127"/>
      <c r="AM16" s="21"/>
      <c r="AN16" s="21"/>
      <c r="AO16" s="73"/>
      <c r="AP16" s="73"/>
      <c r="AQ16" s="73"/>
      <c r="AR16" s="125" t="s">
        <v>138</v>
      </c>
      <c r="CG16" s="180"/>
      <c r="CH16" s="180">
        <v>0</v>
      </c>
      <c r="CI16" s="180">
        <v>0</v>
      </c>
      <c r="CJ16" s="180"/>
      <c r="CK16" s="180"/>
      <c r="CL16" s="180"/>
      <c r="CM16" s="180"/>
      <c r="CN16" s="180"/>
      <c r="CO16" s="180"/>
    </row>
    <row r="17" spans="1:93" x14ac:dyDescent="0.25">
      <c r="A17" s="397"/>
      <c r="B17" s="17" t="s">
        <v>27</v>
      </c>
      <c r="C17" s="183">
        <f t="shared" si="0"/>
        <v>0</v>
      </c>
      <c r="D17" s="183">
        <f t="shared" si="1"/>
        <v>0</v>
      </c>
      <c r="E17" s="183">
        <f t="shared" si="2"/>
        <v>0</v>
      </c>
      <c r="F17" s="18"/>
      <c r="G17" s="59"/>
      <c r="H17" s="18"/>
      <c r="I17" s="59"/>
      <c r="J17" s="18"/>
      <c r="K17" s="21"/>
      <c r="L17" s="18"/>
      <c r="M17" s="21"/>
      <c r="N17" s="18"/>
      <c r="O17" s="21"/>
      <c r="P17" s="18"/>
      <c r="Q17" s="21"/>
      <c r="R17" s="18"/>
      <c r="S17" s="21"/>
      <c r="T17" s="18"/>
      <c r="U17" s="21"/>
      <c r="V17" s="18"/>
      <c r="W17" s="21"/>
      <c r="X17" s="18"/>
      <c r="Y17" s="21"/>
      <c r="Z17" s="18"/>
      <c r="AA17" s="21"/>
      <c r="AB17" s="18"/>
      <c r="AC17" s="21"/>
      <c r="AD17" s="18"/>
      <c r="AE17" s="21"/>
      <c r="AF17" s="18"/>
      <c r="AG17" s="21"/>
      <c r="AH17" s="18"/>
      <c r="AI17" s="21"/>
      <c r="AJ17" s="18"/>
      <c r="AK17" s="21"/>
      <c r="AL17" s="127"/>
      <c r="AM17" s="21"/>
      <c r="AN17" s="21"/>
      <c r="AO17" s="73"/>
      <c r="AP17" s="73"/>
      <c r="AQ17" s="73"/>
      <c r="AR17" s="125" t="s">
        <v>138</v>
      </c>
      <c r="CG17" s="180"/>
      <c r="CH17" s="180">
        <v>0</v>
      </c>
      <c r="CI17" s="180">
        <v>0</v>
      </c>
      <c r="CJ17" s="180"/>
      <c r="CK17" s="180"/>
      <c r="CL17" s="180"/>
      <c r="CM17" s="180"/>
      <c r="CN17" s="180"/>
      <c r="CO17" s="180"/>
    </row>
    <row r="18" spans="1:93" x14ac:dyDescent="0.25">
      <c r="A18" s="397"/>
      <c r="B18" s="17" t="s">
        <v>28</v>
      </c>
      <c r="C18" s="183">
        <f t="shared" si="0"/>
        <v>0</v>
      </c>
      <c r="D18" s="183">
        <f t="shared" si="1"/>
        <v>0</v>
      </c>
      <c r="E18" s="183">
        <f t="shared" si="2"/>
        <v>0</v>
      </c>
      <c r="F18" s="18"/>
      <c r="G18" s="59"/>
      <c r="H18" s="18"/>
      <c r="I18" s="59"/>
      <c r="J18" s="18"/>
      <c r="K18" s="21"/>
      <c r="L18" s="18"/>
      <c r="M18" s="21"/>
      <c r="N18" s="18"/>
      <c r="O18" s="21"/>
      <c r="P18" s="18"/>
      <c r="Q18" s="21"/>
      <c r="R18" s="18"/>
      <c r="S18" s="21"/>
      <c r="T18" s="18"/>
      <c r="U18" s="21"/>
      <c r="V18" s="18"/>
      <c r="W18" s="21"/>
      <c r="X18" s="18"/>
      <c r="Y18" s="21"/>
      <c r="Z18" s="18"/>
      <c r="AA18" s="21"/>
      <c r="AB18" s="18"/>
      <c r="AC18" s="21"/>
      <c r="AD18" s="18"/>
      <c r="AE18" s="21"/>
      <c r="AF18" s="18"/>
      <c r="AG18" s="21"/>
      <c r="AH18" s="18"/>
      <c r="AI18" s="21"/>
      <c r="AJ18" s="18"/>
      <c r="AK18" s="21"/>
      <c r="AL18" s="127"/>
      <c r="AM18" s="21"/>
      <c r="AN18" s="21"/>
      <c r="AO18" s="73"/>
      <c r="AP18" s="73"/>
      <c r="AQ18" s="73"/>
      <c r="AR18" s="125" t="s">
        <v>138</v>
      </c>
      <c r="CG18" s="180"/>
      <c r="CH18" s="180">
        <v>0</v>
      </c>
      <c r="CI18" s="180">
        <v>0</v>
      </c>
      <c r="CJ18" s="180"/>
      <c r="CK18" s="180"/>
      <c r="CL18" s="180"/>
      <c r="CM18" s="180"/>
      <c r="CN18" s="180"/>
      <c r="CO18" s="180"/>
    </row>
    <row r="19" spans="1:93" x14ac:dyDescent="0.25">
      <c r="A19" s="397"/>
      <c r="B19" s="17" t="s">
        <v>29</v>
      </c>
      <c r="C19" s="183">
        <f t="shared" si="0"/>
        <v>0</v>
      </c>
      <c r="D19" s="183">
        <f t="shared" si="1"/>
        <v>0</v>
      </c>
      <c r="E19" s="183">
        <f t="shared" si="2"/>
        <v>0</v>
      </c>
      <c r="F19" s="18"/>
      <c r="G19" s="59"/>
      <c r="H19" s="18"/>
      <c r="I19" s="59"/>
      <c r="J19" s="18"/>
      <c r="K19" s="21"/>
      <c r="L19" s="18"/>
      <c r="M19" s="21"/>
      <c r="N19" s="18"/>
      <c r="O19" s="21"/>
      <c r="P19" s="18"/>
      <c r="Q19" s="21"/>
      <c r="R19" s="18"/>
      <c r="S19" s="21"/>
      <c r="T19" s="18"/>
      <c r="U19" s="21"/>
      <c r="V19" s="18"/>
      <c r="W19" s="21"/>
      <c r="X19" s="18"/>
      <c r="Y19" s="21"/>
      <c r="Z19" s="18"/>
      <c r="AA19" s="21"/>
      <c r="AB19" s="18"/>
      <c r="AC19" s="21"/>
      <c r="AD19" s="18"/>
      <c r="AE19" s="21"/>
      <c r="AF19" s="18"/>
      <c r="AG19" s="21"/>
      <c r="AH19" s="18"/>
      <c r="AI19" s="21"/>
      <c r="AJ19" s="18"/>
      <c r="AK19" s="21"/>
      <c r="AL19" s="127"/>
      <c r="AM19" s="21"/>
      <c r="AN19" s="21"/>
      <c r="AO19" s="73"/>
      <c r="AP19" s="73"/>
      <c r="AQ19" s="73"/>
      <c r="AR19" s="125" t="s">
        <v>138</v>
      </c>
      <c r="CG19" s="180"/>
      <c r="CH19" s="180">
        <v>0</v>
      </c>
      <c r="CI19" s="180">
        <v>0</v>
      </c>
      <c r="CJ19" s="180"/>
      <c r="CK19" s="180"/>
      <c r="CL19" s="180"/>
      <c r="CM19" s="180"/>
      <c r="CN19" s="180"/>
      <c r="CO19" s="180"/>
    </row>
    <row r="20" spans="1:93" x14ac:dyDescent="0.25">
      <c r="A20" s="397"/>
      <c r="B20" s="17" t="s">
        <v>30</v>
      </c>
      <c r="C20" s="183">
        <f t="shared" si="0"/>
        <v>0</v>
      </c>
      <c r="D20" s="183">
        <f t="shared" si="1"/>
        <v>0</v>
      </c>
      <c r="E20" s="183">
        <f t="shared" si="2"/>
        <v>0</v>
      </c>
      <c r="F20" s="18"/>
      <c r="G20" s="59"/>
      <c r="H20" s="18"/>
      <c r="I20" s="59"/>
      <c r="J20" s="18"/>
      <c r="K20" s="21"/>
      <c r="L20" s="18"/>
      <c r="M20" s="21"/>
      <c r="N20" s="18"/>
      <c r="O20" s="21"/>
      <c r="P20" s="18"/>
      <c r="Q20" s="21"/>
      <c r="R20" s="18"/>
      <c r="S20" s="21"/>
      <c r="T20" s="18"/>
      <c r="U20" s="21"/>
      <c r="V20" s="18"/>
      <c r="W20" s="21"/>
      <c r="X20" s="18"/>
      <c r="Y20" s="21"/>
      <c r="Z20" s="18"/>
      <c r="AA20" s="21"/>
      <c r="AB20" s="18"/>
      <c r="AC20" s="21"/>
      <c r="AD20" s="18"/>
      <c r="AE20" s="21"/>
      <c r="AF20" s="18"/>
      <c r="AG20" s="21"/>
      <c r="AH20" s="18"/>
      <c r="AI20" s="21"/>
      <c r="AJ20" s="18"/>
      <c r="AK20" s="21"/>
      <c r="AL20" s="127"/>
      <c r="AM20" s="21"/>
      <c r="AN20" s="21"/>
      <c r="AO20" s="73"/>
      <c r="AP20" s="73"/>
      <c r="AQ20" s="73"/>
      <c r="AR20" s="125" t="s">
        <v>138</v>
      </c>
      <c r="CG20" s="180"/>
      <c r="CH20" s="180">
        <v>0</v>
      </c>
      <c r="CI20" s="180">
        <v>0</v>
      </c>
      <c r="CJ20" s="180"/>
      <c r="CK20" s="180"/>
      <c r="CL20" s="180"/>
      <c r="CM20" s="180"/>
      <c r="CN20" s="180"/>
      <c r="CO20" s="180"/>
    </row>
    <row r="21" spans="1:93" x14ac:dyDescent="0.25">
      <c r="A21" s="397"/>
      <c r="B21" s="25" t="s">
        <v>31</v>
      </c>
      <c r="C21" s="184">
        <f t="shared" si="0"/>
        <v>0</v>
      </c>
      <c r="D21" s="184">
        <f t="shared" si="1"/>
        <v>0</v>
      </c>
      <c r="E21" s="184">
        <f t="shared" si="2"/>
        <v>0</v>
      </c>
      <c r="F21" s="26"/>
      <c r="G21" s="129"/>
      <c r="H21" s="26"/>
      <c r="I21" s="129"/>
      <c r="J21" s="26"/>
      <c r="K21" s="29"/>
      <c r="L21" s="26"/>
      <c r="M21" s="29"/>
      <c r="N21" s="26"/>
      <c r="O21" s="29"/>
      <c r="P21" s="26"/>
      <c r="Q21" s="29"/>
      <c r="R21" s="26"/>
      <c r="S21" s="29"/>
      <c r="T21" s="26"/>
      <c r="U21" s="29"/>
      <c r="V21" s="26"/>
      <c r="W21" s="29"/>
      <c r="X21" s="26"/>
      <c r="Y21" s="29"/>
      <c r="Z21" s="26"/>
      <c r="AA21" s="29"/>
      <c r="AB21" s="26"/>
      <c r="AC21" s="29"/>
      <c r="AD21" s="26"/>
      <c r="AE21" s="29"/>
      <c r="AF21" s="26"/>
      <c r="AG21" s="29"/>
      <c r="AH21" s="26"/>
      <c r="AI21" s="29"/>
      <c r="AJ21" s="26"/>
      <c r="AK21" s="29"/>
      <c r="AL21" s="130"/>
      <c r="AM21" s="29"/>
      <c r="AN21" s="29"/>
      <c r="AO21" s="73"/>
      <c r="AP21" s="73"/>
      <c r="AQ21" s="73"/>
      <c r="AR21" s="125" t="s">
        <v>138</v>
      </c>
      <c r="CG21" s="180"/>
      <c r="CH21" s="180">
        <v>0</v>
      </c>
      <c r="CI21" s="180">
        <v>0</v>
      </c>
      <c r="CJ21" s="180"/>
      <c r="CK21" s="180"/>
      <c r="CL21" s="180"/>
      <c r="CM21" s="180"/>
      <c r="CN21" s="180"/>
      <c r="CO21" s="180"/>
    </row>
    <row r="22" spans="1:93" x14ac:dyDescent="0.25">
      <c r="A22" s="397"/>
      <c r="B22" s="17" t="s">
        <v>32</v>
      </c>
      <c r="C22" s="183">
        <f t="shared" si="0"/>
        <v>0</v>
      </c>
      <c r="D22" s="183">
        <f t="shared" si="1"/>
        <v>0</v>
      </c>
      <c r="E22" s="183">
        <f t="shared" si="2"/>
        <v>0</v>
      </c>
      <c r="F22" s="18"/>
      <c r="G22" s="59"/>
      <c r="H22" s="18"/>
      <c r="I22" s="59"/>
      <c r="J22" s="18"/>
      <c r="K22" s="21"/>
      <c r="L22" s="18"/>
      <c r="M22" s="21"/>
      <c r="N22" s="18"/>
      <c r="O22" s="21"/>
      <c r="P22" s="18"/>
      <c r="Q22" s="21"/>
      <c r="R22" s="18"/>
      <c r="S22" s="21"/>
      <c r="T22" s="18"/>
      <c r="U22" s="21"/>
      <c r="V22" s="18"/>
      <c r="W22" s="21"/>
      <c r="X22" s="18"/>
      <c r="Y22" s="21"/>
      <c r="Z22" s="18"/>
      <c r="AA22" s="21"/>
      <c r="AB22" s="18"/>
      <c r="AC22" s="21"/>
      <c r="AD22" s="18"/>
      <c r="AE22" s="21"/>
      <c r="AF22" s="18"/>
      <c r="AG22" s="21"/>
      <c r="AH22" s="18"/>
      <c r="AI22" s="21"/>
      <c r="AJ22" s="18"/>
      <c r="AK22" s="21"/>
      <c r="AL22" s="127"/>
      <c r="AM22" s="21"/>
      <c r="AN22" s="21"/>
      <c r="AO22" s="73"/>
      <c r="AP22" s="73"/>
      <c r="AQ22" s="73"/>
      <c r="AR22" s="125" t="s">
        <v>138</v>
      </c>
      <c r="CG22" s="180"/>
      <c r="CH22" s="180">
        <v>0</v>
      </c>
      <c r="CI22" s="180">
        <v>0</v>
      </c>
      <c r="CJ22" s="180"/>
      <c r="CK22" s="180"/>
      <c r="CL22" s="180"/>
      <c r="CM22" s="180"/>
      <c r="CN22" s="180"/>
      <c r="CO22" s="180"/>
    </row>
    <row r="23" spans="1:93" x14ac:dyDescent="0.25">
      <c r="A23" s="397"/>
      <c r="B23" s="131" t="s">
        <v>112</v>
      </c>
      <c r="C23" s="185">
        <f t="shared" si="0"/>
        <v>0</v>
      </c>
      <c r="D23" s="186">
        <f t="shared" si="1"/>
        <v>0</v>
      </c>
      <c r="E23" s="187">
        <f t="shared" si="2"/>
        <v>0</v>
      </c>
      <c r="F23" s="18"/>
      <c r="G23" s="59"/>
      <c r="H23" s="18"/>
      <c r="I23" s="59"/>
      <c r="J23" s="18"/>
      <c r="K23" s="21"/>
      <c r="L23" s="18"/>
      <c r="M23" s="21"/>
      <c r="N23" s="18"/>
      <c r="O23" s="21"/>
      <c r="P23" s="18"/>
      <c r="Q23" s="21"/>
      <c r="R23" s="18"/>
      <c r="S23" s="21"/>
      <c r="T23" s="18"/>
      <c r="U23" s="21"/>
      <c r="V23" s="18"/>
      <c r="W23" s="21"/>
      <c r="X23" s="18"/>
      <c r="Y23" s="21"/>
      <c r="Z23" s="18"/>
      <c r="AA23" s="21"/>
      <c r="AB23" s="18"/>
      <c r="AC23" s="21"/>
      <c r="AD23" s="18"/>
      <c r="AE23" s="21"/>
      <c r="AF23" s="18"/>
      <c r="AG23" s="21"/>
      <c r="AH23" s="18"/>
      <c r="AI23" s="21"/>
      <c r="AJ23" s="18"/>
      <c r="AK23" s="21"/>
      <c r="AL23" s="135"/>
      <c r="AM23" s="21"/>
      <c r="AN23" s="21"/>
      <c r="AO23" s="73"/>
      <c r="AP23" s="73"/>
      <c r="AQ23" s="73"/>
      <c r="AR23" s="125" t="s">
        <v>138</v>
      </c>
      <c r="CG23" s="180"/>
      <c r="CH23" s="180">
        <v>0</v>
      </c>
      <c r="CI23" s="180">
        <v>0</v>
      </c>
      <c r="CJ23" s="180"/>
      <c r="CK23" s="180"/>
      <c r="CL23" s="180"/>
      <c r="CM23" s="180"/>
      <c r="CN23" s="180"/>
      <c r="CO23" s="180"/>
    </row>
    <row r="24" spans="1:93" x14ac:dyDescent="0.25">
      <c r="A24" s="398"/>
      <c r="B24" s="33" t="s">
        <v>33</v>
      </c>
      <c r="C24" s="188">
        <f t="shared" si="0"/>
        <v>0</v>
      </c>
      <c r="D24" s="188">
        <f t="shared" si="1"/>
        <v>0</v>
      </c>
      <c r="E24" s="188">
        <f t="shared" si="2"/>
        <v>0</v>
      </c>
      <c r="F24" s="34"/>
      <c r="G24" s="137"/>
      <c r="H24" s="34"/>
      <c r="I24" s="137"/>
      <c r="J24" s="34"/>
      <c r="K24" s="36"/>
      <c r="L24" s="34"/>
      <c r="M24" s="36"/>
      <c r="N24" s="34"/>
      <c r="O24" s="36"/>
      <c r="P24" s="34"/>
      <c r="Q24" s="36"/>
      <c r="R24" s="34"/>
      <c r="S24" s="36"/>
      <c r="T24" s="34"/>
      <c r="U24" s="36"/>
      <c r="V24" s="34"/>
      <c r="W24" s="36"/>
      <c r="X24" s="34"/>
      <c r="Y24" s="36"/>
      <c r="Z24" s="34"/>
      <c r="AA24" s="36"/>
      <c r="AB24" s="34"/>
      <c r="AC24" s="36"/>
      <c r="AD24" s="34"/>
      <c r="AE24" s="36"/>
      <c r="AF24" s="34"/>
      <c r="AG24" s="36"/>
      <c r="AH24" s="34"/>
      <c r="AI24" s="36"/>
      <c r="AJ24" s="34"/>
      <c r="AK24" s="36"/>
      <c r="AL24" s="44"/>
      <c r="AM24" s="36"/>
      <c r="AN24" s="36"/>
      <c r="AO24" s="76"/>
      <c r="AP24" s="76"/>
      <c r="AQ24" s="76"/>
      <c r="AR24" s="125" t="s">
        <v>138</v>
      </c>
      <c r="CG24" s="180"/>
      <c r="CH24" s="180">
        <v>0</v>
      </c>
      <c r="CI24" s="180">
        <v>0</v>
      </c>
      <c r="CJ24" s="180"/>
      <c r="CK24" s="180"/>
      <c r="CL24" s="180"/>
      <c r="CM24" s="180"/>
      <c r="CN24" s="180"/>
      <c r="CO24" s="180"/>
    </row>
    <row r="25" spans="1:93" x14ac:dyDescent="0.25">
      <c r="A25" s="396" t="s">
        <v>34</v>
      </c>
      <c r="B25" s="10" t="s">
        <v>24</v>
      </c>
      <c r="C25" s="11">
        <f t="shared" si="0"/>
        <v>0</v>
      </c>
      <c r="D25" s="11">
        <f t="shared" si="1"/>
        <v>0</v>
      </c>
      <c r="E25" s="11">
        <f t="shared" si="2"/>
        <v>0</v>
      </c>
      <c r="F25" s="39"/>
      <c r="G25" s="57"/>
      <c r="H25" s="39"/>
      <c r="I25" s="57"/>
      <c r="J25" s="39"/>
      <c r="K25" s="42"/>
      <c r="L25" s="39"/>
      <c r="M25" s="42"/>
      <c r="N25" s="39"/>
      <c r="O25" s="42"/>
      <c r="P25" s="39"/>
      <c r="Q25" s="42"/>
      <c r="R25" s="39"/>
      <c r="S25" s="42"/>
      <c r="T25" s="39"/>
      <c r="U25" s="42"/>
      <c r="V25" s="39"/>
      <c r="W25" s="42"/>
      <c r="X25" s="39"/>
      <c r="Y25" s="42"/>
      <c r="Z25" s="39"/>
      <c r="AA25" s="42"/>
      <c r="AB25" s="39"/>
      <c r="AC25" s="42"/>
      <c r="AD25" s="39"/>
      <c r="AE25" s="42"/>
      <c r="AF25" s="39"/>
      <c r="AG25" s="42"/>
      <c r="AH25" s="39"/>
      <c r="AI25" s="42"/>
      <c r="AJ25" s="39"/>
      <c r="AK25" s="42"/>
      <c r="AL25" s="138"/>
      <c r="AM25" s="42"/>
      <c r="AN25" s="42"/>
      <c r="AO25" s="56"/>
      <c r="AP25" s="56"/>
      <c r="AQ25" s="56"/>
      <c r="AR25" s="125" t="s">
        <v>138</v>
      </c>
      <c r="CG25" s="180"/>
      <c r="CH25" s="180">
        <v>0</v>
      </c>
      <c r="CI25" s="180">
        <v>0</v>
      </c>
      <c r="CJ25" s="180"/>
      <c r="CK25" s="180"/>
      <c r="CL25" s="180"/>
      <c r="CM25" s="180"/>
      <c r="CN25" s="180"/>
      <c r="CO25" s="180"/>
    </row>
    <row r="26" spans="1:93" x14ac:dyDescent="0.25">
      <c r="A26" s="397"/>
      <c r="B26" s="17" t="s">
        <v>25</v>
      </c>
      <c r="C26" s="183">
        <f t="shared" si="0"/>
        <v>0</v>
      </c>
      <c r="D26" s="183">
        <f t="shared" si="1"/>
        <v>0</v>
      </c>
      <c r="E26" s="183">
        <f t="shared" si="2"/>
        <v>0</v>
      </c>
      <c r="F26" s="18"/>
      <c r="G26" s="59"/>
      <c r="H26" s="18"/>
      <c r="I26" s="59"/>
      <c r="J26" s="18"/>
      <c r="K26" s="21"/>
      <c r="L26" s="18"/>
      <c r="M26" s="21"/>
      <c r="N26" s="18"/>
      <c r="O26" s="21"/>
      <c r="P26" s="18"/>
      <c r="Q26" s="21"/>
      <c r="R26" s="18"/>
      <c r="S26" s="21"/>
      <c r="T26" s="18"/>
      <c r="U26" s="21"/>
      <c r="V26" s="18"/>
      <c r="W26" s="21"/>
      <c r="X26" s="18"/>
      <c r="Y26" s="21"/>
      <c r="Z26" s="18"/>
      <c r="AA26" s="21"/>
      <c r="AB26" s="18"/>
      <c r="AC26" s="21"/>
      <c r="AD26" s="18"/>
      <c r="AE26" s="21"/>
      <c r="AF26" s="18"/>
      <c r="AG26" s="21"/>
      <c r="AH26" s="18"/>
      <c r="AI26" s="21"/>
      <c r="AJ26" s="18"/>
      <c r="AK26" s="21"/>
      <c r="AL26" s="127"/>
      <c r="AM26" s="21"/>
      <c r="AN26" s="21"/>
      <c r="AO26" s="73"/>
      <c r="AP26" s="73"/>
      <c r="AQ26" s="73"/>
      <c r="AR26" s="125" t="s">
        <v>138</v>
      </c>
      <c r="CG26" s="180"/>
      <c r="CH26" s="180">
        <v>0</v>
      </c>
      <c r="CI26" s="180">
        <v>0</v>
      </c>
      <c r="CJ26" s="180"/>
      <c r="CK26" s="180"/>
      <c r="CL26" s="180"/>
      <c r="CM26" s="180"/>
      <c r="CN26" s="180"/>
      <c r="CO26" s="180"/>
    </row>
    <row r="27" spans="1:93" x14ac:dyDescent="0.25">
      <c r="A27" s="397"/>
      <c r="B27" s="17" t="s">
        <v>26</v>
      </c>
      <c r="C27" s="183">
        <f t="shared" si="0"/>
        <v>0</v>
      </c>
      <c r="D27" s="183">
        <f t="shared" si="1"/>
        <v>0</v>
      </c>
      <c r="E27" s="183">
        <f t="shared" si="2"/>
        <v>0</v>
      </c>
      <c r="F27" s="18"/>
      <c r="G27" s="59"/>
      <c r="H27" s="18"/>
      <c r="I27" s="59"/>
      <c r="J27" s="18"/>
      <c r="K27" s="21"/>
      <c r="L27" s="18"/>
      <c r="M27" s="21"/>
      <c r="N27" s="18"/>
      <c r="O27" s="21"/>
      <c r="P27" s="18"/>
      <c r="Q27" s="21"/>
      <c r="R27" s="18"/>
      <c r="S27" s="21"/>
      <c r="T27" s="18"/>
      <c r="U27" s="21"/>
      <c r="V27" s="18"/>
      <c r="W27" s="21"/>
      <c r="X27" s="18"/>
      <c r="Y27" s="21"/>
      <c r="Z27" s="18"/>
      <c r="AA27" s="21"/>
      <c r="AB27" s="18"/>
      <c r="AC27" s="21"/>
      <c r="AD27" s="18"/>
      <c r="AE27" s="21"/>
      <c r="AF27" s="18"/>
      <c r="AG27" s="21"/>
      <c r="AH27" s="18"/>
      <c r="AI27" s="21"/>
      <c r="AJ27" s="18"/>
      <c r="AK27" s="21"/>
      <c r="AL27" s="127"/>
      <c r="AM27" s="21"/>
      <c r="AN27" s="21"/>
      <c r="AO27" s="73"/>
      <c r="AP27" s="73"/>
      <c r="AQ27" s="73"/>
      <c r="AR27" s="125" t="s">
        <v>138</v>
      </c>
      <c r="CG27" s="180"/>
      <c r="CH27" s="180">
        <v>0</v>
      </c>
      <c r="CI27" s="180">
        <v>0</v>
      </c>
      <c r="CJ27" s="180"/>
      <c r="CK27" s="180"/>
      <c r="CL27" s="180"/>
      <c r="CM27" s="180"/>
      <c r="CN27" s="180"/>
      <c r="CO27" s="180"/>
    </row>
    <row r="28" spans="1:93" x14ac:dyDescent="0.25">
      <c r="A28" s="397"/>
      <c r="B28" s="17" t="s">
        <v>27</v>
      </c>
      <c r="C28" s="183">
        <f t="shared" si="0"/>
        <v>0</v>
      </c>
      <c r="D28" s="183">
        <f t="shared" si="1"/>
        <v>0</v>
      </c>
      <c r="E28" s="183">
        <f t="shared" si="2"/>
        <v>0</v>
      </c>
      <c r="F28" s="18"/>
      <c r="G28" s="59"/>
      <c r="H28" s="18"/>
      <c r="I28" s="59"/>
      <c r="J28" s="18"/>
      <c r="K28" s="21"/>
      <c r="L28" s="18"/>
      <c r="M28" s="21"/>
      <c r="N28" s="18"/>
      <c r="O28" s="21"/>
      <c r="P28" s="18"/>
      <c r="Q28" s="21"/>
      <c r="R28" s="18"/>
      <c r="S28" s="21"/>
      <c r="T28" s="18"/>
      <c r="U28" s="21"/>
      <c r="V28" s="18"/>
      <c r="W28" s="21"/>
      <c r="X28" s="18"/>
      <c r="Y28" s="21"/>
      <c r="Z28" s="18"/>
      <c r="AA28" s="21"/>
      <c r="AB28" s="18"/>
      <c r="AC28" s="21"/>
      <c r="AD28" s="18"/>
      <c r="AE28" s="21"/>
      <c r="AF28" s="18"/>
      <c r="AG28" s="21"/>
      <c r="AH28" s="18"/>
      <c r="AI28" s="21"/>
      <c r="AJ28" s="18"/>
      <c r="AK28" s="21"/>
      <c r="AL28" s="127"/>
      <c r="AM28" s="21"/>
      <c r="AN28" s="21"/>
      <c r="AO28" s="73"/>
      <c r="AP28" s="73"/>
      <c r="AQ28" s="73"/>
      <c r="AR28" s="125" t="s">
        <v>138</v>
      </c>
      <c r="CG28" s="180"/>
      <c r="CH28" s="180">
        <v>0</v>
      </c>
      <c r="CI28" s="180">
        <v>0</v>
      </c>
      <c r="CJ28" s="180"/>
      <c r="CK28" s="180"/>
      <c r="CL28" s="180"/>
      <c r="CM28" s="180"/>
      <c r="CN28" s="180"/>
      <c r="CO28" s="180"/>
    </row>
    <row r="29" spans="1:93" x14ac:dyDescent="0.25">
      <c r="A29" s="397"/>
      <c r="B29" s="17" t="s">
        <v>28</v>
      </c>
      <c r="C29" s="183">
        <f t="shared" si="0"/>
        <v>0</v>
      </c>
      <c r="D29" s="183">
        <f t="shared" si="1"/>
        <v>0</v>
      </c>
      <c r="E29" s="183">
        <f t="shared" si="2"/>
        <v>0</v>
      </c>
      <c r="F29" s="18"/>
      <c r="G29" s="59"/>
      <c r="H29" s="18"/>
      <c r="I29" s="59"/>
      <c r="J29" s="18"/>
      <c r="K29" s="21"/>
      <c r="L29" s="18"/>
      <c r="M29" s="21"/>
      <c r="N29" s="18"/>
      <c r="O29" s="21"/>
      <c r="P29" s="18"/>
      <c r="Q29" s="21"/>
      <c r="R29" s="18"/>
      <c r="S29" s="21"/>
      <c r="T29" s="18"/>
      <c r="U29" s="21"/>
      <c r="V29" s="18"/>
      <c r="W29" s="21"/>
      <c r="X29" s="18"/>
      <c r="Y29" s="21"/>
      <c r="Z29" s="18"/>
      <c r="AA29" s="21"/>
      <c r="AB29" s="18"/>
      <c r="AC29" s="21"/>
      <c r="AD29" s="18"/>
      <c r="AE29" s="21"/>
      <c r="AF29" s="18"/>
      <c r="AG29" s="21"/>
      <c r="AH29" s="18"/>
      <c r="AI29" s="21"/>
      <c r="AJ29" s="18"/>
      <c r="AK29" s="21"/>
      <c r="AL29" s="127"/>
      <c r="AM29" s="21"/>
      <c r="AN29" s="21"/>
      <c r="AO29" s="73"/>
      <c r="AP29" s="73"/>
      <c r="AQ29" s="73"/>
      <c r="AR29" s="125" t="s">
        <v>138</v>
      </c>
      <c r="CG29" s="180"/>
      <c r="CH29" s="180">
        <v>0</v>
      </c>
      <c r="CI29" s="180">
        <v>0</v>
      </c>
      <c r="CJ29" s="180"/>
      <c r="CK29" s="180"/>
      <c r="CL29" s="180"/>
      <c r="CM29" s="180"/>
      <c r="CN29" s="180"/>
      <c r="CO29" s="180"/>
    </row>
    <row r="30" spans="1:93" x14ac:dyDescent="0.25">
      <c r="A30" s="397"/>
      <c r="B30" s="17" t="s">
        <v>29</v>
      </c>
      <c r="C30" s="183">
        <f t="shared" si="0"/>
        <v>0</v>
      </c>
      <c r="D30" s="183">
        <f t="shared" si="1"/>
        <v>0</v>
      </c>
      <c r="E30" s="183">
        <f t="shared" si="2"/>
        <v>0</v>
      </c>
      <c r="F30" s="26"/>
      <c r="G30" s="129"/>
      <c r="H30" s="26"/>
      <c r="I30" s="129"/>
      <c r="J30" s="26"/>
      <c r="K30" s="29"/>
      <c r="L30" s="26"/>
      <c r="M30" s="29"/>
      <c r="N30" s="26"/>
      <c r="O30" s="29"/>
      <c r="P30" s="26"/>
      <c r="Q30" s="29"/>
      <c r="R30" s="26"/>
      <c r="S30" s="29"/>
      <c r="T30" s="26"/>
      <c r="U30" s="29"/>
      <c r="V30" s="26"/>
      <c r="W30" s="29"/>
      <c r="X30" s="26"/>
      <c r="Y30" s="29"/>
      <c r="Z30" s="26"/>
      <c r="AA30" s="29"/>
      <c r="AB30" s="26"/>
      <c r="AC30" s="29"/>
      <c r="AD30" s="26"/>
      <c r="AE30" s="29"/>
      <c r="AF30" s="26"/>
      <c r="AG30" s="29"/>
      <c r="AH30" s="26"/>
      <c r="AI30" s="29"/>
      <c r="AJ30" s="26"/>
      <c r="AK30" s="29"/>
      <c r="AL30" s="130"/>
      <c r="AM30" s="29"/>
      <c r="AN30" s="29"/>
      <c r="AO30" s="73"/>
      <c r="AP30" s="73"/>
      <c r="AQ30" s="73"/>
      <c r="AR30" s="125" t="s">
        <v>138</v>
      </c>
      <c r="CG30" s="180"/>
      <c r="CH30" s="180">
        <v>0</v>
      </c>
      <c r="CI30" s="180">
        <v>0</v>
      </c>
      <c r="CJ30" s="180"/>
      <c r="CK30" s="180"/>
      <c r="CL30" s="180"/>
      <c r="CM30" s="180"/>
      <c r="CN30" s="180"/>
      <c r="CO30" s="180"/>
    </row>
    <row r="31" spans="1:93" x14ac:dyDescent="0.25">
      <c r="A31" s="397"/>
      <c r="B31" s="17" t="s">
        <v>30</v>
      </c>
      <c r="C31" s="183">
        <f t="shared" si="0"/>
        <v>0</v>
      </c>
      <c r="D31" s="183">
        <f t="shared" si="1"/>
        <v>0</v>
      </c>
      <c r="E31" s="183">
        <f t="shared" si="2"/>
        <v>0</v>
      </c>
      <c r="F31" s="26"/>
      <c r="G31" s="129"/>
      <c r="H31" s="26"/>
      <c r="I31" s="129"/>
      <c r="J31" s="26"/>
      <c r="K31" s="29"/>
      <c r="L31" s="26"/>
      <c r="M31" s="29"/>
      <c r="N31" s="26"/>
      <c r="O31" s="29"/>
      <c r="P31" s="26"/>
      <c r="Q31" s="29"/>
      <c r="R31" s="26"/>
      <c r="S31" s="29"/>
      <c r="T31" s="26"/>
      <c r="U31" s="29"/>
      <c r="V31" s="26"/>
      <c r="W31" s="29"/>
      <c r="X31" s="26"/>
      <c r="Y31" s="29"/>
      <c r="Z31" s="26"/>
      <c r="AA31" s="29"/>
      <c r="AB31" s="26"/>
      <c r="AC31" s="29"/>
      <c r="AD31" s="26"/>
      <c r="AE31" s="29"/>
      <c r="AF31" s="26"/>
      <c r="AG31" s="29"/>
      <c r="AH31" s="26"/>
      <c r="AI31" s="29"/>
      <c r="AJ31" s="26"/>
      <c r="AK31" s="29"/>
      <c r="AL31" s="130"/>
      <c r="AM31" s="29"/>
      <c r="AN31" s="29"/>
      <c r="AO31" s="73"/>
      <c r="AP31" s="73"/>
      <c r="AQ31" s="73"/>
      <c r="AR31" s="125" t="s">
        <v>138</v>
      </c>
      <c r="CG31" s="180"/>
      <c r="CH31" s="180">
        <v>0</v>
      </c>
      <c r="CI31" s="180">
        <v>0</v>
      </c>
      <c r="CJ31" s="180"/>
      <c r="CK31" s="180"/>
      <c r="CL31" s="180"/>
      <c r="CM31" s="180"/>
      <c r="CN31" s="180"/>
      <c r="CO31" s="180"/>
    </row>
    <row r="32" spans="1:93" x14ac:dyDescent="0.25">
      <c r="A32" s="397"/>
      <c r="B32" s="25" t="s">
        <v>31</v>
      </c>
      <c r="C32" s="184">
        <f t="shared" si="0"/>
        <v>0</v>
      </c>
      <c r="D32" s="184">
        <f t="shared" si="1"/>
        <v>0</v>
      </c>
      <c r="E32" s="184">
        <f t="shared" si="2"/>
        <v>0</v>
      </c>
      <c r="F32" s="26"/>
      <c r="G32" s="129"/>
      <c r="H32" s="26"/>
      <c r="I32" s="129"/>
      <c r="J32" s="26"/>
      <c r="K32" s="29"/>
      <c r="L32" s="26"/>
      <c r="M32" s="29"/>
      <c r="N32" s="26"/>
      <c r="O32" s="29"/>
      <c r="P32" s="26"/>
      <c r="Q32" s="29"/>
      <c r="R32" s="26"/>
      <c r="S32" s="29"/>
      <c r="T32" s="26"/>
      <c r="U32" s="29"/>
      <c r="V32" s="26"/>
      <c r="W32" s="29"/>
      <c r="X32" s="26"/>
      <c r="Y32" s="29"/>
      <c r="Z32" s="26"/>
      <c r="AA32" s="29"/>
      <c r="AB32" s="26"/>
      <c r="AC32" s="29"/>
      <c r="AD32" s="26"/>
      <c r="AE32" s="29"/>
      <c r="AF32" s="26"/>
      <c r="AG32" s="29"/>
      <c r="AH32" s="26"/>
      <c r="AI32" s="29"/>
      <c r="AJ32" s="26"/>
      <c r="AK32" s="29"/>
      <c r="AL32" s="130"/>
      <c r="AM32" s="29"/>
      <c r="AN32" s="29"/>
      <c r="AO32" s="73"/>
      <c r="AP32" s="73"/>
      <c r="AQ32" s="73"/>
      <c r="AR32" s="125" t="s">
        <v>138</v>
      </c>
      <c r="CG32" s="180"/>
      <c r="CH32" s="180">
        <v>0</v>
      </c>
      <c r="CI32" s="180">
        <v>0</v>
      </c>
      <c r="CJ32" s="180"/>
      <c r="CK32" s="180"/>
      <c r="CL32" s="180"/>
      <c r="CM32" s="180"/>
      <c r="CN32" s="180"/>
      <c r="CO32" s="180"/>
    </row>
    <row r="33" spans="1:93" x14ac:dyDescent="0.25">
      <c r="A33" s="397"/>
      <c r="B33" s="17" t="s">
        <v>32</v>
      </c>
      <c r="C33" s="183">
        <f t="shared" si="0"/>
        <v>0</v>
      </c>
      <c r="D33" s="183">
        <f t="shared" si="1"/>
        <v>0</v>
      </c>
      <c r="E33" s="183">
        <f t="shared" si="2"/>
        <v>0</v>
      </c>
      <c r="F33" s="26"/>
      <c r="G33" s="129"/>
      <c r="H33" s="26"/>
      <c r="I33" s="129"/>
      <c r="J33" s="26"/>
      <c r="K33" s="29"/>
      <c r="L33" s="26"/>
      <c r="M33" s="29"/>
      <c r="N33" s="26"/>
      <c r="O33" s="29"/>
      <c r="P33" s="26"/>
      <c r="Q33" s="29"/>
      <c r="R33" s="26"/>
      <c r="S33" s="29"/>
      <c r="T33" s="26"/>
      <c r="U33" s="29"/>
      <c r="V33" s="26"/>
      <c r="W33" s="29"/>
      <c r="X33" s="26"/>
      <c r="Y33" s="29"/>
      <c r="Z33" s="26"/>
      <c r="AA33" s="29"/>
      <c r="AB33" s="26"/>
      <c r="AC33" s="29"/>
      <c r="AD33" s="26"/>
      <c r="AE33" s="29"/>
      <c r="AF33" s="26"/>
      <c r="AG33" s="29"/>
      <c r="AH33" s="26"/>
      <c r="AI33" s="29"/>
      <c r="AJ33" s="26"/>
      <c r="AK33" s="29"/>
      <c r="AL33" s="130"/>
      <c r="AM33" s="29"/>
      <c r="AN33" s="29"/>
      <c r="AO33" s="73"/>
      <c r="AP33" s="73"/>
      <c r="AQ33" s="73"/>
      <c r="AR33" s="125" t="s">
        <v>138</v>
      </c>
      <c r="CG33" s="180"/>
      <c r="CH33" s="180">
        <v>0</v>
      </c>
      <c r="CI33" s="180">
        <v>0</v>
      </c>
      <c r="CJ33" s="180"/>
      <c r="CK33" s="180"/>
      <c r="CL33" s="180"/>
      <c r="CM33" s="180"/>
      <c r="CN33" s="180"/>
      <c r="CO33" s="180"/>
    </row>
    <row r="34" spans="1:93" x14ac:dyDescent="0.25">
      <c r="A34" s="397"/>
      <c r="B34" s="131" t="s">
        <v>112</v>
      </c>
      <c r="C34" s="185">
        <f t="shared" si="0"/>
        <v>0</v>
      </c>
      <c r="D34" s="186">
        <f t="shared" si="1"/>
        <v>0</v>
      </c>
      <c r="E34" s="187">
        <f t="shared" si="2"/>
        <v>0</v>
      </c>
      <c r="F34" s="26"/>
      <c r="G34" s="129"/>
      <c r="H34" s="26"/>
      <c r="I34" s="129"/>
      <c r="J34" s="26"/>
      <c r="K34" s="29"/>
      <c r="L34" s="26"/>
      <c r="M34" s="29"/>
      <c r="N34" s="26"/>
      <c r="O34" s="29"/>
      <c r="P34" s="26"/>
      <c r="Q34" s="29"/>
      <c r="R34" s="26"/>
      <c r="S34" s="29"/>
      <c r="T34" s="26"/>
      <c r="U34" s="29"/>
      <c r="V34" s="26"/>
      <c r="W34" s="29"/>
      <c r="X34" s="26"/>
      <c r="Y34" s="29"/>
      <c r="Z34" s="26"/>
      <c r="AA34" s="29"/>
      <c r="AB34" s="26"/>
      <c r="AC34" s="29"/>
      <c r="AD34" s="26"/>
      <c r="AE34" s="29"/>
      <c r="AF34" s="26"/>
      <c r="AG34" s="29"/>
      <c r="AH34" s="26"/>
      <c r="AI34" s="29"/>
      <c r="AJ34" s="26"/>
      <c r="AK34" s="29"/>
      <c r="AL34" s="130"/>
      <c r="AM34" s="29"/>
      <c r="AN34" s="29"/>
      <c r="AO34" s="73"/>
      <c r="AP34" s="73"/>
      <c r="AQ34" s="73"/>
      <c r="AR34" s="125" t="s">
        <v>138</v>
      </c>
      <c r="CG34" s="180"/>
      <c r="CH34" s="180">
        <v>0</v>
      </c>
      <c r="CI34" s="180">
        <v>0</v>
      </c>
      <c r="CJ34" s="180"/>
      <c r="CK34" s="180"/>
      <c r="CL34" s="180"/>
      <c r="CM34" s="180"/>
      <c r="CN34" s="180"/>
      <c r="CO34" s="180"/>
    </row>
    <row r="35" spans="1:93" x14ac:dyDescent="0.25">
      <c r="A35" s="398"/>
      <c r="B35" s="33" t="s">
        <v>33</v>
      </c>
      <c r="C35" s="188">
        <f t="shared" si="0"/>
        <v>0</v>
      </c>
      <c r="D35" s="188">
        <f t="shared" si="1"/>
        <v>0</v>
      </c>
      <c r="E35" s="188">
        <f t="shared" si="2"/>
        <v>0</v>
      </c>
      <c r="F35" s="44"/>
      <c r="G35" s="61"/>
      <c r="H35" s="44"/>
      <c r="I35" s="61"/>
      <c r="J35" s="44"/>
      <c r="K35" s="47"/>
      <c r="L35" s="44"/>
      <c r="M35" s="47"/>
      <c r="N35" s="44"/>
      <c r="O35" s="47"/>
      <c r="P35" s="44"/>
      <c r="Q35" s="47"/>
      <c r="R35" s="44"/>
      <c r="S35" s="47"/>
      <c r="T35" s="44"/>
      <c r="U35" s="47"/>
      <c r="V35" s="44"/>
      <c r="W35" s="47"/>
      <c r="X35" s="44"/>
      <c r="Y35" s="47"/>
      <c r="Z35" s="44"/>
      <c r="AA35" s="47"/>
      <c r="AB35" s="44"/>
      <c r="AC35" s="47"/>
      <c r="AD35" s="44"/>
      <c r="AE35" s="47"/>
      <c r="AF35" s="44"/>
      <c r="AG35" s="47"/>
      <c r="AH35" s="44"/>
      <c r="AI35" s="47"/>
      <c r="AJ35" s="44"/>
      <c r="AK35" s="47"/>
      <c r="AL35" s="139"/>
      <c r="AM35" s="47"/>
      <c r="AN35" s="47"/>
      <c r="AO35" s="76"/>
      <c r="AP35" s="76"/>
      <c r="AQ35" s="76"/>
      <c r="AR35" s="125" t="s">
        <v>138</v>
      </c>
      <c r="CG35" s="180">
        <v>0</v>
      </c>
      <c r="CH35" s="180">
        <v>0</v>
      </c>
      <c r="CI35" s="180">
        <v>0</v>
      </c>
      <c r="CJ35" s="180"/>
      <c r="CK35" s="180"/>
      <c r="CL35" s="180"/>
      <c r="CM35" s="180"/>
      <c r="CN35" s="180"/>
      <c r="CO35" s="180"/>
    </row>
    <row r="36" spans="1:93" x14ac:dyDescent="0.25">
      <c r="A36" s="396" t="s">
        <v>35</v>
      </c>
      <c r="B36" s="10" t="s">
        <v>24</v>
      </c>
      <c r="C36" s="11">
        <f t="shared" si="0"/>
        <v>0</v>
      </c>
      <c r="D36" s="11">
        <f t="shared" si="1"/>
        <v>0</v>
      </c>
      <c r="E36" s="11">
        <f t="shared" si="2"/>
        <v>0</v>
      </c>
      <c r="F36" s="16"/>
      <c r="G36" s="140"/>
      <c r="H36" s="12"/>
      <c r="I36" s="123"/>
      <c r="J36" s="12"/>
      <c r="K36" s="14"/>
      <c r="L36" s="12"/>
      <c r="M36" s="14"/>
      <c r="N36" s="12"/>
      <c r="O36" s="14"/>
      <c r="P36" s="12"/>
      <c r="Q36" s="14"/>
      <c r="R36" s="12"/>
      <c r="S36" s="14"/>
      <c r="T36" s="12"/>
      <c r="U36" s="14"/>
      <c r="V36" s="12"/>
      <c r="W36" s="14"/>
      <c r="X36" s="12"/>
      <c r="Y36" s="14"/>
      <c r="Z36" s="12"/>
      <c r="AA36" s="14"/>
      <c r="AB36" s="12"/>
      <c r="AC36" s="14"/>
      <c r="AD36" s="12"/>
      <c r="AE36" s="14"/>
      <c r="AF36" s="12"/>
      <c r="AG36" s="14"/>
      <c r="AH36" s="12"/>
      <c r="AI36" s="14"/>
      <c r="AJ36" s="12"/>
      <c r="AK36" s="14"/>
      <c r="AL36" s="124"/>
      <c r="AM36" s="14"/>
      <c r="AN36" s="14"/>
      <c r="AO36" s="56"/>
      <c r="AP36" s="56"/>
      <c r="AQ36" s="56"/>
      <c r="AR36" s="125" t="s">
        <v>138</v>
      </c>
      <c r="CG36" s="180">
        <v>0</v>
      </c>
      <c r="CH36" s="180">
        <v>0</v>
      </c>
      <c r="CI36" s="180">
        <v>0</v>
      </c>
      <c r="CJ36" s="180"/>
      <c r="CK36" s="180"/>
      <c r="CL36" s="180"/>
      <c r="CM36" s="180"/>
      <c r="CN36" s="180"/>
      <c r="CO36" s="180"/>
    </row>
    <row r="37" spans="1:93" x14ac:dyDescent="0.25">
      <c r="A37" s="397"/>
      <c r="B37" s="17" t="s">
        <v>25</v>
      </c>
      <c r="C37" s="183">
        <f t="shared" si="0"/>
        <v>0</v>
      </c>
      <c r="D37" s="183">
        <f t="shared" si="1"/>
        <v>0</v>
      </c>
      <c r="E37" s="183">
        <f t="shared" si="2"/>
        <v>0</v>
      </c>
      <c r="F37" s="31"/>
      <c r="G37" s="141"/>
      <c r="H37" s="18"/>
      <c r="I37" s="59"/>
      <c r="J37" s="18"/>
      <c r="K37" s="21"/>
      <c r="L37" s="18"/>
      <c r="M37" s="21"/>
      <c r="N37" s="18"/>
      <c r="O37" s="21"/>
      <c r="P37" s="18"/>
      <c r="Q37" s="21"/>
      <c r="R37" s="18"/>
      <c r="S37" s="21"/>
      <c r="T37" s="18"/>
      <c r="U37" s="21"/>
      <c r="V37" s="18"/>
      <c r="W37" s="21"/>
      <c r="X37" s="18"/>
      <c r="Y37" s="21"/>
      <c r="Z37" s="18"/>
      <c r="AA37" s="21"/>
      <c r="AB37" s="18"/>
      <c r="AC37" s="21"/>
      <c r="AD37" s="18"/>
      <c r="AE37" s="21"/>
      <c r="AF37" s="18"/>
      <c r="AG37" s="21"/>
      <c r="AH37" s="18"/>
      <c r="AI37" s="21"/>
      <c r="AJ37" s="18"/>
      <c r="AK37" s="21"/>
      <c r="AL37" s="127"/>
      <c r="AM37" s="21"/>
      <c r="AN37" s="21"/>
      <c r="AO37" s="73"/>
      <c r="AP37" s="73"/>
      <c r="AQ37" s="73"/>
      <c r="AR37" s="125" t="s">
        <v>138</v>
      </c>
      <c r="CG37" s="180"/>
      <c r="CH37" s="180">
        <v>0</v>
      </c>
      <c r="CI37" s="180">
        <v>0</v>
      </c>
      <c r="CJ37" s="180"/>
      <c r="CK37" s="180"/>
      <c r="CL37" s="180"/>
      <c r="CM37" s="180"/>
      <c r="CN37" s="180"/>
      <c r="CO37" s="180"/>
    </row>
    <row r="38" spans="1:93" x14ac:dyDescent="0.25">
      <c r="A38" s="397"/>
      <c r="B38" s="17" t="s">
        <v>26</v>
      </c>
      <c r="C38" s="183">
        <f t="shared" si="0"/>
        <v>0</v>
      </c>
      <c r="D38" s="183">
        <f t="shared" si="1"/>
        <v>0</v>
      </c>
      <c r="E38" s="183">
        <f t="shared" si="2"/>
        <v>0</v>
      </c>
      <c r="F38" s="31"/>
      <c r="G38" s="141"/>
      <c r="H38" s="18"/>
      <c r="I38" s="59"/>
      <c r="J38" s="18"/>
      <c r="K38" s="21"/>
      <c r="L38" s="18"/>
      <c r="M38" s="21"/>
      <c r="N38" s="18"/>
      <c r="O38" s="21"/>
      <c r="P38" s="18"/>
      <c r="Q38" s="21"/>
      <c r="R38" s="18"/>
      <c r="S38" s="21"/>
      <c r="T38" s="18"/>
      <c r="U38" s="21"/>
      <c r="V38" s="18"/>
      <c r="W38" s="21"/>
      <c r="X38" s="18"/>
      <c r="Y38" s="21"/>
      <c r="Z38" s="18"/>
      <c r="AA38" s="21"/>
      <c r="AB38" s="18"/>
      <c r="AC38" s="21"/>
      <c r="AD38" s="18"/>
      <c r="AE38" s="21"/>
      <c r="AF38" s="18"/>
      <c r="AG38" s="21"/>
      <c r="AH38" s="18"/>
      <c r="AI38" s="21"/>
      <c r="AJ38" s="18"/>
      <c r="AK38" s="21"/>
      <c r="AL38" s="127"/>
      <c r="AM38" s="21"/>
      <c r="AN38" s="21"/>
      <c r="AO38" s="73"/>
      <c r="AP38" s="73"/>
      <c r="AQ38" s="73"/>
      <c r="AR38" s="125" t="s">
        <v>138</v>
      </c>
      <c r="CG38" s="180"/>
      <c r="CH38" s="180">
        <v>0</v>
      </c>
      <c r="CI38" s="180">
        <v>0</v>
      </c>
      <c r="CJ38" s="180"/>
      <c r="CK38" s="180"/>
      <c r="CL38" s="180"/>
      <c r="CM38" s="180"/>
      <c r="CN38" s="180"/>
      <c r="CO38" s="180"/>
    </row>
    <row r="39" spans="1:93" x14ac:dyDescent="0.25">
      <c r="A39" s="397"/>
      <c r="B39" s="17" t="s">
        <v>27</v>
      </c>
      <c r="C39" s="183">
        <f t="shared" si="0"/>
        <v>0</v>
      </c>
      <c r="D39" s="183">
        <f t="shared" si="1"/>
        <v>0</v>
      </c>
      <c r="E39" s="183">
        <f t="shared" si="2"/>
        <v>0</v>
      </c>
      <c r="F39" s="31"/>
      <c r="G39" s="141"/>
      <c r="H39" s="18"/>
      <c r="I39" s="59"/>
      <c r="J39" s="18"/>
      <c r="K39" s="21"/>
      <c r="L39" s="18"/>
      <c r="M39" s="21"/>
      <c r="N39" s="18"/>
      <c r="O39" s="21"/>
      <c r="P39" s="18"/>
      <c r="Q39" s="21"/>
      <c r="R39" s="18"/>
      <c r="S39" s="21"/>
      <c r="T39" s="18"/>
      <c r="U39" s="21"/>
      <c r="V39" s="18"/>
      <c r="W39" s="21"/>
      <c r="X39" s="18"/>
      <c r="Y39" s="21"/>
      <c r="Z39" s="18"/>
      <c r="AA39" s="21"/>
      <c r="AB39" s="18"/>
      <c r="AC39" s="21"/>
      <c r="AD39" s="18"/>
      <c r="AE39" s="21"/>
      <c r="AF39" s="18"/>
      <c r="AG39" s="21"/>
      <c r="AH39" s="18"/>
      <c r="AI39" s="21"/>
      <c r="AJ39" s="18"/>
      <c r="AK39" s="21"/>
      <c r="AL39" s="127"/>
      <c r="AM39" s="21"/>
      <c r="AN39" s="21"/>
      <c r="AO39" s="73"/>
      <c r="AP39" s="73"/>
      <c r="AQ39" s="73"/>
      <c r="AR39" s="125" t="s">
        <v>138</v>
      </c>
      <c r="CG39" s="180"/>
      <c r="CH39" s="180">
        <v>0</v>
      </c>
      <c r="CI39" s="180">
        <v>0</v>
      </c>
      <c r="CJ39" s="180"/>
      <c r="CK39" s="180"/>
      <c r="CL39" s="180"/>
      <c r="CM39" s="180"/>
      <c r="CN39" s="180"/>
      <c r="CO39" s="180"/>
    </row>
    <row r="40" spans="1:93" x14ac:dyDescent="0.25">
      <c r="A40" s="397"/>
      <c r="B40" s="17" t="s">
        <v>28</v>
      </c>
      <c r="C40" s="183">
        <f t="shared" ref="C40:C95" si="3">SUM(D40+E40)</f>
        <v>0</v>
      </c>
      <c r="D40" s="183">
        <f t="shared" ref="D40:E55" si="4">SUM(F40+H40+J40+L40+N40+P40+R40+T40+V40+X40+Z40+AB40+AD40+AF40+AH40+AJ40+AL40)</f>
        <v>0</v>
      </c>
      <c r="E40" s="183">
        <f t="shared" si="4"/>
        <v>0</v>
      </c>
      <c r="F40" s="31"/>
      <c r="G40" s="141"/>
      <c r="H40" s="18"/>
      <c r="I40" s="59"/>
      <c r="J40" s="18"/>
      <c r="K40" s="21"/>
      <c r="L40" s="18"/>
      <c r="M40" s="21"/>
      <c r="N40" s="18"/>
      <c r="O40" s="21"/>
      <c r="P40" s="18"/>
      <c r="Q40" s="21"/>
      <c r="R40" s="18"/>
      <c r="S40" s="21"/>
      <c r="T40" s="18"/>
      <c r="U40" s="21"/>
      <c r="V40" s="18"/>
      <c r="W40" s="21"/>
      <c r="X40" s="18"/>
      <c r="Y40" s="21"/>
      <c r="Z40" s="18"/>
      <c r="AA40" s="21"/>
      <c r="AB40" s="18"/>
      <c r="AC40" s="21"/>
      <c r="AD40" s="18"/>
      <c r="AE40" s="21"/>
      <c r="AF40" s="18"/>
      <c r="AG40" s="21"/>
      <c r="AH40" s="18"/>
      <c r="AI40" s="21"/>
      <c r="AJ40" s="18"/>
      <c r="AK40" s="21"/>
      <c r="AL40" s="127"/>
      <c r="AM40" s="21"/>
      <c r="AN40" s="21"/>
      <c r="AO40" s="73"/>
      <c r="AP40" s="73"/>
      <c r="AQ40" s="73"/>
      <c r="AR40" s="125" t="s">
        <v>138</v>
      </c>
      <c r="CG40" s="180"/>
      <c r="CH40" s="180">
        <v>0</v>
      </c>
      <c r="CI40" s="180">
        <v>0</v>
      </c>
      <c r="CJ40" s="180"/>
      <c r="CK40" s="180"/>
      <c r="CL40" s="180"/>
      <c r="CM40" s="180"/>
      <c r="CN40" s="180"/>
      <c r="CO40" s="180"/>
    </row>
    <row r="41" spans="1:93" x14ac:dyDescent="0.25">
      <c r="A41" s="397"/>
      <c r="B41" s="17" t="s">
        <v>29</v>
      </c>
      <c r="C41" s="183">
        <f t="shared" si="3"/>
        <v>0</v>
      </c>
      <c r="D41" s="183">
        <f t="shared" si="4"/>
        <v>0</v>
      </c>
      <c r="E41" s="183">
        <f t="shared" si="4"/>
        <v>0</v>
      </c>
      <c r="F41" s="31"/>
      <c r="G41" s="141"/>
      <c r="H41" s="18"/>
      <c r="I41" s="59"/>
      <c r="J41" s="18"/>
      <c r="K41" s="21"/>
      <c r="L41" s="18"/>
      <c r="M41" s="21"/>
      <c r="N41" s="18"/>
      <c r="O41" s="21"/>
      <c r="P41" s="18"/>
      <c r="Q41" s="21"/>
      <c r="R41" s="18"/>
      <c r="S41" s="21"/>
      <c r="T41" s="18"/>
      <c r="U41" s="21"/>
      <c r="V41" s="18"/>
      <c r="W41" s="21"/>
      <c r="X41" s="18"/>
      <c r="Y41" s="21"/>
      <c r="Z41" s="18"/>
      <c r="AA41" s="21"/>
      <c r="AB41" s="18"/>
      <c r="AC41" s="21"/>
      <c r="AD41" s="18"/>
      <c r="AE41" s="21"/>
      <c r="AF41" s="18"/>
      <c r="AG41" s="21"/>
      <c r="AH41" s="18"/>
      <c r="AI41" s="21"/>
      <c r="AJ41" s="18"/>
      <c r="AK41" s="21"/>
      <c r="AL41" s="127"/>
      <c r="AM41" s="21"/>
      <c r="AN41" s="21"/>
      <c r="AO41" s="73"/>
      <c r="AP41" s="73"/>
      <c r="AQ41" s="73"/>
      <c r="AR41" s="125" t="s">
        <v>138</v>
      </c>
      <c r="CG41" s="180"/>
      <c r="CH41" s="180">
        <v>0</v>
      </c>
      <c r="CI41" s="180">
        <v>0</v>
      </c>
      <c r="CJ41" s="180"/>
      <c r="CK41" s="180"/>
      <c r="CL41" s="180"/>
      <c r="CM41" s="180"/>
      <c r="CN41" s="180"/>
      <c r="CO41" s="180"/>
    </row>
    <row r="42" spans="1:93" x14ac:dyDescent="0.25">
      <c r="A42" s="397"/>
      <c r="B42" s="17" t="s">
        <v>30</v>
      </c>
      <c r="C42" s="183">
        <f t="shared" si="3"/>
        <v>0</v>
      </c>
      <c r="D42" s="183">
        <f t="shared" si="4"/>
        <v>0</v>
      </c>
      <c r="E42" s="183">
        <f t="shared" si="4"/>
        <v>0</v>
      </c>
      <c r="F42" s="31"/>
      <c r="G42" s="141"/>
      <c r="H42" s="18"/>
      <c r="I42" s="59"/>
      <c r="J42" s="18"/>
      <c r="K42" s="21"/>
      <c r="L42" s="18"/>
      <c r="M42" s="21"/>
      <c r="N42" s="18"/>
      <c r="O42" s="21"/>
      <c r="P42" s="18"/>
      <c r="Q42" s="21"/>
      <c r="R42" s="18"/>
      <c r="S42" s="21"/>
      <c r="T42" s="18"/>
      <c r="U42" s="21"/>
      <c r="V42" s="18"/>
      <c r="W42" s="21"/>
      <c r="X42" s="18"/>
      <c r="Y42" s="21"/>
      <c r="Z42" s="18"/>
      <c r="AA42" s="21"/>
      <c r="AB42" s="18"/>
      <c r="AC42" s="21"/>
      <c r="AD42" s="18"/>
      <c r="AE42" s="21"/>
      <c r="AF42" s="18"/>
      <c r="AG42" s="21"/>
      <c r="AH42" s="18"/>
      <c r="AI42" s="21"/>
      <c r="AJ42" s="18"/>
      <c r="AK42" s="21"/>
      <c r="AL42" s="127"/>
      <c r="AM42" s="21"/>
      <c r="AN42" s="21"/>
      <c r="AO42" s="73"/>
      <c r="AP42" s="73"/>
      <c r="AQ42" s="73"/>
      <c r="AR42" s="125" t="s">
        <v>138</v>
      </c>
      <c r="CG42" s="180"/>
      <c r="CH42" s="180">
        <v>0</v>
      </c>
      <c r="CI42" s="180">
        <v>0</v>
      </c>
      <c r="CJ42" s="180"/>
      <c r="CK42" s="180"/>
      <c r="CL42" s="180"/>
      <c r="CM42" s="180"/>
      <c r="CN42" s="180"/>
      <c r="CO42" s="180"/>
    </row>
    <row r="43" spans="1:93" x14ac:dyDescent="0.25">
      <c r="A43" s="397"/>
      <c r="B43" s="25" t="s">
        <v>31</v>
      </c>
      <c r="C43" s="184">
        <f t="shared" si="3"/>
        <v>0</v>
      </c>
      <c r="D43" s="184">
        <f t="shared" si="4"/>
        <v>0</v>
      </c>
      <c r="E43" s="184">
        <f t="shared" si="4"/>
        <v>0</v>
      </c>
      <c r="F43" s="31"/>
      <c r="G43" s="141"/>
      <c r="H43" s="26"/>
      <c r="I43" s="129"/>
      <c r="J43" s="26"/>
      <c r="K43" s="29"/>
      <c r="L43" s="26"/>
      <c r="M43" s="29"/>
      <c r="N43" s="26"/>
      <c r="O43" s="29"/>
      <c r="P43" s="26"/>
      <c r="Q43" s="29"/>
      <c r="R43" s="26"/>
      <c r="S43" s="29"/>
      <c r="T43" s="26"/>
      <c r="U43" s="29"/>
      <c r="V43" s="26"/>
      <c r="W43" s="29"/>
      <c r="X43" s="26"/>
      <c r="Y43" s="29"/>
      <c r="Z43" s="26"/>
      <c r="AA43" s="29"/>
      <c r="AB43" s="26"/>
      <c r="AC43" s="29"/>
      <c r="AD43" s="26"/>
      <c r="AE43" s="29"/>
      <c r="AF43" s="26"/>
      <c r="AG43" s="29"/>
      <c r="AH43" s="26"/>
      <c r="AI43" s="29"/>
      <c r="AJ43" s="26"/>
      <c r="AK43" s="29"/>
      <c r="AL43" s="130"/>
      <c r="AM43" s="29"/>
      <c r="AN43" s="29"/>
      <c r="AO43" s="73"/>
      <c r="AP43" s="73"/>
      <c r="AQ43" s="73"/>
      <c r="AR43" s="125" t="s">
        <v>138</v>
      </c>
      <c r="CG43" s="180"/>
      <c r="CH43" s="180">
        <v>0</v>
      </c>
      <c r="CI43" s="180">
        <v>0</v>
      </c>
      <c r="CJ43" s="180"/>
      <c r="CK43" s="180"/>
      <c r="CL43" s="180"/>
      <c r="CM43" s="180"/>
      <c r="CN43" s="180"/>
      <c r="CO43" s="180"/>
    </row>
    <row r="44" spans="1:93" x14ac:dyDescent="0.25">
      <c r="A44" s="397"/>
      <c r="B44" s="17" t="s">
        <v>32</v>
      </c>
      <c r="C44" s="183">
        <f t="shared" si="3"/>
        <v>0</v>
      </c>
      <c r="D44" s="183">
        <f t="shared" si="4"/>
        <v>0</v>
      </c>
      <c r="E44" s="183">
        <f t="shared" si="4"/>
        <v>0</v>
      </c>
      <c r="F44" s="31"/>
      <c r="G44" s="141"/>
      <c r="H44" s="18"/>
      <c r="I44" s="59"/>
      <c r="J44" s="18"/>
      <c r="K44" s="21"/>
      <c r="L44" s="18"/>
      <c r="M44" s="21"/>
      <c r="N44" s="18"/>
      <c r="O44" s="21"/>
      <c r="P44" s="18"/>
      <c r="Q44" s="21"/>
      <c r="R44" s="18"/>
      <c r="S44" s="21"/>
      <c r="T44" s="18"/>
      <c r="U44" s="21"/>
      <c r="V44" s="18"/>
      <c r="W44" s="21"/>
      <c r="X44" s="18"/>
      <c r="Y44" s="21"/>
      <c r="Z44" s="18"/>
      <c r="AA44" s="21"/>
      <c r="AB44" s="18"/>
      <c r="AC44" s="21"/>
      <c r="AD44" s="18"/>
      <c r="AE44" s="21"/>
      <c r="AF44" s="18"/>
      <c r="AG44" s="21"/>
      <c r="AH44" s="18"/>
      <c r="AI44" s="21"/>
      <c r="AJ44" s="18"/>
      <c r="AK44" s="21"/>
      <c r="AL44" s="127"/>
      <c r="AM44" s="21"/>
      <c r="AN44" s="21"/>
      <c r="AO44" s="73"/>
      <c r="AP44" s="73"/>
      <c r="AQ44" s="73"/>
      <c r="AR44" s="125" t="s">
        <v>138</v>
      </c>
      <c r="CG44" s="180"/>
      <c r="CH44" s="180">
        <v>0</v>
      </c>
      <c r="CI44" s="180">
        <v>0</v>
      </c>
      <c r="CJ44" s="180"/>
      <c r="CK44" s="180"/>
      <c r="CL44" s="180"/>
      <c r="CM44" s="180"/>
      <c r="CN44" s="180"/>
      <c r="CO44" s="180"/>
    </row>
    <row r="45" spans="1:93" x14ac:dyDescent="0.25">
      <c r="A45" s="397"/>
      <c r="B45" s="131" t="s">
        <v>112</v>
      </c>
      <c r="C45" s="189">
        <f t="shared" si="3"/>
        <v>0</v>
      </c>
      <c r="D45" s="185">
        <f t="shared" si="4"/>
        <v>0</v>
      </c>
      <c r="E45" s="187">
        <f t="shared" si="4"/>
        <v>0</v>
      </c>
      <c r="F45" s="31"/>
      <c r="G45" s="143"/>
      <c r="H45" s="144"/>
      <c r="I45" s="145"/>
      <c r="J45" s="144"/>
      <c r="K45" s="63"/>
      <c r="L45" s="144"/>
      <c r="M45" s="63"/>
      <c r="N45" s="144"/>
      <c r="O45" s="63"/>
      <c r="P45" s="144"/>
      <c r="Q45" s="63"/>
      <c r="R45" s="18"/>
      <c r="S45" s="21"/>
      <c r="T45" s="18"/>
      <c r="U45" s="21"/>
      <c r="V45" s="18"/>
      <c r="W45" s="21"/>
      <c r="X45" s="18"/>
      <c r="Y45" s="21"/>
      <c r="Z45" s="18"/>
      <c r="AA45" s="21"/>
      <c r="AB45" s="18"/>
      <c r="AC45" s="21"/>
      <c r="AD45" s="18"/>
      <c r="AE45" s="21"/>
      <c r="AF45" s="18"/>
      <c r="AG45" s="21"/>
      <c r="AH45" s="18"/>
      <c r="AI45" s="21"/>
      <c r="AJ45" s="18"/>
      <c r="AK45" s="21"/>
      <c r="AL45" s="127"/>
      <c r="AM45" s="21"/>
      <c r="AN45" s="21"/>
      <c r="AO45" s="73"/>
      <c r="AP45" s="73"/>
      <c r="AQ45" s="73"/>
      <c r="AR45" s="125" t="s">
        <v>138</v>
      </c>
      <c r="CG45" s="180"/>
      <c r="CH45" s="180">
        <v>0</v>
      </c>
      <c r="CI45" s="180">
        <v>0</v>
      </c>
      <c r="CJ45" s="180"/>
      <c r="CK45" s="180"/>
      <c r="CL45" s="180"/>
      <c r="CM45" s="180"/>
      <c r="CN45" s="180"/>
      <c r="CO45" s="180"/>
    </row>
    <row r="46" spans="1:93" x14ac:dyDescent="0.25">
      <c r="A46" s="398"/>
      <c r="B46" s="33" t="s">
        <v>33</v>
      </c>
      <c r="C46" s="188">
        <f t="shared" si="3"/>
        <v>0</v>
      </c>
      <c r="D46" s="188">
        <f t="shared" si="4"/>
        <v>0</v>
      </c>
      <c r="E46" s="188">
        <f t="shared" si="4"/>
        <v>0</v>
      </c>
      <c r="F46" s="52"/>
      <c r="G46" s="146"/>
      <c r="H46" s="34"/>
      <c r="I46" s="137"/>
      <c r="J46" s="34"/>
      <c r="K46" s="36"/>
      <c r="L46" s="34"/>
      <c r="M46" s="36"/>
      <c r="N46" s="34"/>
      <c r="O46" s="36"/>
      <c r="P46" s="34"/>
      <c r="Q46" s="36"/>
      <c r="R46" s="34"/>
      <c r="S46" s="36"/>
      <c r="T46" s="34"/>
      <c r="U46" s="36"/>
      <c r="V46" s="34"/>
      <c r="W46" s="36"/>
      <c r="X46" s="34"/>
      <c r="Y46" s="36"/>
      <c r="Z46" s="34"/>
      <c r="AA46" s="36"/>
      <c r="AB46" s="34"/>
      <c r="AC46" s="36"/>
      <c r="AD46" s="34"/>
      <c r="AE46" s="36"/>
      <c r="AF46" s="34"/>
      <c r="AG46" s="36"/>
      <c r="AH46" s="34"/>
      <c r="AI46" s="36"/>
      <c r="AJ46" s="34"/>
      <c r="AK46" s="36"/>
      <c r="AL46" s="147"/>
      <c r="AM46" s="36"/>
      <c r="AN46" s="36"/>
      <c r="AO46" s="76"/>
      <c r="AP46" s="76"/>
      <c r="AQ46" s="76"/>
      <c r="AR46" s="125" t="s">
        <v>138</v>
      </c>
      <c r="CG46" s="180">
        <v>0</v>
      </c>
      <c r="CH46" s="180">
        <v>0</v>
      </c>
      <c r="CI46" s="180">
        <v>0</v>
      </c>
      <c r="CJ46" s="180"/>
      <c r="CK46" s="180"/>
      <c r="CL46" s="180"/>
      <c r="CM46" s="180"/>
      <c r="CN46" s="180"/>
      <c r="CO46" s="180"/>
    </row>
    <row r="47" spans="1:93" x14ac:dyDescent="0.25">
      <c r="A47" s="396" t="s">
        <v>36</v>
      </c>
      <c r="B47" s="10" t="s">
        <v>24</v>
      </c>
      <c r="C47" s="11">
        <f t="shared" si="3"/>
        <v>0</v>
      </c>
      <c r="D47" s="11">
        <f t="shared" si="4"/>
        <v>0</v>
      </c>
      <c r="E47" s="11">
        <f t="shared" si="4"/>
        <v>0</v>
      </c>
      <c r="F47" s="16"/>
      <c r="G47" s="140"/>
      <c r="H47" s="12"/>
      <c r="I47" s="123"/>
      <c r="J47" s="12"/>
      <c r="K47" s="14"/>
      <c r="L47" s="12"/>
      <c r="M47" s="14"/>
      <c r="N47" s="12"/>
      <c r="O47" s="14"/>
      <c r="P47" s="12"/>
      <c r="Q47" s="14"/>
      <c r="R47" s="12"/>
      <c r="S47" s="14"/>
      <c r="T47" s="12"/>
      <c r="U47" s="14"/>
      <c r="V47" s="12"/>
      <c r="W47" s="14"/>
      <c r="X47" s="12"/>
      <c r="Y47" s="14"/>
      <c r="Z47" s="12"/>
      <c r="AA47" s="14"/>
      <c r="AB47" s="12"/>
      <c r="AC47" s="14"/>
      <c r="AD47" s="12"/>
      <c r="AE47" s="14"/>
      <c r="AF47" s="12"/>
      <c r="AG47" s="14"/>
      <c r="AH47" s="12"/>
      <c r="AI47" s="14"/>
      <c r="AJ47" s="12"/>
      <c r="AK47" s="14"/>
      <c r="AL47" s="124"/>
      <c r="AM47" s="14"/>
      <c r="AN47" s="14"/>
      <c r="AO47" s="56"/>
      <c r="AP47" s="56"/>
      <c r="AQ47" s="56"/>
      <c r="AR47" s="125" t="s">
        <v>138</v>
      </c>
      <c r="CG47" s="180">
        <v>0</v>
      </c>
      <c r="CH47" s="180">
        <v>0</v>
      </c>
      <c r="CI47" s="180">
        <v>0</v>
      </c>
      <c r="CJ47" s="180"/>
      <c r="CK47" s="180"/>
      <c r="CL47" s="180"/>
      <c r="CM47" s="180"/>
      <c r="CN47" s="180"/>
      <c r="CO47" s="180"/>
    </row>
    <row r="48" spans="1:93" x14ac:dyDescent="0.25">
      <c r="A48" s="397"/>
      <c r="B48" s="17" t="s">
        <v>25</v>
      </c>
      <c r="C48" s="183">
        <f t="shared" si="3"/>
        <v>0</v>
      </c>
      <c r="D48" s="183">
        <f t="shared" si="4"/>
        <v>0</v>
      </c>
      <c r="E48" s="183">
        <f t="shared" si="4"/>
        <v>0</v>
      </c>
      <c r="F48" s="31"/>
      <c r="G48" s="141"/>
      <c r="H48" s="18"/>
      <c r="I48" s="59"/>
      <c r="J48" s="18"/>
      <c r="K48" s="21"/>
      <c r="L48" s="18"/>
      <c r="M48" s="21"/>
      <c r="N48" s="18"/>
      <c r="O48" s="21"/>
      <c r="P48" s="18"/>
      <c r="Q48" s="21"/>
      <c r="R48" s="18"/>
      <c r="S48" s="21"/>
      <c r="T48" s="18"/>
      <c r="U48" s="21"/>
      <c r="V48" s="18"/>
      <c r="W48" s="21"/>
      <c r="X48" s="18"/>
      <c r="Y48" s="21"/>
      <c r="Z48" s="18"/>
      <c r="AA48" s="21"/>
      <c r="AB48" s="18"/>
      <c r="AC48" s="21"/>
      <c r="AD48" s="18"/>
      <c r="AE48" s="21"/>
      <c r="AF48" s="18"/>
      <c r="AG48" s="21"/>
      <c r="AH48" s="18"/>
      <c r="AI48" s="21"/>
      <c r="AJ48" s="18"/>
      <c r="AK48" s="21"/>
      <c r="AL48" s="127"/>
      <c r="AM48" s="21"/>
      <c r="AN48" s="21"/>
      <c r="AO48" s="73"/>
      <c r="AP48" s="73"/>
      <c r="AQ48" s="73"/>
      <c r="AR48" s="125" t="s">
        <v>138</v>
      </c>
      <c r="CG48" s="180">
        <v>0</v>
      </c>
      <c r="CH48" s="180">
        <v>0</v>
      </c>
      <c r="CI48" s="180">
        <v>0</v>
      </c>
      <c r="CJ48" s="180"/>
      <c r="CK48" s="180"/>
      <c r="CL48" s="180"/>
      <c r="CM48" s="180"/>
      <c r="CN48" s="180"/>
      <c r="CO48" s="180"/>
    </row>
    <row r="49" spans="1:93" x14ac:dyDescent="0.25">
      <c r="A49" s="397"/>
      <c r="B49" s="17" t="s">
        <v>26</v>
      </c>
      <c r="C49" s="183">
        <f t="shared" si="3"/>
        <v>0</v>
      </c>
      <c r="D49" s="183">
        <f t="shared" si="4"/>
        <v>0</v>
      </c>
      <c r="E49" s="183">
        <f t="shared" si="4"/>
        <v>0</v>
      </c>
      <c r="F49" s="31"/>
      <c r="G49" s="141"/>
      <c r="H49" s="18"/>
      <c r="I49" s="59"/>
      <c r="J49" s="18"/>
      <c r="K49" s="21"/>
      <c r="L49" s="18"/>
      <c r="M49" s="21"/>
      <c r="N49" s="18"/>
      <c r="O49" s="21"/>
      <c r="P49" s="18"/>
      <c r="Q49" s="21"/>
      <c r="R49" s="18"/>
      <c r="S49" s="21"/>
      <c r="T49" s="18"/>
      <c r="U49" s="21"/>
      <c r="V49" s="18"/>
      <c r="W49" s="21"/>
      <c r="X49" s="18"/>
      <c r="Y49" s="21"/>
      <c r="Z49" s="18"/>
      <c r="AA49" s="21"/>
      <c r="AB49" s="18"/>
      <c r="AC49" s="21"/>
      <c r="AD49" s="18"/>
      <c r="AE49" s="21"/>
      <c r="AF49" s="18"/>
      <c r="AG49" s="21"/>
      <c r="AH49" s="18"/>
      <c r="AI49" s="21"/>
      <c r="AJ49" s="18"/>
      <c r="AK49" s="21"/>
      <c r="AL49" s="127"/>
      <c r="AM49" s="21"/>
      <c r="AN49" s="21"/>
      <c r="AO49" s="73"/>
      <c r="AP49" s="73"/>
      <c r="AQ49" s="73"/>
      <c r="AR49" s="125" t="s">
        <v>138</v>
      </c>
      <c r="CG49" s="180"/>
      <c r="CH49" s="180"/>
      <c r="CI49" s="180">
        <v>0</v>
      </c>
      <c r="CJ49" s="180"/>
      <c r="CK49" s="180"/>
      <c r="CL49" s="180"/>
      <c r="CM49" s="180"/>
      <c r="CN49" s="180"/>
      <c r="CO49" s="180"/>
    </row>
    <row r="50" spans="1:93" x14ac:dyDescent="0.25">
      <c r="A50" s="397"/>
      <c r="B50" s="17" t="s">
        <v>27</v>
      </c>
      <c r="C50" s="183">
        <f t="shared" si="3"/>
        <v>0</v>
      </c>
      <c r="D50" s="183">
        <f t="shared" si="4"/>
        <v>0</v>
      </c>
      <c r="E50" s="183">
        <f t="shared" si="4"/>
        <v>0</v>
      </c>
      <c r="F50" s="31"/>
      <c r="G50" s="141"/>
      <c r="H50" s="18"/>
      <c r="I50" s="59"/>
      <c r="J50" s="18"/>
      <c r="K50" s="21"/>
      <c r="L50" s="18"/>
      <c r="M50" s="21"/>
      <c r="N50" s="18"/>
      <c r="O50" s="21"/>
      <c r="P50" s="18"/>
      <c r="Q50" s="21"/>
      <c r="R50" s="18"/>
      <c r="S50" s="21"/>
      <c r="T50" s="18"/>
      <c r="U50" s="21"/>
      <c r="V50" s="18"/>
      <c r="W50" s="21"/>
      <c r="X50" s="18"/>
      <c r="Y50" s="21"/>
      <c r="Z50" s="18"/>
      <c r="AA50" s="21"/>
      <c r="AB50" s="18"/>
      <c r="AC50" s="21"/>
      <c r="AD50" s="18"/>
      <c r="AE50" s="21"/>
      <c r="AF50" s="18"/>
      <c r="AG50" s="21"/>
      <c r="AH50" s="18"/>
      <c r="AI50" s="21"/>
      <c r="AJ50" s="18"/>
      <c r="AK50" s="21"/>
      <c r="AL50" s="127"/>
      <c r="AM50" s="21"/>
      <c r="AN50" s="21"/>
      <c r="AO50" s="73"/>
      <c r="AP50" s="73"/>
      <c r="AQ50" s="73"/>
      <c r="AR50" s="125" t="s">
        <v>138</v>
      </c>
      <c r="CG50" s="180"/>
      <c r="CH50" s="180">
        <v>0</v>
      </c>
      <c r="CI50" s="180">
        <v>0</v>
      </c>
      <c r="CJ50" s="180"/>
      <c r="CK50" s="180"/>
      <c r="CL50" s="180"/>
      <c r="CM50" s="180"/>
      <c r="CN50" s="180"/>
      <c r="CO50" s="180"/>
    </row>
    <row r="51" spans="1:93" x14ac:dyDescent="0.25">
      <c r="A51" s="397"/>
      <c r="B51" s="17" t="s">
        <v>28</v>
      </c>
      <c r="C51" s="183">
        <f t="shared" si="3"/>
        <v>0</v>
      </c>
      <c r="D51" s="183">
        <f t="shared" si="4"/>
        <v>0</v>
      </c>
      <c r="E51" s="183">
        <f t="shared" si="4"/>
        <v>0</v>
      </c>
      <c r="F51" s="31"/>
      <c r="G51" s="141"/>
      <c r="H51" s="18"/>
      <c r="I51" s="59"/>
      <c r="J51" s="18"/>
      <c r="K51" s="21"/>
      <c r="L51" s="18"/>
      <c r="M51" s="21"/>
      <c r="N51" s="18"/>
      <c r="O51" s="21"/>
      <c r="P51" s="18"/>
      <c r="Q51" s="21"/>
      <c r="R51" s="18"/>
      <c r="S51" s="21"/>
      <c r="T51" s="18"/>
      <c r="U51" s="21"/>
      <c r="V51" s="18"/>
      <c r="W51" s="21"/>
      <c r="X51" s="18"/>
      <c r="Y51" s="21"/>
      <c r="Z51" s="18"/>
      <c r="AA51" s="21"/>
      <c r="AB51" s="18"/>
      <c r="AC51" s="21"/>
      <c r="AD51" s="18"/>
      <c r="AE51" s="21"/>
      <c r="AF51" s="18"/>
      <c r="AG51" s="21"/>
      <c r="AH51" s="18"/>
      <c r="AI51" s="21"/>
      <c r="AJ51" s="18"/>
      <c r="AK51" s="21"/>
      <c r="AL51" s="127"/>
      <c r="AM51" s="21"/>
      <c r="AN51" s="21"/>
      <c r="AO51" s="73"/>
      <c r="AP51" s="73"/>
      <c r="AQ51" s="73"/>
      <c r="AR51" s="125" t="s">
        <v>138</v>
      </c>
      <c r="CG51" s="180"/>
      <c r="CH51" s="180">
        <v>0</v>
      </c>
      <c r="CI51" s="180">
        <v>0</v>
      </c>
      <c r="CJ51" s="180"/>
      <c r="CK51" s="180"/>
      <c r="CL51" s="180"/>
      <c r="CM51" s="180"/>
      <c r="CN51" s="180"/>
      <c r="CO51" s="180"/>
    </row>
    <row r="52" spans="1:93" x14ac:dyDescent="0.25">
      <c r="A52" s="397"/>
      <c r="B52" s="17" t="s">
        <v>29</v>
      </c>
      <c r="C52" s="183">
        <f t="shared" si="3"/>
        <v>0</v>
      </c>
      <c r="D52" s="183">
        <f t="shared" si="4"/>
        <v>0</v>
      </c>
      <c r="E52" s="183">
        <f t="shared" si="4"/>
        <v>0</v>
      </c>
      <c r="F52" s="31"/>
      <c r="G52" s="141"/>
      <c r="H52" s="18"/>
      <c r="I52" s="59"/>
      <c r="J52" s="18"/>
      <c r="K52" s="21"/>
      <c r="L52" s="18"/>
      <c r="M52" s="21"/>
      <c r="N52" s="18"/>
      <c r="O52" s="21"/>
      <c r="P52" s="18"/>
      <c r="Q52" s="21"/>
      <c r="R52" s="18"/>
      <c r="S52" s="21"/>
      <c r="T52" s="18"/>
      <c r="U52" s="21"/>
      <c r="V52" s="18"/>
      <c r="W52" s="21"/>
      <c r="X52" s="18"/>
      <c r="Y52" s="21"/>
      <c r="Z52" s="18"/>
      <c r="AA52" s="21"/>
      <c r="AB52" s="18"/>
      <c r="AC52" s="21"/>
      <c r="AD52" s="18"/>
      <c r="AE52" s="21"/>
      <c r="AF52" s="18"/>
      <c r="AG52" s="21"/>
      <c r="AH52" s="18"/>
      <c r="AI52" s="21"/>
      <c r="AJ52" s="18"/>
      <c r="AK52" s="21"/>
      <c r="AL52" s="127"/>
      <c r="AM52" s="21"/>
      <c r="AN52" s="21"/>
      <c r="AO52" s="73"/>
      <c r="AP52" s="73"/>
      <c r="AQ52" s="73"/>
      <c r="AR52" s="125" t="s">
        <v>138</v>
      </c>
      <c r="CG52" s="180"/>
      <c r="CH52" s="180">
        <v>0</v>
      </c>
      <c r="CI52" s="180">
        <v>0</v>
      </c>
      <c r="CJ52" s="180"/>
      <c r="CK52" s="180"/>
      <c r="CL52" s="180"/>
      <c r="CM52" s="180"/>
      <c r="CN52" s="180"/>
      <c r="CO52" s="180"/>
    </row>
    <row r="53" spans="1:93" x14ac:dyDescent="0.25">
      <c r="A53" s="397"/>
      <c r="B53" s="17" t="s">
        <v>30</v>
      </c>
      <c r="C53" s="183">
        <f t="shared" si="3"/>
        <v>0</v>
      </c>
      <c r="D53" s="183">
        <f t="shared" si="4"/>
        <v>0</v>
      </c>
      <c r="E53" s="183">
        <f t="shared" si="4"/>
        <v>0</v>
      </c>
      <c r="F53" s="31"/>
      <c r="G53" s="141"/>
      <c r="H53" s="18"/>
      <c r="I53" s="59"/>
      <c r="J53" s="18"/>
      <c r="K53" s="21"/>
      <c r="L53" s="18"/>
      <c r="M53" s="21"/>
      <c r="N53" s="18"/>
      <c r="O53" s="21"/>
      <c r="P53" s="18"/>
      <c r="Q53" s="21"/>
      <c r="R53" s="18"/>
      <c r="S53" s="21"/>
      <c r="T53" s="18"/>
      <c r="U53" s="21"/>
      <c r="V53" s="18"/>
      <c r="W53" s="21"/>
      <c r="X53" s="18"/>
      <c r="Y53" s="21"/>
      <c r="Z53" s="18"/>
      <c r="AA53" s="21"/>
      <c r="AB53" s="18"/>
      <c r="AC53" s="21"/>
      <c r="AD53" s="18"/>
      <c r="AE53" s="21"/>
      <c r="AF53" s="18"/>
      <c r="AG53" s="21"/>
      <c r="AH53" s="18"/>
      <c r="AI53" s="21"/>
      <c r="AJ53" s="18"/>
      <c r="AK53" s="21"/>
      <c r="AL53" s="127"/>
      <c r="AM53" s="21"/>
      <c r="AN53" s="21"/>
      <c r="AO53" s="73"/>
      <c r="AP53" s="73"/>
      <c r="AQ53" s="73"/>
      <c r="AR53" s="125" t="s">
        <v>138</v>
      </c>
      <c r="CG53" s="180"/>
      <c r="CH53" s="180">
        <v>0</v>
      </c>
      <c r="CI53" s="180">
        <v>0</v>
      </c>
      <c r="CJ53" s="180"/>
      <c r="CK53" s="180"/>
      <c r="CL53" s="180"/>
      <c r="CM53" s="180"/>
      <c r="CN53" s="180"/>
      <c r="CO53" s="180"/>
    </row>
    <row r="54" spans="1:93" x14ac:dyDescent="0.25">
      <c r="A54" s="397"/>
      <c r="B54" s="25" t="s">
        <v>31</v>
      </c>
      <c r="C54" s="184">
        <f t="shared" si="3"/>
        <v>0</v>
      </c>
      <c r="D54" s="184">
        <f t="shared" si="4"/>
        <v>0</v>
      </c>
      <c r="E54" s="184">
        <f t="shared" si="4"/>
        <v>0</v>
      </c>
      <c r="F54" s="31"/>
      <c r="G54" s="141"/>
      <c r="H54" s="26"/>
      <c r="I54" s="129"/>
      <c r="J54" s="26"/>
      <c r="K54" s="29"/>
      <c r="L54" s="26"/>
      <c r="M54" s="29"/>
      <c r="N54" s="26"/>
      <c r="O54" s="29"/>
      <c r="P54" s="26"/>
      <c r="Q54" s="29"/>
      <c r="R54" s="26"/>
      <c r="S54" s="29"/>
      <c r="T54" s="26"/>
      <c r="U54" s="29"/>
      <c r="V54" s="26"/>
      <c r="W54" s="29"/>
      <c r="X54" s="26"/>
      <c r="Y54" s="29"/>
      <c r="Z54" s="26"/>
      <c r="AA54" s="29"/>
      <c r="AB54" s="26"/>
      <c r="AC54" s="29"/>
      <c r="AD54" s="26"/>
      <c r="AE54" s="29"/>
      <c r="AF54" s="26"/>
      <c r="AG54" s="29"/>
      <c r="AH54" s="26"/>
      <c r="AI54" s="29"/>
      <c r="AJ54" s="26"/>
      <c r="AK54" s="29"/>
      <c r="AL54" s="130"/>
      <c r="AM54" s="29"/>
      <c r="AN54" s="29"/>
      <c r="AO54" s="73"/>
      <c r="AP54" s="73"/>
      <c r="AQ54" s="73"/>
      <c r="AR54" s="125" t="s">
        <v>138</v>
      </c>
      <c r="CG54" s="180"/>
      <c r="CH54" s="180">
        <v>0</v>
      </c>
      <c r="CI54" s="180">
        <v>0</v>
      </c>
      <c r="CJ54" s="180"/>
      <c r="CK54" s="180"/>
      <c r="CL54" s="180"/>
      <c r="CM54" s="180"/>
      <c r="CN54" s="180"/>
      <c r="CO54" s="180"/>
    </row>
    <row r="55" spans="1:93" x14ac:dyDescent="0.25">
      <c r="A55" s="397"/>
      <c r="B55" s="17" t="s">
        <v>32</v>
      </c>
      <c r="C55" s="183">
        <f t="shared" si="3"/>
        <v>0</v>
      </c>
      <c r="D55" s="183">
        <f t="shared" si="4"/>
        <v>0</v>
      </c>
      <c r="E55" s="183">
        <f t="shared" si="4"/>
        <v>0</v>
      </c>
      <c r="F55" s="31"/>
      <c r="G55" s="141"/>
      <c r="H55" s="18"/>
      <c r="I55" s="59"/>
      <c r="J55" s="18"/>
      <c r="K55" s="21"/>
      <c r="L55" s="18"/>
      <c r="M55" s="21"/>
      <c r="N55" s="18"/>
      <c r="O55" s="21"/>
      <c r="P55" s="18"/>
      <c r="Q55" s="21"/>
      <c r="R55" s="18"/>
      <c r="S55" s="21"/>
      <c r="T55" s="18"/>
      <c r="U55" s="21"/>
      <c r="V55" s="18"/>
      <c r="W55" s="21"/>
      <c r="X55" s="18"/>
      <c r="Y55" s="21"/>
      <c r="Z55" s="18"/>
      <c r="AA55" s="21"/>
      <c r="AB55" s="18"/>
      <c r="AC55" s="21"/>
      <c r="AD55" s="18"/>
      <c r="AE55" s="21"/>
      <c r="AF55" s="18"/>
      <c r="AG55" s="21"/>
      <c r="AH55" s="18"/>
      <c r="AI55" s="21"/>
      <c r="AJ55" s="18"/>
      <c r="AK55" s="21"/>
      <c r="AL55" s="127"/>
      <c r="AM55" s="21"/>
      <c r="AN55" s="21"/>
      <c r="AO55" s="73"/>
      <c r="AP55" s="73"/>
      <c r="AQ55" s="73"/>
      <c r="AR55" s="125" t="s">
        <v>138</v>
      </c>
      <c r="CG55" s="180"/>
      <c r="CH55" s="180">
        <v>0</v>
      </c>
      <c r="CI55" s="180">
        <v>0</v>
      </c>
      <c r="CJ55" s="180"/>
      <c r="CK55" s="180"/>
      <c r="CL55" s="180"/>
      <c r="CM55" s="180"/>
      <c r="CN55" s="180"/>
      <c r="CO55" s="180"/>
    </row>
    <row r="56" spans="1:93" x14ac:dyDescent="0.25">
      <c r="A56" s="397"/>
      <c r="B56" s="131" t="s">
        <v>112</v>
      </c>
      <c r="C56" s="185">
        <f t="shared" si="3"/>
        <v>0</v>
      </c>
      <c r="D56" s="185">
        <f t="shared" ref="D56:E74" si="5">SUM(F56+H56+J56+L56+N56+P56+R56+T56+V56+X56+Z56+AB56+AD56+AF56+AH56+AJ56+AL56)</f>
        <v>0</v>
      </c>
      <c r="E56" s="187">
        <f t="shared" si="5"/>
        <v>0</v>
      </c>
      <c r="F56" s="31"/>
      <c r="G56" s="148"/>
      <c r="H56" s="18"/>
      <c r="I56" s="59"/>
      <c r="J56" s="18"/>
      <c r="K56" s="21"/>
      <c r="L56" s="18"/>
      <c r="M56" s="21"/>
      <c r="N56" s="18"/>
      <c r="O56" s="21"/>
      <c r="P56" s="18"/>
      <c r="Q56" s="21"/>
      <c r="R56" s="18"/>
      <c r="S56" s="21"/>
      <c r="T56" s="18"/>
      <c r="U56" s="21"/>
      <c r="V56" s="18"/>
      <c r="W56" s="21"/>
      <c r="X56" s="18"/>
      <c r="Y56" s="21"/>
      <c r="Z56" s="18"/>
      <c r="AA56" s="21"/>
      <c r="AB56" s="18"/>
      <c r="AC56" s="21"/>
      <c r="AD56" s="18"/>
      <c r="AE56" s="21"/>
      <c r="AF56" s="18"/>
      <c r="AG56" s="22"/>
      <c r="AH56" s="18"/>
      <c r="AI56" s="21"/>
      <c r="AJ56" s="18"/>
      <c r="AK56" s="21"/>
      <c r="AL56" s="127"/>
      <c r="AM56" s="21"/>
      <c r="AN56" s="21"/>
      <c r="AO56" s="73"/>
      <c r="AP56" s="73"/>
      <c r="AQ56" s="73"/>
      <c r="AR56" s="125" t="s">
        <v>138</v>
      </c>
      <c r="CG56" s="180"/>
      <c r="CH56" s="180">
        <v>0</v>
      </c>
      <c r="CI56" s="180">
        <v>0</v>
      </c>
      <c r="CJ56" s="180"/>
      <c r="CK56" s="180"/>
      <c r="CL56" s="180"/>
      <c r="CM56" s="180"/>
      <c r="CN56" s="180"/>
      <c r="CO56" s="180"/>
    </row>
    <row r="57" spans="1:93" x14ac:dyDescent="0.25">
      <c r="A57" s="398"/>
      <c r="B57" s="33" t="s">
        <v>33</v>
      </c>
      <c r="C57" s="188">
        <f t="shared" si="3"/>
        <v>0</v>
      </c>
      <c r="D57" s="188">
        <f t="shared" si="5"/>
        <v>0</v>
      </c>
      <c r="E57" s="188">
        <f t="shared" si="5"/>
        <v>0</v>
      </c>
      <c r="F57" s="52"/>
      <c r="G57" s="146"/>
      <c r="H57" s="34"/>
      <c r="I57" s="137"/>
      <c r="J57" s="34"/>
      <c r="K57" s="36"/>
      <c r="L57" s="34"/>
      <c r="M57" s="36"/>
      <c r="N57" s="34"/>
      <c r="O57" s="36"/>
      <c r="P57" s="34"/>
      <c r="Q57" s="36"/>
      <c r="R57" s="34"/>
      <c r="S57" s="36"/>
      <c r="T57" s="34"/>
      <c r="U57" s="36"/>
      <c r="V57" s="34"/>
      <c r="W57" s="36"/>
      <c r="X57" s="34"/>
      <c r="Y57" s="36"/>
      <c r="Z57" s="34"/>
      <c r="AA57" s="36"/>
      <c r="AB57" s="34"/>
      <c r="AC57" s="36"/>
      <c r="AD57" s="34"/>
      <c r="AE57" s="36"/>
      <c r="AF57" s="34"/>
      <c r="AG57" s="36"/>
      <c r="AH57" s="34"/>
      <c r="AI57" s="36"/>
      <c r="AJ57" s="34"/>
      <c r="AK57" s="36"/>
      <c r="AL57" s="147"/>
      <c r="AM57" s="36"/>
      <c r="AN57" s="36"/>
      <c r="AO57" s="76"/>
      <c r="AP57" s="76"/>
      <c r="AQ57" s="76"/>
      <c r="AR57" s="125" t="s">
        <v>138</v>
      </c>
      <c r="CG57" s="180"/>
      <c r="CH57" s="180">
        <v>0</v>
      </c>
      <c r="CI57" s="180">
        <v>0</v>
      </c>
      <c r="CJ57" s="180"/>
      <c r="CK57" s="180"/>
      <c r="CL57" s="180"/>
      <c r="CM57" s="180"/>
      <c r="CN57" s="180"/>
      <c r="CO57" s="180"/>
    </row>
    <row r="58" spans="1:93" x14ac:dyDescent="0.25">
      <c r="A58" s="396" t="s">
        <v>37</v>
      </c>
      <c r="B58" s="10" t="s">
        <v>24</v>
      </c>
      <c r="C58" s="11">
        <f t="shared" si="3"/>
        <v>0</v>
      </c>
      <c r="D58" s="11">
        <f t="shared" si="5"/>
        <v>0</v>
      </c>
      <c r="E58" s="11">
        <f t="shared" si="5"/>
        <v>0</v>
      </c>
      <c r="F58" s="16"/>
      <c r="G58" s="140"/>
      <c r="H58" s="16"/>
      <c r="I58" s="140"/>
      <c r="J58" s="12"/>
      <c r="K58" s="14"/>
      <c r="L58" s="12"/>
      <c r="M58" s="14"/>
      <c r="N58" s="12"/>
      <c r="O58" s="14"/>
      <c r="P58" s="12"/>
      <c r="Q58" s="14"/>
      <c r="R58" s="12"/>
      <c r="S58" s="14"/>
      <c r="T58" s="12"/>
      <c r="U58" s="14"/>
      <c r="V58" s="12"/>
      <c r="W58" s="14"/>
      <c r="X58" s="12"/>
      <c r="Y58" s="14"/>
      <c r="Z58" s="12"/>
      <c r="AA58" s="14"/>
      <c r="AB58" s="12"/>
      <c r="AC58" s="14"/>
      <c r="AD58" s="12"/>
      <c r="AE58" s="14"/>
      <c r="AF58" s="12"/>
      <c r="AG58" s="14"/>
      <c r="AH58" s="12"/>
      <c r="AI58" s="14"/>
      <c r="AJ58" s="12"/>
      <c r="AK58" s="14"/>
      <c r="AL58" s="124"/>
      <c r="AM58" s="14"/>
      <c r="AN58" s="14"/>
      <c r="AO58" s="87"/>
      <c r="AP58" s="87"/>
      <c r="AQ58" s="87"/>
      <c r="AR58" s="125" t="s">
        <v>138</v>
      </c>
      <c r="CG58" s="180"/>
      <c r="CH58" s="180">
        <v>0</v>
      </c>
      <c r="CI58" s="180">
        <v>0</v>
      </c>
      <c r="CJ58" s="180"/>
      <c r="CK58" s="180"/>
      <c r="CL58" s="180"/>
      <c r="CM58" s="180"/>
      <c r="CN58" s="180"/>
      <c r="CO58" s="180"/>
    </row>
    <row r="59" spans="1:93" x14ac:dyDescent="0.25">
      <c r="A59" s="397"/>
      <c r="B59" s="17" t="s">
        <v>25</v>
      </c>
      <c r="C59" s="183">
        <f t="shared" si="3"/>
        <v>0</v>
      </c>
      <c r="D59" s="183">
        <f t="shared" si="5"/>
        <v>0</v>
      </c>
      <c r="E59" s="183">
        <f t="shared" si="5"/>
        <v>0</v>
      </c>
      <c r="F59" s="31"/>
      <c r="G59" s="141"/>
      <c r="H59" s="31"/>
      <c r="I59" s="141"/>
      <c r="J59" s="18"/>
      <c r="K59" s="21"/>
      <c r="L59" s="18"/>
      <c r="M59" s="21"/>
      <c r="N59" s="18"/>
      <c r="O59" s="21"/>
      <c r="P59" s="18"/>
      <c r="Q59" s="21"/>
      <c r="R59" s="18"/>
      <c r="S59" s="21"/>
      <c r="T59" s="18"/>
      <c r="U59" s="21"/>
      <c r="V59" s="18"/>
      <c r="W59" s="21"/>
      <c r="X59" s="18"/>
      <c r="Y59" s="21"/>
      <c r="Z59" s="18"/>
      <c r="AA59" s="21"/>
      <c r="AB59" s="18"/>
      <c r="AC59" s="21"/>
      <c r="AD59" s="18"/>
      <c r="AE59" s="21"/>
      <c r="AF59" s="18"/>
      <c r="AG59" s="21"/>
      <c r="AH59" s="18"/>
      <c r="AI59" s="21"/>
      <c r="AJ59" s="18"/>
      <c r="AK59" s="21"/>
      <c r="AL59" s="127"/>
      <c r="AM59" s="21"/>
      <c r="AN59" s="21"/>
      <c r="AO59" s="73"/>
      <c r="AP59" s="73"/>
      <c r="AQ59" s="73"/>
      <c r="AR59" s="125" t="s">
        <v>138</v>
      </c>
      <c r="CG59" s="180"/>
      <c r="CH59" s="180">
        <v>0</v>
      </c>
      <c r="CI59" s="180">
        <v>0</v>
      </c>
      <c r="CJ59" s="180"/>
      <c r="CK59" s="180"/>
      <c r="CL59" s="180"/>
      <c r="CM59" s="180"/>
      <c r="CN59" s="180"/>
      <c r="CO59" s="180"/>
    </row>
    <row r="60" spans="1:93" x14ac:dyDescent="0.25">
      <c r="A60" s="397"/>
      <c r="B60" s="17" t="s">
        <v>26</v>
      </c>
      <c r="C60" s="183">
        <f t="shared" si="3"/>
        <v>0</v>
      </c>
      <c r="D60" s="183">
        <f t="shared" si="5"/>
        <v>0</v>
      </c>
      <c r="E60" s="183">
        <f t="shared" si="5"/>
        <v>0</v>
      </c>
      <c r="F60" s="31"/>
      <c r="G60" s="141"/>
      <c r="H60" s="31"/>
      <c r="I60" s="141"/>
      <c r="J60" s="18"/>
      <c r="K60" s="21"/>
      <c r="L60" s="18"/>
      <c r="M60" s="21"/>
      <c r="N60" s="18"/>
      <c r="O60" s="21"/>
      <c r="P60" s="18"/>
      <c r="Q60" s="21"/>
      <c r="R60" s="18"/>
      <c r="S60" s="21"/>
      <c r="T60" s="18"/>
      <c r="U60" s="21"/>
      <c r="V60" s="18"/>
      <c r="W60" s="21"/>
      <c r="X60" s="18"/>
      <c r="Y60" s="21"/>
      <c r="Z60" s="18"/>
      <c r="AA60" s="21"/>
      <c r="AB60" s="18"/>
      <c r="AC60" s="21"/>
      <c r="AD60" s="18"/>
      <c r="AE60" s="21"/>
      <c r="AF60" s="18"/>
      <c r="AG60" s="21"/>
      <c r="AH60" s="18"/>
      <c r="AI60" s="21"/>
      <c r="AJ60" s="18"/>
      <c r="AK60" s="21"/>
      <c r="AL60" s="127"/>
      <c r="AM60" s="21"/>
      <c r="AN60" s="21"/>
      <c r="AO60" s="73"/>
      <c r="AP60" s="73"/>
      <c r="AQ60" s="73"/>
      <c r="AR60" s="125" t="s">
        <v>138</v>
      </c>
      <c r="CG60" s="180"/>
      <c r="CH60" s="180">
        <v>0</v>
      </c>
      <c r="CI60" s="180">
        <v>0</v>
      </c>
      <c r="CJ60" s="180"/>
      <c r="CK60" s="180"/>
      <c r="CL60" s="180"/>
      <c r="CM60" s="180"/>
      <c r="CN60" s="180"/>
      <c r="CO60" s="180"/>
    </row>
    <row r="61" spans="1:93" x14ac:dyDescent="0.25">
      <c r="A61" s="397"/>
      <c r="B61" s="17" t="s">
        <v>28</v>
      </c>
      <c r="C61" s="183">
        <f t="shared" si="3"/>
        <v>0</v>
      </c>
      <c r="D61" s="183">
        <f t="shared" si="5"/>
        <v>0</v>
      </c>
      <c r="E61" s="183">
        <f t="shared" si="5"/>
        <v>0</v>
      </c>
      <c r="F61" s="31"/>
      <c r="G61" s="141"/>
      <c r="H61" s="31"/>
      <c r="I61" s="141"/>
      <c r="J61" s="18"/>
      <c r="K61" s="21"/>
      <c r="L61" s="18"/>
      <c r="M61" s="21"/>
      <c r="N61" s="18"/>
      <c r="O61" s="21"/>
      <c r="P61" s="18"/>
      <c r="Q61" s="21"/>
      <c r="R61" s="18"/>
      <c r="S61" s="21"/>
      <c r="T61" s="18"/>
      <c r="U61" s="21"/>
      <c r="V61" s="18"/>
      <c r="W61" s="21"/>
      <c r="X61" s="18"/>
      <c r="Y61" s="21"/>
      <c r="Z61" s="18"/>
      <c r="AA61" s="21"/>
      <c r="AB61" s="18"/>
      <c r="AC61" s="21"/>
      <c r="AD61" s="18"/>
      <c r="AE61" s="21"/>
      <c r="AF61" s="18"/>
      <c r="AG61" s="21"/>
      <c r="AH61" s="18"/>
      <c r="AI61" s="21"/>
      <c r="AJ61" s="18"/>
      <c r="AK61" s="21"/>
      <c r="AL61" s="127"/>
      <c r="AM61" s="21"/>
      <c r="AN61" s="21"/>
      <c r="AO61" s="73"/>
      <c r="AP61" s="73"/>
      <c r="AQ61" s="73"/>
      <c r="AR61" s="125" t="s">
        <v>138</v>
      </c>
      <c r="CG61" s="180"/>
      <c r="CH61" s="180">
        <v>0</v>
      </c>
      <c r="CI61" s="180">
        <v>0</v>
      </c>
      <c r="CJ61" s="180"/>
      <c r="CK61" s="180"/>
      <c r="CL61" s="180"/>
      <c r="CM61" s="180"/>
      <c r="CN61" s="180"/>
      <c r="CO61" s="180"/>
    </row>
    <row r="62" spans="1:93" x14ac:dyDescent="0.25">
      <c r="A62" s="397"/>
      <c r="B62" s="17" t="s">
        <v>29</v>
      </c>
      <c r="C62" s="183">
        <f t="shared" si="3"/>
        <v>0</v>
      </c>
      <c r="D62" s="183">
        <f t="shared" si="5"/>
        <v>0</v>
      </c>
      <c r="E62" s="183">
        <f t="shared" si="5"/>
        <v>0</v>
      </c>
      <c r="F62" s="31"/>
      <c r="G62" s="141"/>
      <c r="H62" s="31"/>
      <c r="I62" s="141"/>
      <c r="J62" s="18"/>
      <c r="K62" s="21"/>
      <c r="L62" s="18"/>
      <c r="M62" s="21"/>
      <c r="N62" s="18"/>
      <c r="O62" s="21"/>
      <c r="P62" s="18"/>
      <c r="Q62" s="21"/>
      <c r="R62" s="18"/>
      <c r="S62" s="21"/>
      <c r="T62" s="18"/>
      <c r="U62" s="21"/>
      <c r="V62" s="18"/>
      <c r="W62" s="21"/>
      <c r="X62" s="18"/>
      <c r="Y62" s="21"/>
      <c r="Z62" s="18"/>
      <c r="AA62" s="21"/>
      <c r="AB62" s="18"/>
      <c r="AC62" s="21"/>
      <c r="AD62" s="18"/>
      <c r="AE62" s="21"/>
      <c r="AF62" s="18"/>
      <c r="AG62" s="21"/>
      <c r="AH62" s="18"/>
      <c r="AI62" s="21"/>
      <c r="AJ62" s="18"/>
      <c r="AK62" s="21"/>
      <c r="AL62" s="127"/>
      <c r="AM62" s="21"/>
      <c r="AN62" s="21"/>
      <c r="AO62" s="73"/>
      <c r="AP62" s="73"/>
      <c r="AQ62" s="73"/>
      <c r="AR62" s="125" t="s">
        <v>138</v>
      </c>
      <c r="CG62" s="180"/>
      <c r="CH62" s="180">
        <v>0</v>
      </c>
      <c r="CI62" s="180">
        <v>0</v>
      </c>
      <c r="CJ62" s="180"/>
      <c r="CK62" s="180"/>
      <c r="CL62" s="180"/>
      <c r="CM62" s="180"/>
      <c r="CN62" s="180"/>
      <c r="CO62" s="180"/>
    </row>
    <row r="63" spans="1:93" x14ac:dyDescent="0.25">
      <c r="A63" s="397"/>
      <c r="B63" s="149" t="s">
        <v>112</v>
      </c>
      <c r="C63" s="186">
        <f t="shared" si="3"/>
        <v>0</v>
      </c>
      <c r="D63" s="185">
        <f t="shared" si="5"/>
        <v>0</v>
      </c>
      <c r="E63" s="187">
        <f t="shared" si="5"/>
        <v>0</v>
      </c>
      <c r="F63" s="31"/>
      <c r="G63" s="141"/>
      <c r="H63" s="31"/>
      <c r="I63" s="141"/>
      <c r="J63" s="26"/>
      <c r="K63" s="29"/>
      <c r="L63" s="26"/>
      <c r="M63" s="29"/>
      <c r="N63" s="26"/>
      <c r="O63" s="29"/>
      <c r="P63" s="26"/>
      <c r="Q63" s="29"/>
      <c r="R63" s="26"/>
      <c r="S63" s="29"/>
      <c r="T63" s="26"/>
      <c r="U63" s="29"/>
      <c r="V63" s="26"/>
      <c r="W63" s="29"/>
      <c r="X63" s="26"/>
      <c r="Y63" s="29"/>
      <c r="Z63" s="26"/>
      <c r="AA63" s="29"/>
      <c r="AB63" s="26"/>
      <c r="AC63" s="29"/>
      <c r="AD63" s="26"/>
      <c r="AE63" s="29"/>
      <c r="AF63" s="26"/>
      <c r="AG63" s="29"/>
      <c r="AH63" s="26"/>
      <c r="AI63" s="29"/>
      <c r="AJ63" s="26"/>
      <c r="AK63" s="29"/>
      <c r="AL63" s="130"/>
      <c r="AM63" s="29"/>
      <c r="AN63" s="29"/>
      <c r="AO63" s="150"/>
      <c r="AP63" s="150"/>
      <c r="AQ63" s="150"/>
      <c r="AR63" s="125" t="s">
        <v>138</v>
      </c>
      <c r="CG63" s="180"/>
      <c r="CH63" s="180">
        <v>0</v>
      </c>
      <c r="CI63" s="180">
        <v>0</v>
      </c>
      <c r="CJ63" s="180"/>
      <c r="CK63" s="180"/>
      <c r="CL63" s="180"/>
      <c r="CM63" s="180"/>
      <c r="CN63" s="180"/>
      <c r="CO63" s="180"/>
    </row>
    <row r="64" spans="1:93" x14ac:dyDescent="0.25">
      <c r="A64" s="397"/>
      <c r="B64" s="33" t="s">
        <v>32</v>
      </c>
      <c r="C64" s="188">
        <f t="shared" si="3"/>
        <v>0</v>
      </c>
      <c r="D64" s="188">
        <f t="shared" si="5"/>
        <v>0</v>
      </c>
      <c r="E64" s="188">
        <f t="shared" si="5"/>
        <v>0</v>
      </c>
      <c r="F64" s="52"/>
      <c r="G64" s="151"/>
      <c r="H64" s="52"/>
      <c r="I64" s="151"/>
      <c r="J64" s="44"/>
      <c r="K64" s="47"/>
      <c r="L64" s="44"/>
      <c r="M64" s="47"/>
      <c r="N64" s="44"/>
      <c r="O64" s="47"/>
      <c r="P64" s="44"/>
      <c r="Q64" s="47"/>
      <c r="R64" s="44"/>
      <c r="S64" s="47"/>
      <c r="T64" s="44"/>
      <c r="U64" s="47"/>
      <c r="V64" s="44"/>
      <c r="W64" s="47"/>
      <c r="X64" s="44"/>
      <c r="Y64" s="47"/>
      <c r="Z64" s="44"/>
      <c r="AA64" s="47"/>
      <c r="AB64" s="44"/>
      <c r="AC64" s="47"/>
      <c r="AD64" s="44"/>
      <c r="AE64" s="47"/>
      <c r="AF64" s="44"/>
      <c r="AG64" s="47"/>
      <c r="AH64" s="44"/>
      <c r="AI64" s="47"/>
      <c r="AJ64" s="44"/>
      <c r="AK64" s="47"/>
      <c r="AL64" s="139"/>
      <c r="AM64" s="47"/>
      <c r="AN64" s="47"/>
      <c r="AO64" s="76"/>
      <c r="AP64" s="76"/>
      <c r="AQ64" s="76"/>
      <c r="AR64" s="125" t="s">
        <v>138</v>
      </c>
      <c r="CG64" s="180"/>
      <c r="CH64" s="180">
        <v>0</v>
      </c>
      <c r="CI64" s="180">
        <v>0</v>
      </c>
      <c r="CJ64" s="180"/>
      <c r="CK64" s="180"/>
      <c r="CL64" s="180"/>
      <c r="CM64" s="180"/>
      <c r="CN64" s="180"/>
      <c r="CO64" s="180"/>
    </row>
    <row r="65" spans="1:93" x14ac:dyDescent="0.25">
      <c r="A65" s="396" t="s">
        <v>38</v>
      </c>
      <c r="B65" s="10" t="s">
        <v>24</v>
      </c>
      <c r="C65" s="11">
        <f t="shared" si="3"/>
        <v>0</v>
      </c>
      <c r="D65" s="11">
        <f t="shared" si="5"/>
        <v>0</v>
      </c>
      <c r="E65" s="11">
        <f t="shared" si="5"/>
        <v>0</v>
      </c>
      <c r="F65" s="16"/>
      <c r="G65" s="140"/>
      <c r="H65" s="16"/>
      <c r="I65" s="140"/>
      <c r="J65" s="12"/>
      <c r="K65" s="14"/>
      <c r="L65" s="12"/>
      <c r="M65" s="14"/>
      <c r="N65" s="12"/>
      <c r="O65" s="14"/>
      <c r="P65" s="12"/>
      <c r="Q65" s="14"/>
      <c r="R65" s="12"/>
      <c r="S65" s="14"/>
      <c r="T65" s="12"/>
      <c r="U65" s="14"/>
      <c r="V65" s="12"/>
      <c r="W65" s="14"/>
      <c r="X65" s="12"/>
      <c r="Y65" s="14"/>
      <c r="Z65" s="12"/>
      <c r="AA65" s="14"/>
      <c r="AB65" s="12"/>
      <c r="AC65" s="14"/>
      <c r="AD65" s="12"/>
      <c r="AE65" s="14"/>
      <c r="AF65" s="62"/>
      <c r="AG65" s="55"/>
      <c r="AH65" s="62"/>
      <c r="AI65" s="55"/>
      <c r="AJ65" s="62"/>
      <c r="AK65" s="55"/>
      <c r="AL65" s="152"/>
      <c r="AM65" s="55"/>
      <c r="AN65" s="56"/>
      <c r="AO65" s="56"/>
      <c r="AP65" s="56"/>
      <c r="AQ65" s="56"/>
      <c r="AR65" s="125" t="s">
        <v>138</v>
      </c>
      <c r="CG65" s="180">
        <v>0</v>
      </c>
      <c r="CH65" s="180">
        <v>0</v>
      </c>
      <c r="CI65" s="180">
        <v>0</v>
      </c>
      <c r="CJ65" s="180"/>
      <c r="CK65" s="180"/>
      <c r="CL65" s="180"/>
      <c r="CM65" s="180"/>
      <c r="CN65" s="180"/>
      <c r="CO65" s="180"/>
    </row>
    <row r="66" spans="1:93" x14ac:dyDescent="0.25">
      <c r="A66" s="397"/>
      <c r="B66" s="17" t="s">
        <v>26</v>
      </c>
      <c r="C66" s="183">
        <f t="shared" si="3"/>
        <v>0</v>
      </c>
      <c r="D66" s="183">
        <f t="shared" si="5"/>
        <v>0</v>
      </c>
      <c r="E66" s="183">
        <f t="shared" si="5"/>
        <v>0</v>
      </c>
      <c r="F66" s="31"/>
      <c r="G66" s="141"/>
      <c r="H66" s="31"/>
      <c r="I66" s="141"/>
      <c r="J66" s="18"/>
      <c r="K66" s="21"/>
      <c r="L66" s="18"/>
      <c r="M66" s="21"/>
      <c r="N66" s="18"/>
      <c r="O66" s="21"/>
      <c r="P66" s="18"/>
      <c r="Q66" s="21"/>
      <c r="R66" s="18"/>
      <c r="S66" s="21"/>
      <c r="T66" s="18"/>
      <c r="U66" s="21"/>
      <c r="V66" s="18"/>
      <c r="W66" s="21"/>
      <c r="X66" s="18"/>
      <c r="Y66" s="21"/>
      <c r="Z66" s="18"/>
      <c r="AA66" s="21"/>
      <c r="AB66" s="18"/>
      <c r="AC66" s="21"/>
      <c r="AD66" s="18"/>
      <c r="AE66" s="21"/>
      <c r="AF66" s="23"/>
      <c r="AG66" s="24"/>
      <c r="AH66" s="23"/>
      <c r="AI66" s="24"/>
      <c r="AJ66" s="23"/>
      <c r="AK66" s="24"/>
      <c r="AL66" s="153"/>
      <c r="AM66" s="24"/>
      <c r="AN66" s="73"/>
      <c r="AO66" s="73"/>
      <c r="AP66" s="73"/>
      <c r="AQ66" s="73"/>
      <c r="AR66" s="125" t="s">
        <v>138</v>
      </c>
      <c r="CG66" s="180">
        <v>0</v>
      </c>
      <c r="CH66" s="180">
        <v>0</v>
      </c>
      <c r="CI66" s="180">
        <v>0</v>
      </c>
      <c r="CJ66" s="180"/>
      <c r="CK66" s="180"/>
      <c r="CL66" s="180"/>
      <c r="CM66" s="180"/>
      <c r="CN66" s="180"/>
      <c r="CO66" s="180"/>
    </row>
    <row r="67" spans="1:93" x14ac:dyDescent="0.25">
      <c r="A67" s="397"/>
      <c r="B67" s="131" t="s">
        <v>112</v>
      </c>
      <c r="C67" s="189">
        <f t="shared" si="3"/>
        <v>0</v>
      </c>
      <c r="D67" s="185">
        <f t="shared" si="5"/>
        <v>0</v>
      </c>
      <c r="E67" s="187">
        <f t="shared" si="5"/>
        <v>0</v>
      </c>
      <c r="F67" s="31"/>
      <c r="G67" s="141"/>
      <c r="H67" s="31"/>
      <c r="I67" s="141"/>
      <c r="J67" s="26"/>
      <c r="K67" s="29"/>
      <c r="L67" s="26"/>
      <c r="M67" s="29"/>
      <c r="N67" s="26"/>
      <c r="O67" s="29"/>
      <c r="P67" s="26"/>
      <c r="Q67" s="29"/>
      <c r="R67" s="26"/>
      <c r="S67" s="29"/>
      <c r="T67" s="26"/>
      <c r="U67" s="29"/>
      <c r="V67" s="26"/>
      <c r="W67" s="29"/>
      <c r="X67" s="26"/>
      <c r="Y67" s="29"/>
      <c r="Z67" s="26"/>
      <c r="AA67" s="29"/>
      <c r="AB67" s="26"/>
      <c r="AC67" s="29"/>
      <c r="AD67" s="26"/>
      <c r="AE67" s="29"/>
      <c r="AF67" s="31"/>
      <c r="AG67" s="32"/>
      <c r="AH67" s="31"/>
      <c r="AI67" s="32"/>
      <c r="AJ67" s="31"/>
      <c r="AK67" s="32"/>
      <c r="AL67" s="154"/>
      <c r="AM67" s="32"/>
      <c r="AN67" s="150"/>
      <c r="AO67" s="150"/>
      <c r="AP67" s="150"/>
      <c r="AQ67" s="150"/>
      <c r="AR67" s="125" t="s">
        <v>138</v>
      </c>
      <c r="CG67" s="180">
        <v>0</v>
      </c>
      <c r="CH67" s="180">
        <v>0</v>
      </c>
      <c r="CI67" s="180">
        <v>0</v>
      </c>
      <c r="CJ67" s="180"/>
      <c r="CK67" s="180"/>
      <c r="CL67" s="180"/>
      <c r="CM67" s="180"/>
      <c r="CN67" s="180"/>
      <c r="CO67" s="180"/>
    </row>
    <row r="68" spans="1:93" x14ac:dyDescent="0.25">
      <c r="A68" s="398"/>
      <c r="B68" s="33" t="s">
        <v>32</v>
      </c>
      <c r="C68" s="188">
        <f t="shared" si="3"/>
        <v>0</v>
      </c>
      <c r="D68" s="188">
        <f t="shared" si="5"/>
        <v>0</v>
      </c>
      <c r="E68" s="188">
        <f t="shared" si="5"/>
        <v>0</v>
      </c>
      <c r="F68" s="52"/>
      <c r="G68" s="151"/>
      <c r="H68" s="52"/>
      <c r="I68" s="151"/>
      <c r="J68" s="44"/>
      <c r="K68" s="47"/>
      <c r="L68" s="44"/>
      <c r="M68" s="47"/>
      <c r="N68" s="44"/>
      <c r="O68" s="47"/>
      <c r="P68" s="44"/>
      <c r="Q68" s="47"/>
      <c r="R68" s="44"/>
      <c r="S68" s="47"/>
      <c r="T68" s="44"/>
      <c r="U68" s="47"/>
      <c r="V68" s="44"/>
      <c r="W68" s="47"/>
      <c r="X68" s="44"/>
      <c r="Y68" s="47"/>
      <c r="Z68" s="44"/>
      <c r="AA68" s="47"/>
      <c r="AB68" s="44"/>
      <c r="AC68" s="47"/>
      <c r="AD68" s="44"/>
      <c r="AE68" s="47"/>
      <c r="AF68" s="52"/>
      <c r="AG68" s="38"/>
      <c r="AH68" s="52"/>
      <c r="AI68" s="38"/>
      <c r="AJ68" s="52"/>
      <c r="AK68" s="38"/>
      <c r="AL68" s="155"/>
      <c r="AM68" s="38"/>
      <c r="AN68" s="76"/>
      <c r="AO68" s="76"/>
      <c r="AP68" s="76"/>
      <c r="AQ68" s="76"/>
      <c r="AR68" s="125" t="s">
        <v>138</v>
      </c>
      <c r="CG68" s="180">
        <v>0</v>
      </c>
      <c r="CH68" s="180">
        <v>0</v>
      </c>
      <c r="CI68" s="180">
        <v>0</v>
      </c>
      <c r="CJ68" s="180"/>
      <c r="CK68" s="180"/>
      <c r="CL68" s="180"/>
      <c r="CM68" s="180"/>
      <c r="CN68" s="180"/>
      <c r="CO68" s="180"/>
    </row>
    <row r="69" spans="1:93" x14ac:dyDescent="0.25">
      <c r="A69" s="396" t="s">
        <v>39</v>
      </c>
      <c r="B69" s="10" t="s">
        <v>24</v>
      </c>
      <c r="C69" s="11">
        <f t="shared" si="3"/>
        <v>30</v>
      </c>
      <c r="D69" s="11">
        <f t="shared" si="5"/>
        <v>22</v>
      </c>
      <c r="E69" s="11">
        <f t="shared" si="5"/>
        <v>8</v>
      </c>
      <c r="F69" s="16"/>
      <c r="G69" s="140"/>
      <c r="H69" s="16"/>
      <c r="I69" s="140"/>
      <c r="J69" s="12"/>
      <c r="K69" s="14"/>
      <c r="L69" s="12">
        <v>1</v>
      </c>
      <c r="M69" s="14"/>
      <c r="N69" s="12"/>
      <c r="O69" s="14"/>
      <c r="P69" s="12">
        <v>3</v>
      </c>
      <c r="Q69" s="14">
        <v>2</v>
      </c>
      <c r="R69" s="12">
        <v>3</v>
      </c>
      <c r="S69" s="14">
        <v>1</v>
      </c>
      <c r="T69" s="12">
        <v>1</v>
      </c>
      <c r="U69" s="14">
        <v>1</v>
      </c>
      <c r="V69" s="12">
        <v>2</v>
      </c>
      <c r="W69" s="14">
        <v>1</v>
      </c>
      <c r="X69" s="12">
        <v>2</v>
      </c>
      <c r="Y69" s="14">
        <v>1</v>
      </c>
      <c r="Z69" s="12">
        <v>3</v>
      </c>
      <c r="AA69" s="14">
        <v>1</v>
      </c>
      <c r="AB69" s="12">
        <v>3</v>
      </c>
      <c r="AC69" s="14">
        <v>1</v>
      </c>
      <c r="AD69" s="12">
        <v>2</v>
      </c>
      <c r="AE69" s="14"/>
      <c r="AF69" s="12">
        <v>1</v>
      </c>
      <c r="AG69" s="14"/>
      <c r="AH69" s="12">
        <v>1</v>
      </c>
      <c r="AI69" s="14"/>
      <c r="AJ69" s="12"/>
      <c r="AK69" s="14"/>
      <c r="AL69" s="124"/>
      <c r="AM69" s="14"/>
      <c r="AN69" s="14"/>
      <c r="AO69" s="56">
        <v>0</v>
      </c>
      <c r="AP69" s="56">
        <v>0</v>
      </c>
      <c r="AQ69" s="56">
        <v>0</v>
      </c>
      <c r="AR69" s="125" t="s">
        <v>138</v>
      </c>
      <c r="CG69" s="180">
        <v>0</v>
      </c>
      <c r="CH69" s="180">
        <v>0</v>
      </c>
      <c r="CI69" s="180">
        <v>0</v>
      </c>
      <c r="CJ69" s="180"/>
      <c r="CK69" s="180"/>
      <c r="CL69" s="180"/>
      <c r="CM69" s="180"/>
      <c r="CN69" s="180"/>
      <c r="CO69" s="180"/>
    </row>
    <row r="70" spans="1:93" x14ac:dyDescent="0.25">
      <c r="A70" s="397"/>
      <c r="B70" s="17" t="s">
        <v>25</v>
      </c>
      <c r="C70" s="183">
        <f t="shared" si="3"/>
        <v>0</v>
      </c>
      <c r="D70" s="183">
        <f t="shared" si="5"/>
        <v>0</v>
      </c>
      <c r="E70" s="183">
        <f t="shared" si="5"/>
        <v>0</v>
      </c>
      <c r="F70" s="31"/>
      <c r="G70" s="141"/>
      <c r="H70" s="31"/>
      <c r="I70" s="141"/>
      <c r="J70" s="18"/>
      <c r="K70" s="21"/>
      <c r="L70" s="18"/>
      <c r="M70" s="21"/>
      <c r="N70" s="18"/>
      <c r="O70" s="21"/>
      <c r="P70" s="18"/>
      <c r="Q70" s="21"/>
      <c r="R70" s="18"/>
      <c r="S70" s="21"/>
      <c r="T70" s="18"/>
      <c r="U70" s="21"/>
      <c r="V70" s="18"/>
      <c r="W70" s="21"/>
      <c r="X70" s="18"/>
      <c r="Y70" s="21"/>
      <c r="Z70" s="18"/>
      <c r="AA70" s="21"/>
      <c r="AB70" s="18"/>
      <c r="AC70" s="21"/>
      <c r="AD70" s="18"/>
      <c r="AE70" s="21"/>
      <c r="AF70" s="18"/>
      <c r="AG70" s="21"/>
      <c r="AH70" s="18"/>
      <c r="AI70" s="21"/>
      <c r="AJ70" s="18"/>
      <c r="AK70" s="21"/>
      <c r="AL70" s="127"/>
      <c r="AM70" s="21"/>
      <c r="AN70" s="21"/>
      <c r="AO70" s="92"/>
      <c r="AP70" s="92"/>
      <c r="AQ70" s="92"/>
      <c r="AR70" s="125" t="s">
        <v>138</v>
      </c>
      <c r="CG70" s="180">
        <v>0</v>
      </c>
      <c r="CH70" s="180">
        <v>0</v>
      </c>
      <c r="CI70" s="180">
        <v>0</v>
      </c>
      <c r="CJ70" s="180"/>
      <c r="CK70" s="180"/>
      <c r="CL70" s="180"/>
      <c r="CM70" s="180"/>
      <c r="CN70" s="180"/>
      <c r="CO70" s="180"/>
    </row>
    <row r="71" spans="1:93" x14ac:dyDescent="0.25">
      <c r="A71" s="397"/>
      <c r="B71" s="17" t="s">
        <v>26</v>
      </c>
      <c r="C71" s="183">
        <f t="shared" si="3"/>
        <v>40</v>
      </c>
      <c r="D71" s="183">
        <f t="shared" si="5"/>
        <v>18</v>
      </c>
      <c r="E71" s="183">
        <f t="shared" si="5"/>
        <v>22</v>
      </c>
      <c r="F71" s="31"/>
      <c r="G71" s="141"/>
      <c r="H71" s="31"/>
      <c r="I71" s="141"/>
      <c r="J71" s="18">
        <v>1</v>
      </c>
      <c r="K71" s="21">
        <v>1</v>
      </c>
      <c r="L71" s="18"/>
      <c r="M71" s="21">
        <v>1</v>
      </c>
      <c r="N71" s="18">
        <v>2</v>
      </c>
      <c r="O71" s="21">
        <v>3</v>
      </c>
      <c r="P71" s="18">
        <v>3</v>
      </c>
      <c r="Q71" s="21">
        <v>4</v>
      </c>
      <c r="R71" s="18">
        <v>2</v>
      </c>
      <c r="S71" s="21">
        <v>3</v>
      </c>
      <c r="T71" s="18">
        <v>1</v>
      </c>
      <c r="U71" s="21">
        <v>2</v>
      </c>
      <c r="V71" s="18">
        <v>2</v>
      </c>
      <c r="W71" s="21">
        <v>1</v>
      </c>
      <c r="X71" s="18">
        <v>3</v>
      </c>
      <c r="Y71" s="21">
        <v>3</v>
      </c>
      <c r="Z71" s="18">
        <v>2</v>
      </c>
      <c r="AA71" s="21">
        <v>2</v>
      </c>
      <c r="AB71" s="18">
        <v>1</v>
      </c>
      <c r="AC71" s="21"/>
      <c r="AD71" s="18"/>
      <c r="AE71" s="21">
        <v>1</v>
      </c>
      <c r="AF71" s="18">
        <v>1</v>
      </c>
      <c r="AG71" s="21"/>
      <c r="AH71" s="18"/>
      <c r="AI71" s="21">
        <v>1</v>
      </c>
      <c r="AJ71" s="18"/>
      <c r="AK71" s="21"/>
      <c r="AL71" s="127"/>
      <c r="AM71" s="21"/>
      <c r="AN71" s="21"/>
      <c r="AO71" s="73">
        <v>0</v>
      </c>
      <c r="AP71" s="73">
        <v>0</v>
      </c>
      <c r="AQ71" s="73">
        <v>0</v>
      </c>
      <c r="AR71" s="125" t="s">
        <v>138</v>
      </c>
      <c r="CG71" s="180">
        <v>0</v>
      </c>
      <c r="CH71" s="180">
        <v>0</v>
      </c>
      <c r="CI71" s="180">
        <v>0</v>
      </c>
      <c r="CJ71" s="180"/>
      <c r="CK71" s="180"/>
      <c r="CL71" s="180"/>
      <c r="CM71" s="180"/>
      <c r="CN71" s="180"/>
      <c r="CO71" s="180"/>
    </row>
    <row r="72" spans="1:93" x14ac:dyDescent="0.25">
      <c r="A72" s="397"/>
      <c r="B72" s="17" t="s">
        <v>28</v>
      </c>
      <c r="C72" s="183">
        <f t="shared" si="3"/>
        <v>0</v>
      </c>
      <c r="D72" s="183">
        <f t="shared" si="5"/>
        <v>0</v>
      </c>
      <c r="E72" s="183">
        <f t="shared" si="5"/>
        <v>0</v>
      </c>
      <c r="F72" s="31"/>
      <c r="G72" s="141"/>
      <c r="H72" s="31"/>
      <c r="I72" s="141"/>
      <c r="J72" s="18"/>
      <c r="K72" s="21"/>
      <c r="L72" s="18"/>
      <c r="M72" s="21"/>
      <c r="N72" s="18"/>
      <c r="O72" s="21"/>
      <c r="P72" s="18"/>
      <c r="Q72" s="21"/>
      <c r="R72" s="18"/>
      <c r="S72" s="21"/>
      <c r="T72" s="18"/>
      <c r="U72" s="21"/>
      <c r="V72" s="18"/>
      <c r="W72" s="21"/>
      <c r="X72" s="18"/>
      <c r="Y72" s="21"/>
      <c r="Z72" s="18"/>
      <c r="AA72" s="21"/>
      <c r="AB72" s="18"/>
      <c r="AC72" s="21"/>
      <c r="AD72" s="18"/>
      <c r="AE72" s="21"/>
      <c r="AF72" s="18"/>
      <c r="AG72" s="21"/>
      <c r="AH72" s="18"/>
      <c r="AI72" s="21"/>
      <c r="AJ72" s="18"/>
      <c r="AK72" s="21"/>
      <c r="AL72" s="127"/>
      <c r="AM72" s="21"/>
      <c r="AN72" s="21"/>
      <c r="AO72" s="73"/>
      <c r="AP72" s="73"/>
      <c r="AQ72" s="73"/>
      <c r="AR72" s="125" t="s">
        <v>138</v>
      </c>
      <c r="CG72" s="180">
        <v>0</v>
      </c>
      <c r="CH72" s="180">
        <v>0</v>
      </c>
      <c r="CI72" s="180">
        <v>0</v>
      </c>
      <c r="CJ72" s="180"/>
      <c r="CK72" s="180"/>
      <c r="CL72" s="180"/>
      <c r="CM72" s="180"/>
      <c r="CN72" s="180"/>
      <c r="CO72" s="180"/>
    </row>
    <row r="73" spans="1:93" x14ac:dyDescent="0.25">
      <c r="A73" s="397"/>
      <c r="B73" s="17" t="s">
        <v>29</v>
      </c>
      <c r="C73" s="183">
        <f t="shared" si="3"/>
        <v>0</v>
      </c>
      <c r="D73" s="183">
        <f t="shared" si="5"/>
        <v>0</v>
      </c>
      <c r="E73" s="183">
        <f t="shared" si="5"/>
        <v>0</v>
      </c>
      <c r="F73" s="31"/>
      <c r="G73" s="141"/>
      <c r="H73" s="31"/>
      <c r="I73" s="141"/>
      <c r="J73" s="18"/>
      <c r="K73" s="21"/>
      <c r="L73" s="18"/>
      <c r="M73" s="21"/>
      <c r="N73" s="18"/>
      <c r="O73" s="21"/>
      <c r="P73" s="18"/>
      <c r="Q73" s="21"/>
      <c r="R73" s="18"/>
      <c r="S73" s="21"/>
      <c r="T73" s="18"/>
      <c r="U73" s="21"/>
      <c r="V73" s="18"/>
      <c r="W73" s="21"/>
      <c r="X73" s="18"/>
      <c r="Y73" s="21"/>
      <c r="Z73" s="18"/>
      <c r="AA73" s="21"/>
      <c r="AB73" s="18"/>
      <c r="AC73" s="21"/>
      <c r="AD73" s="18"/>
      <c r="AE73" s="21"/>
      <c r="AF73" s="18"/>
      <c r="AG73" s="21"/>
      <c r="AH73" s="18"/>
      <c r="AI73" s="21"/>
      <c r="AJ73" s="18"/>
      <c r="AK73" s="21"/>
      <c r="AL73" s="127"/>
      <c r="AM73" s="21"/>
      <c r="AN73" s="21"/>
      <c r="AO73" s="73"/>
      <c r="AP73" s="73"/>
      <c r="AQ73" s="73"/>
      <c r="AR73" s="125" t="s">
        <v>138</v>
      </c>
      <c r="CG73" s="180">
        <v>0</v>
      </c>
      <c r="CH73" s="180">
        <v>0</v>
      </c>
      <c r="CI73" s="180">
        <v>0</v>
      </c>
      <c r="CJ73" s="180"/>
      <c r="CK73" s="180"/>
      <c r="CL73" s="180"/>
      <c r="CM73" s="180"/>
      <c r="CN73" s="180"/>
      <c r="CO73" s="180"/>
    </row>
    <row r="74" spans="1:93" x14ac:dyDescent="0.25">
      <c r="A74" s="397"/>
      <c r="B74" s="149" t="s">
        <v>112</v>
      </c>
      <c r="C74" s="186">
        <f t="shared" si="3"/>
        <v>0</v>
      </c>
      <c r="D74" s="185">
        <f t="shared" si="5"/>
        <v>0</v>
      </c>
      <c r="E74" s="187">
        <f t="shared" si="5"/>
        <v>0</v>
      </c>
      <c r="F74" s="31"/>
      <c r="G74" s="141"/>
      <c r="H74" s="31"/>
      <c r="I74" s="141"/>
      <c r="J74" s="26"/>
      <c r="K74" s="29"/>
      <c r="L74" s="26"/>
      <c r="M74" s="29"/>
      <c r="N74" s="26"/>
      <c r="O74" s="29"/>
      <c r="P74" s="26"/>
      <c r="Q74" s="29"/>
      <c r="R74" s="26"/>
      <c r="S74" s="29"/>
      <c r="T74" s="26"/>
      <c r="U74" s="29"/>
      <c r="V74" s="26"/>
      <c r="W74" s="29"/>
      <c r="X74" s="26"/>
      <c r="Y74" s="29"/>
      <c r="Z74" s="26"/>
      <c r="AA74" s="29"/>
      <c r="AB74" s="26"/>
      <c r="AC74" s="29"/>
      <c r="AD74" s="26"/>
      <c r="AE74" s="29"/>
      <c r="AF74" s="26"/>
      <c r="AG74" s="29"/>
      <c r="AH74" s="26"/>
      <c r="AI74" s="29"/>
      <c r="AJ74" s="26"/>
      <c r="AK74" s="29"/>
      <c r="AL74" s="130"/>
      <c r="AM74" s="29"/>
      <c r="AN74" s="29"/>
      <c r="AO74" s="150"/>
      <c r="AP74" s="150"/>
      <c r="AQ74" s="150"/>
      <c r="AR74" s="125" t="s">
        <v>138</v>
      </c>
      <c r="CG74" s="180">
        <v>0</v>
      </c>
      <c r="CH74" s="180">
        <v>0</v>
      </c>
      <c r="CI74" s="180">
        <v>0</v>
      </c>
      <c r="CJ74" s="180"/>
      <c r="CK74" s="180"/>
      <c r="CL74" s="180"/>
      <c r="CM74" s="180"/>
      <c r="CN74" s="180"/>
      <c r="CO74" s="180"/>
    </row>
    <row r="75" spans="1:93" x14ac:dyDescent="0.25">
      <c r="A75" s="398"/>
      <c r="B75" s="33" t="s">
        <v>32</v>
      </c>
      <c r="C75" s="188">
        <f t="shared" si="3"/>
        <v>0</v>
      </c>
      <c r="D75" s="188">
        <f t="shared" ref="D75:E95" si="6">SUM(F75+H75+J75+L75+N75+P75+R75+T75+V75+X75+Z75+AB75+AD75+AF75+AH75+AJ75+AL75)</f>
        <v>0</v>
      </c>
      <c r="E75" s="188">
        <f t="shared" si="6"/>
        <v>0</v>
      </c>
      <c r="F75" s="52"/>
      <c r="G75" s="151"/>
      <c r="H75" s="52"/>
      <c r="I75" s="151"/>
      <c r="J75" s="44"/>
      <c r="K75" s="47"/>
      <c r="L75" s="44"/>
      <c r="M75" s="47"/>
      <c r="N75" s="44"/>
      <c r="O75" s="47"/>
      <c r="P75" s="44"/>
      <c r="Q75" s="47"/>
      <c r="R75" s="44"/>
      <c r="S75" s="47"/>
      <c r="T75" s="44"/>
      <c r="U75" s="47"/>
      <c r="V75" s="44"/>
      <c r="W75" s="47"/>
      <c r="X75" s="44"/>
      <c r="Y75" s="47"/>
      <c r="Z75" s="44"/>
      <c r="AA75" s="47"/>
      <c r="AB75" s="44"/>
      <c r="AC75" s="47"/>
      <c r="AD75" s="44"/>
      <c r="AE75" s="47"/>
      <c r="AF75" s="44"/>
      <c r="AG75" s="47"/>
      <c r="AH75" s="44"/>
      <c r="AI75" s="47"/>
      <c r="AJ75" s="44"/>
      <c r="AK75" s="47"/>
      <c r="AL75" s="139"/>
      <c r="AM75" s="47"/>
      <c r="AN75" s="47"/>
      <c r="AO75" s="76"/>
      <c r="AP75" s="76"/>
      <c r="AQ75" s="76"/>
      <c r="AR75" s="125" t="s">
        <v>138</v>
      </c>
      <c r="CG75" s="180">
        <v>0</v>
      </c>
      <c r="CH75" s="180">
        <v>0</v>
      </c>
      <c r="CI75" s="180">
        <v>0</v>
      </c>
      <c r="CJ75" s="180"/>
      <c r="CK75" s="180"/>
      <c r="CL75" s="180"/>
      <c r="CM75" s="180"/>
      <c r="CN75" s="180"/>
      <c r="CO75" s="180"/>
    </row>
    <row r="76" spans="1:93" x14ac:dyDescent="0.25">
      <c r="A76" s="396" t="s">
        <v>40</v>
      </c>
      <c r="B76" s="10" t="s">
        <v>41</v>
      </c>
      <c r="C76" s="11">
        <f t="shared" si="3"/>
        <v>0</v>
      </c>
      <c r="D76" s="11">
        <f t="shared" si="6"/>
        <v>0</v>
      </c>
      <c r="E76" s="11">
        <f t="shared" si="6"/>
        <v>0</v>
      </c>
      <c r="F76" s="16"/>
      <c r="G76" s="140"/>
      <c r="H76" s="16"/>
      <c r="I76" s="140"/>
      <c r="J76" s="12"/>
      <c r="K76" s="14"/>
      <c r="L76" s="12"/>
      <c r="M76" s="14"/>
      <c r="N76" s="12"/>
      <c r="O76" s="14"/>
      <c r="P76" s="12"/>
      <c r="Q76" s="14"/>
      <c r="R76" s="12"/>
      <c r="S76" s="14"/>
      <c r="T76" s="12"/>
      <c r="U76" s="14"/>
      <c r="V76" s="12"/>
      <c r="W76" s="14"/>
      <c r="X76" s="12"/>
      <c r="Y76" s="14"/>
      <c r="Z76" s="12"/>
      <c r="AA76" s="14"/>
      <c r="AB76" s="12"/>
      <c r="AC76" s="14"/>
      <c r="AD76" s="12"/>
      <c r="AE76" s="14"/>
      <c r="AF76" s="62"/>
      <c r="AG76" s="55"/>
      <c r="AH76" s="62"/>
      <c r="AI76" s="55"/>
      <c r="AJ76" s="62"/>
      <c r="AK76" s="55"/>
      <c r="AL76" s="152"/>
      <c r="AM76" s="55"/>
      <c r="AN76" s="56"/>
      <c r="AO76" s="56"/>
      <c r="AP76" s="56"/>
      <c r="AQ76" s="56"/>
      <c r="AR76" s="125" t="s">
        <v>138</v>
      </c>
      <c r="CG76" s="180">
        <v>0</v>
      </c>
      <c r="CH76" s="180">
        <v>0</v>
      </c>
      <c r="CI76" s="180">
        <v>0</v>
      </c>
      <c r="CJ76" s="180"/>
      <c r="CK76" s="180"/>
      <c r="CL76" s="180"/>
      <c r="CM76" s="180"/>
      <c r="CN76" s="180"/>
      <c r="CO76" s="180"/>
    </row>
    <row r="77" spans="1:93" x14ac:dyDescent="0.25">
      <c r="A77" s="397"/>
      <c r="B77" s="54" t="s">
        <v>42</v>
      </c>
      <c r="C77" s="187">
        <f t="shared" si="3"/>
        <v>5</v>
      </c>
      <c r="D77" s="187">
        <f t="shared" si="6"/>
        <v>0</v>
      </c>
      <c r="E77" s="187">
        <f t="shared" si="6"/>
        <v>5</v>
      </c>
      <c r="F77" s="31"/>
      <c r="G77" s="141"/>
      <c r="H77" s="31"/>
      <c r="I77" s="141"/>
      <c r="J77" s="18"/>
      <c r="K77" s="21"/>
      <c r="L77" s="18"/>
      <c r="M77" s="21">
        <v>1</v>
      </c>
      <c r="N77" s="18"/>
      <c r="O77" s="21">
        <v>2</v>
      </c>
      <c r="P77" s="18"/>
      <c r="Q77" s="21">
        <v>1</v>
      </c>
      <c r="R77" s="18"/>
      <c r="S77" s="21">
        <v>1</v>
      </c>
      <c r="T77" s="18"/>
      <c r="U77" s="21"/>
      <c r="V77" s="18"/>
      <c r="W77" s="21"/>
      <c r="X77" s="18"/>
      <c r="Y77" s="21"/>
      <c r="Z77" s="18"/>
      <c r="AA77" s="21"/>
      <c r="AB77" s="18"/>
      <c r="AC77" s="21"/>
      <c r="AD77" s="18"/>
      <c r="AE77" s="21"/>
      <c r="AF77" s="23"/>
      <c r="AG77" s="24"/>
      <c r="AH77" s="23"/>
      <c r="AI77" s="24"/>
      <c r="AJ77" s="23"/>
      <c r="AK77" s="24"/>
      <c r="AL77" s="153"/>
      <c r="AM77" s="24"/>
      <c r="AN77" s="73"/>
      <c r="AO77" s="73">
        <v>0</v>
      </c>
      <c r="AP77" s="73">
        <v>0</v>
      </c>
      <c r="AQ77" s="73">
        <v>0</v>
      </c>
      <c r="AR77" s="125" t="s">
        <v>138</v>
      </c>
      <c r="CG77" s="180">
        <v>0</v>
      </c>
      <c r="CH77" s="180">
        <v>0</v>
      </c>
      <c r="CI77" s="180">
        <v>0</v>
      </c>
      <c r="CJ77" s="180"/>
      <c r="CK77" s="180"/>
      <c r="CL77" s="180"/>
      <c r="CM77" s="180"/>
      <c r="CN77" s="180"/>
      <c r="CO77" s="180"/>
    </row>
    <row r="78" spans="1:93" x14ac:dyDescent="0.25">
      <c r="A78" s="397"/>
      <c r="B78" s="54" t="s">
        <v>43</v>
      </c>
      <c r="C78" s="187">
        <f t="shared" si="3"/>
        <v>0</v>
      </c>
      <c r="D78" s="187">
        <f t="shared" si="6"/>
        <v>0</v>
      </c>
      <c r="E78" s="187">
        <f t="shared" si="6"/>
        <v>0</v>
      </c>
      <c r="F78" s="23"/>
      <c r="G78" s="156"/>
      <c r="H78" s="23"/>
      <c r="I78" s="156"/>
      <c r="J78" s="18"/>
      <c r="K78" s="21"/>
      <c r="L78" s="18"/>
      <c r="M78" s="21"/>
      <c r="N78" s="18"/>
      <c r="O78" s="21"/>
      <c r="P78" s="18"/>
      <c r="Q78" s="21"/>
      <c r="R78" s="18"/>
      <c r="S78" s="21"/>
      <c r="T78" s="18"/>
      <c r="U78" s="21"/>
      <c r="V78" s="18"/>
      <c r="W78" s="21"/>
      <c r="X78" s="18"/>
      <c r="Y78" s="21"/>
      <c r="Z78" s="18"/>
      <c r="AA78" s="21"/>
      <c r="AB78" s="18"/>
      <c r="AC78" s="21"/>
      <c r="AD78" s="18"/>
      <c r="AE78" s="21"/>
      <c r="AF78" s="23"/>
      <c r="AG78" s="24"/>
      <c r="AH78" s="23"/>
      <c r="AI78" s="24"/>
      <c r="AJ78" s="23"/>
      <c r="AK78" s="24"/>
      <c r="AL78" s="153"/>
      <c r="AM78" s="24"/>
      <c r="AN78" s="150"/>
      <c r="AO78" s="150"/>
      <c r="AP78" s="150"/>
      <c r="AQ78" s="150"/>
      <c r="AR78" s="125" t="s">
        <v>138</v>
      </c>
      <c r="CG78" s="180">
        <v>0</v>
      </c>
      <c r="CH78" s="180">
        <v>0</v>
      </c>
      <c r="CI78" s="180">
        <v>0</v>
      </c>
      <c r="CJ78" s="180"/>
      <c r="CK78" s="180"/>
      <c r="CL78" s="180"/>
      <c r="CM78" s="180"/>
      <c r="CN78" s="180"/>
      <c r="CO78" s="180"/>
    </row>
    <row r="79" spans="1:93" x14ac:dyDescent="0.25">
      <c r="A79" s="397"/>
      <c r="B79" s="54" t="s">
        <v>44</v>
      </c>
      <c r="C79" s="183">
        <f t="shared" si="3"/>
        <v>4</v>
      </c>
      <c r="D79" s="65">
        <f t="shared" si="6"/>
        <v>0</v>
      </c>
      <c r="E79" s="187">
        <f t="shared" si="6"/>
        <v>4</v>
      </c>
      <c r="F79" s="31"/>
      <c r="G79" s="141"/>
      <c r="H79" s="31"/>
      <c r="I79" s="141"/>
      <c r="J79" s="26"/>
      <c r="K79" s="29"/>
      <c r="L79" s="26"/>
      <c r="M79" s="29">
        <v>1</v>
      </c>
      <c r="N79" s="26"/>
      <c r="O79" s="29">
        <v>2</v>
      </c>
      <c r="P79" s="26"/>
      <c r="Q79" s="29">
        <v>1</v>
      </c>
      <c r="R79" s="26"/>
      <c r="S79" s="29"/>
      <c r="T79" s="26"/>
      <c r="U79" s="29"/>
      <c r="V79" s="26"/>
      <c r="W79" s="29"/>
      <c r="X79" s="26"/>
      <c r="Y79" s="29"/>
      <c r="Z79" s="26"/>
      <c r="AA79" s="29"/>
      <c r="AB79" s="26"/>
      <c r="AC79" s="29"/>
      <c r="AD79" s="26"/>
      <c r="AE79" s="29"/>
      <c r="AF79" s="23"/>
      <c r="AG79" s="24"/>
      <c r="AH79" s="23"/>
      <c r="AI79" s="24"/>
      <c r="AJ79" s="23"/>
      <c r="AK79" s="24"/>
      <c r="AL79" s="153"/>
      <c r="AM79" s="24"/>
      <c r="AN79" s="150"/>
      <c r="AO79" s="150">
        <v>0</v>
      </c>
      <c r="AP79" s="150">
        <v>0</v>
      </c>
      <c r="AQ79" s="150">
        <v>0</v>
      </c>
      <c r="AR79" s="125" t="s">
        <v>138</v>
      </c>
      <c r="CG79" s="180">
        <v>0</v>
      </c>
      <c r="CH79" s="180">
        <v>0</v>
      </c>
      <c r="CI79" s="180">
        <v>0</v>
      </c>
      <c r="CJ79" s="180"/>
      <c r="CK79" s="180"/>
      <c r="CL79" s="180"/>
      <c r="CM79" s="180"/>
      <c r="CN79" s="180"/>
      <c r="CO79" s="180"/>
    </row>
    <row r="80" spans="1:93" x14ac:dyDescent="0.25">
      <c r="A80" s="397"/>
      <c r="B80" s="131" t="s">
        <v>112</v>
      </c>
      <c r="C80" s="190">
        <f t="shared" si="3"/>
        <v>0</v>
      </c>
      <c r="D80" s="191">
        <f t="shared" si="6"/>
        <v>0</v>
      </c>
      <c r="E80" s="188">
        <f t="shared" si="6"/>
        <v>0</v>
      </c>
      <c r="F80" s="52"/>
      <c r="G80" s="151"/>
      <c r="H80" s="52"/>
      <c r="I80" s="151"/>
      <c r="J80" s="44"/>
      <c r="K80" s="47"/>
      <c r="L80" s="44"/>
      <c r="M80" s="47"/>
      <c r="N80" s="44"/>
      <c r="O80" s="47"/>
      <c r="P80" s="44"/>
      <c r="Q80" s="47"/>
      <c r="R80" s="44"/>
      <c r="S80" s="47"/>
      <c r="T80" s="44"/>
      <c r="U80" s="47"/>
      <c r="V80" s="44"/>
      <c r="W80" s="47"/>
      <c r="X80" s="44"/>
      <c r="Y80" s="47"/>
      <c r="Z80" s="44"/>
      <c r="AA80" s="47"/>
      <c r="AB80" s="44"/>
      <c r="AC80" s="47"/>
      <c r="AD80" s="44"/>
      <c r="AE80" s="47"/>
      <c r="AF80" s="52"/>
      <c r="AG80" s="38"/>
      <c r="AH80" s="52"/>
      <c r="AI80" s="38"/>
      <c r="AJ80" s="52"/>
      <c r="AK80" s="38"/>
      <c r="AL80" s="155"/>
      <c r="AM80" s="38"/>
      <c r="AN80" s="76"/>
      <c r="AO80" s="76"/>
      <c r="AP80" s="76"/>
      <c r="AQ80" s="76"/>
      <c r="AR80" s="125" t="s">
        <v>138</v>
      </c>
      <c r="CG80" s="180">
        <v>0</v>
      </c>
      <c r="CH80" s="180">
        <v>0</v>
      </c>
      <c r="CI80" s="180">
        <v>0</v>
      </c>
      <c r="CJ80" s="180"/>
      <c r="CK80" s="180"/>
      <c r="CL80" s="180"/>
      <c r="CM80" s="180"/>
      <c r="CN80" s="180"/>
      <c r="CO80" s="180"/>
    </row>
    <row r="81" spans="1:93" x14ac:dyDescent="0.25">
      <c r="A81" s="399" t="s">
        <v>113</v>
      </c>
      <c r="B81" s="10" t="s">
        <v>24</v>
      </c>
      <c r="C81" s="11">
        <f t="shared" si="3"/>
        <v>0</v>
      </c>
      <c r="D81" s="11">
        <f t="shared" si="6"/>
        <v>0</v>
      </c>
      <c r="E81" s="11">
        <f t="shared" si="6"/>
        <v>0</v>
      </c>
      <c r="F81" s="16"/>
      <c r="G81" s="140"/>
      <c r="H81" s="16"/>
      <c r="I81" s="140"/>
      <c r="J81" s="12"/>
      <c r="K81" s="14"/>
      <c r="L81" s="12"/>
      <c r="M81" s="14"/>
      <c r="N81" s="12"/>
      <c r="O81" s="14"/>
      <c r="P81" s="12"/>
      <c r="Q81" s="14"/>
      <c r="R81" s="12"/>
      <c r="S81" s="14"/>
      <c r="T81" s="12"/>
      <c r="U81" s="14"/>
      <c r="V81" s="12"/>
      <c r="W81" s="14"/>
      <c r="X81" s="12"/>
      <c r="Y81" s="14"/>
      <c r="Z81" s="12"/>
      <c r="AA81" s="14"/>
      <c r="AB81" s="12"/>
      <c r="AC81" s="14"/>
      <c r="AD81" s="12"/>
      <c r="AE81" s="14"/>
      <c r="AF81" s="12"/>
      <c r="AG81" s="14"/>
      <c r="AH81" s="12"/>
      <c r="AI81" s="14"/>
      <c r="AJ81" s="12"/>
      <c r="AK81" s="14"/>
      <c r="AL81" s="12"/>
      <c r="AM81" s="14"/>
      <c r="AN81" s="58"/>
      <c r="AO81" s="58"/>
      <c r="AP81" s="58"/>
      <c r="AQ81" s="58"/>
      <c r="AR81" s="125" t="s">
        <v>138</v>
      </c>
      <c r="CG81" s="180">
        <v>0</v>
      </c>
      <c r="CH81" s="180">
        <v>0</v>
      </c>
      <c r="CI81" s="180">
        <v>0</v>
      </c>
      <c r="CJ81" s="180"/>
      <c r="CK81" s="180"/>
      <c r="CL81" s="180"/>
      <c r="CM81" s="180"/>
      <c r="CN81" s="180"/>
      <c r="CO81" s="180"/>
    </row>
    <row r="82" spans="1:93" x14ac:dyDescent="0.25">
      <c r="A82" s="400"/>
      <c r="B82" s="17" t="s">
        <v>25</v>
      </c>
      <c r="C82" s="183">
        <f t="shared" si="3"/>
        <v>0</v>
      </c>
      <c r="D82" s="183">
        <f t="shared" si="6"/>
        <v>0</v>
      </c>
      <c r="E82" s="183">
        <f t="shared" si="6"/>
        <v>0</v>
      </c>
      <c r="F82" s="31"/>
      <c r="G82" s="141"/>
      <c r="H82" s="31"/>
      <c r="I82" s="141"/>
      <c r="J82" s="18"/>
      <c r="K82" s="21"/>
      <c r="L82" s="18"/>
      <c r="M82" s="21"/>
      <c r="N82" s="18"/>
      <c r="O82" s="21"/>
      <c r="P82" s="18"/>
      <c r="Q82" s="21"/>
      <c r="R82" s="18"/>
      <c r="S82" s="21"/>
      <c r="T82" s="18"/>
      <c r="U82" s="21"/>
      <c r="V82" s="18"/>
      <c r="W82" s="21"/>
      <c r="X82" s="18"/>
      <c r="Y82" s="21"/>
      <c r="Z82" s="18"/>
      <c r="AA82" s="21"/>
      <c r="AB82" s="18"/>
      <c r="AC82" s="21"/>
      <c r="AD82" s="18"/>
      <c r="AE82" s="21"/>
      <c r="AF82" s="18"/>
      <c r="AG82" s="21"/>
      <c r="AH82" s="18"/>
      <c r="AI82" s="21"/>
      <c r="AJ82" s="18"/>
      <c r="AK82" s="21"/>
      <c r="AL82" s="18"/>
      <c r="AM82" s="21"/>
      <c r="AN82" s="73"/>
      <c r="AO82" s="73"/>
      <c r="AP82" s="73"/>
      <c r="AQ82" s="73"/>
      <c r="AR82" s="125" t="s">
        <v>138</v>
      </c>
      <c r="CG82" s="180">
        <v>0</v>
      </c>
      <c r="CH82" s="180">
        <v>0</v>
      </c>
      <c r="CI82" s="180">
        <v>0</v>
      </c>
      <c r="CJ82" s="180"/>
      <c r="CK82" s="180"/>
      <c r="CL82" s="180"/>
      <c r="CM82" s="180"/>
      <c r="CN82" s="180"/>
      <c r="CO82" s="180"/>
    </row>
    <row r="83" spans="1:93" x14ac:dyDescent="0.25">
      <c r="A83" s="400"/>
      <c r="B83" s="17" t="s">
        <v>26</v>
      </c>
      <c r="C83" s="183">
        <f t="shared" si="3"/>
        <v>0</v>
      </c>
      <c r="D83" s="183">
        <f t="shared" si="6"/>
        <v>0</v>
      </c>
      <c r="E83" s="183">
        <f t="shared" si="6"/>
        <v>0</v>
      </c>
      <c r="F83" s="31"/>
      <c r="G83" s="141"/>
      <c r="H83" s="31"/>
      <c r="I83" s="141"/>
      <c r="J83" s="18"/>
      <c r="K83" s="21"/>
      <c r="L83" s="18"/>
      <c r="M83" s="21"/>
      <c r="N83" s="18"/>
      <c r="O83" s="21"/>
      <c r="P83" s="18"/>
      <c r="Q83" s="21"/>
      <c r="R83" s="18"/>
      <c r="S83" s="21"/>
      <c r="T83" s="18"/>
      <c r="U83" s="21"/>
      <c r="V83" s="18"/>
      <c r="W83" s="21"/>
      <c r="X83" s="18"/>
      <c r="Y83" s="21"/>
      <c r="Z83" s="18"/>
      <c r="AA83" s="21"/>
      <c r="AB83" s="18"/>
      <c r="AC83" s="21"/>
      <c r="AD83" s="18"/>
      <c r="AE83" s="21"/>
      <c r="AF83" s="18"/>
      <c r="AG83" s="21"/>
      <c r="AH83" s="18"/>
      <c r="AI83" s="21"/>
      <c r="AJ83" s="18"/>
      <c r="AK83" s="21"/>
      <c r="AL83" s="18"/>
      <c r="AM83" s="21"/>
      <c r="AN83" s="73"/>
      <c r="AO83" s="73"/>
      <c r="AP83" s="73"/>
      <c r="AQ83" s="73"/>
      <c r="AR83" s="125" t="s">
        <v>138</v>
      </c>
      <c r="CG83" s="180">
        <v>0</v>
      </c>
      <c r="CH83" s="180">
        <v>0</v>
      </c>
      <c r="CI83" s="180">
        <v>0</v>
      </c>
      <c r="CJ83" s="180"/>
      <c r="CK83" s="180"/>
      <c r="CL83" s="180"/>
      <c r="CM83" s="180"/>
      <c r="CN83" s="180"/>
      <c r="CO83" s="180"/>
    </row>
    <row r="84" spans="1:93" x14ac:dyDescent="0.25">
      <c r="A84" s="400"/>
      <c r="B84" s="17" t="s">
        <v>28</v>
      </c>
      <c r="C84" s="183">
        <f t="shared" si="3"/>
        <v>0</v>
      </c>
      <c r="D84" s="183">
        <f t="shared" si="6"/>
        <v>0</v>
      </c>
      <c r="E84" s="183">
        <f t="shared" si="6"/>
        <v>0</v>
      </c>
      <c r="F84" s="31"/>
      <c r="G84" s="141"/>
      <c r="H84" s="31"/>
      <c r="I84" s="141"/>
      <c r="J84" s="18"/>
      <c r="K84" s="21"/>
      <c r="L84" s="18"/>
      <c r="M84" s="21"/>
      <c r="N84" s="18"/>
      <c r="O84" s="21"/>
      <c r="P84" s="18"/>
      <c r="Q84" s="21"/>
      <c r="R84" s="18"/>
      <c r="S84" s="21"/>
      <c r="T84" s="18"/>
      <c r="U84" s="21"/>
      <c r="V84" s="18"/>
      <c r="W84" s="21"/>
      <c r="X84" s="18"/>
      <c r="Y84" s="21"/>
      <c r="Z84" s="18"/>
      <c r="AA84" s="21"/>
      <c r="AB84" s="18"/>
      <c r="AC84" s="21"/>
      <c r="AD84" s="18"/>
      <c r="AE84" s="21"/>
      <c r="AF84" s="18"/>
      <c r="AG84" s="21"/>
      <c r="AH84" s="18"/>
      <c r="AI84" s="21"/>
      <c r="AJ84" s="18"/>
      <c r="AK84" s="21"/>
      <c r="AL84" s="18"/>
      <c r="AM84" s="21"/>
      <c r="AN84" s="73"/>
      <c r="AO84" s="73"/>
      <c r="AP84" s="73"/>
      <c r="AQ84" s="73"/>
      <c r="AR84" s="125" t="s">
        <v>138</v>
      </c>
      <c r="CG84" s="180">
        <v>0</v>
      </c>
      <c r="CH84" s="180">
        <v>0</v>
      </c>
      <c r="CI84" s="180">
        <v>0</v>
      </c>
      <c r="CJ84" s="180"/>
      <c r="CK84" s="180"/>
      <c r="CL84" s="180"/>
      <c r="CM84" s="180"/>
      <c r="CN84" s="180"/>
      <c r="CO84" s="180"/>
    </row>
    <row r="85" spans="1:93" x14ac:dyDescent="0.25">
      <c r="A85" s="400"/>
      <c r="B85" s="17" t="s">
        <v>29</v>
      </c>
      <c r="C85" s="183">
        <f t="shared" si="3"/>
        <v>0</v>
      </c>
      <c r="D85" s="183">
        <f t="shared" si="6"/>
        <v>0</v>
      </c>
      <c r="E85" s="183">
        <f t="shared" si="6"/>
        <v>0</v>
      </c>
      <c r="F85" s="31"/>
      <c r="G85" s="141"/>
      <c r="H85" s="31"/>
      <c r="I85" s="141"/>
      <c r="J85" s="18"/>
      <c r="K85" s="21"/>
      <c r="L85" s="18"/>
      <c r="M85" s="21"/>
      <c r="N85" s="18"/>
      <c r="O85" s="21"/>
      <c r="P85" s="18"/>
      <c r="Q85" s="21"/>
      <c r="R85" s="18"/>
      <c r="S85" s="21"/>
      <c r="T85" s="18"/>
      <c r="U85" s="21"/>
      <c r="V85" s="18"/>
      <c r="W85" s="21"/>
      <c r="X85" s="18"/>
      <c r="Y85" s="21"/>
      <c r="Z85" s="18"/>
      <c r="AA85" s="21"/>
      <c r="AB85" s="18"/>
      <c r="AC85" s="21"/>
      <c r="AD85" s="18"/>
      <c r="AE85" s="21"/>
      <c r="AF85" s="18"/>
      <c r="AG85" s="21"/>
      <c r="AH85" s="18"/>
      <c r="AI85" s="21"/>
      <c r="AJ85" s="18"/>
      <c r="AK85" s="21"/>
      <c r="AL85" s="18"/>
      <c r="AM85" s="21"/>
      <c r="AN85" s="73"/>
      <c r="AO85" s="73"/>
      <c r="AP85" s="73"/>
      <c r="AQ85" s="73"/>
      <c r="AR85" s="125" t="s">
        <v>138</v>
      </c>
      <c r="CG85" s="180">
        <v>0</v>
      </c>
      <c r="CH85" s="180">
        <v>0</v>
      </c>
      <c r="CI85" s="180">
        <v>0</v>
      </c>
      <c r="CJ85" s="180"/>
      <c r="CK85" s="180"/>
      <c r="CL85" s="180"/>
      <c r="CM85" s="180"/>
      <c r="CN85" s="180"/>
      <c r="CO85" s="180"/>
    </row>
    <row r="86" spans="1:93" x14ac:dyDescent="0.25">
      <c r="A86" s="400"/>
      <c r="B86" s="149" t="s">
        <v>112</v>
      </c>
      <c r="C86" s="185">
        <f t="shared" si="3"/>
        <v>0</v>
      </c>
      <c r="D86" s="186">
        <f t="shared" si="6"/>
        <v>0</v>
      </c>
      <c r="E86" s="187">
        <f t="shared" si="6"/>
        <v>0</v>
      </c>
      <c r="F86" s="31"/>
      <c r="G86" s="141"/>
      <c r="H86" s="31"/>
      <c r="I86" s="141"/>
      <c r="J86" s="26"/>
      <c r="K86" s="29"/>
      <c r="L86" s="26"/>
      <c r="M86" s="29"/>
      <c r="N86" s="26"/>
      <c r="O86" s="29"/>
      <c r="P86" s="26"/>
      <c r="Q86" s="29"/>
      <c r="R86" s="26"/>
      <c r="S86" s="29"/>
      <c r="T86" s="26"/>
      <c r="U86" s="29"/>
      <c r="V86" s="26"/>
      <c r="W86" s="29"/>
      <c r="X86" s="26"/>
      <c r="Y86" s="29"/>
      <c r="Z86" s="26"/>
      <c r="AA86" s="29"/>
      <c r="AB86" s="26"/>
      <c r="AC86" s="29"/>
      <c r="AD86" s="26"/>
      <c r="AE86" s="29"/>
      <c r="AF86" s="26"/>
      <c r="AG86" s="29"/>
      <c r="AH86" s="26"/>
      <c r="AI86" s="29"/>
      <c r="AJ86" s="26"/>
      <c r="AK86" s="29"/>
      <c r="AL86" s="26"/>
      <c r="AM86" s="29"/>
      <c r="AN86" s="73"/>
      <c r="AO86" s="73"/>
      <c r="AP86" s="73"/>
      <c r="AQ86" s="73"/>
      <c r="AR86" s="125" t="s">
        <v>138</v>
      </c>
      <c r="CG86" s="180">
        <v>0</v>
      </c>
      <c r="CH86" s="180">
        <v>0</v>
      </c>
      <c r="CI86" s="180">
        <v>0</v>
      </c>
      <c r="CJ86" s="180"/>
      <c r="CK86" s="180"/>
      <c r="CL86" s="180"/>
      <c r="CM86" s="180"/>
      <c r="CN86" s="180"/>
      <c r="CO86" s="180"/>
    </row>
    <row r="87" spans="1:93" x14ac:dyDescent="0.25">
      <c r="A87" s="401"/>
      <c r="B87" s="33" t="s">
        <v>32</v>
      </c>
      <c r="C87" s="188">
        <f t="shared" si="3"/>
        <v>0</v>
      </c>
      <c r="D87" s="188">
        <f t="shared" si="6"/>
        <v>0</v>
      </c>
      <c r="E87" s="188">
        <f t="shared" si="6"/>
        <v>0</v>
      </c>
      <c r="F87" s="52"/>
      <c r="G87" s="151"/>
      <c r="H87" s="52"/>
      <c r="I87" s="151"/>
      <c r="J87" s="44"/>
      <c r="K87" s="47"/>
      <c r="L87" s="44"/>
      <c r="M87" s="47"/>
      <c r="N87" s="44"/>
      <c r="O87" s="47"/>
      <c r="P87" s="44"/>
      <c r="Q87" s="47"/>
      <c r="R87" s="44"/>
      <c r="S87" s="47"/>
      <c r="T87" s="44"/>
      <c r="U87" s="47"/>
      <c r="V87" s="44"/>
      <c r="W87" s="47"/>
      <c r="X87" s="44"/>
      <c r="Y87" s="47"/>
      <c r="Z87" s="44"/>
      <c r="AA87" s="47"/>
      <c r="AB87" s="44"/>
      <c r="AC87" s="47"/>
      <c r="AD87" s="44"/>
      <c r="AE87" s="47"/>
      <c r="AF87" s="44"/>
      <c r="AG87" s="47"/>
      <c r="AH87" s="44"/>
      <c r="AI87" s="47"/>
      <c r="AJ87" s="44"/>
      <c r="AK87" s="47"/>
      <c r="AL87" s="44"/>
      <c r="AM87" s="47"/>
      <c r="AN87" s="76"/>
      <c r="AO87" s="76"/>
      <c r="AP87" s="76"/>
      <c r="AQ87" s="76"/>
      <c r="AR87" s="125" t="s">
        <v>138</v>
      </c>
      <c r="CG87" s="180">
        <v>0</v>
      </c>
      <c r="CH87" s="180">
        <v>0</v>
      </c>
      <c r="CI87" s="180">
        <v>0</v>
      </c>
      <c r="CJ87" s="180"/>
      <c r="CK87" s="180"/>
      <c r="CL87" s="180"/>
      <c r="CM87" s="180"/>
      <c r="CN87" s="180"/>
      <c r="CO87" s="180"/>
    </row>
    <row r="88" spans="1:93" x14ac:dyDescent="0.25">
      <c r="A88" s="396" t="s">
        <v>45</v>
      </c>
      <c r="B88" s="10" t="s">
        <v>24</v>
      </c>
      <c r="C88" s="11">
        <f t="shared" si="3"/>
        <v>0</v>
      </c>
      <c r="D88" s="11">
        <f t="shared" si="6"/>
        <v>0</v>
      </c>
      <c r="E88" s="11">
        <f t="shared" si="6"/>
        <v>0</v>
      </c>
      <c r="F88" s="18"/>
      <c r="G88" s="59"/>
      <c r="H88" s="18"/>
      <c r="I88" s="59"/>
      <c r="J88" s="18"/>
      <c r="K88" s="21"/>
      <c r="L88" s="18"/>
      <c r="M88" s="21"/>
      <c r="N88" s="18"/>
      <c r="O88" s="21"/>
      <c r="P88" s="18"/>
      <c r="Q88" s="21"/>
      <c r="R88" s="18"/>
      <c r="S88" s="21"/>
      <c r="T88" s="18"/>
      <c r="U88" s="21"/>
      <c r="V88" s="18"/>
      <c r="W88" s="21"/>
      <c r="X88" s="18"/>
      <c r="Y88" s="21"/>
      <c r="Z88" s="18"/>
      <c r="AA88" s="21"/>
      <c r="AB88" s="18"/>
      <c r="AC88" s="21"/>
      <c r="AD88" s="18"/>
      <c r="AE88" s="21"/>
      <c r="AF88" s="18"/>
      <c r="AG88" s="21"/>
      <c r="AH88" s="18"/>
      <c r="AI88" s="21"/>
      <c r="AJ88" s="18"/>
      <c r="AK88" s="21"/>
      <c r="AL88" s="127"/>
      <c r="AM88" s="21"/>
      <c r="AN88" s="63"/>
      <c r="AO88" s="58"/>
      <c r="AP88" s="58"/>
      <c r="AQ88" s="58"/>
      <c r="AR88" s="125" t="s">
        <v>138</v>
      </c>
      <c r="CG88" s="180">
        <v>0</v>
      </c>
      <c r="CH88" s="180">
        <v>0</v>
      </c>
      <c r="CI88" s="180">
        <v>0</v>
      </c>
      <c r="CJ88" s="180"/>
      <c r="CK88" s="180"/>
      <c r="CL88" s="180"/>
      <c r="CM88" s="180"/>
      <c r="CN88" s="180"/>
      <c r="CO88" s="180"/>
    </row>
    <row r="89" spans="1:93" x14ac:dyDescent="0.25">
      <c r="A89" s="397"/>
      <c r="B89" s="17" t="s">
        <v>25</v>
      </c>
      <c r="C89" s="183">
        <f t="shared" si="3"/>
        <v>0</v>
      </c>
      <c r="D89" s="183">
        <f t="shared" si="6"/>
        <v>0</v>
      </c>
      <c r="E89" s="183">
        <f t="shared" si="6"/>
        <v>0</v>
      </c>
      <c r="F89" s="18"/>
      <c r="G89" s="59"/>
      <c r="H89" s="18"/>
      <c r="I89" s="59"/>
      <c r="J89" s="18"/>
      <c r="K89" s="21"/>
      <c r="L89" s="18"/>
      <c r="M89" s="21"/>
      <c r="N89" s="18"/>
      <c r="O89" s="21"/>
      <c r="P89" s="18"/>
      <c r="Q89" s="21"/>
      <c r="R89" s="18"/>
      <c r="S89" s="21"/>
      <c r="T89" s="18"/>
      <c r="U89" s="21"/>
      <c r="V89" s="18"/>
      <c r="W89" s="21"/>
      <c r="X89" s="18"/>
      <c r="Y89" s="21"/>
      <c r="Z89" s="18"/>
      <c r="AA89" s="21"/>
      <c r="AB89" s="18"/>
      <c r="AC89" s="21"/>
      <c r="AD89" s="18"/>
      <c r="AE89" s="21"/>
      <c r="AF89" s="18"/>
      <c r="AG89" s="21"/>
      <c r="AH89" s="18"/>
      <c r="AI89" s="21"/>
      <c r="AJ89" s="18"/>
      <c r="AK89" s="21"/>
      <c r="AL89" s="127"/>
      <c r="AM89" s="21"/>
      <c r="AN89" s="21"/>
      <c r="AO89" s="73"/>
      <c r="AP89" s="73"/>
      <c r="AQ89" s="73"/>
      <c r="AR89" s="125" t="s">
        <v>138</v>
      </c>
      <c r="CG89" s="180">
        <v>0</v>
      </c>
      <c r="CH89" s="180">
        <v>0</v>
      </c>
      <c r="CI89" s="180">
        <v>0</v>
      </c>
      <c r="CJ89" s="180"/>
      <c r="CK89" s="180"/>
      <c r="CL89" s="180"/>
      <c r="CM89" s="180"/>
      <c r="CN89" s="180"/>
      <c r="CO89" s="180"/>
    </row>
    <row r="90" spans="1:93" x14ac:dyDescent="0.25">
      <c r="A90" s="397"/>
      <c r="B90" s="17" t="s">
        <v>26</v>
      </c>
      <c r="C90" s="183">
        <f t="shared" si="3"/>
        <v>0</v>
      </c>
      <c r="D90" s="183">
        <f t="shared" si="6"/>
        <v>0</v>
      </c>
      <c r="E90" s="183">
        <f t="shared" si="6"/>
        <v>0</v>
      </c>
      <c r="F90" s="18"/>
      <c r="G90" s="59"/>
      <c r="H90" s="18"/>
      <c r="I90" s="59"/>
      <c r="J90" s="18"/>
      <c r="K90" s="21"/>
      <c r="L90" s="18"/>
      <c r="M90" s="21"/>
      <c r="N90" s="18"/>
      <c r="O90" s="21"/>
      <c r="P90" s="18"/>
      <c r="Q90" s="21"/>
      <c r="R90" s="18"/>
      <c r="S90" s="21"/>
      <c r="T90" s="18"/>
      <c r="U90" s="21"/>
      <c r="V90" s="18"/>
      <c r="W90" s="21"/>
      <c r="X90" s="18"/>
      <c r="Y90" s="21"/>
      <c r="Z90" s="18"/>
      <c r="AA90" s="21"/>
      <c r="AB90" s="18"/>
      <c r="AC90" s="21"/>
      <c r="AD90" s="18"/>
      <c r="AE90" s="21"/>
      <c r="AF90" s="18"/>
      <c r="AG90" s="21"/>
      <c r="AH90" s="18"/>
      <c r="AI90" s="21"/>
      <c r="AJ90" s="18"/>
      <c r="AK90" s="21"/>
      <c r="AL90" s="127"/>
      <c r="AM90" s="21"/>
      <c r="AN90" s="21"/>
      <c r="AO90" s="73"/>
      <c r="AP90" s="73"/>
      <c r="AQ90" s="73"/>
      <c r="AR90" s="125" t="s">
        <v>138</v>
      </c>
      <c r="CG90" s="180">
        <v>0</v>
      </c>
      <c r="CH90" s="180">
        <v>0</v>
      </c>
      <c r="CI90" s="180">
        <v>0</v>
      </c>
      <c r="CJ90" s="180"/>
      <c r="CK90" s="180"/>
      <c r="CL90" s="180"/>
      <c r="CM90" s="180"/>
      <c r="CN90" s="180"/>
      <c r="CO90" s="180"/>
    </row>
    <row r="91" spans="1:93" x14ac:dyDescent="0.25">
      <c r="A91" s="397"/>
      <c r="B91" s="17" t="s">
        <v>28</v>
      </c>
      <c r="C91" s="183">
        <f t="shared" si="3"/>
        <v>0</v>
      </c>
      <c r="D91" s="183">
        <f t="shared" si="6"/>
        <v>0</v>
      </c>
      <c r="E91" s="183">
        <f t="shared" si="6"/>
        <v>0</v>
      </c>
      <c r="F91" s="18"/>
      <c r="G91" s="59"/>
      <c r="H91" s="18"/>
      <c r="I91" s="59"/>
      <c r="J91" s="18"/>
      <c r="K91" s="21"/>
      <c r="L91" s="18"/>
      <c r="M91" s="21"/>
      <c r="N91" s="18"/>
      <c r="O91" s="21"/>
      <c r="P91" s="18"/>
      <c r="Q91" s="21"/>
      <c r="R91" s="18"/>
      <c r="S91" s="21"/>
      <c r="T91" s="18"/>
      <c r="U91" s="21"/>
      <c r="V91" s="18"/>
      <c r="W91" s="21"/>
      <c r="X91" s="18"/>
      <c r="Y91" s="21"/>
      <c r="Z91" s="18"/>
      <c r="AA91" s="21"/>
      <c r="AB91" s="18"/>
      <c r="AC91" s="21"/>
      <c r="AD91" s="18"/>
      <c r="AE91" s="21"/>
      <c r="AF91" s="18"/>
      <c r="AG91" s="21"/>
      <c r="AH91" s="18"/>
      <c r="AI91" s="21"/>
      <c r="AJ91" s="18"/>
      <c r="AK91" s="21"/>
      <c r="AL91" s="127"/>
      <c r="AM91" s="21"/>
      <c r="AN91" s="21"/>
      <c r="AO91" s="73"/>
      <c r="AP91" s="73"/>
      <c r="AQ91" s="73"/>
      <c r="AR91" s="125" t="s">
        <v>138</v>
      </c>
      <c r="CG91" s="180">
        <v>0</v>
      </c>
      <c r="CH91" s="180">
        <v>0</v>
      </c>
      <c r="CI91" s="180">
        <v>0</v>
      </c>
      <c r="CJ91" s="180"/>
      <c r="CK91" s="180"/>
      <c r="CL91" s="180"/>
      <c r="CM91" s="180"/>
      <c r="CN91" s="180"/>
      <c r="CO91" s="180"/>
    </row>
    <row r="92" spans="1:93" x14ac:dyDescent="0.25">
      <c r="A92" s="397"/>
      <c r="B92" s="17" t="s">
        <v>29</v>
      </c>
      <c r="C92" s="183">
        <f t="shared" si="3"/>
        <v>0</v>
      </c>
      <c r="D92" s="183">
        <f t="shared" si="6"/>
        <v>0</v>
      </c>
      <c r="E92" s="183">
        <f t="shared" si="6"/>
        <v>0</v>
      </c>
      <c r="F92" s="18"/>
      <c r="G92" s="59"/>
      <c r="H92" s="18"/>
      <c r="I92" s="59"/>
      <c r="J92" s="18"/>
      <c r="K92" s="21"/>
      <c r="L92" s="18"/>
      <c r="M92" s="21"/>
      <c r="N92" s="18"/>
      <c r="O92" s="21"/>
      <c r="P92" s="18"/>
      <c r="Q92" s="21"/>
      <c r="R92" s="18"/>
      <c r="S92" s="21"/>
      <c r="T92" s="18"/>
      <c r="U92" s="21"/>
      <c r="V92" s="18"/>
      <c r="W92" s="21"/>
      <c r="X92" s="18"/>
      <c r="Y92" s="21"/>
      <c r="Z92" s="18"/>
      <c r="AA92" s="21"/>
      <c r="AB92" s="18"/>
      <c r="AC92" s="21"/>
      <c r="AD92" s="18"/>
      <c r="AE92" s="21"/>
      <c r="AF92" s="18"/>
      <c r="AG92" s="21"/>
      <c r="AH92" s="18"/>
      <c r="AI92" s="21"/>
      <c r="AJ92" s="18"/>
      <c r="AK92" s="21"/>
      <c r="AL92" s="127"/>
      <c r="AM92" s="21"/>
      <c r="AN92" s="21"/>
      <c r="AO92" s="73"/>
      <c r="AP92" s="73"/>
      <c r="AQ92" s="73"/>
      <c r="AR92" s="125" t="s">
        <v>138</v>
      </c>
      <c r="CG92" s="180">
        <v>0</v>
      </c>
      <c r="CH92" s="180">
        <v>0</v>
      </c>
      <c r="CI92" s="180">
        <v>0</v>
      </c>
      <c r="CJ92" s="180"/>
      <c r="CK92" s="180"/>
      <c r="CL92" s="180"/>
      <c r="CM92" s="180"/>
      <c r="CN92" s="180"/>
      <c r="CO92" s="180"/>
    </row>
    <row r="93" spans="1:93" x14ac:dyDescent="0.25">
      <c r="A93" s="397"/>
      <c r="B93" s="17" t="s">
        <v>31</v>
      </c>
      <c r="C93" s="183">
        <f t="shared" si="3"/>
        <v>0</v>
      </c>
      <c r="D93" s="183">
        <f t="shared" si="6"/>
        <v>0</v>
      </c>
      <c r="E93" s="183">
        <f t="shared" si="6"/>
        <v>0</v>
      </c>
      <c r="F93" s="18"/>
      <c r="G93" s="59"/>
      <c r="H93" s="18"/>
      <c r="I93" s="59"/>
      <c r="J93" s="18"/>
      <c r="K93" s="21"/>
      <c r="L93" s="18"/>
      <c r="M93" s="21"/>
      <c r="N93" s="18"/>
      <c r="O93" s="21"/>
      <c r="P93" s="18"/>
      <c r="Q93" s="21"/>
      <c r="R93" s="18"/>
      <c r="S93" s="21"/>
      <c r="T93" s="18"/>
      <c r="U93" s="21"/>
      <c r="V93" s="18"/>
      <c r="W93" s="21"/>
      <c r="X93" s="18"/>
      <c r="Y93" s="21"/>
      <c r="Z93" s="18"/>
      <c r="AA93" s="21"/>
      <c r="AB93" s="18"/>
      <c r="AC93" s="21"/>
      <c r="AD93" s="18"/>
      <c r="AE93" s="21"/>
      <c r="AF93" s="18"/>
      <c r="AG93" s="21"/>
      <c r="AH93" s="18"/>
      <c r="AI93" s="21"/>
      <c r="AJ93" s="18"/>
      <c r="AK93" s="21"/>
      <c r="AL93" s="127"/>
      <c r="AM93" s="21"/>
      <c r="AN93" s="21"/>
      <c r="AO93" s="73"/>
      <c r="AP93" s="73"/>
      <c r="AQ93" s="73"/>
      <c r="AR93" s="125" t="s">
        <v>138</v>
      </c>
      <c r="CG93" s="180">
        <v>0</v>
      </c>
      <c r="CH93" s="180">
        <v>0</v>
      </c>
      <c r="CI93" s="180">
        <v>0</v>
      </c>
      <c r="CJ93" s="180"/>
      <c r="CK93" s="180"/>
      <c r="CL93" s="180"/>
      <c r="CM93" s="180"/>
      <c r="CN93" s="180"/>
      <c r="CO93" s="180"/>
    </row>
    <row r="94" spans="1:93" x14ac:dyDescent="0.25">
      <c r="A94" s="397"/>
      <c r="B94" s="131" t="s">
        <v>112</v>
      </c>
      <c r="C94" s="189">
        <f t="shared" si="3"/>
        <v>0</v>
      </c>
      <c r="D94" s="185">
        <f t="shared" si="6"/>
        <v>0</v>
      </c>
      <c r="E94" s="187">
        <f t="shared" si="6"/>
        <v>0</v>
      </c>
      <c r="F94" s="18"/>
      <c r="G94" s="59"/>
      <c r="H94" s="18"/>
      <c r="I94" s="59"/>
      <c r="J94" s="18"/>
      <c r="K94" s="21"/>
      <c r="L94" s="18"/>
      <c r="M94" s="21"/>
      <c r="N94" s="18"/>
      <c r="O94" s="21"/>
      <c r="P94" s="18"/>
      <c r="Q94" s="21"/>
      <c r="R94" s="18"/>
      <c r="S94" s="21"/>
      <c r="T94" s="18"/>
      <c r="U94" s="21"/>
      <c r="V94" s="18"/>
      <c r="W94" s="21"/>
      <c r="X94" s="18"/>
      <c r="Y94" s="21"/>
      <c r="Z94" s="18"/>
      <c r="AA94" s="21"/>
      <c r="AB94" s="18"/>
      <c r="AC94" s="21"/>
      <c r="AD94" s="18"/>
      <c r="AE94" s="21"/>
      <c r="AF94" s="18"/>
      <c r="AG94" s="21"/>
      <c r="AH94" s="18"/>
      <c r="AI94" s="21"/>
      <c r="AJ94" s="18"/>
      <c r="AK94" s="21"/>
      <c r="AL94" s="127"/>
      <c r="AM94" s="21"/>
      <c r="AN94" s="21"/>
      <c r="AO94" s="73"/>
      <c r="AP94" s="73"/>
      <c r="AQ94" s="73"/>
      <c r="AR94" s="125" t="s">
        <v>138</v>
      </c>
      <c r="CG94" s="180">
        <v>0</v>
      </c>
      <c r="CH94" s="180">
        <v>0</v>
      </c>
      <c r="CI94" s="180">
        <v>0</v>
      </c>
      <c r="CJ94" s="180"/>
      <c r="CK94" s="180"/>
      <c r="CL94" s="180"/>
      <c r="CM94" s="180"/>
      <c r="CN94" s="180"/>
      <c r="CO94" s="180"/>
    </row>
    <row r="95" spans="1:93" x14ac:dyDescent="0.25">
      <c r="A95" s="398"/>
      <c r="B95" s="33" t="s">
        <v>32</v>
      </c>
      <c r="C95" s="188">
        <f t="shared" si="3"/>
        <v>0</v>
      </c>
      <c r="D95" s="188">
        <f t="shared" si="6"/>
        <v>0</v>
      </c>
      <c r="E95" s="188">
        <f t="shared" si="6"/>
        <v>0</v>
      </c>
      <c r="F95" s="44"/>
      <c r="G95" s="61"/>
      <c r="H95" s="44"/>
      <c r="I95" s="61"/>
      <c r="J95" s="44"/>
      <c r="K95" s="47"/>
      <c r="L95" s="44"/>
      <c r="M95" s="47"/>
      <c r="N95" s="44"/>
      <c r="O95" s="47"/>
      <c r="P95" s="44"/>
      <c r="Q95" s="47"/>
      <c r="R95" s="44"/>
      <c r="S95" s="47"/>
      <c r="T95" s="44"/>
      <c r="U95" s="47"/>
      <c r="V95" s="44"/>
      <c r="W95" s="47"/>
      <c r="X95" s="44"/>
      <c r="Y95" s="47"/>
      <c r="Z95" s="44"/>
      <c r="AA95" s="47"/>
      <c r="AB95" s="44"/>
      <c r="AC95" s="47"/>
      <c r="AD95" s="44"/>
      <c r="AE95" s="47"/>
      <c r="AF95" s="44"/>
      <c r="AG95" s="47"/>
      <c r="AH95" s="44"/>
      <c r="AI95" s="47"/>
      <c r="AJ95" s="44"/>
      <c r="AK95" s="47"/>
      <c r="AL95" s="139"/>
      <c r="AM95" s="47"/>
      <c r="AN95" s="47"/>
      <c r="AO95" s="76"/>
      <c r="AP95" s="76"/>
      <c r="AQ95" s="76"/>
      <c r="AR95" s="125" t="s">
        <v>138</v>
      </c>
      <c r="CG95" s="180">
        <v>0</v>
      </c>
      <c r="CH95" s="180">
        <v>0</v>
      </c>
      <c r="CI95" s="180">
        <v>0</v>
      </c>
      <c r="CJ95" s="180"/>
      <c r="CK95" s="180"/>
      <c r="CL95" s="180"/>
      <c r="CM95" s="180"/>
      <c r="CN95" s="180"/>
      <c r="CO95" s="180"/>
    </row>
    <row r="96" spans="1:93" x14ac:dyDescent="0.25">
      <c r="A96" s="161" t="s">
        <v>114</v>
      </c>
      <c r="B96" s="161"/>
      <c r="C96" s="161"/>
      <c r="D96" s="161"/>
      <c r="E96" s="161"/>
      <c r="F96" s="161"/>
      <c r="G96" s="161"/>
      <c r="H96" s="161"/>
      <c r="I96" s="161"/>
      <c r="J96" s="161"/>
      <c r="K96" s="9"/>
      <c r="L96" s="9"/>
      <c r="M96" s="6"/>
      <c r="N96" s="162"/>
      <c r="O96" s="6"/>
      <c r="P96" s="6"/>
      <c r="Q96" s="1"/>
      <c r="R96" s="1"/>
      <c r="S96" s="1"/>
      <c r="T96" s="1"/>
      <c r="U96" s="2"/>
      <c r="V96" s="2"/>
      <c r="W96" s="163"/>
      <c r="X96" s="163"/>
      <c r="Y96" s="163"/>
      <c r="Z96" s="4"/>
      <c r="AA96" s="2"/>
      <c r="AB96" s="2"/>
      <c r="AC96" s="2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CG96" s="180"/>
      <c r="CH96" s="180"/>
      <c r="CI96" s="180"/>
      <c r="CJ96" s="180"/>
      <c r="CK96" s="180"/>
      <c r="CL96" s="180"/>
      <c r="CM96" s="180"/>
      <c r="CN96" s="180"/>
      <c r="CO96" s="180"/>
    </row>
    <row r="97" spans="1:93" x14ac:dyDescent="0.25">
      <c r="A97" s="396" t="s">
        <v>115</v>
      </c>
      <c r="B97" s="405" t="s">
        <v>46</v>
      </c>
      <c r="C97" s="408" t="s">
        <v>5</v>
      </c>
      <c r="D97" s="409"/>
      <c r="E97" s="410"/>
      <c r="F97" s="437" t="s">
        <v>103</v>
      </c>
      <c r="G97" s="438"/>
      <c r="H97" s="438"/>
      <c r="I97" s="438"/>
      <c r="J97" s="438"/>
      <c r="K97" s="438"/>
      <c r="L97" s="438"/>
      <c r="M97" s="438"/>
      <c r="N97" s="438"/>
      <c r="O97" s="438"/>
      <c r="P97" s="438"/>
      <c r="Q97" s="438"/>
      <c r="R97" s="438"/>
      <c r="S97" s="438"/>
      <c r="T97" s="438"/>
      <c r="U97" s="438"/>
      <c r="V97" s="438"/>
      <c r="W97" s="438"/>
      <c r="X97" s="438"/>
      <c r="Y97" s="438"/>
      <c r="Z97" s="438"/>
      <c r="AA97" s="438"/>
      <c r="AB97" s="438"/>
      <c r="AC97" s="438"/>
      <c r="AD97" s="438"/>
      <c r="AE97" s="438"/>
      <c r="AF97" s="438"/>
      <c r="AG97" s="438"/>
      <c r="AH97" s="438"/>
      <c r="AI97" s="438"/>
      <c r="AJ97" s="438"/>
      <c r="AK97" s="438"/>
      <c r="AL97" s="438"/>
      <c r="AM97" s="439"/>
      <c r="AN97" s="441" t="s">
        <v>105</v>
      </c>
      <c r="AO97" s="430" t="s">
        <v>106</v>
      </c>
      <c r="AP97" s="430" t="s">
        <v>107</v>
      </c>
      <c r="CG97" s="180"/>
      <c r="CH97" s="180"/>
      <c r="CI97" s="180"/>
      <c r="CJ97" s="180"/>
      <c r="CK97" s="180"/>
      <c r="CL97" s="180"/>
      <c r="CM97" s="180"/>
      <c r="CN97" s="180"/>
      <c r="CO97" s="180"/>
    </row>
    <row r="98" spans="1:93" x14ac:dyDescent="0.25">
      <c r="A98" s="397"/>
      <c r="B98" s="406"/>
      <c r="C98" s="414"/>
      <c r="D98" s="415"/>
      <c r="E98" s="416"/>
      <c r="F98" s="423" t="s">
        <v>6</v>
      </c>
      <c r="G98" s="424"/>
      <c r="H98" s="434" t="s">
        <v>7</v>
      </c>
      <c r="I98" s="435"/>
      <c r="J98" s="425" t="s">
        <v>47</v>
      </c>
      <c r="K98" s="426"/>
      <c r="L98" s="425" t="s">
        <v>48</v>
      </c>
      <c r="M98" s="426"/>
      <c r="N98" s="425" t="s">
        <v>49</v>
      </c>
      <c r="O98" s="426"/>
      <c r="P98" s="425" t="s">
        <v>50</v>
      </c>
      <c r="Q98" s="426"/>
      <c r="R98" s="425" t="s">
        <v>51</v>
      </c>
      <c r="S98" s="426"/>
      <c r="T98" s="425" t="s">
        <v>52</v>
      </c>
      <c r="U98" s="426"/>
      <c r="V98" s="425" t="s">
        <v>53</v>
      </c>
      <c r="W98" s="426"/>
      <c r="X98" s="425" t="s">
        <v>54</v>
      </c>
      <c r="Y98" s="426"/>
      <c r="Z98" s="425" t="s">
        <v>55</v>
      </c>
      <c r="AA98" s="426"/>
      <c r="AB98" s="425" t="s">
        <v>56</v>
      </c>
      <c r="AC98" s="426"/>
      <c r="AD98" s="425" t="s">
        <v>57</v>
      </c>
      <c r="AE98" s="436"/>
      <c r="AF98" s="425" t="s">
        <v>58</v>
      </c>
      <c r="AG98" s="426"/>
      <c r="AH98" s="436" t="s">
        <v>59</v>
      </c>
      <c r="AI98" s="436"/>
      <c r="AJ98" s="425" t="s">
        <v>60</v>
      </c>
      <c r="AK98" s="426"/>
      <c r="AL98" s="425" t="s">
        <v>22</v>
      </c>
      <c r="AM98" s="426"/>
      <c r="AN98" s="442"/>
      <c r="AO98" s="431"/>
      <c r="AP98" s="431"/>
      <c r="CG98" s="180"/>
      <c r="CH98" s="180"/>
      <c r="CI98" s="180"/>
      <c r="CJ98" s="180"/>
      <c r="CK98" s="180"/>
      <c r="CL98" s="180"/>
      <c r="CM98" s="180"/>
      <c r="CN98" s="180"/>
      <c r="CO98" s="180"/>
    </row>
    <row r="99" spans="1:93" x14ac:dyDescent="0.25">
      <c r="A99" s="398"/>
      <c r="B99" s="407"/>
      <c r="C99" s="113" t="s">
        <v>108</v>
      </c>
      <c r="D99" s="113" t="s">
        <v>109</v>
      </c>
      <c r="E99" s="114" t="s">
        <v>110</v>
      </c>
      <c r="F99" s="81" t="s">
        <v>109</v>
      </c>
      <c r="G99" s="160" t="s">
        <v>110</v>
      </c>
      <c r="H99" s="81" t="s">
        <v>109</v>
      </c>
      <c r="I99" s="160" t="s">
        <v>110</v>
      </c>
      <c r="J99" s="81" t="s">
        <v>109</v>
      </c>
      <c r="K99" s="160" t="s">
        <v>110</v>
      </c>
      <c r="L99" s="81" t="s">
        <v>109</v>
      </c>
      <c r="M99" s="160" t="s">
        <v>110</v>
      </c>
      <c r="N99" s="81" t="s">
        <v>109</v>
      </c>
      <c r="O99" s="164" t="s">
        <v>110</v>
      </c>
      <c r="P99" s="81" t="s">
        <v>109</v>
      </c>
      <c r="Q99" s="160" t="s">
        <v>110</v>
      </c>
      <c r="R99" s="165" t="s">
        <v>109</v>
      </c>
      <c r="S99" s="164" t="s">
        <v>110</v>
      </c>
      <c r="T99" s="81" t="s">
        <v>109</v>
      </c>
      <c r="U99" s="160" t="s">
        <v>110</v>
      </c>
      <c r="V99" s="165" t="s">
        <v>109</v>
      </c>
      <c r="W99" s="164" t="s">
        <v>110</v>
      </c>
      <c r="X99" s="81" t="s">
        <v>109</v>
      </c>
      <c r="Y99" s="160" t="s">
        <v>110</v>
      </c>
      <c r="Z99" s="165" t="s">
        <v>109</v>
      </c>
      <c r="AA99" s="164" t="s">
        <v>110</v>
      </c>
      <c r="AB99" s="81" t="s">
        <v>109</v>
      </c>
      <c r="AC99" s="160" t="s">
        <v>110</v>
      </c>
      <c r="AD99" s="165" t="s">
        <v>109</v>
      </c>
      <c r="AE99" s="164" t="s">
        <v>110</v>
      </c>
      <c r="AF99" s="81" t="s">
        <v>109</v>
      </c>
      <c r="AG99" s="160" t="s">
        <v>110</v>
      </c>
      <c r="AH99" s="165" t="s">
        <v>109</v>
      </c>
      <c r="AI99" s="164" t="s">
        <v>110</v>
      </c>
      <c r="AJ99" s="81" t="s">
        <v>109</v>
      </c>
      <c r="AK99" s="160" t="s">
        <v>110</v>
      </c>
      <c r="AL99" s="81" t="s">
        <v>109</v>
      </c>
      <c r="AM99" s="160" t="s">
        <v>110</v>
      </c>
      <c r="AN99" s="443"/>
      <c r="AO99" s="432"/>
      <c r="AP99" s="432"/>
      <c r="CG99" s="180"/>
      <c r="CH99" s="180"/>
      <c r="CI99" s="180"/>
      <c r="CJ99" s="180"/>
      <c r="CK99" s="180"/>
      <c r="CL99" s="180"/>
      <c r="CM99" s="180"/>
      <c r="CN99" s="180"/>
      <c r="CO99" s="180"/>
    </row>
    <row r="100" spans="1:93" x14ac:dyDescent="0.25">
      <c r="A100" s="396" t="s">
        <v>116</v>
      </c>
      <c r="B100" s="10" t="s">
        <v>61</v>
      </c>
      <c r="C100" s="11">
        <f t="shared" ref="C100:C111" si="7">SUM(D100+E100)</f>
        <v>212</v>
      </c>
      <c r="D100" s="11">
        <f t="shared" ref="D100:E111" si="8">SUM(F100+H100+J100+L100+N100+P100+R100+T100+V100+X100+Z100+AB100+AD100+AF100+AH100+AJ100+AL100)</f>
        <v>115</v>
      </c>
      <c r="E100" s="64">
        <f t="shared" si="8"/>
        <v>97</v>
      </c>
      <c r="F100" s="39"/>
      <c r="G100" s="167"/>
      <c r="H100" s="39"/>
      <c r="I100" s="57"/>
      <c r="J100" s="40"/>
      <c r="K100" s="43"/>
      <c r="L100" s="39">
        <v>3</v>
      </c>
      <c r="M100" s="42">
        <v>2</v>
      </c>
      <c r="N100" s="40">
        <v>18</v>
      </c>
      <c r="O100" s="43">
        <v>15</v>
      </c>
      <c r="P100" s="138">
        <v>20</v>
      </c>
      <c r="Q100" s="42">
        <v>16</v>
      </c>
      <c r="R100" s="167">
        <v>22</v>
      </c>
      <c r="S100" s="43">
        <v>14</v>
      </c>
      <c r="T100" s="39">
        <v>16</v>
      </c>
      <c r="U100" s="57">
        <v>15</v>
      </c>
      <c r="V100" s="40">
        <v>20</v>
      </c>
      <c r="W100" s="167">
        <v>11</v>
      </c>
      <c r="X100" s="39">
        <v>9</v>
      </c>
      <c r="Y100" s="57">
        <v>10</v>
      </c>
      <c r="Z100" s="40">
        <v>5</v>
      </c>
      <c r="AA100" s="167">
        <v>7</v>
      </c>
      <c r="AB100" s="39">
        <v>2</v>
      </c>
      <c r="AC100" s="57">
        <v>4</v>
      </c>
      <c r="AD100" s="40"/>
      <c r="AE100" s="167">
        <v>3</v>
      </c>
      <c r="AF100" s="39"/>
      <c r="AG100" s="57"/>
      <c r="AH100" s="40"/>
      <c r="AI100" s="167"/>
      <c r="AJ100" s="39"/>
      <c r="AK100" s="57"/>
      <c r="AL100" s="138"/>
      <c r="AM100" s="42"/>
      <c r="AN100" s="57">
        <v>0</v>
      </c>
      <c r="AO100" s="42">
        <v>0</v>
      </c>
      <c r="AP100" s="42">
        <v>0</v>
      </c>
      <c r="AQ100" s="125" t="s">
        <v>111</v>
      </c>
      <c r="CG100" s="180">
        <v>0</v>
      </c>
      <c r="CH100" s="180">
        <v>0</v>
      </c>
      <c r="CI100" s="180"/>
      <c r="CJ100" s="180"/>
      <c r="CK100" s="180"/>
      <c r="CL100" s="180"/>
      <c r="CM100" s="180"/>
      <c r="CN100" s="180"/>
      <c r="CO100" s="180"/>
    </row>
    <row r="101" spans="1:93" x14ac:dyDescent="0.25">
      <c r="A101" s="397"/>
      <c r="B101" s="17" t="s">
        <v>62</v>
      </c>
      <c r="C101" s="183">
        <f t="shared" si="7"/>
        <v>4</v>
      </c>
      <c r="D101" s="183">
        <f t="shared" si="8"/>
        <v>2</v>
      </c>
      <c r="E101" s="65">
        <f t="shared" si="8"/>
        <v>2</v>
      </c>
      <c r="F101" s="18"/>
      <c r="G101" s="168"/>
      <c r="H101" s="18"/>
      <c r="I101" s="59"/>
      <c r="J101" s="19"/>
      <c r="K101" s="22"/>
      <c r="L101" s="18"/>
      <c r="M101" s="21"/>
      <c r="N101" s="19"/>
      <c r="O101" s="22"/>
      <c r="P101" s="127">
        <v>1</v>
      </c>
      <c r="Q101" s="21"/>
      <c r="R101" s="168"/>
      <c r="S101" s="22">
        <v>1</v>
      </c>
      <c r="T101" s="18"/>
      <c r="U101" s="59"/>
      <c r="V101" s="19"/>
      <c r="W101" s="168"/>
      <c r="X101" s="18"/>
      <c r="Y101" s="59"/>
      <c r="Z101" s="19"/>
      <c r="AA101" s="168"/>
      <c r="AB101" s="18"/>
      <c r="AC101" s="59"/>
      <c r="AD101" s="19"/>
      <c r="AE101" s="168">
        <v>1</v>
      </c>
      <c r="AF101" s="18"/>
      <c r="AG101" s="59"/>
      <c r="AH101" s="19">
        <v>1</v>
      </c>
      <c r="AI101" s="168"/>
      <c r="AJ101" s="18"/>
      <c r="AK101" s="59"/>
      <c r="AL101" s="127"/>
      <c r="AM101" s="21"/>
      <c r="AN101" s="59">
        <v>0</v>
      </c>
      <c r="AO101" s="21">
        <v>0</v>
      </c>
      <c r="AP101" s="21">
        <v>0</v>
      </c>
      <c r="AQ101" s="125" t="s">
        <v>111</v>
      </c>
      <c r="CG101" s="180">
        <v>0</v>
      </c>
      <c r="CH101" s="180">
        <v>0</v>
      </c>
      <c r="CI101" s="180"/>
      <c r="CJ101" s="180"/>
      <c r="CK101" s="180"/>
      <c r="CL101" s="180"/>
      <c r="CM101" s="180"/>
      <c r="CN101" s="180"/>
      <c r="CO101" s="180"/>
    </row>
    <row r="102" spans="1:93" x14ac:dyDescent="0.25">
      <c r="A102" s="397"/>
      <c r="B102" s="17" t="s">
        <v>63</v>
      </c>
      <c r="C102" s="183">
        <f t="shared" si="7"/>
        <v>0</v>
      </c>
      <c r="D102" s="183">
        <f t="shared" si="8"/>
        <v>0</v>
      </c>
      <c r="E102" s="65">
        <f t="shared" si="8"/>
        <v>0</v>
      </c>
      <c r="F102" s="18"/>
      <c r="G102" s="168"/>
      <c r="H102" s="18"/>
      <c r="I102" s="59"/>
      <c r="J102" s="19"/>
      <c r="K102" s="22"/>
      <c r="L102" s="18"/>
      <c r="M102" s="21"/>
      <c r="N102" s="19"/>
      <c r="O102" s="22"/>
      <c r="P102" s="127"/>
      <c r="Q102" s="21"/>
      <c r="R102" s="168"/>
      <c r="S102" s="22"/>
      <c r="T102" s="18"/>
      <c r="U102" s="59"/>
      <c r="V102" s="19"/>
      <c r="W102" s="168"/>
      <c r="X102" s="18"/>
      <c r="Y102" s="59"/>
      <c r="Z102" s="19"/>
      <c r="AA102" s="168"/>
      <c r="AB102" s="18"/>
      <c r="AC102" s="59"/>
      <c r="AD102" s="19"/>
      <c r="AE102" s="168"/>
      <c r="AF102" s="18"/>
      <c r="AG102" s="59"/>
      <c r="AH102" s="19"/>
      <c r="AI102" s="168"/>
      <c r="AJ102" s="18"/>
      <c r="AK102" s="59"/>
      <c r="AL102" s="127"/>
      <c r="AM102" s="21"/>
      <c r="AN102" s="59"/>
      <c r="AO102" s="21"/>
      <c r="AP102" s="21"/>
      <c r="AQ102" s="125" t="s">
        <v>111</v>
      </c>
      <c r="CG102" s="180">
        <v>0</v>
      </c>
      <c r="CH102" s="180">
        <v>0</v>
      </c>
      <c r="CI102" s="180"/>
      <c r="CJ102" s="180"/>
      <c r="CK102" s="180"/>
      <c r="CL102" s="180"/>
      <c r="CM102" s="180"/>
      <c r="CN102" s="180"/>
      <c r="CO102" s="180"/>
    </row>
    <row r="103" spans="1:93" x14ac:dyDescent="0.25">
      <c r="A103" s="397"/>
      <c r="B103" s="17" t="s">
        <v>64</v>
      </c>
      <c r="C103" s="183">
        <f t="shared" si="7"/>
        <v>0</v>
      </c>
      <c r="D103" s="183">
        <f t="shared" si="8"/>
        <v>0</v>
      </c>
      <c r="E103" s="65">
        <f t="shared" si="8"/>
        <v>0</v>
      </c>
      <c r="F103" s="18"/>
      <c r="G103" s="168"/>
      <c r="H103" s="18"/>
      <c r="I103" s="59"/>
      <c r="J103" s="19"/>
      <c r="K103" s="22"/>
      <c r="L103" s="18"/>
      <c r="M103" s="21"/>
      <c r="N103" s="19"/>
      <c r="O103" s="22"/>
      <c r="P103" s="127"/>
      <c r="Q103" s="21"/>
      <c r="R103" s="168"/>
      <c r="S103" s="22"/>
      <c r="T103" s="18"/>
      <c r="U103" s="59"/>
      <c r="V103" s="19"/>
      <c r="W103" s="168"/>
      <c r="X103" s="18"/>
      <c r="Y103" s="59"/>
      <c r="Z103" s="19"/>
      <c r="AA103" s="168"/>
      <c r="AB103" s="18"/>
      <c r="AC103" s="59"/>
      <c r="AD103" s="19"/>
      <c r="AE103" s="168"/>
      <c r="AF103" s="18"/>
      <c r="AG103" s="59"/>
      <c r="AH103" s="19"/>
      <c r="AI103" s="168"/>
      <c r="AJ103" s="18"/>
      <c r="AK103" s="59"/>
      <c r="AL103" s="127"/>
      <c r="AM103" s="21"/>
      <c r="AN103" s="59"/>
      <c r="AO103" s="21"/>
      <c r="AP103" s="21"/>
      <c r="AQ103" s="125" t="s">
        <v>111</v>
      </c>
      <c r="CG103" s="180">
        <v>0</v>
      </c>
      <c r="CH103" s="180">
        <v>0</v>
      </c>
      <c r="CI103" s="180"/>
      <c r="CJ103" s="180"/>
      <c r="CK103" s="180"/>
      <c r="CL103" s="180"/>
      <c r="CM103" s="180"/>
      <c r="CN103" s="180"/>
      <c r="CO103" s="180"/>
    </row>
    <row r="104" spans="1:93" x14ac:dyDescent="0.25">
      <c r="A104" s="397"/>
      <c r="B104" s="54" t="s">
        <v>117</v>
      </c>
      <c r="C104" s="187">
        <f t="shared" si="7"/>
        <v>0</v>
      </c>
      <c r="D104" s="187">
        <f t="shared" si="8"/>
        <v>0</v>
      </c>
      <c r="E104" s="66">
        <f t="shared" si="8"/>
        <v>0</v>
      </c>
      <c r="F104" s="31"/>
      <c r="G104" s="170"/>
      <c r="H104" s="31"/>
      <c r="I104" s="141"/>
      <c r="J104" s="19"/>
      <c r="K104" s="22"/>
      <c r="L104" s="26"/>
      <c r="M104" s="29"/>
      <c r="N104" s="27"/>
      <c r="O104" s="30"/>
      <c r="P104" s="154"/>
      <c r="Q104" s="32"/>
      <c r="R104" s="170"/>
      <c r="S104" s="67"/>
      <c r="T104" s="31"/>
      <c r="U104" s="141"/>
      <c r="V104" s="53"/>
      <c r="W104" s="170"/>
      <c r="X104" s="31"/>
      <c r="Y104" s="141"/>
      <c r="Z104" s="53"/>
      <c r="AA104" s="170"/>
      <c r="AB104" s="31"/>
      <c r="AC104" s="141"/>
      <c r="AD104" s="53"/>
      <c r="AE104" s="170"/>
      <c r="AF104" s="31"/>
      <c r="AG104" s="141"/>
      <c r="AH104" s="53"/>
      <c r="AI104" s="170"/>
      <c r="AJ104" s="31"/>
      <c r="AK104" s="141"/>
      <c r="AL104" s="154"/>
      <c r="AM104" s="32"/>
      <c r="AN104" s="59"/>
      <c r="AO104" s="29"/>
      <c r="AP104" s="29"/>
      <c r="AQ104" s="125" t="s">
        <v>111</v>
      </c>
      <c r="CG104" s="180">
        <v>0</v>
      </c>
      <c r="CH104" s="180">
        <v>0</v>
      </c>
      <c r="CI104" s="180"/>
      <c r="CJ104" s="180"/>
      <c r="CK104" s="180"/>
      <c r="CL104" s="180"/>
      <c r="CM104" s="180"/>
      <c r="CN104" s="180"/>
      <c r="CO104" s="180"/>
    </row>
    <row r="105" spans="1:93" x14ac:dyDescent="0.25">
      <c r="A105" s="398"/>
      <c r="B105" s="33" t="s">
        <v>65</v>
      </c>
      <c r="C105" s="188">
        <f t="shared" si="7"/>
        <v>0</v>
      </c>
      <c r="D105" s="188">
        <f t="shared" si="8"/>
        <v>0</v>
      </c>
      <c r="E105" s="68">
        <f t="shared" si="8"/>
        <v>0</v>
      </c>
      <c r="F105" s="44"/>
      <c r="G105" s="172"/>
      <c r="H105" s="44"/>
      <c r="I105" s="61"/>
      <c r="J105" s="45"/>
      <c r="K105" s="37"/>
      <c r="L105" s="44"/>
      <c r="M105" s="47"/>
      <c r="N105" s="45"/>
      <c r="O105" s="37"/>
      <c r="P105" s="139"/>
      <c r="Q105" s="47"/>
      <c r="R105" s="172"/>
      <c r="S105" s="37"/>
      <c r="T105" s="44"/>
      <c r="U105" s="61"/>
      <c r="V105" s="45"/>
      <c r="W105" s="172"/>
      <c r="X105" s="44"/>
      <c r="Y105" s="61"/>
      <c r="Z105" s="45"/>
      <c r="AA105" s="172"/>
      <c r="AB105" s="44"/>
      <c r="AC105" s="61"/>
      <c r="AD105" s="45"/>
      <c r="AE105" s="172"/>
      <c r="AF105" s="44"/>
      <c r="AG105" s="61"/>
      <c r="AH105" s="45"/>
      <c r="AI105" s="172"/>
      <c r="AJ105" s="44"/>
      <c r="AK105" s="61"/>
      <c r="AL105" s="139"/>
      <c r="AM105" s="47"/>
      <c r="AN105" s="76"/>
      <c r="AO105" s="47"/>
      <c r="AP105" s="47"/>
      <c r="AQ105" s="125" t="s">
        <v>111</v>
      </c>
      <c r="CG105" s="180">
        <v>0</v>
      </c>
      <c r="CH105" s="180">
        <v>0</v>
      </c>
      <c r="CI105" s="180"/>
      <c r="CJ105" s="180"/>
      <c r="CK105" s="180"/>
      <c r="CL105" s="180"/>
      <c r="CM105" s="180"/>
      <c r="CN105" s="180"/>
      <c r="CO105" s="180"/>
    </row>
    <row r="106" spans="1:93" x14ac:dyDescent="0.25">
      <c r="A106" s="396" t="s">
        <v>118</v>
      </c>
      <c r="B106" s="10" t="s">
        <v>61</v>
      </c>
      <c r="C106" s="11">
        <f t="shared" si="7"/>
        <v>0</v>
      </c>
      <c r="D106" s="11">
        <f t="shared" si="8"/>
        <v>0</v>
      </c>
      <c r="E106" s="64">
        <f t="shared" si="8"/>
        <v>0</v>
      </c>
      <c r="F106" s="39"/>
      <c r="G106" s="43"/>
      <c r="H106" s="39"/>
      <c r="I106" s="57"/>
      <c r="J106" s="40"/>
      <c r="K106" s="43"/>
      <c r="L106" s="39"/>
      <c r="M106" s="42"/>
      <c r="N106" s="40"/>
      <c r="O106" s="43"/>
      <c r="P106" s="138"/>
      <c r="Q106" s="42"/>
      <c r="R106" s="167"/>
      <c r="S106" s="43"/>
      <c r="T106" s="39"/>
      <c r="U106" s="57"/>
      <c r="V106" s="40"/>
      <c r="W106" s="167"/>
      <c r="X106" s="39"/>
      <c r="Y106" s="57"/>
      <c r="Z106" s="40"/>
      <c r="AA106" s="167"/>
      <c r="AB106" s="39"/>
      <c r="AC106" s="57"/>
      <c r="AD106" s="40"/>
      <c r="AE106" s="167"/>
      <c r="AF106" s="39"/>
      <c r="AG106" s="57"/>
      <c r="AH106" s="40"/>
      <c r="AI106" s="167"/>
      <c r="AJ106" s="39"/>
      <c r="AK106" s="57"/>
      <c r="AL106" s="138"/>
      <c r="AM106" s="42"/>
      <c r="AN106" s="145"/>
      <c r="AO106" s="42"/>
      <c r="AP106" s="42"/>
      <c r="AQ106" s="125" t="s">
        <v>111</v>
      </c>
      <c r="CG106" s="180">
        <v>0</v>
      </c>
      <c r="CH106" s="180">
        <v>0</v>
      </c>
      <c r="CI106" s="180"/>
      <c r="CJ106" s="180"/>
      <c r="CK106" s="180"/>
      <c r="CL106" s="180"/>
      <c r="CM106" s="180"/>
      <c r="CN106" s="180"/>
      <c r="CO106" s="180"/>
    </row>
    <row r="107" spans="1:93" x14ac:dyDescent="0.25">
      <c r="A107" s="397"/>
      <c r="B107" s="17" t="s">
        <v>62</v>
      </c>
      <c r="C107" s="183">
        <f t="shared" si="7"/>
        <v>24</v>
      </c>
      <c r="D107" s="183">
        <f t="shared" si="8"/>
        <v>16</v>
      </c>
      <c r="E107" s="65">
        <f t="shared" si="8"/>
        <v>8</v>
      </c>
      <c r="F107" s="18"/>
      <c r="G107" s="173"/>
      <c r="H107" s="18"/>
      <c r="I107" s="145"/>
      <c r="J107" s="18"/>
      <c r="K107" s="173"/>
      <c r="L107" s="18"/>
      <c r="M107" s="145"/>
      <c r="N107" s="19"/>
      <c r="O107" s="173"/>
      <c r="P107" s="18">
        <v>1</v>
      </c>
      <c r="Q107" s="145"/>
      <c r="R107" s="19"/>
      <c r="S107" s="173"/>
      <c r="T107" s="18">
        <v>2</v>
      </c>
      <c r="U107" s="145"/>
      <c r="V107" s="19">
        <v>2</v>
      </c>
      <c r="W107" s="173"/>
      <c r="X107" s="18">
        <v>1</v>
      </c>
      <c r="Y107" s="145"/>
      <c r="Z107" s="19"/>
      <c r="AA107" s="173">
        <v>1</v>
      </c>
      <c r="AB107" s="18">
        <v>1</v>
      </c>
      <c r="AC107" s="145">
        <v>1</v>
      </c>
      <c r="AD107" s="19">
        <v>3</v>
      </c>
      <c r="AE107" s="173">
        <v>2</v>
      </c>
      <c r="AF107" s="18">
        <v>1</v>
      </c>
      <c r="AG107" s="145">
        <v>1</v>
      </c>
      <c r="AH107" s="19">
        <v>2</v>
      </c>
      <c r="AI107" s="173">
        <v>1</v>
      </c>
      <c r="AJ107" s="144">
        <v>2</v>
      </c>
      <c r="AK107" s="145">
        <v>2</v>
      </c>
      <c r="AL107" s="144">
        <v>1</v>
      </c>
      <c r="AM107" s="145"/>
      <c r="AN107" s="59">
        <v>0</v>
      </c>
      <c r="AO107" s="63">
        <v>0</v>
      </c>
      <c r="AP107" s="63">
        <v>0</v>
      </c>
      <c r="AQ107" s="125" t="s">
        <v>111</v>
      </c>
      <c r="CG107" s="180">
        <v>0</v>
      </c>
      <c r="CH107" s="180">
        <v>0</v>
      </c>
      <c r="CI107" s="180"/>
      <c r="CJ107" s="180"/>
      <c r="CK107" s="180"/>
      <c r="CL107" s="180"/>
      <c r="CM107" s="180"/>
      <c r="CN107" s="180"/>
      <c r="CO107" s="180"/>
    </row>
    <row r="108" spans="1:93" x14ac:dyDescent="0.25">
      <c r="A108" s="397"/>
      <c r="B108" s="17" t="s">
        <v>63</v>
      </c>
      <c r="C108" s="183">
        <f t="shared" si="7"/>
        <v>6</v>
      </c>
      <c r="D108" s="183">
        <f t="shared" si="8"/>
        <v>3</v>
      </c>
      <c r="E108" s="65">
        <f t="shared" si="8"/>
        <v>3</v>
      </c>
      <c r="F108" s="18"/>
      <c r="G108" s="168"/>
      <c r="H108" s="18"/>
      <c r="I108" s="59"/>
      <c r="J108" s="18"/>
      <c r="K108" s="168"/>
      <c r="L108" s="18"/>
      <c r="M108" s="59"/>
      <c r="N108" s="19"/>
      <c r="O108" s="168"/>
      <c r="P108" s="18">
        <v>1</v>
      </c>
      <c r="Q108" s="59">
        <v>2</v>
      </c>
      <c r="R108" s="19"/>
      <c r="S108" s="168"/>
      <c r="T108" s="18"/>
      <c r="U108" s="59"/>
      <c r="V108" s="19"/>
      <c r="W108" s="168"/>
      <c r="X108" s="18">
        <v>1</v>
      </c>
      <c r="Y108" s="59"/>
      <c r="Z108" s="19"/>
      <c r="AA108" s="168"/>
      <c r="AB108" s="18"/>
      <c r="AC108" s="59"/>
      <c r="AD108" s="19">
        <v>1</v>
      </c>
      <c r="AE108" s="168"/>
      <c r="AF108" s="18"/>
      <c r="AG108" s="59"/>
      <c r="AH108" s="19"/>
      <c r="AI108" s="168">
        <v>1</v>
      </c>
      <c r="AJ108" s="18"/>
      <c r="AK108" s="59"/>
      <c r="AL108" s="18"/>
      <c r="AM108" s="59"/>
      <c r="AN108" s="59">
        <v>0</v>
      </c>
      <c r="AO108" s="21">
        <v>0</v>
      </c>
      <c r="AP108" s="21">
        <v>0</v>
      </c>
      <c r="AQ108" s="125" t="s">
        <v>111</v>
      </c>
      <c r="CG108" s="180">
        <v>0</v>
      </c>
      <c r="CH108" s="180">
        <v>0</v>
      </c>
      <c r="CI108" s="180"/>
      <c r="CJ108" s="180"/>
      <c r="CK108" s="180"/>
      <c r="CL108" s="180"/>
      <c r="CM108" s="180"/>
      <c r="CN108" s="180"/>
      <c r="CO108" s="180"/>
    </row>
    <row r="109" spans="1:93" x14ac:dyDescent="0.25">
      <c r="A109" s="397"/>
      <c r="B109" s="17" t="s">
        <v>64</v>
      </c>
      <c r="C109" s="183">
        <f t="shared" si="7"/>
        <v>0</v>
      </c>
      <c r="D109" s="183">
        <f t="shared" si="8"/>
        <v>0</v>
      </c>
      <c r="E109" s="65">
        <f t="shared" si="8"/>
        <v>0</v>
      </c>
      <c r="F109" s="18"/>
      <c r="G109" s="168"/>
      <c r="H109" s="18"/>
      <c r="I109" s="59"/>
      <c r="J109" s="18"/>
      <c r="K109" s="168"/>
      <c r="L109" s="18"/>
      <c r="M109" s="59"/>
      <c r="N109" s="19"/>
      <c r="O109" s="168"/>
      <c r="P109" s="18"/>
      <c r="Q109" s="59"/>
      <c r="R109" s="19"/>
      <c r="S109" s="168"/>
      <c r="T109" s="18"/>
      <c r="U109" s="59"/>
      <c r="V109" s="19"/>
      <c r="W109" s="168"/>
      <c r="X109" s="18"/>
      <c r="Y109" s="59"/>
      <c r="Z109" s="19"/>
      <c r="AA109" s="168"/>
      <c r="AB109" s="18"/>
      <c r="AC109" s="59"/>
      <c r="AD109" s="19"/>
      <c r="AE109" s="168"/>
      <c r="AF109" s="18"/>
      <c r="AG109" s="59"/>
      <c r="AH109" s="19"/>
      <c r="AI109" s="168"/>
      <c r="AJ109" s="18"/>
      <c r="AK109" s="59"/>
      <c r="AL109" s="18"/>
      <c r="AM109" s="59"/>
      <c r="AN109" s="59"/>
      <c r="AO109" s="21"/>
      <c r="AP109" s="21"/>
      <c r="AQ109" s="125" t="s">
        <v>111</v>
      </c>
      <c r="CG109" s="180">
        <v>0</v>
      </c>
      <c r="CH109" s="180">
        <v>0</v>
      </c>
      <c r="CI109" s="180"/>
      <c r="CJ109" s="180"/>
      <c r="CK109" s="180"/>
      <c r="CL109" s="180"/>
      <c r="CM109" s="180"/>
      <c r="CN109" s="180"/>
      <c r="CO109" s="180"/>
    </row>
    <row r="110" spans="1:93" x14ac:dyDescent="0.25">
      <c r="A110" s="397"/>
      <c r="B110" s="54" t="s">
        <v>117</v>
      </c>
      <c r="C110" s="187">
        <f t="shared" si="7"/>
        <v>0</v>
      </c>
      <c r="D110" s="187">
        <f t="shared" si="8"/>
        <v>0</v>
      </c>
      <c r="E110" s="66">
        <f t="shared" si="8"/>
        <v>0</v>
      </c>
      <c r="F110" s="31"/>
      <c r="G110" s="127"/>
      <c r="H110" s="18"/>
      <c r="I110" s="59"/>
      <c r="J110" s="18"/>
      <c r="K110" s="168"/>
      <c r="L110" s="18"/>
      <c r="M110" s="59"/>
      <c r="N110" s="19"/>
      <c r="O110" s="168"/>
      <c r="P110" s="18"/>
      <c r="Q110" s="59"/>
      <c r="R110" s="19"/>
      <c r="S110" s="168"/>
      <c r="T110" s="18"/>
      <c r="U110" s="59"/>
      <c r="V110" s="19"/>
      <c r="W110" s="168"/>
      <c r="X110" s="18"/>
      <c r="Y110" s="59"/>
      <c r="Z110" s="19"/>
      <c r="AA110" s="168"/>
      <c r="AB110" s="18"/>
      <c r="AC110" s="59"/>
      <c r="AD110" s="19"/>
      <c r="AE110" s="168"/>
      <c r="AF110" s="18"/>
      <c r="AG110" s="59"/>
      <c r="AH110" s="19"/>
      <c r="AI110" s="168"/>
      <c r="AJ110" s="18"/>
      <c r="AK110" s="59"/>
      <c r="AL110" s="18"/>
      <c r="AM110" s="59"/>
      <c r="AN110" s="59"/>
      <c r="AO110" s="21"/>
      <c r="AP110" s="21"/>
      <c r="AQ110" s="125" t="s">
        <v>111</v>
      </c>
      <c r="CG110" s="180">
        <v>0</v>
      </c>
      <c r="CH110" s="180">
        <v>0</v>
      </c>
      <c r="CI110" s="180"/>
      <c r="CJ110" s="180"/>
      <c r="CK110" s="180"/>
      <c r="CL110" s="180"/>
      <c r="CM110" s="180"/>
      <c r="CN110" s="180"/>
      <c r="CO110" s="180"/>
    </row>
    <row r="111" spans="1:93" x14ac:dyDescent="0.25">
      <c r="A111" s="398"/>
      <c r="B111" s="33" t="s">
        <v>65</v>
      </c>
      <c r="C111" s="188">
        <f t="shared" si="7"/>
        <v>0</v>
      </c>
      <c r="D111" s="188">
        <f t="shared" si="8"/>
        <v>0</v>
      </c>
      <c r="E111" s="68">
        <f t="shared" si="8"/>
        <v>0</v>
      </c>
      <c r="F111" s="44"/>
      <c r="G111" s="172"/>
      <c r="H111" s="44"/>
      <c r="I111" s="61"/>
      <c r="J111" s="45"/>
      <c r="K111" s="37"/>
      <c r="L111" s="44"/>
      <c r="M111" s="47"/>
      <c r="N111" s="45"/>
      <c r="O111" s="37"/>
      <c r="P111" s="139"/>
      <c r="Q111" s="47"/>
      <c r="R111" s="172"/>
      <c r="S111" s="37"/>
      <c r="T111" s="44"/>
      <c r="U111" s="61"/>
      <c r="V111" s="45"/>
      <c r="W111" s="172"/>
      <c r="X111" s="44"/>
      <c r="Y111" s="61"/>
      <c r="Z111" s="45"/>
      <c r="AA111" s="172"/>
      <c r="AB111" s="44"/>
      <c r="AC111" s="61"/>
      <c r="AD111" s="45"/>
      <c r="AE111" s="172"/>
      <c r="AF111" s="44"/>
      <c r="AG111" s="61"/>
      <c r="AH111" s="45"/>
      <c r="AI111" s="172"/>
      <c r="AJ111" s="44"/>
      <c r="AK111" s="61"/>
      <c r="AL111" s="139"/>
      <c r="AM111" s="47"/>
      <c r="AN111" s="76"/>
      <c r="AO111" s="47"/>
      <c r="AP111" s="47"/>
      <c r="AQ111" s="125" t="s">
        <v>111</v>
      </c>
      <c r="CG111" s="180">
        <v>0</v>
      </c>
      <c r="CH111" s="180">
        <v>0</v>
      </c>
      <c r="CI111" s="180"/>
      <c r="CJ111" s="180"/>
      <c r="CK111" s="180"/>
      <c r="CL111" s="180"/>
      <c r="CM111" s="180"/>
      <c r="CN111" s="180"/>
      <c r="CO111" s="180"/>
    </row>
    <row r="112" spans="1:93" x14ac:dyDescent="0.25">
      <c r="A112" s="69" t="s">
        <v>66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70"/>
      <c r="CG112" s="180"/>
      <c r="CH112" s="180"/>
      <c r="CI112" s="180"/>
      <c r="CJ112" s="180"/>
      <c r="CK112" s="180"/>
      <c r="CL112" s="180"/>
      <c r="CM112" s="180"/>
      <c r="CN112" s="180"/>
      <c r="CO112" s="180"/>
    </row>
    <row r="113" spans="1:93" ht="47.25" customHeight="1" x14ac:dyDescent="0.25">
      <c r="A113" s="396" t="s">
        <v>67</v>
      </c>
      <c r="B113" s="115" t="s">
        <v>68</v>
      </c>
      <c r="C113" s="111" t="s">
        <v>69</v>
      </c>
      <c r="D113" s="111" t="s">
        <v>104</v>
      </c>
      <c r="E113" s="9"/>
      <c r="F113" s="9"/>
      <c r="G113" s="9"/>
      <c r="H113" s="9"/>
      <c r="I113" s="9"/>
      <c r="J113" s="9"/>
      <c r="K113" s="9"/>
      <c r="L113" s="70"/>
      <c r="CG113" s="180"/>
      <c r="CH113" s="180"/>
      <c r="CI113" s="180"/>
      <c r="CJ113" s="180"/>
      <c r="CK113" s="180"/>
      <c r="CL113" s="180"/>
      <c r="CM113" s="180"/>
      <c r="CN113" s="180"/>
      <c r="CO113" s="180"/>
    </row>
    <row r="114" spans="1:93" ht="18" customHeight="1" x14ac:dyDescent="0.25">
      <c r="A114" s="397"/>
      <c r="B114" s="71" t="s">
        <v>119</v>
      </c>
      <c r="C114" s="56"/>
      <c r="D114" s="56"/>
      <c r="E114" s="174"/>
      <c r="F114" s="70"/>
      <c r="G114" s="70"/>
      <c r="H114" s="70"/>
      <c r="I114" s="70"/>
      <c r="J114" s="70"/>
      <c r="K114" s="70"/>
      <c r="L114" s="70"/>
      <c r="CA114" s="119" t="str">
        <f>IF(D114&lt;=C114,""," Las consejerías realizadas en Espacios Amigables NO pueden ser mayor al Total de Actividades.-")</f>
        <v/>
      </c>
      <c r="CG114" s="180">
        <f>IF(D114&lt;=C114,0,1)</f>
        <v>0</v>
      </c>
      <c r="CH114" s="180"/>
      <c r="CI114" s="180"/>
      <c r="CJ114" s="180"/>
      <c r="CK114" s="180"/>
      <c r="CL114" s="180"/>
      <c r="CM114" s="180"/>
      <c r="CN114" s="180"/>
      <c r="CO114" s="180"/>
    </row>
    <row r="115" spans="1:93" ht="24" customHeight="1" x14ac:dyDescent="0.25">
      <c r="A115" s="397"/>
      <c r="B115" s="72" t="s">
        <v>120</v>
      </c>
      <c r="C115" s="73"/>
      <c r="D115" s="73"/>
      <c r="E115" s="174"/>
      <c r="F115" s="70"/>
      <c r="G115" s="70"/>
      <c r="H115" s="70"/>
      <c r="I115" s="70"/>
      <c r="J115" s="70"/>
      <c r="K115" s="70"/>
      <c r="L115" s="70"/>
      <c r="CA115" s="119" t="str">
        <f>IF(D115&lt;=C115,""," Las consejerías realizadas en Espacios Amigables NO pueden ser mayor al Total de Actividades.-")</f>
        <v/>
      </c>
      <c r="CG115" s="180">
        <f>IF(D115&lt;=C115,0,1)</f>
        <v>0</v>
      </c>
      <c r="CH115" s="180"/>
      <c r="CI115" s="180"/>
      <c r="CJ115" s="180"/>
      <c r="CK115" s="180"/>
      <c r="CL115" s="180"/>
      <c r="CM115" s="180"/>
      <c r="CN115" s="180"/>
      <c r="CO115" s="180"/>
    </row>
    <row r="116" spans="1:93" ht="23.25" customHeight="1" x14ac:dyDescent="0.25">
      <c r="A116" s="397"/>
      <c r="B116" s="72" t="s">
        <v>121</v>
      </c>
      <c r="C116" s="73"/>
      <c r="D116" s="73"/>
      <c r="E116" s="174"/>
      <c r="F116" s="70"/>
      <c r="G116" s="70"/>
      <c r="H116" s="70"/>
      <c r="I116" s="70"/>
      <c r="J116" s="70"/>
      <c r="K116" s="70"/>
      <c r="L116" s="70"/>
      <c r="CA116" s="119" t="str">
        <f>IF(D116&lt;=C116,""," Las consejerías realizadas en Espacios Amigables NO pueden ser mayor al Total de Actividades.-")</f>
        <v/>
      </c>
      <c r="CG116" s="180">
        <f>IF(D116&lt;=C116,0,1)</f>
        <v>0</v>
      </c>
      <c r="CH116" s="180"/>
      <c r="CI116" s="180"/>
      <c r="CJ116" s="180"/>
      <c r="CK116" s="180"/>
      <c r="CL116" s="180"/>
      <c r="CM116" s="180"/>
      <c r="CN116" s="180"/>
      <c r="CO116" s="180"/>
    </row>
    <row r="117" spans="1:93" ht="19.5" customHeight="1" x14ac:dyDescent="0.25">
      <c r="A117" s="397"/>
      <c r="B117" s="72" t="s">
        <v>122</v>
      </c>
      <c r="C117" s="73"/>
      <c r="D117" s="74"/>
      <c r="E117" s="174"/>
      <c r="F117" s="70"/>
      <c r="G117" s="70"/>
      <c r="H117" s="70"/>
      <c r="I117" s="70"/>
      <c r="J117" s="70"/>
      <c r="K117" s="70"/>
      <c r="L117" s="70"/>
      <c r="CG117" s="180"/>
      <c r="CH117" s="180"/>
      <c r="CI117" s="180"/>
      <c r="CJ117" s="180"/>
      <c r="CK117" s="180"/>
      <c r="CL117" s="180"/>
      <c r="CM117" s="180"/>
      <c r="CN117" s="180"/>
      <c r="CO117" s="180"/>
    </row>
    <row r="118" spans="1:93" ht="18.75" customHeight="1" x14ac:dyDescent="0.25">
      <c r="A118" s="397"/>
      <c r="B118" s="72" t="s">
        <v>123</v>
      </c>
      <c r="C118" s="73"/>
      <c r="D118" s="74"/>
      <c r="E118" s="174"/>
      <c r="F118" s="70"/>
      <c r="G118" s="70"/>
      <c r="H118" s="70"/>
      <c r="I118" s="70"/>
      <c r="J118" s="70"/>
      <c r="K118" s="70"/>
      <c r="L118" s="70"/>
      <c r="CG118" s="180"/>
      <c r="CH118" s="180"/>
      <c r="CI118" s="180"/>
      <c r="CJ118" s="180"/>
      <c r="CK118" s="180"/>
      <c r="CL118" s="180"/>
      <c r="CM118" s="180"/>
      <c r="CN118" s="180"/>
      <c r="CO118" s="180"/>
    </row>
    <row r="119" spans="1:93" ht="26.25" customHeight="1" x14ac:dyDescent="0.25">
      <c r="A119" s="397"/>
      <c r="B119" s="72" t="s">
        <v>124</v>
      </c>
      <c r="C119" s="73"/>
      <c r="D119" s="73"/>
      <c r="E119" s="174"/>
      <c r="F119" s="70"/>
      <c r="G119" s="70"/>
      <c r="H119" s="70"/>
      <c r="I119" s="70"/>
      <c r="J119" s="70"/>
      <c r="K119" s="70"/>
      <c r="L119" s="70"/>
      <c r="CA119" s="119" t="str">
        <f>IF(D119&lt;=C119,""," Las consejerías realizadas en Espacios Amigables NO pueden ser mayor al Total de Actividades.-")</f>
        <v/>
      </c>
      <c r="CG119" s="180">
        <f>IF(D119&lt;=C119,0,1)</f>
        <v>0</v>
      </c>
      <c r="CH119" s="180"/>
      <c r="CI119" s="180"/>
      <c r="CJ119" s="180"/>
      <c r="CK119" s="180"/>
      <c r="CL119" s="180"/>
      <c r="CM119" s="180"/>
      <c r="CN119" s="180"/>
      <c r="CO119" s="180"/>
    </row>
    <row r="120" spans="1:93" ht="22.5" customHeight="1" x14ac:dyDescent="0.25">
      <c r="A120" s="397"/>
      <c r="B120" s="72" t="s">
        <v>125</v>
      </c>
      <c r="C120" s="73"/>
      <c r="D120" s="73"/>
      <c r="E120" s="174"/>
      <c r="F120" s="70"/>
      <c r="G120" s="70"/>
      <c r="H120" s="70"/>
      <c r="I120" s="70"/>
      <c r="J120" s="70"/>
      <c r="K120" s="70"/>
      <c r="L120" s="70"/>
      <c r="CA120" s="119" t="str">
        <f>IF(D120&lt;=C120,""," Las consejerías realizadas en Espacios Amigables NO pueden ser mayor al Total de Actividades.-")</f>
        <v/>
      </c>
      <c r="CG120" s="180">
        <f>IF(D120&lt;=C120,0,1)</f>
        <v>0</v>
      </c>
      <c r="CH120" s="180"/>
      <c r="CI120" s="180"/>
      <c r="CJ120" s="180"/>
      <c r="CK120" s="180"/>
      <c r="CL120" s="180"/>
      <c r="CM120" s="180"/>
      <c r="CN120" s="180"/>
      <c r="CO120" s="180"/>
    </row>
    <row r="121" spans="1:93" ht="18.75" customHeight="1" x14ac:dyDescent="0.25">
      <c r="A121" s="398"/>
      <c r="B121" s="75" t="s">
        <v>126</v>
      </c>
      <c r="C121" s="76"/>
      <c r="D121" s="76"/>
      <c r="E121" s="174"/>
      <c r="F121" s="70"/>
      <c r="G121" s="70"/>
      <c r="H121" s="70"/>
      <c r="I121" s="70"/>
      <c r="J121" s="70"/>
      <c r="K121" s="70"/>
      <c r="L121" s="70"/>
      <c r="CA121" s="119" t="str">
        <f>IF(D121&lt;=C121,""," Las consejerías realizadas en Espacios Amigables NO pueden ser mayor al Total de Actividades.-")</f>
        <v/>
      </c>
      <c r="CG121" s="180">
        <f>IF(D121&lt;=C121,0,1)</f>
        <v>0</v>
      </c>
      <c r="CH121" s="180"/>
      <c r="CI121" s="180"/>
      <c r="CJ121" s="180"/>
      <c r="CK121" s="180"/>
      <c r="CL121" s="180"/>
      <c r="CM121" s="180"/>
      <c r="CN121" s="180"/>
      <c r="CO121" s="180"/>
    </row>
    <row r="122" spans="1:93" x14ac:dyDescent="0.25">
      <c r="A122" s="77" t="s">
        <v>70</v>
      </c>
      <c r="B122" s="78"/>
      <c r="C122" s="79"/>
      <c r="D122" s="70"/>
      <c r="E122" s="70"/>
      <c r="F122" s="70"/>
      <c r="G122" s="70"/>
      <c r="H122" s="70"/>
      <c r="I122" s="70"/>
      <c r="J122" s="70"/>
      <c r="K122" s="70"/>
      <c r="L122" s="70"/>
      <c r="CG122" s="180"/>
      <c r="CH122" s="180"/>
      <c r="CI122" s="180"/>
      <c r="CJ122" s="180"/>
      <c r="CK122" s="180"/>
      <c r="CL122" s="180"/>
      <c r="CM122" s="180"/>
      <c r="CN122" s="180"/>
      <c r="CO122" s="180"/>
    </row>
    <row r="123" spans="1:93" x14ac:dyDescent="0.25">
      <c r="A123" s="80" t="s">
        <v>71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CG123" s="180"/>
      <c r="CH123" s="180"/>
      <c r="CI123" s="180"/>
      <c r="CJ123" s="180"/>
      <c r="CK123" s="180"/>
      <c r="CL123" s="180"/>
      <c r="CM123" s="180"/>
      <c r="CN123" s="180"/>
      <c r="CO123" s="180"/>
    </row>
    <row r="124" spans="1:93" ht="21" customHeight="1" x14ac:dyDescent="0.25">
      <c r="A124" s="433" t="s">
        <v>72</v>
      </c>
      <c r="B124" s="433" t="s">
        <v>73</v>
      </c>
      <c r="C124" s="433" t="s">
        <v>69</v>
      </c>
      <c r="D124" s="423" t="s">
        <v>74</v>
      </c>
      <c r="E124" s="445"/>
      <c r="F124" s="445"/>
      <c r="G124" s="445"/>
      <c r="H124" s="445"/>
      <c r="I124" s="445"/>
      <c r="J124" s="424"/>
      <c r="K124" s="446" t="s">
        <v>127</v>
      </c>
      <c r="L124" s="448" t="s">
        <v>75</v>
      </c>
      <c r="CG124" s="180"/>
      <c r="CH124" s="180"/>
      <c r="CI124" s="180"/>
      <c r="CJ124" s="180"/>
      <c r="CK124" s="180"/>
      <c r="CL124" s="180"/>
      <c r="CM124" s="180"/>
      <c r="CN124" s="180"/>
      <c r="CO124" s="180"/>
    </row>
    <row r="125" spans="1:93" ht="48.75" customHeight="1" x14ac:dyDescent="0.25">
      <c r="A125" s="433"/>
      <c r="B125" s="433"/>
      <c r="C125" s="444"/>
      <c r="D125" s="81" t="s">
        <v>128</v>
      </c>
      <c r="E125" s="82" t="s">
        <v>129</v>
      </c>
      <c r="F125" s="82" t="s">
        <v>130</v>
      </c>
      <c r="G125" s="82" t="s">
        <v>131</v>
      </c>
      <c r="H125" s="82" t="s">
        <v>132</v>
      </c>
      <c r="I125" s="83" t="s">
        <v>133</v>
      </c>
      <c r="J125" s="84" t="s">
        <v>134</v>
      </c>
      <c r="K125" s="447"/>
      <c r="L125" s="449"/>
      <c r="CG125" s="180"/>
      <c r="CH125" s="180"/>
      <c r="CI125" s="180"/>
      <c r="CJ125" s="180"/>
      <c r="CK125" s="180"/>
      <c r="CL125" s="180"/>
      <c r="CM125" s="180"/>
      <c r="CN125" s="180"/>
      <c r="CO125" s="180"/>
    </row>
    <row r="126" spans="1:93" ht="16.5" customHeight="1" x14ac:dyDescent="0.25">
      <c r="A126" s="433" t="s">
        <v>76</v>
      </c>
      <c r="B126" s="85" t="s">
        <v>77</v>
      </c>
      <c r="C126" s="86">
        <f t="shared" ref="C126:C141" si="9">SUM(D126:J126)</f>
        <v>0</v>
      </c>
      <c r="D126" s="12"/>
      <c r="E126" s="13"/>
      <c r="F126" s="13"/>
      <c r="G126" s="13"/>
      <c r="H126" s="13"/>
      <c r="I126" s="15"/>
      <c r="J126" s="14"/>
      <c r="K126" s="12"/>
      <c r="L126" s="87"/>
      <c r="M126" s="119"/>
      <c r="CG126" s="180"/>
      <c r="CH126" s="180"/>
      <c r="CI126" s="180"/>
      <c r="CJ126" s="180"/>
      <c r="CK126" s="180"/>
      <c r="CL126" s="180"/>
      <c r="CM126" s="180"/>
      <c r="CN126" s="180"/>
      <c r="CO126" s="180"/>
    </row>
    <row r="127" spans="1:93" ht="14.25" customHeight="1" x14ac:dyDescent="0.25">
      <c r="A127" s="433"/>
      <c r="B127" s="88" t="s">
        <v>135</v>
      </c>
      <c r="C127" s="65">
        <f t="shared" si="9"/>
        <v>0</v>
      </c>
      <c r="D127" s="18"/>
      <c r="E127" s="20"/>
      <c r="F127" s="20"/>
      <c r="G127" s="20"/>
      <c r="H127" s="20"/>
      <c r="I127" s="22"/>
      <c r="J127" s="21"/>
      <c r="K127" s="18"/>
      <c r="L127" s="73"/>
      <c r="M127" s="119"/>
      <c r="CG127" s="180"/>
      <c r="CH127" s="180"/>
      <c r="CI127" s="180"/>
      <c r="CJ127" s="180"/>
      <c r="CK127" s="180"/>
      <c r="CL127" s="180"/>
      <c r="CM127" s="180"/>
      <c r="CN127" s="180"/>
      <c r="CO127" s="180"/>
    </row>
    <row r="128" spans="1:93" ht="17.25" customHeight="1" x14ac:dyDescent="0.25">
      <c r="A128" s="440"/>
      <c r="B128" s="88" t="s">
        <v>78</v>
      </c>
      <c r="C128" s="65">
        <f t="shared" si="9"/>
        <v>0</v>
      </c>
      <c r="D128" s="18"/>
      <c r="E128" s="20"/>
      <c r="F128" s="20"/>
      <c r="G128" s="20"/>
      <c r="H128" s="20"/>
      <c r="I128" s="22"/>
      <c r="J128" s="21"/>
      <c r="K128" s="18"/>
      <c r="L128" s="73"/>
      <c r="M128" s="119"/>
      <c r="CG128" s="180"/>
      <c r="CH128" s="180"/>
      <c r="CI128" s="180"/>
      <c r="CJ128" s="180"/>
      <c r="CK128" s="180"/>
      <c r="CL128" s="180"/>
      <c r="CM128" s="180"/>
      <c r="CN128" s="180"/>
      <c r="CO128" s="180"/>
    </row>
    <row r="129" spans="1:93" ht="14.25" customHeight="1" x14ac:dyDescent="0.25">
      <c r="A129" s="440"/>
      <c r="B129" s="89" t="s">
        <v>79</v>
      </c>
      <c r="C129" s="68">
        <f t="shared" si="9"/>
        <v>0</v>
      </c>
      <c r="D129" s="34"/>
      <c r="E129" s="35"/>
      <c r="F129" s="35"/>
      <c r="G129" s="35"/>
      <c r="H129" s="35"/>
      <c r="I129" s="90"/>
      <c r="J129" s="36"/>
      <c r="K129" s="34"/>
      <c r="L129" s="60"/>
      <c r="M129" s="119"/>
      <c r="CG129" s="180"/>
      <c r="CH129" s="180"/>
      <c r="CI129" s="180"/>
      <c r="CJ129" s="180"/>
      <c r="CK129" s="180"/>
      <c r="CL129" s="180"/>
      <c r="CM129" s="180"/>
      <c r="CN129" s="180"/>
      <c r="CO129" s="180"/>
    </row>
    <row r="130" spans="1:93" ht="17.25" customHeight="1" x14ac:dyDescent="0.25">
      <c r="A130" s="440" t="s">
        <v>80</v>
      </c>
      <c r="B130" s="85" t="s">
        <v>77</v>
      </c>
      <c r="C130" s="64">
        <f t="shared" si="9"/>
        <v>0</v>
      </c>
      <c r="D130" s="39"/>
      <c r="E130" s="41"/>
      <c r="F130" s="41"/>
      <c r="G130" s="41"/>
      <c r="H130" s="41"/>
      <c r="I130" s="43"/>
      <c r="J130" s="42"/>
      <c r="K130" s="39"/>
      <c r="L130" s="56"/>
      <c r="M130" s="119"/>
      <c r="CG130" s="180"/>
      <c r="CH130" s="180"/>
      <c r="CI130" s="180"/>
      <c r="CJ130" s="180"/>
      <c r="CK130" s="180"/>
      <c r="CL130" s="180"/>
      <c r="CM130" s="180"/>
      <c r="CN130" s="180"/>
      <c r="CO130" s="180"/>
    </row>
    <row r="131" spans="1:93" ht="15.75" customHeight="1" x14ac:dyDescent="0.25">
      <c r="A131" s="440"/>
      <c r="B131" s="88" t="s">
        <v>135</v>
      </c>
      <c r="C131" s="91">
        <f t="shared" si="9"/>
        <v>0</v>
      </c>
      <c r="D131" s="50"/>
      <c r="E131" s="48"/>
      <c r="F131" s="48"/>
      <c r="G131" s="48"/>
      <c r="H131" s="48"/>
      <c r="I131" s="51"/>
      <c r="J131" s="49"/>
      <c r="K131" s="50"/>
      <c r="L131" s="92"/>
      <c r="M131" s="119"/>
      <c r="CG131" s="180"/>
      <c r="CH131" s="180"/>
      <c r="CI131" s="180"/>
      <c r="CJ131" s="180"/>
      <c r="CK131" s="180"/>
      <c r="CL131" s="180"/>
      <c r="CM131" s="180"/>
      <c r="CN131" s="180"/>
      <c r="CO131" s="180"/>
    </row>
    <row r="132" spans="1:93" ht="15" customHeight="1" x14ac:dyDescent="0.25">
      <c r="A132" s="440"/>
      <c r="B132" s="88" t="s">
        <v>78</v>
      </c>
      <c r="C132" s="65">
        <f t="shared" si="9"/>
        <v>0</v>
      </c>
      <c r="D132" s="18"/>
      <c r="E132" s="20"/>
      <c r="F132" s="20"/>
      <c r="G132" s="20"/>
      <c r="H132" s="20"/>
      <c r="I132" s="22"/>
      <c r="J132" s="21"/>
      <c r="K132" s="18"/>
      <c r="L132" s="73"/>
      <c r="M132" s="119"/>
      <c r="CG132" s="180"/>
      <c r="CH132" s="180"/>
      <c r="CI132" s="180"/>
      <c r="CJ132" s="180"/>
      <c r="CK132" s="180"/>
      <c r="CL132" s="180"/>
      <c r="CM132" s="180"/>
      <c r="CN132" s="180"/>
      <c r="CO132" s="180"/>
    </row>
    <row r="133" spans="1:93" ht="16.5" customHeight="1" x14ac:dyDescent="0.25">
      <c r="A133" s="440"/>
      <c r="B133" s="89" t="s">
        <v>79</v>
      </c>
      <c r="C133" s="68">
        <f t="shared" si="9"/>
        <v>0</v>
      </c>
      <c r="D133" s="44"/>
      <c r="E133" s="46"/>
      <c r="F133" s="46"/>
      <c r="G133" s="46"/>
      <c r="H133" s="46"/>
      <c r="I133" s="37"/>
      <c r="J133" s="47"/>
      <c r="K133" s="44"/>
      <c r="L133" s="76"/>
      <c r="M133" s="119"/>
      <c r="CG133" s="180"/>
      <c r="CH133" s="180"/>
      <c r="CI133" s="180"/>
      <c r="CJ133" s="180"/>
      <c r="CK133" s="180"/>
      <c r="CL133" s="180"/>
      <c r="CM133" s="180"/>
      <c r="CN133" s="180"/>
      <c r="CO133" s="180"/>
    </row>
    <row r="134" spans="1:93" ht="15" customHeight="1" x14ac:dyDescent="0.25">
      <c r="A134" s="440" t="s">
        <v>81</v>
      </c>
      <c r="B134" s="85" t="s">
        <v>77</v>
      </c>
      <c r="C134" s="64">
        <f t="shared" si="9"/>
        <v>0</v>
      </c>
      <c r="D134" s="39"/>
      <c r="E134" s="41"/>
      <c r="F134" s="41"/>
      <c r="G134" s="41"/>
      <c r="H134" s="41"/>
      <c r="I134" s="43"/>
      <c r="J134" s="42"/>
      <c r="K134" s="39"/>
      <c r="L134" s="56"/>
      <c r="M134" s="119"/>
      <c r="CG134" s="180"/>
      <c r="CH134" s="180"/>
      <c r="CI134" s="180"/>
      <c r="CJ134" s="180"/>
      <c r="CK134" s="180"/>
      <c r="CL134" s="180"/>
      <c r="CM134" s="180"/>
      <c r="CN134" s="180"/>
      <c r="CO134" s="180"/>
    </row>
    <row r="135" spans="1:93" ht="16.5" customHeight="1" x14ac:dyDescent="0.25">
      <c r="A135" s="440"/>
      <c r="B135" s="88" t="s">
        <v>135</v>
      </c>
      <c r="C135" s="91">
        <f t="shared" si="9"/>
        <v>0</v>
      </c>
      <c r="D135" s="50"/>
      <c r="E135" s="48"/>
      <c r="F135" s="48"/>
      <c r="G135" s="48"/>
      <c r="H135" s="48"/>
      <c r="I135" s="51"/>
      <c r="J135" s="49"/>
      <c r="K135" s="50"/>
      <c r="L135" s="92"/>
      <c r="M135" s="119"/>
      <c r="CG135" s="180"/>
      <c r="CH135" s="180"/>
      <c r="CI135" s="180"/>
      <c r="CJ135" s="180"/>
      <c r="CK135" s="180"/>
      <c r="CL135" s="180"/>
      <c r="CM135" s="180"/>
      <c r="CN135" s="180"/>
      <c r="CO135" s="180"/>
    </row>
    <row r="136" spans="1:93" ht="15.75" customHeight="1" x14ac:dyDescent="0.25">
      <c r="A136" s="440"/>
      <c r="B136" s="88" t="s">
        <v>78</v>
      </c>
      <c r="C136" s="65">
        <f t="shared" si="9"/>
        <v>0</v>
      </c>
      <c r="D136" s="18"/>
      <c r="E136" s="20"/>
      <c r="F136" s="20"/>
      <c r="G136" s="20"/>
      <c r="H136" s="20"/>
      <c r="I136" s="22"/>
      <c r="J136" s="21"/>
      <c r="K136" s="18"/>
      <c r="L136" s="73"/>
      <c r="M136" s="119"/>
      <c r="CG136" s="180"/>
      <c r="CH136" s="180"/>
      <c r="CI136" s="180"/>
      <c r="CJ136" s="180"/>
      <c r="CK136" s="180"/>
      <c r="CL136" s="180"/>
      <c r="CM136" s="180"/>
      <c r="CN136" s="180"/>
      <c r="CO136" s="180"/>
    </row>
    <row r="137" spans="1:93" ht="15.75" customHeight="1" x14ac:dyDescent="0.25">
      <c r="A137" s="440"/>
      <c r="B137" s="89" t="s">
        <v>79</v>
      </c>
      <c r="C137" s="68">
        <f t="shared" si="9"/>
        <v>0</v>
      </c>
      <c r="D137" s="44"/>
      <c r="E137" s="46"/>
      <c r="F137" s="46"/>
      <c r="G137" s="46"/>
      <c r="H137" s="46"/>
      <c r="I137" s="37"/>
      <c r="J137" s="47"/>
      <c r="K137" s="44"/>
      <c r="L137" s="76"/>
      <c r="M137" s="119"/>
      <c r="CG137" s="180"/>
      <c r="CH137" s="180"/>
      <c r="CI137" s="180"/>
      <c r="CJ137" s="180"/>
      <c r="CK137" s="180"/>
      <c r="CL137" s="180"/>
      <c r="CM137" s="180"/>
      <c r="CN137" s="180"/>
      <c r="CO137" s="180"/>
    </row>
    <row r="138" spans="1:93" ht="15.75" customHeight="1" x14ac:dyDescent="0.25">
      <c r="A138" s="440" t="s">
        <v>82</v>
      </c>
      <c r="B138" s="85" t="s">
        <v>77</v>
      </c>
      <c r="C138" s="64">
        <f t="shared" si="9"/>
        <v>0</v>
      </c>
      <c r="D138" s="39"/>
      <c r="E138" s="41"/>
      <c r="F138" s="41"/>
      <c r="G138" s="41"/>
      <c r="H138" s="41"/>
      <c r="I138" s="43"/>
      <c r="J138" s="42"/>
      <c r="K138" s="39"/>
      <c r="L138" s="56"/>
      <c r="M138" s="119"/>
      <c r="CG138" s="180"/>
      <c r="CH138" s="180"/>
      <c r="CI138" s="180"/>
      <c r="CJ138" s="180"/>
      <c r="CK138" s="180"/>
      <c r="CL138" s="180"/>
      <c r="CM138" s="180"/>
      <c r="CN138" s="180"/>
      <c r="CO138" s="180"/>
    </row>
    <row r="139" spans="1:93" ht="16.5" customHeight="1" x14ac:dyDescent="0.25">
      <c r="A139" s="440"/>
      <c r="B139" s="88" t="s">
        <v>135</v>
      </c>
      <c r="C139" s="91">
        <f t="shared" si="9"/>
        <v>0</v>
      </c>
      <c r="D139" s="50"/>
      <c r="E139" s="48"/>
      <c r="F139" s="48"/>
      <c r="G139" s="48"/>
      <c r="H139" s="48"/>
      <c r="I139" s="51"/>
      <c r="J139" s="49"/>
      <c r="K139" s="50"/>
      <c r="L139" s="92"/>
      <c r="M139" s="119"/>
      <c r="CG139" s="180"/>
      <c r="CH139" s="180"/>
      <c r="CI139" s="180"/>
      <c r="CJ139" s="180"/>
      <c r="CK139" s="180"/>
      <c r="CL139" s="180"/>
      <c r="CM139" s="180"/>
      <c r="CN139" s="180"/>
      <c r="CO139" s="180"/>
    </row>
    <row r="140" spans="1:93" ht="15" customHeight="1" x14ac:dyDescent="0.25">
      <c r="A140" s="440"/>
      <c r="B140" s="88" t="s">
        <v>78</v>
      </c>
      <c r="C140" s="65">
        <f t="shared" si="9"/>
        <v>0</v>
      </c>
      <c r="D140" s="18"/>
      <c r="E140" s="20"/>
      <c r="F140" s="20"/>
      <c r="G140" s="20"/>
      <c r="H140" s="20"/>
      <c r="I140" s="22"/>
      <c r="J140" s="21"/>
      <c r="K140" s="18"/>
      <c r="L140" s="73"/>
      <c r="M140" s="119"/>
      <c r="CG140" s="180"/>
      <c r="CH140" s="180"/>
      <c r="CI140" s="180"/>
      <c r="CJ140" s="180"/>
      <c r="CK140" s="180"/>
      <c r="CL140" s="180"/>
      <c r="CM140" s="180"/>
      <c r="CN140" s="180"/>
      <c r="CO140" s="180"/>
    </row>
    <row r="141" spans="1:93" ht="15" customHeight="1" x14ac:dyDescent="0.25">
      <c r="A141" s="440"/>
      <c r="B141" s="89" t="s">
        <v>79</v>
      </c>
      <c r="C141" s="68">
        <f t="shared" si="9"/>
        <v>0</v>
      </c>
      <c r="D141" s="44"/>
      <c r="E141" s="46"/>
      <c r="F141" s="46"/>
      <c r="G141" s="46"/>
      <c r="H141" s="46"/>
      <c r="I141" s="37"/>
      <c r="J141" s="47"/>
      <c r="K141" s="44"/>
      <c r="L141" s="76"/>
      <c r="M141" s="119"/>
      <c r="CG141" s="180"/>
      <c r="CH141" s="180"/>
      <c r="CI141" s="180"/>
      <c r="CJ141" s="180"/>
      <c r="CK141" s="180"/>
      <c r="CL141" s="180"/>
      <c r="CM141" s="180"/>
      <c r="CN141" s="180"/>
      <c r="CO141" s="180"/>
    </row>
    <row r="142" spans="1:93" x14ac:dyDescent="0.25">
      <c r="A142" s="80" t="s">
        <v>83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CG142" s="180"/>
      <c r="CH142" s="180"/>
      <c r="CI142" s="180"/>
      <c r="CJ142" s="180"/>
      <c r="CK142" s="180"/>
      <c r="CL142" s="180"/>
      <c r="CM142" s="180"/>
      <c r="CN142" s="180"/>
      <c r="CO142" s="180"/>
    </row>
    <row r="143" spans="1:93" ht="33" customHeight="1" x14ac:dyDescent="0.25">
      <c r="A143" s="115" t="s">
        <v>84</v>
      </c>
      <c r="B143" s="93" t="s">
        <v>85</v>
      </c>
      <c r="C143" s="94" t="s">
        <v>136</v>
      </c>
      <c r="D143" s="95" t="s">
        <v>86</v>
      </c>
      <c r="E143" s="95" t="s">
        <v>87</v>
      </c>
      <c r="F143" s="95" t="s">
        <v>88</v>
      </c>
      <c r="G143" s="95" t="s">
        <v>89</v>
      </c>
      <c r="H143" s="96" t="s">
        <v>90</v>
      </c>
      <c r="I143" s="97"/>
      <c r="J143" s="98"/>
      <c r="K143" s="99"/>
      <c r="L143" s="99"/>
      <c r="CG143" s="180"/>
      <c r="CH143" s="180"/>
      <c r="CI143" s="180"/>
      <c r="CJ143" s="180"/>
      <c r="CK143" s="180"/>
      <c r="CL143" s="180"/>
      <c r="CM143" s="180"/>
      <c r="CN143" s="180"/>
      <c r="CO143" s="180"/>
    </row>
    <row r="144" spans="1:93" ht="15.75" customHeight="1" x14ac:dyDescent="0.25">
      <c r="A144" s="85" t="s">
        <v>91</v>
      </c>
      <c r="B144" s="166">
        <f>SUM(C144:H144)</f>
        <v>0</v>
      </c>
      <c r="C144" s="39"/>
      <c r="D144" s="100"/>
      <c r="E144" s="100"/>
      <c r="F144" s="100"/>
      <c r="G144" s="100"/>
      <c r="H144" s="101"/>
      <c r="I144" s="177"/>
      <c r="J144" s="3"/>
      <c r="K144" s="102"/>
      <c r="L144" s="102"/>
      <c r="CG144" s="180"/>
      <c r="CH144" s="180"/>
      <c r="CI144" s="180"/>
      <c r="CJ144" s="180"/>
      <c r="CK144" s="180"/>
      <c r="CL144" s="180"/>
      <c r="CM144" s="180"/>
      <c r="CN144" s="180"/>
      <c r="CO144" s="180"/>
    </row>
    <row r="145" spans="1:93" ht="15.75" customHeight="1" x14ac:dyDescent="0.25">
      <c r="A145" s="88" t="s">
        <v>135</v>
      </c>
      <c r="B145" s="176">
        <f>SUM(C145:H145)</f>
        <v>0</v>
      </c>
      <c r="C145" s="50"/>
      <c r="D145" s="48"/>
      <c r="E145" s="48"/>
      <c r="F145" s="48"/>
      <c r="G145" s="48"/>
      <c r="H145" s="49"/>
      <c r="I145" s="177"/>
      <c r="J145" s="3"/>
      <c r="K145" s="102"/>
      <c r="L145" s="102"/>
      <c r="CG145" s="180"/>
      <c r="CH145" s="180"/>
      <c r="CI145" s="180"/>
      <c r="CJ145" s="180"/>
      <c r="CK145" s="180"/>
      <c r="CL145" s="180"/>
      <c r="CM145" s="180"/>
      <c r="CN145" s="180"/>
      <c r="CO145" s="180"/>
    </row>
    <row r="146" spans="1:93" ht="15.75" customHeight="1" x14ac:dyDescent="0.25">
      <c r="A146" s="88" t="s">
        <v>78</v>
      </c>
      <c r="B146" s="157">
        <f>SUM(C146:H146)</f>
        <v>0</v>
      </c>
      <c r="C146" s="18"/>
      <c r="D146" s="20"/>
      <c r="E146" s="20"/>
      <c r="F146" s="20"/>
      <c r="G146" s="20"/>
      <c r="H146" s="21"/>
      <c r="I146" s="177"/>
      <c r="J146" s="3"/>
      <c r="K146" s="102"/>
      <c r="L146" s="102"/>
      <c r="CG146" s="180"/>
      <c r="CH146" s="180"/>
      <c r="CI146" s="180"/>
      <c r="CJ146" s="180"/>
      <c r="CK146" s="180"/>
      <c r="CL146" s="180"/>
      <c r="CM146" s="180"/>
      <c r="CN146" s="180"/>
      <c r="CO146" s="180"/>
    </row>
    <row r="147" spans="1:93" ht="15.75" customHeight="1" x14ac:dyDescent="0.25">
      <c r="A147" s="89" t="s">
        <v>92</v>
      </c>
      <c r="B147" s="171">
        <f>SUM(C147:H147)</f>
        <v>0</v>
      </c>
      <c r="C147" s="44"/>
      <c r="D147" s="46"/>
      <c r="E147" s="46"/>
      <c r="F147" s="46"/>
      <c r="G147" s="46"/>
      <c r="H147" s="47"/>
      <c r="I147" s="177"/>
      <c r="J147" s="3"/>
      <c r="K147" s="102"/>
      <c r="L147" s="102"/>
      <c r="CG147" s="180"/>
      <c r="CH147" s="180"/>
      <c r="CI147" s="180"/>
      <c r="CJ147" s="180"/>
      <c r="CK147" s="180"/>
      <c r="CL147" s="180"/>
      <c r="CM147" s="180"/>
      <c r="CN147" s="180"/>
      <c r="CO147" s="180"/>
    </row>
    <row r="148" spans="1:93" x14ac:dyDescent="0.25">
      <c r="A148" s="80" t="s">
        <v>93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CG148" s="180"/>
      <c r="CH148" s="180"/>
      <c r="CI148" s="180"/>
      <c r="CJ148" s="180"/>
      <c r="CK148" s="180"/>
      <c r="CL148" s="180"/>
      <c r="CM148" s="180"/>
      <c r="CN148" s="180"/>
      <c r="CO148" s="180"/>
    </row>
    <row r="149" spans="1:93" ht="45" customHeight="1" x14ac:dyDescent="0.25">
      <c r="A149" s="115" t="s">
        <v>84</v>
      </c>
      <c r="B149" s="93" t="s">
        <v>69</v>
      </c>
      <c r="C149" s="94" t="s">
        <v>94</v>
      </c>
      <c r="D149" s="95" t="s">
        <v>95</v>
      </c>
      <c r="E149" s="95" t="s">
        <v>96</v>
      </c>
      <c r="F149" s="95" t="s">
        <v>97</v>
      </c>
      <c r="G149" s="95" t="s">
        <v>98</v>
      </c>
      <c r="H149" s="96" t="s">
        <v>137</v>
      </c>
      <c r="I149" s="97"/>
      <c r="J149" s="98"/>
      <c r="K149" s="99"/>
      <c r="L149" s="99"/>
      <c r="CG149" s="180"/>
      <c r="CH149" s="180"/>
      <c r="CI149" s="180"/>
      <c r="CJ149" s="180"/>
      <c r="CK149" s="180"/>
      <c r="CL149" s="180"/>
      <c r="CM149" s="180"/>
      <c r="CN149" s="180"/>
      <c r="CO149" s="180"/>
    </row>
    <row r="150" spans="1:93" ht="16.5" customHeight="1" x14ac:dyDescent="0.25">
      <c r="A150" s="85" t="s">
        <v>91</v>
      </c>
      <c r="B150" s="166">
        <f t="shared" ref="B150:B155" si="10">SUM(C150:H150)</f>
        <v>0</v>
      </c>
      <c r="C150" s="39"/>
      <c r="D150" s="100"/>
      <c r="E150" s="100"/>
      <c r="F150" s="100"/>
      <c r="G150" s="100"/>
      <c r="H150" s="101"/>
      <c r="I150" s="177"/>
      <c r="J150" s="3"/>
      <c r="K150" s="102"/>
      <c r="L150" s="102"/>
      <c r="CG150" s="180"/>
      <c r="CH150" s="180"/>
      <c r="CI150" s="180"/>
      <c r="CJ150" s="180"/>
      <c r="CK150" s="180"/>
      <c r="CL150" s="180"/>
      <c r="CM150" s="180"/>
      <c r="CN150" s="180"/>
      <c r="CO150" s="180"/>
    </row>
    <row r="151" spans="1:93" ht="16.5" customHeight="1" x14ac:dyDescent="0.25">
      <c r="A151" s="88" t="s">
        <v>135</v>
      </c>
      <c r="B151" s="157">
        <f t="shared" si="10"/>
        <v>0</v>
      </c>
      <c r="C151" s="18"/>
      <c r="D151" s="20"/>
      <c r="E151" s="20"/>
      <c r="F151" s="20"/>
      <c r="G151" s="20"/>
      <c r="H151" s="21"/>
      <c r="I151" s="177"/>
      <c r="J151" s="3"/>
      <c r="K151" s="102"/>
      <c r="L151" s="102"/>
      <c r="CG151" s="180"/>
      <c r="CH151" s="180"/>
      <c r="CI151" s="180"/>
      <c r="CJ151" s="180"/>
      <c r="CK151" s="180"/>
      <c r="CL151" s="180"/>
      <c r="CM151" s="180"/>
      <c r="CN151" s="180"/>
      <c r="CO151" s="180"/>
    </row>
    <row r="152" spans="1:93" ht="16.5" customHeight="1" x14ac:dyDescent="0.25">
      <c r="A152" s="88" t="s">
        <v>78</v>
      </c>
      <c r="B152" s="157">
        <f t="shared" si="10"/>
        <v>0</v>
      </c>
      <c r="C152" s="18"/>
      <c r="D152" s="20"/>
      <c r="E152" s="20"/>
      <c r="F152" s="20"/>
      <c r="G152" s="20"/>
      <c r="H152" s="21"/>
      <c r="I152" s="177"/>
      <c r="J152" s="3"/>
      <c r="K152" s="102"/>
      <c r="L152" s="102"/>
      <c r="CG152" s="180"/>
      <c r="CH152" s="180"/>
      <c r="CI152" s="180"/>
      <c r="CJ152" s="180"/>
      <c r="CK152" s="180"/>
      <c r="CL152" s="180"/>
      <c r="CM152" s="180"/>
      <c r="CN152" s="180"/>
      <c r="CO152" s="180"/>
    </row>
    <row r="153" spans="1:93" ht="16.5" customHeight="1" x14ac:dyDescent="0.25">
      <c r="A153" s="178" t="s">
        <v>99</v>
      </c>
      <c r="B153" s="157">
        <f t="shared" si="10"/>
        <v>0</v>
      </c>
      <c r="C153" s="18"/>
      <c r="D153" s="20"/>
      <c r="E153" s="20"/>
      <c r="F153" s="20"/>
      <c r="G153" s="20"/>
      <c r="H153" s="21"/>
      <c r="I153" s="177"/>
      <c r="J153" s="3"/>
      <c r="K153" s="102"/>
      <c r="L153" s="102"/>
      <c r="CG153" s="180"/>
      <c r="CH153" s="180"/>
      <c r="CI153" s="180"/>
      <c r="CJ153" s="180"/>
      <c r="CK153" s="180"/>
      <c r="CL153" s="180"/>
      <c r="CM153" s="180"/>
      <c r="CN153" s="180"/>
      <c r="CO153" s="180"/>
    </row>
    <row r="154" spans="1:93" ht="16.5" customHeight="1" x14ac:dyDescent="0.25">
      <c r="A154" s="103" t="s">
        <v>100</v>
      </c>
      <c r="B154" s="169">
        <f t="shared" si="10"/>
        <v>0</v>
      </c>
      <c r="C154" s="26"/>
      <c r="D154" s="28"/>
      <c r="E154" s="28"/>
      <c r="F154" s="28"/>
      <c r="G154" s="28"/>
      <c r="H154" s="29"/>
      <c r="I154" s="177"/>
      <c r="J154" s="3"/>
      <c r="K154" s="102"/>
      <c r="L154" s="102"/>
      <c r="CG154" s="180"/>
      <c r="CH154" s="180"/>
      <c r="CI154" s="180"/>
      <c r="CJ154" s="180"/>
      <c r="CK154" s="180"/>
      <c r="CL154" s="180"/>
      <c r="CM154" s="180"/>
      <c r="CN154" s="180"/>
      <c r="CO154" s="180"/>
    </row>
    <row r="155" spans="1:93" ht="16.5" customHeight="1" x14ac:dyDescent="0.25">
      <c r="A155" s="104" t="s">
        <v>101</v>
      </c>
      <c r="B155" s="171">
        <f t="shared" si="10"/>
        <v>0</v>
      </c>
      <c r="C155" s="44"/>
      <c r="D155" s="46"/>
      <c r="E155" s="46"/>
      <c r="F155" s="46"/>
      <c r="G155" s="46"/>
      <c r="H155" s="47"/>
      <c r="I155" s="177"/>
      <c r="J155" s="3"/>
      <c r="K155" s="102"/>
      <c r="L155" s="102"/>
      <c r="CG155" s="180"/>
      <c r="CH155" s="180"/>
      <c r="CI155" s="180"/>
      <c r="CJ155" s="180"/>
      <c r="CK155" s="180"/>
      <c r="CL155" s="180"/>
      <c r="CM155" s="180"/>
      <c r="CN155" s="180"/>
      <c r="CO155" s="180"/>
    </row>
    <row r="156" spans="1:93" x14ac:dyDescent="0.25">
      <c r="CG156" s="180"/>
      <c r="CH156" s="180"/>
      <c r="CI156" s="180"/>
      <c r="CJ156" s="180"/>
      <c r="CK156" s="180"/>
      <c r="CL156" s="180"/>
      <c r="CM156" s="180"/>
      <c r="CN156" s="180"/>
      <c r="CO156" s="180"/>
    </row>
    <row r="195" spans="1:2" hidden="1" x14ac:dyDescent="0.25">
      <c r="A195" s="181">
        <f>SUM(C14:C95,C100:C111,C126:C141,B144:B147,B150:B155,C114:C121)</f>
        <v>325</v>
      </c>
      <c r="B195" s="182">
        <f>SUM(CG11:CO156)</f>
        <v>0</v>
      </c>
    </row>
  </sheetData>
  <mergeCells count="74">
    <mergeCell ref="A14:A24"/>
    <mergeCell ref="A25:A35"/>
    <mergeCell ref="A36:A46"/>
    <mergeCell ref="A81:A87"/>
    <mergeCell ref="A88:A95"/>
    <mergeCell ref="A47:A57"/>
    <mergeCell ref="A58:A64"/>
    <mergeCell ref="A65:A68"/>
    <mergeCell ref="A69:A75"/>
    <mergeCell ref="A76:A80"/>
    <mergeCell ref="A6:T6"/>
    <mergeCell ref="A8:B8"/>
    <mergeCell ref="A10:A13"/>
    <mergeCell ref="B10:B13"/>
    <mergeCell ref="C10:E12"/>
    <mergeCell ref="F10:AM11"/>
    <mergeCell ref="AD12:AE12"/>
    <mergeCell ref="AF12:AG12"/>
    <mergeCell ref="AH12:AI12"/>
    <mergeCell ref="AJ12:AK12"/>
    <mergeCell ref="AL12:AM12"/>
    <mergeCell ref="AN10:AN13"/>
    <mergeCell ref="AO10:AO13"/>
    <mergeCell ref="AP10:AP13"/>
    <mergeCell ref="AQ10:AQ13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P97:AP99"/>
    <mergeCell ref="F98:G98"/>
    <mergeCell ref="H98:I98"/>
    <mergeCell ref="J98:K98"/>
    <mergeCell ref="L98:M98"/>
    <mergeCell ref="N98:O98"/>
    <mergeCell ref="P98:Q98"/>
    <mergeCell ref="R98:S98"/>
    <mergeCell ref="T98:U98"/>
    <mergeCell ref="V98:W98"/>
    <mergeCell ref="X98:Y98"/>
    <mergeCell ref="Z98:AA98"/>
    <mergeCell ref="AF98:AG98"/>
    <mergeCell ref="AH98:AI98"/>
    <mergeCell ref="F97:AM97"/>
    <mergeCell ref="A126:A129"/>
    <mergeCell ref="A130:A133"/>
    <mergeCell ref="AN97:AN99"/>
    <mergeCell ref="AO97:AO99"/>
    <mergeCell ref="A97:A99"/>
    <mergeCell ref="B97:B99"/>
    <mergeCell ref="A134:A137"/>
    <mergeCell ref="A138:A141"/>
    <mergeCell ref="AL98:AM98"/>
    <mergeCell ref="A100:A105"/>
    <mergeCell ref="A106:A111"/>
    <mergeCell ref="A113:A121"/>
    <mergeCell ref="A124:A125"/>
    <mergeCell ref="B124:B125"/>
    <mergeCell ref="C124:C125"/>
    <mergeCell ref="D124:J124"/>
    <mergeCell ref="K124:K125"/>
    <mergeCell ref="L124:L125"/>
    <mergeCell ref="AB98:AC98"/>
    <mergeCell ref="AD98:AE98"/>
    <mergeCell ref="AJ98:AK98"/>
    <mergeCell ref="C97:E98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95"/>
  <sheetViews>
    <sheetView topLeftCell="A131" workbookViewId="0"/>
  </sheetViews>
  <sheetFormatPr baseColWidth="10" defaultRowHeight="15" x14ac:dyDescent="0.25"/>
  <cols>
    <col min="1" max="1" width="43.140625" style="193" customWidth="1"/>
    <col min="2" max="2" width="42.28515625" style="193" customWidth="1"/>
    <col min="3" max="3" width="17.28515625" style="193" customWidth="1"/>
    <col min="4" max="4" width="16.140625" style="193" customWidth="1"/>
    <col min="5" max="5" width="14.140625" style="193" customWidth="1"/>
    <col min="6" max="6" width="14.85546875" style="193" customWidth="1"/>
    <col min="7" max="7" width="16" style="193" customWidth="1"/>
    <col min="8" max="8" width="16.42578125" style="193" customWidth="1"/>
    <col min="9" max="9" width="13.28515625" style="193" customWidth="1"/>
    <col min="10" max="10" width="15.42578125" style="193" customWidth="1"/>
    <col min="11" max="11" width="17" style="193" customWidth="1"/>
    <col min="12" max="12" width="13.28515625" style="193" customWidth="1"/>
    <col min="13" max="40" width="11.42578125" style="193"/>
    <col min="41" max="41" width="13" style="193" customWidth="1"/>
    <col min="42" max="42" width="13.140625" style="193" customWidth="1"/>
    <col min="43" max="74" width="11.42578125" style="193"/>
    <col min="75" max="75" width="11.42578125" style="193" customWidth="1"/>
    <col min="76" max="96" width="11.42578125" style="194" hidden="1" customWidth="1"/>
    <col min="97" max="97" width="0" style="194" hidden="1" customWidth="1"/>
    <col min="98" max="102" width="0" style="193" hidden="1" customWidth="1"/>
    <col min="103" max="16384" width="11.42578125" style="193"/>
  </cols>
  <sheetData>
    <row r="1" spans="1:93" ht="14.25" customHeight="1" x14ac:dyDescent="0.25">
      <c r="A1" s="192" t="s">
        <v>0</v>
      </c>
    </row>
    <row r="2" spans="1:93" ht="14.25" customHeight="1" x14ac:dyDescent="0.25">
      <c r="A2" s="192" t="str">
        <f>CONCATENATE("COMUNA: ",[5]NOMBRE!B2," - ","( ",[5]NOMBRE!C2,[5]NOMBRE!D2,[5]NOMBRE!E2,[5]NOMBRE!F2,[5]NOMBRE!G2," )")</f>
        <v>COMUNA: Linares - ( 07401 )</v>
      </c>
    </row>
    <row r="3" spans="1:93" ht="14.25" customHeight="1" x14ac:dyDescent="0.25">
      <c r="A3" s="192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93" ht="14.25" customHeight="1" x14ac:dyDescent="0.25">
      <c r="A4" s="192" t="str">
        <f>CONCATENATE("MES: ",[5]NOMBRE!B6," - ","( ",[5]NOMBRE!C6,[5]NOMBRE!D6," )")</f>
        <v>MES: MAYO - ( 05 )</v>
      </c>
    </row>
    <row r="5" spans="1:93" ht="14.25" customHeight="1" x14ac:dyDescent="0.25">
      <c r="A5" s="192" t="str">
        <f>CONCATENATE("AÑO: ",[5]NOMBRE!B7)</f>
        <v>AÑO: 2017</v>
      </c>
    </row>
    <row r="6" spans="1:93" x14ac:dyDescent="0.25">
      <c r="A6" s="480" t="s">
        <v>1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</row>
    <row r="7" spans="1:93" x14ac:dyDescent="0.25">
      <c r="A7" s="195"/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</row>
    <row r="8" spans="1:93" ht="15.75" x14ac:dyDescent="0.25">
      <c r="A8" s="481" t="s">
        <v>2</v>
      </c>
      <c r="B8" s="481"/>
      <c r="C8" s="196"/>
      <c r="D8" s="196"/>
      <c r="E8" s="196"/>
      <c r="F8" s="196"/>
      <c r="G8" s="196"/>
      <c r="H8" s="196"/>
      <c r="I8" s="196"/>
      <c r="J8" s="196"/>
      <c r="K8" s="196"/>
      <c r="L8" s="196"/>
    </row>
    <row r="9" spans="1:93" x14ac:dyDescent="0.25">
      <c r="A9" s="197" t="s">
        <v>3</v>
      </c>
      <c r="B9" s="198"/>
      <c r="C9" s="198"/>
      <c r="D9" s="198"/>
      <c r="E9" s="198"/>
      <c r="F9" s="199"/>
      <c r="G9" s="199"/>
      <c r="H9" s="199"/>
      <c r="I9" s="199"/>
      <c r="J9" s="199"/>
      <c r="K9" s="199"/>
      <c r="L9" s="199"/>
    </row>
    <row r="10" spans="1:93" x14ac:dyDescent="0.25">
      <c r="A10" s="482" t="s">
        <v>102</v>
      </c>
      <c r="B10" s="474" t="s">
        <v>4</v>
      </c>
      <c r="C10" s="465" t="s">
        <v>5</v>
      </c>
      <c r="D10" s="466"/>
      <c r="E10" s="467"/>
      <c r="F10" s="486" t="s">
        <v>103</v>
      </c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71"/>
      <c r="AN10" s="477" t="s">
        <v>104</v>
      </c>
      <c r="AO10" s="453" t="s">
        <v>105</v>
      </c>
      <c r="AP10" s="453" t="s">
        <v>106</v>
      </c>
      <c r="AQ10" s="453" t="s">
        <v>107</v>
      </c>
    </row>
    <row r="11" spans="1:93" x14ac:dyDescent="0.25">
      <c r="A11" s="482"/>
      <c r="B11" s="475"/>
      <c r="C11" s="483"/>
      <c r="D11" s="484"/>
      <c r="E11" s="485"/>
      <c r="F11" s="488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89"/>
      <c r="AH11" s="489"/>
      <c r="AI11" s="489"/>
      <c r="AJ11" s="489"/>
      <c r="AK11" s="489"/>
      <c r="AL11" s="489"/>
      <c r="AM11" s="490"/>
      <c r="AN11" s="478"/>
      <c r="AO11" s="454"/>
      <c r="AP11" s="454"/>
      <c r="AQ11" s="454"/>
      <c r="CG11" s="200"/>
      <c r="CH11" s="200"/>
      <c r="CI11" s="200"/>
      <c r="CJ11" s="200"/>
      <c r="CK11" s="200"/>
      <c r="CL11" s="200"/>
      <c r="CM11" s="200"/>
      <c r="CN11" s="200"/>
      <c r="CO11" s="200"/>
    </row>
    <row r="12" spans="1:93" x14ac:dyDescent="0.25">
      <c r="A12" s="482"/>
      <c r="B12" s="475"/>
      <c r="C12" s="468"/>
      <c r="D12" s="469"/>
      <c r="E12" s="470"/>
      <c r="F12" s="456" t="s">
        <v>6</v>
      </c>
      <c r="G12" s="456"/>
      <c r="H12" s="457" t="s">
        <v>7</v>
      </c>
      <c r="I12" s="459"/>
      <c r="J12" s="457" t="s">
        <v>8</v>
      </c>
      <c r="K12" s="459"/>
      <c r="L12" s="457" t="s">
        <v>9</v>
      </c>
      <c r="M12" s="459"/>
      <c r="N12" s="457" t="s">
        <v>10</v>
      </c>
      <c r="O12" s="459"/>
      <c r="P12" s="457" t="s">
        <v>11</v>
      </c>
      <c r="Q12" s="459"/>
      <c r="R12" s="457" t="s">
        <v>12</v>
      </c>
      <c r="S12" s="459"/>
      <c r="T12" s="457" t="s">
        <v>13</v>
      </c>
      <c r="U12" s="459"/>
      <c r="V12" s="457" t="s">
        <v>14</v>
      </c>
      <c r="W12" s="459"/>
      <c r="X12" s="457" t="s">
        <v>15</v>
      </c>
      <c r="Y12" s="459"/>
      <c r="Z12" s="457" t="s">
        <v>16</v>
      </c>
      <c r="AA12" s="459"/>
      <c r="AB12" s="457" t="s">
        <v>17</v>
      </c>
      <c r="AC12" s="459"/>
      <c r="AD12" s="457" t="s">
        <v>18</v>
      </c>
      <c r="AE12" s="459"/>
      <c r="AF12" s="457" t="s">
        <v>19</v>
      </c>
      <c r="AG12" s="459"/>
      <c r="AH12" s="457" t="s">
        <v>20</v>
      </c>
      <c r="AI12" s="459"/>
      <c r="AJ12" s="457" t="s">
        <v>21</v>
      </c>
      <c r="AK12" s="459"/>
      <c r="AL12" s="451" t="s">
        <v>22</v>
      </c>
      <c r="AM12" s="452"/>
      <c r="AN12" s="478"/>
      <c r="AO12" s="454"/>
      <c r="AP12" s="454"/>
      <c r="AQ12" s="454"/>
      <c r="CG12" s="200"/>
      <c r="CH12" s="200"/>
      <c r="CI12" s="200"/>
      <c r="CJ12" s="200"/>
      <c r="CK12" s="200"/>
      <c r="CL12" s="200"/>
      <c r="CM12" s="200"/>
      <c r="CN12" s="200"/>
      <c r="CO12" s="200"/>
    </row>
    <row r="13" spans="1:93" x14ac:dyDescent="0.25">
      <c r="A13" s="482"/>
      <c r="B13" s="476"/>
      <c r="C13" s="201" t="s">
        <v>108</v>
      </c>
      <c r="D13" s="201" t="s">
        <v>109</v>
      </c>
      <c r="E13" s="201" t="s">
        <v>110</v>
      </c>
      <c r="F13" s="202" t="s">
        <v>109</v>
      </c>
      <c r="G13" s="203" t="s">
        <v>110</v>
      </c>
      <c r="H13" s="202" t="s">
        <v>109</v>
      </c>
      <c r="I13" s="203" t="s">
        <v>110</v>
      </c>
      <c r="J13" s="202" t="s">
        <v>109</v>
      </c>
      <c r="K13" s="203" t="s">
        <v>110</v>
      </c>
      <c r="L13" s="202" t="s">
        <v>109</v>
      </c>
      <c r="M13" s="203" t="s">
        <v>110</v>
      </c>
      <c r="N13" s="202" t="s">
        <v>109</v>
      </c>
      <c r="O13" s="203" t="s">
        <v>110</v>
      </c>
      <c r="P13" s="202" t="s">
        <v>109</v>
      </c>
      <c r="Q13" s="203" t="s">
        <v>110</v>
      </c>
      <c r="R13" s="202" t="s">
        <v>109</v>
      </c>
      <c r="S13" s="203" t="s">
        <v>110</v>
      </c>
      <c r="T13" s="202" t="s">
        <v>109</v>
      </c>
      <c r="U13" s="203" t="s">
        <v>110</v>
      </c>
      <c r="V13" s="202" t="s">
        <v>109</v>
      </c>
      <c r="W13" s="203" t="s">
        <v>110</v>
      </c>
      <c r="X13" s="202" t="s">
        <v>109</v>
      </c>
      <c r="Y13" s="203" t="s">
        <v>110</v>
      </c>
      <c r="Z13" s="202" t="s">
        <v>109</v>
      </c>
      <c r="AA13" s="203" t="s">
        <v>110</v>
      </c>
      <c r="AB13" s="202" t="s">
        <v>109</v>
      </c>
      <c r="AC13" s="203" t="s">
        <v>110</v>
      </c>
      <c r="AD13" s="202" t="s">
        <v>109</v>
      </c>
      <c r="AE13" s="203" t="s">
        <v>110</v>
      </c>
      <c r="AF13" s="202" t="s">
        <v>109</v>
      </c>
      <c r="AG13" s="203" t="s">
        <v>110</v>
      </c>
      <c r="AH13" s="202" t="s">
        <v>109</v>
      </c>
      <c r="AI13" s="203" t="s">
        <v>110</v>
      </c>
      <c r="AJ13" s="202" t="s">
        <v>109</v>
      </c>
      <c r="AK13" s="203" t="s">
        <v>110</v>
      </c>
      <c r="AL13" s="202" t="s">
        <v>109</v>
      </c>
      <c r="AM13" s="203" t="s">
        <v>110</v>
      </c>
      <c r="AN13" s="479"/>
      <c r="AO13" s="455"/>
      <c r="AP13" s="455"/>
      <c r="AQ13" s="455"/>
      <c r="CG13" s="200"/>
      <c r="CH13" s="200"/>
      <c r="CI13" s="200"/>
      <c r="CJ13" s="200"/>
      <c r="CK13" s="200"/>
      <c r="CL13" s="200"/>
      <c r="CM13" s="200"/>
      <c r="CN13" s="200"/>
      <c r="CO13" s="200"/>
    </row>
    <row r="14" spans="1:93" x14ac:dyDescent="0.25">
      <c r="A14" s="453" t="s">
        <v>23</v>
      </c>
      <c r="B14" s="204" t="s">
        <v>24</v>
      </c>
      <c r="C14" s="204">
        <f t="shared" ref="C14:C39" si="0">SUM(D14+E14)</f>
        <v>0</v>
      </c>
      <c r="D14" s="204">
        <f t="shared" ref="D14:D39" si="1">SUM(F14+H14+J14+L14+N14+P14+R14+T14+V14+X14+Z14+AB14+AD14+AF14+AH14+AJ14+AL14)</f>
        <v>0</v>
      </c>
      <c r="E14" s="204">
        <f t="shared" ref="E14:E39" si="2">SUM(G14+I14+K14+M14+O14+Q14+S14+U14+W14+Y14+AA14+AC14+AE14+AG14+AI14+AK14+AM14)</f>
        <v>0</v>
      </c>
      <c r="F14" s="205"/>
      <c r="G14" s="206"/>
      <c r="H14" s="205"/>
      <c r="I14" s="206"/>
      <c r="J14" s="205"/>
      <c r="K14" s="207"/>
      <c r="L14" s="205"/>
      <c r="M14" s="207"/>
      <c r="N14" s="205"/>
      <c r="O14" s="207"/>
      <c r="P14" s="205"/>
      <c r="Q14" s="207"/>
      <c r="R14" s="205"/>
      <c r="S14" s="207"/>
      <c r="T14" s="205"/>
      <c r="U14" s="207"/>
      <c r="V14" s="205"/>
      <c r="W14" s="207"/>
      <c r="X14" s="205"/>
      <c r="Y14" s="207"/>
      <c r="Z14" s="205"/>
      <c r="AA14" s="207"/>
      <c r="AB14" s="205"/>
      <c r="AC14" s="207"/>
      <c r="AD14" s="205"/>
      <c r="AE14" s="207"/>
      <c r="AF14" s="205"/>
      <c r="AG14" s="207"/>
      <c r="AH14" s="205"/>
      <c r="AI14" s="207"/>
      <c r="AJ14" s="205"/>
      <c r="AK14" s="207"/>
      <c r="AL14" s="208"/>
      <c r="AM14" s="207"/>
      <c r="AN14" s="207"/>
      <c r="AO14" s="209"/>
      <c r="AP14" s="209"/>
      <c r="AQ14" s="209"/>
      <c r="AR14" s="210" t="s">
        <v>138</v>
      </c>
      <c r="CG14" s="200"/>
      <c r="CH14" s="200">
        <v>0</v>
      </c>
      <c r="CI14" s="200">
        <v>0</v>
      </c>
      <c r="CJ14" s="200"/>
      <c r="CK14" s="200"/>
      <c r="CL14" s="200"/>
      <c r="CM14" s="200"/>
      <c r="CN14" s="200"/>
      <c r="CO14" s="200"/>
    </row>
    <row r="15" spans="1:93" x14ac:dyDescent="0.25">
      <c r="A15" s="454"/>
      <c r="B15" s="211" t="s">
        <v>25</v>
      </c>
      <c r="C15" s="211">
        <f t="shared" si="0"/>
        <v>0</v>
      </c>
      <c r="D15" s="211">
        <f t="shared" si="1"/>
        <v>0</v>
      </c>
      <c r="E15" s="211">
        <f t="shared" si="2"/>
        <v>0</v>
      </c>
      <c r="F15" s="212"/>
      <c r="G15" s="213"/>
      <c r="H15" s="212"/>
      <c r="I15" s="213"/>
      <c r="J15" s="212"/>
      <c r="K15" s="214"/>
      <c r="L15" s="212"/>
      <c r="M15" s="214"/>
      <c r="N15" s="212"/>
      <c r="O15" s="214"/>
      <c r="P15" s="212"/>
      <c r="Q15" s="214"/>
      <c r="R15" s="212"/>
      <c r="S15" s="214"/>
      <c r="T15" s="212"/>
      <c r="U15" s="214"/>
      <c r="V15" s="212"/>
      <c r="W15" s="214"/>
      <c r="X15" s="212"/>
      <c r="Y15" s="214"/>
      <c r="Z15" s="212"/>
      <c r="AA15" s="214"/>
      <c r="AB15" s="212"/>
      <c r="AC15" s="214"/>
      <c r="AD15" s="212"/>
      <c r="AE15" s="214"/>
      <c r="AF15" s="212"/>
      <c r="AG15" s="214"/>
      <c r="AH15" s="212"/>
      <c r="AI15" s="214"/>
      <c r="AJ15" s="212"/>
      <c r="AK15" s="214"/>
      <c r="AL15" s="215"/>
      <c r="AM15" s="214"/>
      <c r="AN15" s="214"/>
      <c r="AO15" s="216"/>
      <c r="AP15" s="216"/>
      <c r="AQ15" s="216"/>
      <c r="AR15" s="210" t="s">
        <v>138</v>
      </c>
      <c r="CG15" s="200"/>
      <c r="CH15" s="200">
        <v>0</v>
      </c>
      <c r="CI15" s="200">
        <v>0</v>
      </c>
      <c r="CJ15" s="200"/>
      <c r="CK15" s="200"/>
      <c r="CL15" s="200"/>
      <c r="CM15" s="200"/>
      <c r="CN15" s="200"/>
      <c r="CO15" s="200"/>
    </row>
    <row r="16" spans="1:93" x14ac:dyDescent="0.25">
      <c r="A16" s="454"/>
      <c r="B16" s="211" t="s">
        <v>26</v>
      </c>
      <c r="C16" s="211">
        <f t="shared" si="0"/>
        <v>0</v>
      </c>
      <c r="D16" s="211">
        <f t="shared" si="1"/>
        <v>0</v>
      </c>
      <c r="E16" s="211">
        <f t="shared" si="2"/>
        <v>0</v>
      </c>
      <c r="F16" s="212"/>
      <c r="G16" s="213"/>
      <c r="H16" s="212"/>
      <c r="I16" s="213"/>
      <c r="J16" s="212"/>
      <c r="K16" s="214"/>
      <c r="L16" s="212"/>
      <c r="M16" s="214"/>
      <c r="N16" s="212"/>
      <c r="O16" s="214"/>
      <c r="P16" s="212"/>
      <c r="Q16" s="214"/>
      <c r="R16" s="212"/>
      <c r="S16" s="214"/>
      <c r="T16" s="212"/>
      <c r="U16" s="214"/>
      <c r="V16" s="212"/>
      <c r="W16" s="214"/>
      <c r="X16" s="212"/>
      <c r="Y16" s="214"/>
      <c r="Z16" s="212"/>
      <c r="AA16" s="214"/>
      <c r="AB16" s="212"/>
      <c r="AC16" s="214"/>
      <c r="AD16" s="212"/>
      <c r="AE16" s="214"/>
      <c r="AF16" s="212"/>
      <c r="AG16" s="214"/>
      <c r="AH16" s="212"/>
      <c r="AI16" s="214"/>
      <c r="AJ16" s="212"/>
      <c r="AK16" s="214"/>
      <c r="AL16" s="215"/>
      <c r="AM16" s="214"/>
      <c r="AN16" s="214"/>
      <c r="AO16" s="216"/>
      <c r="AP16" s="216"/>
      <c r="AQ16" s="216"/>
      <c r="AR16" s="210" t="s">
        <v>138</v>
      </c>
      <c r="CG16" s="200"/>
      <c r="CH16" s="200">
        <v>0</v>
      </c>
      <c r="CI16" s="200">
        <v>0</v>
      </c>
      <c r="CJ16" s="200"/>
      <c r="CK16" s="200"/>
      <c r="CL16" s="200"/>
      <c r="CM16" s="200"/>
      <c r="CN16" s="200"/>
      <c r="CO16" s="200"/>
    </row>
    <row r="17" spans="1:93" x14ac:dyDescent="0.25">
      <c r="A17" s="454"/>
      <c r="B17" s="211" t="s">
        <v>27</v>
      </c>
      <c r="C17" s="211">
        <f t="shared" si="0"/>
        <v>0</v>
      </c>
      <c r="D17" s="211">
        <f t="shared" si="1"/>
        <v>0</v>
      </c>
      <c r="E17" s="211">
        <f t="shared" si="2"/>
        <v>0</v>
      </c>
      <c r="F17" s="212"/>
      <c r="G17" s="213"/>
      <c r="H17" s="212"/>
      <c r="I17" s="213"/>
      <c r="J17" s="212"/>
      <c r="K17" s="214"/>
      <c r="L17" s="212"/>
      <c r="M17" s="214"/>
      <c r="N17" s="212"/>
      <c r="O17" s="214"/>
      <c r="P17" s="212"/>
      <c r="Q17" s="214"/>
      <c r="R17" s="212"/>
      <c r="S17" s="214"/>
      <c r="T17" s="212"/>
      <c r="U17" s="214"/>
      <c r="V17" s="212"/>
      <c r="W17" s="214"/>
      <c r="X17" s="212"/>
      <c r="Y17" s="214"/>
      <c r="Z17" s="212"/>
      <c r="AA17" s="214"/>
      <c r="AB17" s="212"/>
      <c r="AC17" s="214"/>
      <c r="AD17" s="212"/>
      <c r="AE17" s="214"/>
      <c r="AF17" s="212"/>
      <c r="AG17" s="214"/>
      <c r="AH17" s="212"/>
      <c r="AI17" s="214"/>
      <c r="AJ17" s="212"/>
      <c r="AK17" s="214"/>
      <c r="AL17" s="215"/>
      <c r="AM17" s="214"/>
      <c r="AN17" s="214"/>
      <c r="AO17" s="216"/>
      <c r="AP17" s="216"/>
      <c r="AQ17" s="216"/>
      <c r="AR17" s="210" t="s">
        <v>138</v>
      </c>
      <c r="CG17" s="200"/>
      <c r="CH17" s="200">
        <v>0</v>
      </c>
      <c r="CI17" s="200">
        <v>0</v>
      </c>
      <c r="CJ17" s="200"/>
      <c r="CK17" s="200"/>
      <c r="CL17" s="200"/>
      <c r="CM17" s="200"/>
      <c r="CN17" s="200"/>
      <c r="CO17" s="200"/>
    </row>
    <row r="18" spans="1:93" x14ac:dyDescent="0.25">
      <c r="A18" s="454"/>
      <c r="B18" s="211" t="s">
        <v>28</v>
      </c>
      <c r="C18" s="211">
        <f t="shared" si="0"/>
        <v>0</v>
      </c>
      <c r="D18" s="211">
        <f t="shared" si="1"/>
        <v>0</v>
      </c>
      <c r="E18" s="211">
        <f t="shared" si="2"/>
        <v>0</v>
      </c>
      <c r="F18" s="212"/>
      <c r="G18" s="213"/>
      <c r="H18" s="212"/>
      <c r="I18" s="213"/>
      <c r="J18" s="212"/>
      <c r="K18" s="214"/>
      <c r="L18" s="212"/>
      <c r="M18" s="214"/>
      <c r="N18" s="212"/>
      <c r="O18" s="214"/>
      <c r="P18" s="212"/>
      <c r="Q18" s="214"/>
      <c r="R18" s="212"/>
      <c r="S18" s="214"/>
      <c r="T18" s="212"/>
      <c r="U18" s="214"/>
      <c r="V18" s="212"/>
      <c r="W18" s="214"/>
      <c r="X18" s="212"/>
      <c r="Y18" s="214"/>
      <c r="Z18" s="212"/>
      <c r="AA18" s="214"/>
      <c r="AB18" s="212"/>
      <c r="AC18" s="214"/>
      <c r="AD18" s="212"/>
      <c r="AE18" s="214"/>
      <c r="AF18" s="212"/>
      <c r="AG18" s="214"/>
      <c r="AH18" s="212"/>
      <c r="AI18" s="214"/>
      <c r="AJ18" s="212"/>
      <c r="AK18" s="214"/>
      <c r="AL18" s="215"/>
      <c r="AM18" s="214"/>
      <c r="AN18" s="214"/>
      <c r="AO18" s="216"/>
      <c r="AP18" s="216"/>
      <c r="AQ18" s="216"/>
      <c r="AR18" s="210" t="s">
        <v>138</v>
      </c>
      <c r="CG18" s="200"/>
      <c r="CH18" s="200">
        <v>0</v>
      </c>
      <c r="CI18" s="200">
        <v>0</v>
      </c>
      <c r="CJ18" s="200"/>
      <c r="CK18" s="200"/>
      <c r="CL18" s="200"/>
      <c r="CM18" s="200"/>
      <c r="CN18" s="200"/>
      <c r="CO18" s="200"/>
    </row>
    <row r="19" spans="1:93" x14ac:dyDescent="0.25">
      <c r="A19" s="454"/>
      <c r="B19" s="211" t="s">
        <v>29</v>
      </c>
      <c r="C19" s="211">
        <f t="shared" si="0"/>
        <v>0</v>
      </c>
      <c r="D19" s="211">
        <f t="shared" si="1"/>
        <v>0</v>
      </c>
      <c r="E19" s="211">
        <f t="shared" si="2"/>
        <v>0</v>
      </c>
      <c r="F19" s="212"/>
      <c r="G19" s="213"/>
      <c r="H19" s="212"/>
      <c r="I19" s="213"/>
      <c r="J19" s="212"/>
      <c r="K19" s="214"/>
      <c r="L19" s="212"/>
      <c r="M19" s="214"/>
      <c r="N19" s="212"/>
      <c r="O19" s="214"/>
      <c r="P19" s="212"/>
      <c r="Q19" s="214"/>
      <c r="R19" s="212"/>
      <c r="S19" s="214"/>
      <c r="T19" s="212"/>
      <c r="U19" s="214"/>
      <c r="V19" s="212"/>
      <c r="W19" s="214"/>
      <c r="X19" s="212"/>
      <c r="Y19" s="214"/>
      <c r="Z19" s="212"/>
      <c r="AA19" s="214"/>
      <c r="AB19" s="212"/>
      <c r="AC19" s="214"/>
      <c r="AD19" s="212"/>
      <c r="AE19" s="214"/>
      <c r="AF19" s="212"/>
      <c r="AG19" s="214"/>
      <c r="AH19" s="212"/>
      <c r="AI19" s="214"/>
      <c r="AJ19" s="212"/>
      <c r="AK19" s="214"/>
      <c r="AL19" s="215"/>
      <c r="AM19" s="214"/>
      <c r="AN19" s="214"/>
      <c r="AO19" s="216"/>
      <c r="AP19" s="216"/>
      <c r="AQ19" s="216"/>
      <c r="AR19" s="210" t="s">
        <v>138</v>
      </c>
      <c r="CG19" s="200"/>
      <c r="CH19" s="200">
        <v>0</v>
      </c>
      <c r="CI19" s="200">
        <v>0</v>
      </c>
      <c r="CJ19" s="200"/>
      <c r="CK19" s="200"/>
      <c r="CL19" s="200"/>
      <c r="CM19" s="200"/>
      <c r="CN19" s="200"/>
      <c r="CO19" s="200"/>
    </row>
    <row r="20" spans="1:93" x14ac:dyDescent="0.25">
      <c r="A20" s="454"/>
      <c r="B20" s="211" t="s">
        <v>30</v>
      </c>
      <c r="C20" s="211">
        <f t="shared" si="0"/>
        <v>0</v>
      </c>
      <c r="D20" s="211">
        <f t="shared" si="1"/>
        <v>0</v>
      </c>
      <c r="E20" s="211">
        <f t="shared" si="2"/>
        <v>0</v>
      </c>
      <c r="F20" s="212"/>
      <c r="G20" s="213"/>
      <c r="H20" s="212"/>
      <c r="I20" s="213"/>
      <c r="J20" s="212"/>
      <c r="K20" s="214"/>
      <c r="L20" s="212"/>
      <c r="M20" s="214"/>
      <c r="N20" s="212"/>
      <c r="O20" s="214"/>
      <c r="P20" s="212"/>
      <c r="Q20" s="214"/>
      <c r="R20" s="212"/>
      <c r="S20" s="214"/>
      <c r="T20" s="212"/>
      <c r="U20" s="214"/>
      <c r="V20" s="212"/>
      <c r="W20" s="214"/>
      <c r="X20" s="212"/>
      <c r="Y20" s="214"/>
      <c r="Z20" s="212"/>
      <c r="AA20" s="214"/>
      <c r="AB20" s="212"/>
      <c r="AC20" s="214"/>
      <c r="AD20" s="212"/>
      <c r="AE20" s="214"/>
      <c r="AF20" s="212"/>
      <c r="AG20" s="214"/>
      <c r="AH20" s="212"/>
      <c r="AI20" s="214"/>
      <c r="AJ20" s="212"/>
      <c r="AK20" s="214"/>
      <c r="AL20" s="215"/>
      <c r="AM20" s="214"/>
      <c r="AN20" s="214"/>
      <c r="AO20" s="216"/>
      <c r="AP20" s="216"/>
      <c r="AQ20" s="216"/>
      <c r="AR20" s="210" t="s">
        <v>138</v>
      </c>
      <c r="CG20" s="200"/>
      <c r="CH20" s="200">
        <v>0</v>
      </c>
      <c r="CI20" s="200">
        <v>0</v>
      </c>
      <c r="CJ20" s="200"/>
      <c r="CK20" s="200"/>
      <c r="CL20" s="200"/>
      <c r="CM20" s="200"/>
      <c r="CN20" s="200"/>
      <c r="CO20" s="200"/>
    </row>
    <row r="21" spans="1:93" x14ac:dyDescent="0.25">
      <c r="A21" s="454"/>
      <c r="B21" s="217" t="s">
        <v>31</v>
      </c>
      <c r="C21" s="217">
        <f t="shared" si="0"/>
        <v>0</v>
      </c>
      <c r="D21" s="217">
        <f t="shared" si="1"/>
        <v>0</v>
      </c>
      <c r="E21" s="217">
        <f t="shared" si="2"/>
        <v>0</v>
      </c>
      <c r="F21" s="218"/>
      <c r="G21" s="219"/>
      <c r="H21" s="218"/>
      <c r="I21" s="219"/>
      <c r="J21" s="218"/>
      <c r="K21" s="220"/>
      <c r="L21" s="218"/>
      <c r="M21" s="220"/>
      <c r="N21" s="218"/>
      <c r="O21" s="220"/>
      <c r="P21" s="218"/>
      <c r="Q21" s="220"/>
      <c r="R21" s="218"/>
      <c r="S21" s="220"/>
      <c r="T21" s="218"/>
      <c r="U21" s="220"/>
      <c r="V21" s="218"/>
      <c r="W21" s="220"/>
      <c r="X21" s="218"/>
      <c r="Y21" s="220"/>
      <c r="Z21" s="218"/>
      <c r="AA21" s="220"/>
      <c r="AB21" s="218"/>
      <c r="AC21" s="220"/>
      <c r="AD21" s="218"/>
      <c r="AE21" s="220"/>
      <c r="AF21" s="218"/>
      <c r="AG21" s="220"/>
      <c r="AH21" s="218"/>
      <c r="AI21" s="220"/>
      <c r="AJ21" s="218"/>
      <c r="AK21" s="220"/>
      <c r="AL21" s="221"/>
      <c r="AM21" s="220"/>
      <c r="AN21" s="220"/>
      <c r="AO21" s="216"/>
      <c r="AP21" s="216"/>
      <c r="AQ21" s="216"/>
      <c r="AR21" s="210" t="s">
        <v>138</v>
      </c>
      <c r="CG21" s="200"/>
      <c r="CH21" s="200">
        <v>0</v>
      </c>
      <c r="CI21" s="200">
        <v>0</v>
      </c>
      <c r="CJ21" s="200"/>
      <c r="CK21" s="200"/>
      <c r="CL21" s="200"/>
      <c r="CM21" s="200"/>
      <c r="CN21" s="200"/>
      <c r="CO21" s="200"/>
    </row>
    <row r="22" spans="1:93" x14ac:dyDescent="0.25">
      <c r="A22" s="454"/>
      <c r="B22" s="211" t="s">
        <v>32</v>
      </c>
      <c r="C22" s="211">
        <f t="shared" si="0"/>
        <v>0</v>
      </c>
      <c r="D22" s="211">
        <f t="shared" si="1"/>
        <v>0</v>
      </c>
      <c r="E22" s="211">
        <f t="shared" si="2"/>
        <v>0</v>
      </c>
      <c r="F22" s="212"/>
      <c r="G22" s="213"/>
      <c r="H22" s="212"/>
      <c r="I22" s="213"/>
      <c r="J22" s="212"/>
      <c r="K22" s="214"/>
      <c r="L22" s="212"/>
      <c r="M22" s="214"/>
      <c r="N22" s="212"/>
      <c r="O22" s="214"/>
      <c r="P22" s="212"/>
      <c r="Q22" s="214"/>
      <c r="R22" s="212"/>
      <c r="S22" s="214"/>
      <c r="T22" s="212"/>
      <c r="U22" s="214"/>
      <c r="V22" s="212"/>
      <c r="W22" s="214"/>
      <c r="X22" s="212"/>
      <c r="Y22" s="214"/>
      <c r="Z22" s="212"/>
      <c r="AA22" s="214"/>
      <c r="AB22" s="212"/>
      <c r="AC22" s="214"/>
      <c r="AD22" s="212"/>
      <c r="AE22" s="214"/>
      <c r="AF22" s="212"/>
      <c r="AG22" s="214"/>
      <c r="AH22" s="212"/>
      <c r="AI22" s="214"/>
      <c r="AJ22" s="212"/>
      <c r="AK22" s="214"/>
      <c r="AL22" s="215"/>
      <c r="AM22" s="214"/>
      <c r="AN22" s="214"/>
      <c r="AO22" s="216"/>
      <c r="AP22" s="216"/>
      <c r="AQ22" s="216"/>
      <c r="AR22" s="210" t="s">
        <v>138</v>
      </c>
      <c r="CG22" s="200"/>
      <c r="CH22" s="200">
        <v>0</v>
      </c>
      <c r="CI22" s="200">
        <v>0</v>
      </c>
      <c r="CJ22" s="200"/>
      <c r="CK22" s="200"/>
      <c r="CL22" s="200"/>
      <c r="CM22" s="200"/>
      <c r="CN22" s="200"/>
      <c r="CO22" s="200"/>
    </row>
    <row r="23" spans="1:93" x14ac:dyDescent="0.25">
      <c r="A23" s="454"/>
      <c r="B23" s="222" t="s">
        <v>112</v>
      </c>
      <c r="C23" s="223">
        <f t="shared" si="0"/>
        <v>0</v>
      </c>
      <c r="D23" s="224">
        <f t="shared" si="1"/>
        <v>0</v>
      </c>
      <c r="E23" s="225">
        <f t="shared" si="2"/>
        <v>0</v>
      </c>
      <c r="F23" s="212"/>
      <c r="G23" s="213"/>
      <c r="H23" s="212"/>
      <c r="I23" s="213"/>
      <c r="J23" s="212"/>
      <c r="K23" s="214"/>
      <c r="L23" s="212"/>
      <c r="M23" s="214"/>
      <c r="N23" s="212"/>
      <c r="O23" s="214"/>
      <c r="P23" s="212"/>
      <c r="Q23" s="214"/>
      <c r="R23" s="212"/>
      <c r="S23" s="214"/>
      <c r="T23" s="212"/>
      <c r="U23" s="214"/>
      <c r="V23" s="212"/>
      <c r="W23" s="214"/>
      <c r="X23" s="212"/>
      <c r="Y23" s="214"/>
      <c r="Z23" s="212"/>
      <c r="AA23" s="214"/>
      <c r="AB23" s="212"/>
      <c r="AC23" s="214"/>
      <c r="AD23" s="212"/>
      <c r="AE23" s="214"/>
      <c r="AF23" s="212"/>
      <c r="AG23" s="214"/>
      <c r="AH23" s="212"/>
      <c r="AI23" s="214"/>
      <c r="AJ23" s="212"/>
      <c r="AK23" s="214"/>
      <c r="AL23" s="226"/>
      <c r="AM23" s="214"/>
      <c r="AN23" s="214"/>
      <c r="AO23" s="216"/>
      <c r="AP23" s="216"/>
      <c r="AQ23" s="216"/>
      <c r="AR23" s="210" t="s">
        <v>138</v>
      </c>
      <c r="CG23" s="200"/>
      <c r="CH23" s="200">
        <v>0</v>
      </c>
      <c r="CI23" s="200">
        <v>0</v>
      </c>
      <c r="CJ23" s="200"/>
      <c r="CK23" s="200"/>
      <c r="CL23" s="200"/>
      <c r="CM23" s="200"/>
      <c r="CN23" s="200"/>
      <c r="CO23" s="200"/>
    </row>
    <row r="24" spans="1:93" x14ac:dyDescent="0.25">
      <c r="A24" s="455"/>
      <c r="B24" s="227" t="s">
        <v>33</v>
      </c>
      <c r="C24" s="227">
        <f t="shared" si="0"/>
        <v>0</v>
      </c>
      <c r="D24" s="227">
        <f t="shared" si="1"/>
        <v>0</v>
      </c>
      <c r="E24" s="227">
        <f t="shared" si="2"/>
        <v>0</v>
      </c>
      <c r="F24" s="228"/>
      <c r="G24" s="229"/>
      <c r="H24" s="228"/>
      <c r="I24" s="229"/>
      <c r="J24" s="228"/>
      <c r="K24" s="230"/>
      <c r="L24" s="228"/>
      <c r="M24" s="230"/>
      <c r="N24" s="228"/>
      <c r="O24" s="230"/>
      <c r="P24" s="228"/>
      <c r="Q24" s="230"/>
      <c r="R24" s="228"/>
      <c r="S24" s="230"/>
      <c r="T24" s="228"/>
      <c r="U24" s="230"/>
      <c r="V24" s="228"/>
      <c r="W24" s="230"/>
      <c r="X24" s="228"/>
      <c r="Y24" s="230"/>
      <c r="Z24" s="228"/>
      <c r="AA24" s="230"/>
      <c r="AB24" s="228"/>
      <c r="AC24" s="230"/>
      <c r="AD24" s="228"/>
      <c r="AE24" s="230"/>
      <c r="AF24" s="228"/>
      <c r="AG24" s="230"/>
      <c r="AH24" s="228"/>
      <c r="AI24" s="230"/>
      <c r="AJ24" s="228"/>
      <c r="AK24" s="230"/>
      <c r="AL24" s="231"/>
      <c r="AM24" s="230"/>
      <c r="AN24" s="230"/>
      <c r="AO24" s="232"/>
      <c r="AP24" s="232"/>
      <c r="AQ24" s="232"/>
      <c r="AR24" s="210" t="s">
        <v>138</v>
      </c>
      <c r="CG24" s="200"/>
      <c r="CH24" s="200">
        <v>0</v>
      </c>
      <c r="CI24" s="200">
        <v>0</v>
      </c>
      <c r="CJ24" s="200"/>
      <c r="CK24" s="200"/>
      <c r="CL24" s="200"/>
      <c r="CM24" s="200"/>
      <c r="CN24" s="200"/>
      <c r="CO24" s="200"/>
    </row>
    <row r="25" spans="1:93" x14ac:dyDescent="0.25">
      <c r="A25" s="453" t="s">
        <v>34</v>
      </c>
      <c r="B25" s="204" t="s">
        <v>24</v>
      </c>
      <c r="C25" s="204">
        <f t="shared" si="0"/>
        <v>0</v>
      </c>
      <c r="D25" s="204">
        <f t="shared" si="1"/>
        <v>0</v>
      </c>
      <c r="E25" s="204">
        <f t="shared" si="2"/>
        <v>0</v>
      </c>
      <c r="F25" s="233"/>
      <c r="G25" s="234"/>
      <c r="H25" s="233"/>
      <c r="I25" s="234"/>
      <c r="J25" s="233"/>
      <c r="K25" s="235"/>
      <c r="L25" s="233"/>
      <c r="M25" s="235"/>
      <c r="N25" s="233"/>
      <c r="O25" s="235"/>
      <c r="P25" s="233"/>
      <c r="Q25" s="235"/>
      <c r="R25" s="233"/>
      <c r="S25" s="235"/>
      <c r="T25" s="233"/>
      <c r="U25" s="235"/>
      <c r="V25" s="233"/>
      <c r="W25" s="235"/>
      <c r="X25" s="233"/>
      <c r="Y25" s="235"/>
      <c r="Z25" s="233"/>
      <c r="AA25" s="235"/>
      <c r="AB25" s="233"/>
      <c r="AC25" s="235"/>
      <c r="AD25" s="233"/>
      <c r="AE25" s="235"/>
      <c r="AF25" s="233"/>
      <c r="AG25" s="235"/>
      <c r="AH25" s="233"/>
      <c r="AI25" s="235"/>
      <c r="AJ25" s="233"/>
      <c r="AK25" s="235"/>
      <c r="AL25" s="236"/>
      <c r="AM25" s="235"/>
      <c r="AN25" s="235"/>
      <c r="AO25" s="209"/>
      <c r="AP25" s="209"/>
      <c r="AQ25" s="209"/>
      <c r="AR25" s="210" t="s">
        <v>138</v>
      </c>
      <c r="CG25" s="200"/>
      <c r="CH25" s="200">
        <v>0</v>
      </c>
      <c r="CI25" s="200">
        <v>0</v>
      </c>
      <c r="CJ25" s="200"/>
      <c r="CK25" s="200"/>
      <c r="CL25" s="200"/>
      <c r="CM25" s="200"/>
      <c r="CN25" s="200"/>
      <c r="CO25" s="200"/>
    </row>
    <row r="26" spans="1:93" x14ac:dyDescent="0.25">
      <c r="A26" s="454"/>
      <c r="B26" s="211" t="s">
        <v>25</v>
      </c>
      <c r="C26" s="211">
        <f t="shared" si="0"/>
        <v>0</v>
      </c>
      <c r="D26" s="211">
        <f t="shared" si="1"/>
        <v>0</v>
      </c>
      <c r="E26" s="211">
        <f t="shared" si="2"/>
        <v>0</v>
      </c>
      <c r="F26" s="212"/>
      <c r="G26" s="213"/>
      <c r="H26" s="212"/>
      <c r="I26" s="213"/>
      <c r="J26" s="212"/>
      <c r="K26" s="214"/>
      <c r="L26" s="212"/>
      <c r="M26" s="214"/>
      <c r="N26" s="212"/>
      <c r="O26" s="214"/>
      <c r="P26" s="212"/>
      <c r="Q26" s="214"/>
      <c r="R26" s="212"/>
      <c r="S26" s="214"/>
      <c r="T26" s="212"/>
      <c r="U26" s="214"/>
      <c r="V26" s="212"/>
      <c r="W26" s="214"/>
      <c r="X26" s="212"/>
      <c r="Y26" s="214"/>
      <c r="Z26" s="212"/>
      <c r="AA26" s="214"/>
      <c r="AB26" s="212"/>
      <c r="AC26" s="214"/>
      <c r="AD26" s="212"/>
      <c r="AE26" s="214"/>
      <c r="AF26" s="212"/>
      <c r="AG26" s="214"/>
      <c r="AH26" s="212"/>
      <c r="AI26" s="214"/>
      <c r="AJ26" s="212"/>
      <c r="AK26" s="214"/>
      <c r="AL26" s="215"/>
      <c r="AM26" s="214"/>
      <c r="AN26" s="214"/>
      <c r="AO26" s="216"/>
      <c r="AP26" s="216"/>
      <c r="AQ26" s="216"/>
      <c r="AR26" s="210" t="s">
        <v>138</v>
      </c>
      <c r="CG26" s="200"/>
      <c r="CH26" s="200">
        <v>0</v>
      </c>
      <c r="CI26" s="200">
        <v>0</v>
      </c>
      <c r="CJ26" s="200"/>
      <c r="CK26" s="200"/>
      <c r="CL26" s="200"/>
      <c r="CM26" s="200"/>
      <c r="CN26" s="200"/>
      <c r="CO26" s="200"/>
    </row>
    <row r="27" spans="1:93" x14ac:dyDescent="0.25">
      <c r="A27" s="454"/>
      <c r="B27" s="211" t="s">
        <v>26</v>
      </c>
      <c r="C27" s="211">
        <f t="shared" si="0"/>
        <v>0</v>
      </c>
      <c r="D27" s="211">
        <f t="shared" si="1"/>
        <v>0</v>
      </c>
      <c r="E27" s="211">
        <f t="shared" si="2"/>
        <v>0</v>
      </c>
      <c r="F27" s="212"/>
      <c r="G27" s="213"/>
      <c r="H27" s="212"/>
      <c r="I27" s="213"/>
      <c r="J27" s="212"/>
      <c r="K27" s="214"/>
      <c r="L27" s="212"/>
      <c r="M27" s="214"/>
      <c r="N27" s="212"/>
      <c r="O27" s="214"/>
      <c r="P27" s="212"/>
      <c r="Q27" s="214"/>
      <c r="R27" s="212"/>
      <c r="S27" s="214"/>
      <c r="T27" s="212"/>
      <c r="U27" s="214"/>
      <c r="V27" s="212"/>
      <c r="W27" s="214"/>
      <c r="X27" s="212"/>
      <c r="Y27" s="214"/>
      <c r="Z27" s="212"/>
      <c r="AA27" s="214"/>
      <c r="AB27" s="212"/>
      <c r="AC27" s="214"/>
      <c r="AD27" s="212"/>
      <c r="AE27" s="214"/>
      <c r="AF27" s="212"/>
      <c r="AG27" s="214"/>
      <c r="AH27" s="212"/>
      <c r="AI27" s="214"/>
      <c r="AJ27" s="212"/>
      <c r="AK27" s="214"/>
      <c r="AL27" s="215"/>
      <c r="AM27" s="214"/>
      <c r="AN27" s="214"/>
      <c r="AO27" s="216"/>
      <c r="AP27" s="216"/>
      <c r="AQ27" s="216"/>
      <c r="AR27" s="210" t="s">
        <v>138</v>
      </c>
      <c r="CG27" s="200"/>
      <c r="CH27" s="200">
        <v>0</v>
      </c>
      <c r="CI27" s="200">
        <v>0</v>
      </c>
      <c r="CJ27" s="200"/>
      <c r="CK27" s="200"/>
      <c r="CL27" s="200"/>
      <c r="CM27" s="200"/>
      <c r="CN27" s="200"/>
      <c r="CO27" s="200"/>
    </row>
    <row r="28" spans="1:93" x14ac:dyDescent="0.25">
      <c r="A28" s="454"/>
      <c r="B28" s="211" t="s">
        <v>27</v>
      </c>
      <c r="C28" s="211">
        <f t="shared" si="0"/>
        <v>0</v>
      </c>
      <c r="D28" s="211">
        <f t="shared" si="1"/>
        <v>0</v>
      </c>
      <c r="E28" s="211">
        <f t="shared" si="2"/>
        <v>0</v>
      </c>
      <c r="F28" s="212"/>
      <c r="G28" s="213"/>
      <c r="H28" s="212"/>
      <c r="I28" s="213"/>
      <c r="J28" s="212"/>
      <c r="K28" s="214"/>
      <c r="L28" s="212"/>
      <c r="M28" s="214"/>
      <c r="N28" s="212"/>
      <c r="O28" s="214"/>
      <c r="P28" s="212"/>
      <c r="Q28" s="214"/>
      <c r="R28" s="212"/>
      <c r="S28" s="214"/>
      <c r="T28" s="212"/>
      <c r="U28" s="214"/>
      <c r="V28" s="212"/>
      <c r="W28" s="214"/>
      <c r="X28" s="212"/>
      <c r="Y28" s="214"/>
      <c r="Z28" s="212"/>
      <c r="AA28" s="214"/>
      <c r="AB28" s="212"/>
      <c r="AC28" s="214"/>
      <c r="AD28" s="212"/>
      <c r="AE28" s="214"/>
      <c r="AF28" s="212"/>
      <c r="AG28" s="214"/>
      <c r="AH28" s="212"/>
      <c r="AI28" s="214"/>
      <c r="AJ28" s="212"/>
      <c r="AK28" s="214"/>
      <c r="AL28" s="215"/>
      <c r="AM28" s="214"/>
      <c r="AN28" s="214"/>
      <c r="AO28" s="216"/>
      <c r="AP28" s="216"/>
      <c r="AQ28" s="216"/>
      <c r="AR28" s="210" t="s">
        <v>138</v>
      </c>
      <c r="CG28" s="200"/>
      <c r="CH28" s="200">
        <v>0</v>
      </c>
      <c r="CI28" s="200">
        <v>0</v>
      </c>
      <c r="CJ28" s="200"/>
      <c r="CK28" s="200"/>
      <c r="CL28" s="200"/>
      <c r="CM28" s="200"/>
      <c r="CN28" s="200"/>
      <c r="CO28" s="200"/>
    </row>
    <row r="29" spans="1:93" x14ac:dyDescent="0.25">
      <c r="A29" s="454"/>
      <c r="B29" s="211" t="s">
        <v>28</v>
      </c>
      <c r="C29" s="211">
        <f t="shared" si="0"/>
        <v>0</v>
      </c>
      <c r="D29" s="211">
        <f t="shared" si="1"/>
        <v>0</v>
      </c>
      <c r="E29" s="211">
        <f t="shared" si="2"/>
        <v>0</v>
      </c>
      <c r="F29" s="212"/>
      <c r="G29" s="213"/>
      <c r="H29" s="212"/>
      <c r="I29" s="213"/>
      <c r="J29" s="212"/>
      <c r="K29" s="214"/>
      <c r="L29" s="212"/>
      <c r="M29" s="214"/>
      <c r="N29" s="212"/>
      <c r="O29" s="214"/>
      <c r="P29" s="212"/>
      <c r="Q29" s="214"/>
      <c r="R29" s="212"/>
      <c r="S29" s="214"/>
      <c r="T29" s="212"/>
      <c r="U29" s="214"/>
      <c r="V29" s="212"/>
      <c r="W29" s="214"/>
      <c r="X29" s="212"/>
      <c r="Y29" s="214"/>
      <c r="Z29" s="212"/>
      <c r="AA29" s="214"/>
      <c r="AB29" s="212"/>
      <c r="AC29" s="214"/>
      <c r="AD29" s="212"/>
      <c r="AE29" s="214"/>
      <c r="AF29" s="212"/>
      <c r="AG29" s="214"/>
      <c r="AH29" s="212"/>
      <c r="AI29" s="214"/>
      <c r="AJ29" s="212"/>
      <c r="AK29" s="214"/>
      <c r="AL29" s="215"/>
      <c r="AM29" s="214"/>
      <c r="AN29" s="214"/>
      <c r="AO29" s="216"/>
      <c r="AP29" s="216"/>
      <c r="AQ29" s="216"/>
      <c r="AR29" s="210" t="s">
        <v>138</v>
      </c>
      <c r="CG29" s="200"/>
      <c r="CH29" s="200">
        <v>0</v>
      </c>
      <c r="CI29" s="200">
        <v>0</v>
      </c>
      <c r="CJ29" s="200"/>
      <c r="CK29" s="200"/>
      <c r="CL29" s="200"/>
      <c r="CM29" s="200"/>
      <c r="CN29" s="200"/>
      <c r="CO29" s="200"/>
    </row>
    <row r="30" spans="1:93" x14ac:dyDescent="0.25">
      <c r="A30" s="454"/>
      <c r="B30" s="211" t="s">
        <v>29</v>
      </c>
      <c r="C30" s="211">
        <f t="shared" si="0"/>
        <v>0</v>
      </c>
      <c r="D30" s="211">
        <f t="shared" si="1"/>
        <v>0</v>
      </c>
      <c r="E30" s="211">
        <f t="shared" si="2"/>
        <v>0</v>
      </c>
      <c r="F30" s="218"/>
      <c r="G30" s="219"/>
      <c r="H30" s="218"/>
      <c r="I30" s="219"/>
      <c r="J30" s="218"/>
      <c r="K30" s="220"/>
      <c r="L30" s="218"/>
      <c r="M30" s="220"/>
      <c r="N30" s="218"/>
      <c r="O30" s="220"/>
      <c r="P30" s="218"/>
      <c r="Q30" s="220"/>
      <c r="R30" s="218"/>
      <c r="S30" s="220"/>
      <c r="T30" s="218"/>
      <c r="U30" s="220"/>
      <c r="V30" s="218"/>
      <c r="W30" s="220"/>
      <c r="X30" s="218"/>
      <c r="Y30" s="220"/>
      <c r="Z30" s="218"/>
      <c r="AA30" s="220"/>
      <c r="AB30" s="218"/>
      <c r="AC30" s="220"/>
      <c r="AD30" s="218"/>
      <c r="AE30" s="220"/>
      <c r="AF30" s="218"/>
      <c r="AG30" s="220"/>
      <c r="AH30" s="218"/>
      <c r="AI30" s="220"/>
      <c r="AJ30" s="218"/>
      <c r="AK30" s="220"/>
      <c r="AL30" s="221"/>
      <c r="AM30" s="220"/>
      <c r="AN30" s="220"/>
      <c r="AO30" s="216"/>
      <c r="AP30" s="216"/>
      <c r="AQ30" s="216"/>
      <c r="AR30" s="210" t="s">
        <v>138</v>
      </c>
      <c r="CG30" s="200"/>
      <c r="CH30" s="200">
        <v>0</v>
      </c>
      <c r="CI30" s="200">
        <v>0</v>
      </c>
      <c r="CJ30" s="200"/>
      <c r="CK30" s="200"/>
      <c r="CL30" s="200"/>
      <c r="CM30" s="200"/>
      <c r="CN30" s="200"/>
      <c r="CO30" s="200"/>
    </row>
    <row r="31" spans="1:93" x14ac:dyDescent="0.25">
      <c r="A31" s="454"/>
      <c r="B31" s="211" t="s">
        <v>30</v>
      </c>
      <c r="C31" s="211">
        <f t="shared" si="0"/>
        <v>0</v>
      </c>
      <c r="D31" s="211">
        <f t="shared" si="1"/>
        <v>0</v>
      </c>
      <c r="E31" s="211">
        <f t="shared" si="2"/>
        <v>0</v>
      </c>
      <c r="F31" s="218"/>
      <c r="G31" s="219"/>
      <c r="H31" s="218"/>
      <c r="I31" s="219"/>
      <c r="J31" s="218"/>
      <c r="K31" s="220"/>
      <c r="L31" s="218"/>
      <c r="M31" s="220"/>
      <c r="N31" s="218"/>
      <c r="O31" s="220"/>
      <c r="P31" s="218"/>
      <c r="Q31" s="220"/>
      <c r="R31" s="218"/>
      <c r="S31" s="220"/>
      <c r="T31" s="218"/>
      <c r="U31" s="220"/>
      <c r="V31" s="218"/>
      <c r="W31" s="220"/>
      <c r="X31" s="218"/>
      <c r="Y31" s="220"/>
      <c r="Z31" s="218"/>
      <c r="AA31" s="220"/>
      <c r="AB31" s="218"/>
      <c r="AC31" s="220"/>
      <c r="AD31" s="218"/>
      <c r="AE31" s="220"/>
      <c r="AF31" s="218"/>
      <c r="AG31" s="220"/>
      <c r="AH31" s="218"/>
      <c r="AI31" s="220"/>
      <c r="AJ31" s="218"/>
      <c r="AK31" s="220"/>
      <c r="AL31" s="221"/>
      <c r="AM31" s="220"/>
      <c r="AN31" s="220"/>
      <c r="AO31" s="216"/>
      <c r="AP31" s="216"/>
      <c r="AQ31" s="216"/>
      <c r="AR31" s="210" t="s">
        <v>138</v>
      </c>
      <c r="CG31" s="200"/>
      <c r="CH31" s="200">
        <v>0</v>
      </c>
      <c r="CI31" s="200">
        <v>0</v>
      </c>
      <c r="CJ31" s="200"/>
      <c r="CK31" s="200"/>
      <c r="CL31" s="200"/>
      <c r="CM31" s="200"/>
      <c r="CN31" s="200"/>
      <c r="CO31" s="200"/>
    </row>
    <row r="32" spans="1:93" x14ac:dyDescent="0.25">
      <c r="A32" s="454"/>
      <c r="B32" s="217" t="s">
        <v>31</v>
      </c>
      <c r="C32" s="217">
        <f t="shared" si="0"/>
        <v>0</v>
      </c>
      <c r="D32" s="217">
        <f t="shared" si="1"/>
        <v>0</v>
      </c>
      <c r="E32" s="217">
        <f t="shared" si="2"/>
        <v>0</v>
      </c>
      <c r="F32" s="218"/>
      <c r="G32" s="219"/>
      <c r="H32" s="218"/>
      <c r="I32" s="219"/>
      <c r="J32" s="218"/>
      <c r="K32" s="220"/>
      <c r="L32" s="218"/>
      <c r="M32" s="220"/>
      <c r="N32" s="218"/>
      <c r="O32" s="220"/>
      <c r="P32" s="218"/>
      <c r="Q32" s="220"/>
      <c r="R32" s="218"/>
      <c r="S32" s="220"/>
      <c r="T32" s="218"/>
      <c r="U32" s="220"/>
      <c r="V32" s="218"/>
      <c r="W32" s="220"/>
      <c r="X32" s="218"/>
      <c r="Y32" s="220"/>
      <c r="Z32" s="218"/>
      <c r="AA32" s="220"/>
      <c r="AB32" s="218"/>
      <c r="AC32" s="220"/>
      <c r="AD32" s="218"/>
      <c r="AE32" s="220"/>
      <c r="AF32" s="218"/>
      <c r="AG32" s="220"/>
      <c r="AH32" s="218"/>
      <c r="AI32" s="220"/>
      <c r="AJ32" s="218"/>
      <c r="AK32" s="220"/>
      <c r="AL32" s="221"/>
      <c r="AM32" s="220"/>
      <c r="AN32" s="220"/>
      <c r="AO32" s="216"/>
      <c r="AP32" s="216"/>
      <c r="AQ32" s="216"/>
      <c r="AR32" s="210" t="s">
        <v>138</v>
      </c>
      <c r="CG32" s="200"/>
      <c r="CH32" s="200">
        <v>0</v>
      </c>
      <c r="CI32" s="200">
        <v>0</v>
      </c>
      <c r="CJ32" s="200"/>
      <c r="CK32" s="200"/>
      <c r="CL32" s="200"/>
      <c r="CM32" s="200"/>
      <c r="CN32" s="200"/>
      <c r="CO32" s="200"/>
    </row>
    <row r="33" spans="1:93" x14ac:dyDescent="0.25">
      <c r="A33" s="454"/>
      <c r="B33" s="211" t="s">
        <v>32</v>
      </c>
      <c r="C33" s="211">
        <f t="shared" si="0"/>
        <v>0</v>
      </c>
      <c r="D33" s="211">
        <f t="shared" si="1"/>
        <v>0</v>
      </c>
      <c r="E33" s="211">
        <f t="shared" si="2"/>
        <v>0</v>
      </c>
      <c r="F33" s="218"/>
      <c r="G33" s="219"/>
      <c r="H33" s="218"/>
      <c r="I33" s="219"/>
      <c r="J33" s="218"/>
      <c r="K33" s="220"/>
      <c r="L33" s="218"/>
      <c r="M33" s="220"/>
      <c r="N33" s="218"/>
      <c r="O33" s="220"/>
      <c r="P33" s="218"/>
      <c r="Q33" s="220"/>
      <c r="R33" s="218"/>
      <c r="S33" s="220"/>
      <c r="T33" s="218"/>
      <c r="U33" s="220"/>
      <c r="V33" s="218"/>
      <c r="W33" s="220"/>
      <c r="X33" s="218"/>
      <c r="Y33" s="220"/>
      <c r="Z33" s="218"/>
      <c r="AA33" s="220"/>
      <c r="AB33" s="218"/>
      <c r="AC33" s="220"/>
      <c r="AD33" s="218"/>
      <c r="AE33" s="220"/>
      <c r="AF33" s="218"/>
      <c r="AG33" s="220"/>
      <c r="AH33" s="218"/>
      <c r="AI33" s="220"/>
      <c r="AJ33" s="218"/>
      <c r="AK33" s="220"/>
      <c r="AL33" s="221"/>
      <c r="AM33" s="220"/>
      <c r="AN33" s="220"/>
      <c r="AO33" s="216"/>
      <c r="AP33" s="216"/>
      <c r="AQ33" s="216"/>
      <c r="AR33" s="210" t="s">
        <v>138</v>
      </c>
      <c r="CG33" s="200"/>
      <c r="CH33" s="200">
        <v>0</v>
      </c>
      <c r="CI33" s="200">
        <v>0</v>
      </c>
      <c r="CJ33" s="200"/>
      <c r="CK33" s="200"/>
      <c r="CL33" s="200"/>
      <c r="CM33" s="200"/>
      <c r="CN33" s="200"/>
      <c r="CO33" s="200"/>
    </row>
    <row r="34" spans="1:93" x14ac:dyDescent="0.25">
      <c r="A34" s="454"/>
      <c r="B34" s="222" t="s">
        <v>112</v>
      </c>
      <c r="C34" s="223">
        <f t="shared" si="0"/>
        <v>0</v>
      </c>
      <c r="D34" s="224">
        <f t="shared" si="1"/>
        <v>0</v>
      </c>
      <c r="E34" s="225">
        <f t="shared" si="2"/>
        <v>0</v>
      </c>
      <c r="F34" s="218"/>
      <c r="G34" s="219"/>
      <c r="H34" s="218"/>
      <c r="I34" s="219"/>
      <c r="J34" s="218"/>
      <c r="K34" s="220"/>
      <c r="L34" s="218"/>
      <c r="M34" s="220"/>
      <c r="N34" s="218"/>
      <c r="O34" s="220"/>
      <c r="P34" s="218"/>
      <c r="Q34" s="220"/>
      <c r="R34" s="218"/>
      <c r="S34" s="220"/>
      <c r="T34" s="218"/>
      <c r="U34" s="220"/>
      <c r="V34" s="218"/>
      <c r="W34" s="220"/>
      <c r="X34" s="218"/>
      <c r="Y34" s="220"/>
      <c r="Z34" s="218"/>
      <c r="AA34" s="220"/>
      <c r="AB34" s="218"/>
      <c r="AC34" s="220"/>
      <c r="AD34" s="218"/>
      <c r="AE34" s="220"/>
      <c r="AF34" s="218"/>
      <c r="AG34" s="220"/>
      <c r="AH34" s="218"/>
      <c r="AI34" s="220"/>
      <c r="AJ34" s="218"/>
      <c r="AK34" s="220"/>
      <c r="AL34" s="221"/>
      <c r="AM34" s="220"/>
      <c r="AN34" s="220"/>
      <c r="AO34" s="216"/>
      <c r="AP34" s="216"/>
      <c r="AQ34" s="216"/>
      <c r="AR34" s="210" t="s">
        <v>138</v>
      </c>
      <c r="CG34" s="200"/>
      <c r="CH34" s="200">
        <v>0</v>
      </c>
      <c r="CI34" s="200">
        <v>0</v>
      </c>
      <c r="CJ34" s="200"/>
      <c r="CK34" s="200"/>
      <c r="CL34" s="200"/>
      <c r="CM34" s="200"/>
      <c r="CN34" s="200"/>
      <c r="CO34" s="200"/>
    </row>
    <row r="35" spans="1:93" x14ac:dyDescent="0.25">
      <c r="A35" s="455"/>
      <c r="B35" s="227" t="s">
        <v>33</v>
      </c>
      <c r="C35" s="227">
        <f t="shared" si="0"/>
        <v>0</v>
      </c>
      <c r="D35" s="227">
        <f t="shared" si="1"/>
        <v>0</v>
      </c>
      <c r="E35" s="227">
        <f t="shared" si="2"/>
        <v>0</v>
      </c>
      <c r="F35" s="231"/>
      <c r="G35" s="237"/>
      <c r="H35" s="231"/>
      <c r="I35" s="237"/>
      <c r="J35" s="231"/>
      <c r="K35" s="238"/>
      <c r="L35" s="231"/>
      <c r="M35" s="238"/>
      <c r="N35" s="231"/>
      <c r="O35" s="238"/>
      <c r="P35" s="231"/>
      <c r="Q35" s="238"/>
      <c r="R35" s="231"/>
      <c r="S35" s="238"/>
      <c r="T35" s="231"/>
      <c r="U35" s="238"/>
      <c r="V35" s="231"/>
      <c r="W35" s="238"/>
      <c r="X35" s="231"/>
      <c r="Y35" s="238"/>
      <c r="Z35" s="231"/>
      <c r="AA35" s="238"/>
      <c r="AB35" s="231"/>
      <c r="AC35" s="238"/>
      <c r="AD35" s="231"/>
      <c r="AE35" s="238"/>
      <c r="AF35" s="231"/>
      <c r="AG35" s="238"/>
      <c r="AH35" s="231"/>
      <c r="AI35" s="238"/>
      <c r="AJ35" s="231"/>
      <c r="AK35" s="238"/>
      <c r="AL35" s="239"/>
      <c r="AM35" s="238"/>
      <c r="AN35" s="238"/>
      <c r="AO35" s="232"/>
      <c r="AP35" s="232"/>
      <c r="AQ35" s="232"/>
      <c r="AR35" s="210" t="s">
        <v>138</v>
      </c>
      <c r="CG35" s="200">
        <v>0</v>
      </c>
      <c r="CH35" s="200">
        <v>0</v>
      </c>
      <c r="CI35" s="200">
        <v>0</v>
      </c>
      <c r="CJ35" s="200"/>
      <c r="CK35" s="200"/>
      <c r="CL35" s="200"/>
      <c r="CM35" s="200"/>
      <c r="CN35" s="200"/>
      <c r="CO35" s="200"/>
    </row>
    <row r="36" spans="1:93" x14ac:dyDescent="0.25">
      <c r="A36" s="453" t="s">
        <v>35</v>
      </c>
      <c r="B36" s="204" t="s">
        <v>24</v>
      </c>
      <c r="C36" s="204">
        <f t="shared" si="0"/>
        <v>0</v>
      </c>
      <c r="D36" s="204">
        <f t="shared" si="1"/>
        <v>0</v>
      </c>
      <c r="E36" s="204">
        <f t="shared" si="2"/>
        <v>0</v>
      </c>
      <c r="F36" s="240"/>
      <c r="G36" s="241"/>
      <c r="H36" s="205"/>
      <c r="I36" s="206"/>
      <c r="J36" s="205"/>
      <c r="K36" s="207"/>
      <c r="L36" s="205"/>
      <c r="M36" s="207"/>
      <c r="N36" s="205"/>
      <c r="O36" s="207"/>
      <c r="P36" s="205"/>
      <c r="Q36" s="207"/>
      <c r="R36" s="205"/>
      <c r="S36" s="207"/>
      <c r="T36" s="205"/>
      <c r="U36" s="207"/>
      <c r="V36" s="205"/>
      <c r="W36" s="207"/>
      <c r="X36" s="205"/>
      <c r="Y36" s="207"/>
      <c r="Z36" s="205"/>
      <c r="AA36" s="207"/>
      <c r="AB36" s="205"/>
      <c r="AC36" s="207"/>
      <c r="AD36" s="205"/>
      <c r="AE36" s="207"/>
      <c r="AF36" s="205"/>
      <c r="AG36" s="207"/>
      <c r="AH36" s="205"/>
      <c r="AI36" s="207"/>
      <c r="AJ36" s="205"/>
      <c r="AK36" s="207"/>
      <c r="AL36" s="208"/>
      <c r="AM36" s="207"/>
      <c r="AN36" s="207"/>
      <c r="AO36" s="209"/>
      <c r="AP36" s="209"/>
      <c r="AQ36" s="209"/>
      <c r="AR36" s="210" t="s">
        <v>138</v>
      </c>
      <c r="CG36" s="200">
        <v>0</v>
      </c>
      <c r="CH36" s="200">
        <v>0</v>
      </c>
      <c r="CI36" s="200">
        <v>0</v>
      </c>
      <c r="CJ36" s="200"/>
      <c r="CK36" s="200"/>
      <c r="CL36" s="200"/>
      <c r="CM36" s="200"/>
      <c r="CN36" s="200"/>
      <c r="CO36" s="200"/>
    </row>
    <row r="37" spans="1:93" x14ac:dyDescent="0.25">
      <c r="A37" s="454"/>
      <c r="B37" s="211" t="s">
        <v>25</v>
      </c>
      <c r="C37" s="211">
        <f t="shared" si="0"/>
        <v>0</v>
      </c>
      <c r="D37" s="211">
        <f t="shared" si="1"/>
        <v>0</v>
      </c>
      <c r="E37" s="211">
        <f t="shared" si="2"/>
        <v>0</v>
      </c>
      <c r="F37" s="242"/>
      <c r="G37" s="243"/>
      <c r="H37" s="212"/>
      <c r="I37" s="213"/>
      <c r="J37" s="212"/>
      <c r="K37" s="214"/>
      <c r="L37" s="212"/>
      <c r="M37" s="214"/>
      <c r="N37" s="212"/>
      <c r="O37" s="214"/>
      <c r="P37" s="212"/>
      <c r="Q37" s="214"/>
      <c r="R37" s="212"/>
      <c r="S37" s="214"/>
      <c r="T37" s="212"/>
      <c r="U37" s="214"/>
      <c r="V37" s="212"/>
      <c r="W37" s="214"/>
      <c r="X37" s="212"/>
      <c r="Y37" s="214"/>
      <c r="Z37" s="212"/>
      <c r="AA37" s="214"/>
      <c r="AB37" s="212"/>
      <c r="AC37" s="214"/>
      <c r="AD37" s="212"/>
      <c r="AE37" s="214"/>
      <c r="AF37" s="212"/>
      <c r="AG37" s="214"/>
      <c r="AH37" s="212"/>
      <c r="AI37" s="214"/>
      <c r="AJ37" s="212"/>
      <c r="AK37" s="214"/>
      <c r="AL37" s="215"/>
      <c r="AM37" s="214"/>
      <c r="AN37" s="214"/>
      <c r="AO37" s="216"/>
      <c r="AP37" s="216"/>
      <c r="AQ37" s="216"/>
      <c r="AR37" s="210" t="s">
        <v>138</v>
      </c>
      <c r="CG37" s="200"/>
      <c r="CH37" s="200">
        <v>0</v>
      </c>
      <c r="CI37" s="200">
        <v>0</v>
      </c>
      <c r="CJ37" s="200"/>
      <c r="CK37" s="200"/>
      <c r="CL37" s="200"/>
      <c r="CM37" s="200"/>
      <c r="CN37" s="200"/>
      <c r="CO37" s="200"/>
    </row>
    <row r="38" spans="1:93" x14ac:dyDescent="0.25">
      <c r="A38" s="454"/>
      <c r="B38" s="211" t="s">
        <v>26</v>
      </c>
      <c r="C38" s="211">
        <f t="shared" si="0"/>
        <v>0</v>
      </c>
      <c r="D38" s="211">
        <f t="shared" si="1"/>
        <v>0</v>
      </c>
      <c r="E38" s="211">
        <f t="shared" si="2"/>
        <v>0</v>
      </c>
      <c r="F38" s="242"/>
      <c r="G38" s="243"/>
      <c r="H38" s="212"/>
      <c r="I38" s="213"/>
      <c r="J38" s="212"/>
      <c r="K38" s="214"/>
      <c r="L38" s="212"/>
      <c r="M38" s="214"/>
      <c r="N38" s="212"/>
      <c r="O38" s="214"/>
      <c r="P38" s="212"/>
      <c r="Q38" s="214"/>
      <c r="R38" s="212"/>
      <c r="S38" s="214"/>
      <c r="T38" s="212"/>
      <c r="U38" s="214"/>
      <c r="V38" s="212"/>
      <c r="W38" s="214"/>
      <c r="X38" s="212"/>
      <c r="Y38" s="214"/>
      <c r="Z38" s="212"/>
      <c r="AA38" s="214"/>
      <c r="AB38" s="212"/>
      <c r="AC38" s="214"/>
      <c r="AD38" s="212"/>
      <c r="AE38" s="214"/>
      <c r="AF38" s="212"/>
      <c r="AG38" s="214"/>
      <c r="AH38" s="212"/>
      <c r="AI38" s="214"/>
      <c r="AJ38" s="212"/>
      <c r="AK38" s="214"/>
      <c r="AL38" s="215"/>
      <c r="AM38" s="214"/>
      <c r="AN38" s="214"/>
      <c r="AO38" s="216"/>
      <c r="AP38" s="216"/>
      <c r="AQ38" s="216"/>
      <c r="AR38" s="210" t="s">
        <v>138</v>
      </c>
      <c r="CG38" s="200"/>
      <c r="CH38" s="200">
        <v>0</v>
      </c>
      <c r="CI38" s="200">
        <v>0</v>
      </c>
      <c r="CJ38" s="200"/>
      <c r="CK38" s="200"/>
      <c r="CL38" s="200"/>
      <c r="CM38" s="200"/>
      <c r="CN38" s="200"/>
      <c r="CO38" s="200"/>
    </row>
    <row r="39" spans="1:93" x14ac:dyDescent="0.25">
      <c r="A39" s="454"/>
      <c r="B39" s="211" t="s">
        <v>27</v>
      </c>
      <c r="C39" s="211">
        <f t="shared" si="0"/>
        <v>0</v>
      </c>
      <c r="D39" s="211">
        <f t="shared" si="1"/>
        <v>0</v>
      </c>
      <c r="E39" s="211">
        <f t="shared" si="2"/>
        <v>0</v>
      </c>
      <c r="F39" s="242"/>
      <c r="G39" s="243"/>
      <c r="H39" s="212"/>
      <c r="I39" s="213"/>
      <c r="J39" s="212"/>
      <c r="K39" s="214"/>
      <c r="L39" s="212"/>
      <c r="M39" s="214"/>
      <c r="N39" s="212"/>
      <c r="O39" s="214"/>
      <c r="P39" s="212"/>
      <c r="Q39" s="214"/>
      <c r="R39" s="212"/>
      <c r="S39" s="214"/>
      <c r="T39" s="212"/>
      <c r="U39" s="214"/>
      <c r="V39" s="212"/>
      <c r="W39" s="214"/>
      <c r="X39" s="212"/>
      <c r="Y39" s="214"/>
      <c r="Z39" s="212"/>
      <c r="AA39" s="214"/>
      <c r="AB39" s="212"/>
      <c r="AC39" s="214"/>
      <c r="AD39" s="212"/>
      <c r="AE39" s="214"/>
      <c r="AF39" s="212"/>
      <c r="AG39" s="214"/>
      <c r="AH39" s="212"/>
      <c r="AI39" s="214"/>
      <c r="AJ39" s="212"/>
      <c r="AK39" s="214"/>
      <c r="AL39" s="215"/>
      <c r="AM39" s="214"/>
      <c r="AN39" s="214"/>
      <c r="AO39" s="216"/>
      <c r="AP39" s="216"/>
      <c r="AQ39" s="216"/>
      <c r="AR39" s="210" t="s">
        <v>138</v>
      </c>
      <c r="CG39" s="200"/>
      <c r="CH39" s="200">
        <v>0</v>
      </c>
      <c r="CI39" s="200">
        <v>0</v>
      </c>
      <c r="CJ39" s="200"/>
      <c r="CK39" s="200"/>
      <c r="CL39" s="200"/>
      <c r="CM39" s="200"/>
      <c r="CN39" s="200"/>
      <c r="CO39" s="200"/>
    </row>
    <row r="40" spans="1:93" x14ac:dyDescent="0.25">
      <c r="A40" s="454"/>
      <c r="B40" s="211" t="s">
        <v>28</v>
      </c>
      <c r="C40" s="211">
        <f t="shared" ref="C40:C45" si="3">SUM(D40+E40)</f>
        <v>0</v>
      </c>
      <c r="D40" s="211">
        <f t="shared" ref="D40:D45" si="4">SUM(F40+H40+J40+L40+N40+P40+R40+T40+V40+X40+Z40+AB40+AD40+AF40+AH40+AJ40+AL40)</f>
        <v>0</v>
      </c>
      <c r="E40" s="211">
        <f t="shared" ref="E40:E95" si="5">SUM(G40+I40+K40+M40+O40+Q40+S40+U40+W40+Y40+AA40+AC40+AE40+AG40+AI40+AK40+AM40)</f>
        <v>0</v>
      </c>
      <c r="F40" s="242"/>
      <c r="G40" s="243"/>
      <c r="H40" s="212"/>
      <c r="I40" s="213"/>
      <c r="J40" s="212"/>
      <c r="K40" s="214"/>
      <c r="L40" s="212"/>
      <c r="M40" s="214"/>
      <c r="N40" s="212"/>
      <c r="O40" s="214"/>
      <c r="P40" s="212"/>
      <c r="Q40" s="214"/>
      <c r="R40" s="212"/>
      <c r="S40" s="214"/>
      <c r="T40" s="212"/>
      <c r="U40" s="214"/>
      <c r="V40" s="212"/>
      <c r="W40" s="214"/>
      <c r="X40" s="212"/>
      <c r="Y40" s="214"/>
      <c r="Z40" s="212"/>
      <c r="AA40" s="214"/>
      <c r="AB40" s="212"/>
      <c r="AC40" s="214"/>
      <c r="AD40" s="212"/>
      <c r="AE40" s="214"/>
      <c r="AF40" s="212"/>
      <c r="AG40" s="214"/>
      <c r="AH40" s="212"/>
      <c r="AI40" s="214"/>
      <c r="AJ40" s="212"/>
      <c r="AK40" s="214"/>
      <c r="AL40" s="215"/>
      <c r="AM40" s="214"/>
      <c r="AN40" s="214"/>
      <c r="AO40" s="216"/>
      <c r="AP40" s="216"/>
      <c r="AQ40" s="216"/>
      <c r="AR40" s="210" t="s">
        <v>138</v>
      </c>
      <c r="CG40" s="200"/>
      <c r="CH40" s="200">
        <v>0</v>
      </c>
      <c r="CI40" s="200">
        <v>0</v>
      </c>
      <c r="CJ40" s="200"/>
      <c r="CK40" s="200"/>
      <c r="CL40" s="200"/>
      <c r="CM40" s="200"/>
      <c r="CN40" s="200"/>
      <c r="CO40" s="200"/>
    </row>
    <row r="41" spans="1:93" x14ac:dyDescent="0.25">
      <c r="A41" s="454"/>
      <c r="B41" s="211" t="s">
        <v>29</v>
      </c>
      <c r="C41" s="211">
        <f t="shared" si="3"/>
        <v>0</v>
      </c>
      <c r="D41" s="211">
        <f t="shared" si="4"/>
        <v>0</v>
      </c>
      <c r="E41" s="211">
        <f t="shared" si="5"/>
        <v>0</v>
      </c>
      <c r="F41" s="242"/>
      <c r="G41" s="243"/>
      <c r="H41" s="212"/>
      <c r="I41" s="213"/>
      <c r="J41" s="212"/>
      <c r="K41" s="214"/>
      <c r="L41" s="212"/>
      <c r="M41" s="214"/>
      <c r="N41" s="212"/>
      <c r="O41" s="214"/>
      <c r="P41" s="212"/>
      <c r="Q41" s="214"/>
      <c r="R41" s="212"/>
      <c r="S41" s="214"/>
      <c r="T41" s="212"/>
      <c r="U41" s="214"/>
      <c r="V41" s="212"/>
      <c r="W41" s="214"/>
      <c r="X41" s="212"/>
      <c r="Y41" s="214"/>
      <c r="Z41" s="212"/>
      <c r="AA41" s="214"/>
      <c r="AB41" s="212"/>
      <c r="AC41" s="214"/>
      <c r="AD41" s="212"/>
      <c r="AE41" s="214"/>
      <c r="AF41" s="212"/>
      <c r="AG41" s="214"/>
      <c r="AH41" s="212"/>
      <c r="AI41" s="214"/>
      <c r="AJ41" s="212"/>
      <c r="AK41" s="214"/>
      <c r="AL41" s="215"/>
      <c r="AM41" s="214"/>
      <c r="AN41" s="214"/>
      <c r="AO41" s="216"/>
      <c r="AP41" s="216"/>
      <c r="AQ41" s="216"/>
      <c r="AR41" s="210" t="s">
        <v>138</v>
      </c>
      <c r="CG41" s="200"/>
      <c r="CH41" s="200">
        <v>0</v>
      </c>
      <c r="CI41" s="200">
        <v>0</v>
      </c>
      <c r="CJ41" s="200"/>
      <c r="CK41" s="200"/>
      <c r="CL41" s="200"/>
      <c r="CM41" s="200"/>
      <c r="CN41" s="200"/>
      <c r="CO41" s="200"/>
    </row>
    <row r="42" spans="1:93" x14ac:dyDescent="0.25">
      <c r="A42" s="454"/>
      <c r="B42" s="211" t="s">
        <v>30</v>
      </c>
      <c r="C42" s="211">
        <f t="shared" si="3"/>
        <v>0</v>
      </c>
      <c r="D42" s="211">
        <f t="shared" si="4"/>
        <v>0</v>
      </c>
      <c r="E42" s="211">
        <f t="shared" si="5"/>
        <v>0</v>
      </c>
      <c r="F42" s="242"/>
      <c r="G42" s="243"/>
      <c r="H42" s="212"/>
      <c r="I42" s="213"/>
      <c r="J42" s="212"/>
      <c r="K42" s="214"/>
      <c r="L42" s="212"/>
      <c r="M42" s="214"/>
      <c r="N42" s="212"/>
      <c r="O42" s="214"/>
      <c r="P42" s="212"/>
      <c r="Q42" s="214"/>
      <c r="R42" s="212"/>
      <c r="S42" s="214"/>
      <c r="T42" s="212"/>
      <c r="U42" s="214"/>
      <c r="V42" s="212"/>
      <c r="W42" s="214"/>
      <c r="X42" s="212"/>
      <c r="Y42" s="214"/>
      <c r="Z42" s="212"/>
      <c r="AA42" s="214"/>
      <c r="AB42" s="212"/>
      <c r="AC42" s="214"/>
      <c r="AD42" s="212"/>
      <c r="AE42" s="214"/>
      <c r="AF42" s="212"/>
      <c r="AG42" s="214"/>
      <c r="AH42" s="212"/>
      <c r="AI42" s="214"/>
      <c r="AJ42" s="212"/>
      <c r="AK42" s="214"/>
      <c r="AL42" s="215"/>
      <c r="AM42" s="214"/>
      <c r="AN42" s="214"/>
      <c r="AO42" s="216"/>
      <c r="AP42" s="216"/>
      <c r="AQ42" s="216"/>
      <c r="AR42" s="210" t="s">
        <v>138</v>
      </c>
      <c r="CG42" s="200"/>
      <c r="CH42" s="200">
        <v>0</v>
      </c>
      <c r="CI42" s="200">
        <v>0</v>
      </c>
      <c r="CJ42" s="200"/>
      <c r="CK42" s="200"/>
      <c r="CL42" s="200"/>
      <c r="CM42" s="200"/>
      <c r="CN42" s="200"/>
      <c r="CO42" s="200"/>
    </row>
    <row r="43" spans="1:93" x14ac:dyDescent="0.25">
      <c r="A43" s="454"/>
      <c r="B43" s="217" t="s">
        <v>31</v>
      </c>
      <c r="C43" s="217">
        <f t="shared" si="3"/>
        <v>0</v>
      </c>
      <c r="D43" s="217">
        <f t="shared" si="4"/>
        <v>0</v>
      </c>
      <c r="E43" s="217">
        <f t="shared" si="5"/>
        <v>0</v>
      </c>
      <c r="F43" s="242"/>
      <c r="G43" s="243"/>
      <c r="H43" s="218"/>
      <c r="I43" s="219"/>
      <c r="J43" s="218"/>
      <c r="K43" s="220"/>
      <c r="L43" s="218"/>
      <c r="M43" s="220"/>
      <c r="N43" s="218"/>
      <c r="O43" s="220"/>
      <c r="P43" s="218"/>
      <c r="Q43" s="220"/>
      <c r="R43" s="218"/>
      <c r="S43" s="220"/>
      <c r="T43" s="218"/>
      <c r="U43" s="220"/>
      <c r="V43" s="218"/>
      <c r="W43" s="220"/>
      <c r="X43" s="218"/>
      <c r="Y43" s="220"/>
      <c r="Z43" s="218"/>
      <c r="AA43" s="220"/>
      <c r="AB43" s="218"/>
      <c r="AC43" s="220"/>
      <c r="AD43" s="218"/>
      <c r="AE43" s="220"/>
      <c r="AF43" s="218"/>
      <c r="AG43" s="220"/>
      <c r="AH43" s="218"/>
      <c r="AI43" s="220"/>
      <c r="AJ43" s="218"/>
      <c r="AK43" s="220"/>
      <c r="AL43" s="221"/>
      <c r="AM43" s="220"/>
      <c r="AN43" s="220"/>
      <c r="AO43" s="216"/>
      <c r="AP43" s="216"/>
      <c r="AQ43" s="216"/>
      <c r="AR43" s="210" t="s">
        <v>138</v>
      </c>
      <c r="CG43" s="200"/>
      <c r="CH43" s="200">
        <v>0</v>
      </c>
      <c r="CI43" s="200">
        <v>0</v>
      </c>
      <c r="CJ43" s="200"/>
      <c r="CK43" s="200"/>
      <c r="CL43" s="200"/>
      <c r="CM43" s="200"/>
      <c r="CN43" s="200"/>
      <c r="CO43" s="200"/>
    </row>
    <row r="44" spans="1:93" x14ac:dyDescent="0.25">
      <c r="A44" s="454"/>
      <c r="B44" s="211" t="s">
        <v>32</v>
      </c>
      <c r="C44" s="211">
        <f t="shared" si="3"/>
        <v>0</v>
      </c>
      <c r="D44" s="211">
        <f t="shared" si="4"/>
        <v>0</v>
      </c>
      <c r="E44" s="211">
        <f t="shared" si="5"/>
        <v>0</v>
      </c>
      <c r="F44" s="242"/>
      <c r="G44" s="243"/>
      <c r="H44" s="212"/>
      <c r="I44" s="213"/>
      <c r="J44" s="212"/>
      <c r="K44" s="214"/>
      <c r="L44" s="212"/>
      <c r="M44" s="214"/>
      <c r="N44" s="212"/>
      <c r="O44" s="214"/>
      <c r="P44" s="212"/>
      <c r="Q44" s="214"/>
      <c r="R44" s="212"/>
      <c r="S44" s="214"/>
      <c r="T44" s="212"/>
      <c r="U44" s="214"/>
      <c r="V44" s="212"/>
      <c r="W44" s="214"/>
      <c r="X44" s="212"/>
      <c r="Y44" s="214"/>
      <c r="Z44" s="212"/>
      <c r="AA44" s="214"/>
      <c r="AB44" s="212"/>
      <c r="AC44" s="214"/>
      <c r="AD44" s="212"/>
      <c r="AE44" s="214"/>
      <c r="AF44" s="212"/>
      <c r="AG44" s="214"/>
      <c r="AH44" s="212"/>
      <c r="AI44" s="214"/>
      <c r="AJ44" s="212"/>
      <c r="AK44" s="214"/>
      <c r="AL44" s="215"/>
      <c r="AM44" s="214"/>
      <c r="AN44" s="214"/>
      <c r="AO44" s="216"/>
      <c r="AP44" s="216"/>
      <c r="AQ44" s="216"/>
      <c r="AR44" s="210" t="s">
        <v>138</v>
      </c>
      <c r="CG44" s="200"/>
      <c r="CH44" s="200">
        <v>0</v>
      </c>
      <c r="CI44" s="200">
        <v>0</v>
      </c>
      <c r="CJ44" s="200"/>
      <c r="CK44" s="200"/>
      <c r="CL44" s="200"/>
      <c r="CM44" s="200"/>
      <c r="CN44" s="200"/>
      <c r="CO44" s="200"/>
    </row>
    <row r="45" spans="1:93" x14ac:dyDescent="0.25">
      <c r="A45" s="454"/>
      <c r="B45" s="222" t="s">
        <v>112</v>
      </c>
      <c r="C45" s="244">
        <f t="shared" si="3"/>
        <v>0</v>
      </c>
      <c r="D45" s="223">
        <f t="shared" si="4"/>
        <v>0</v>
      </c>
      <c r="E45" s="225">
        <f t="shared" si="5"/>
        <v>0</v>
      </c>
      <c r="F45" s="242"/>
      <c r="G45" s="245"/>
      <c r="H45" s="246"/>
      <c r="I45" s="247"/>
      <c r="J45" s="246"/>
      <c r="K45" s="248"/>
      <c r="L45" s="246"/>
      <c r="M45" s="248"/>
      <c r="N45" s="246"/>
      <c r="O45" s="248"/>
      <c r="P45" s="246"/>
      <c r="Q45" s="248"/>
      <c r="R45" s="212"/>
      <c r="S45" s="214"/>
      <c r="T45" s="212"/>
      <c r="U45" s="214"/>
      <c r="V45" s="212"/>
      <c r="W45" s="214"/>
      <c r="X45" s="212"/>
      <c r="Y45" s="214"/>
      <c r="Z45" s="212"/>
      <c r="AA45" s="214"/>
      <c r="AB45" s="212"/>
      <c r="AC45" s="214"/>
      <c r="AD45" s="212"/>
      <c r="AE45" s="214"/>
      <c r="AF45" s="212"/>
      <c r="AG45" s="214"/>
      <c r="AH45" s="212"/>
      <c r="AI45" s="214"/>
      <c r="AJ45" s="212"/>
      <c r="AK45" s="214"/>
      <c r="AL45" s="215"/>
      <c r="AM45" s="214"/>
      <c r="AN45" s="214"/>
      <c r="AO45" s="216"/>
      <c r="AP45" s="216"/>
      <c r="AQ45" s="216"/>
      <c r="AR45" s="210" t="s">
        <v>138</v>
      </c>
      <c r="CG45" s="200"/>
      <c r="CH45" s="200">
        <v>0</v>
      </c>
      <c r="CI45" s="200">
        <v>0</v>
      </c>
      <c r="CJ45" s="200"/>
      <c r="CK45" s="200"/>
      <c r="CL45" s="200"/>
      <c r="CM45" s="200"/>
      <c r="CN45" s="200"/>
      <c r="CO45" s="200"/>
    </row>
    <row r="46" spans="1:93" x14ac:dyDescent="0.25">
      <c r="A46" s="455"/>
      <c r="B46" s="227" t="s">
        <v>33</v>
      </c>
      <c r="C46" s="227">
        <f t="shared" ref="C46:C95" si="6">SUM(D46+E46)</f>
        <v>0</v>
      </c>
      <c r="D46" s="227">
        <f t="shared" ref="D46:D95" si="7">SUM(F46+H46+J46+L46+N46+P46+R46+T46+V46+X46+Z46+AB46+AD46+AF46+AH46+AJ46+AL46)</f>
        <v>0</v>
      </c>
      <c r="E46" s="227">
        <f t="shared" si="5"/>
        <v>0</v>
      </c>
      <c r="F46" s="249"/>
      <c r="G46" s="250"/>
      <c r="H46" s="228"/>
      <c r="I46" s="229"/>
      <c r="J46" s="228"/>
      <c r="K46" s="230"/>
      <c r="L46" s="228"/>
      <c r="M46" s="230"/>
      <c r="N46" s="228"/>
      <c r="O46" s="230"/>
      <c r="P46" s="228"/>
      <c r="Q46" s="230"/>
      <c r="R46" s="228"/>
      <c r="S46" s="230"/>
      <c r="T46" s="228"/>
      <c r="U46" s="230"/>
      <c r="V46" s="228"/>
      <c r="W46" s="230"/>
      <c r="X46" s="228"/>
      <c r="Y46" s="230"/>
      <c r="Z46" s="228"/>
      <c r="AA46" s="230"/>
      <c r="AB46" s="228"/>
      <c r="AC46" s="230"/>
      <c r="AD46" s="228"/>
      <c r="AE46" s="230"/>
      <c r="AF46" s="228"/>
      <c r="AG46" s="230"/>
      <c r="AH46" s="228"/>
      <c r="AI46" s="230"/>
      <c r="AJ46" s="228"/>
      <c r="AK46" s="230"/>
      <c r="AL46" s="251"/>
      <c r="AM46" s="230"/>
      <c r="AN46" s="230"/>
      <c r="AO46" s="232"/>
      <c r="AP46" s="232"/>
      <c r="AQ46" s="232"/>
      <c r="AR46" s="210" t="s">
        <v>138</v>
      </c>
      <c r="CG46" s="200">
        <v>0</v>
      </c>
      <c r="CH46" s="200">
        <v>0</v>
      </c>
      <c r="CI46" s="200">
        <v>0</v>
      </c>
      <c r="CJ46" s="200"/>
      <c r="CK46" s="200"/>
      <c r="CL46" s="200"/>
      <c r="CM46" s="200"/>
      <c r="CN46" s="200"/>
      <c r="CO46" s="200"/>
    </row>
    <row r="47" spans="1:93" x14ac:dyDescent="0.25">
      <c r="A47" s="453" t="s">
        <v>36</v>
      </c>
      <c r="B47" s="204" t="s">
        <v>24</v>
      </c>
      <c r="C47" s="204">
        <f t="shared" si="6"/>
        <v>0</v>
      </c>
      <c r="D47" s="204">
        <f t="shared" si="7"/>
        <v>0</v>
      </c>
      <c r="E47" s="204">
        <f t="shared" si="5"/>
        <v>0</v>
      </c>
      <c r="F47" s="240"/>
      <c r="G47" s="241"/>
      <c r="H47" s="205"/>
      <c r="I47" s="206"/>
      <c r="J47" s="205"/>
      <c r="K47" s="207"/>
      <c r="L47" s="205"/>
      <c r="M47" s="207"/>
      <c r="N47" s="205"/>
      <c r="O47" s="207"/>
      <c r="P47" s="205"/>
      <c r="Q47" s="207"/>
      <c r="R47" s="205"/>
      <c r="S47" s="207"/>
      <c r="T47" s="205"/>
      <c r="U47" s="207"/>
      <c r="V47" s="205"/>
      <c r="W47" s="207"/>
      <c r="X47" s="205"/>
      <c r="Y47" s="207"/>
      <c r="Z47" s="205"/>
      <c r="AA47" s="207"/>
      <c r="AB47" s="205"/>
      <c r="AC47" s="207"/>
      <c r="AD47" s="205"/>
      <c r="AE47" s="207"/>
      <c r="AF47" s="205"/>
      <c r="AG47" s="207"/>
      <c r="AH47" s="205"/>
      <c r="AI47" s="207"/>
      <c r="AJ47" s="205"/>
      <c r="AK47" s="207"/>
      <c r="AL47" s="208"/>
      <c r="AM47" s="207"/>
      <c r="AN47" s="207"/>
      <c r="AO47" s="209"/>
      <c r="AP47" s="209"/>
      <c r="AQ47" s="209"/>
      <c r="AR47" s="210" t="s">
        <v>138</v>
      </c>
      <c r="CG47" s="200">
        <v>0</v>
      </c>
      <c r="CH47" s="200">
        <v>0</v>
      </c>
      <c r="CI47" s="200">
        <v>0</v>
      </c>
      <c r="CJ47" s="200"/>
      <c r="CK47" s="200"/>
      <c r="CL47" s="200"/>
      <c r="CM47" s="200"/>
      <c r="CN47" s="200"/>
      <c r="CO47" s="200"/>
    </row>
    <row r="48" spans="1:93" x14ac:dyDescent="0.25">
      <c r="A48" s="454"/>
      <c r="B48" s="211" t="s">
        <v>25</v>
      </c>
      <c r="C48" s="211">
        <f t="shared" si="6"/>
        <v>0</v>
      </c>
      <c r="D48" s="211">
        <f t="shared" si="7"/>
        <v>0</v>
      </c>
      <c r="E48" s="211">
        <f t="shared" si="5"/>
        <v>0</v>
      </c>
      <c r="F48" s="242"/>
      <c r="G48" s="243"/>
      <c r="H48" s="212"/>
      <c r="I48" s="213"/>
      <c r="J48" s="212"/>
      <c r="K48" s="214"/>
      <c r="L48" s="212"/>
      <c r="M48" s="214"/>
      <c r="N48" s="212"/>
      <c r="O48" s="214"/>
      <c r="P48" s="212"/>
      <c r="Q48" s="214"/>
      <c r="R48" s="212"/>
      <c r="S48" s="214"/>
      <c r="T48" s="212"/>
      <c r="U48" s="214"/>
      <c r="V48" s="212"/>
      <c r="W48" s="214"/>
      <c r="X48" s="212"/>
      <c r="Y48" s="214"/>
      <c r="Z48" s="212"/>
      <c r="AA48" s="214"/>
      <c r="AB48" s="212"/>
      <c r="AC48" s="214"/>
      <c r="AD48" s="212"/>
      <c r="AE48" s="214"/>
      <c r="AF48" s="212"/>
      <c r="AG48" s="214"/>
      <c r="AH48" s="212"/>
      <c r="AI48" s="214"/>
      <c r="AJ48" s="212"/>
      <c r="AK48" s="214"/>
      <c r="AL48" s="215"/>
      <c r="AM48" s="214"/>
      <c r="AN48" s="214"/>
      <c r="AO48" s="216"/>
      <c r="AP48" s="216"/>
      <c r="AQ48" s="216"/>
      <c r="AR48" s="210" t="s">
        <v>138</v>
      </c>
      <c r="CG48" s="200">
        <v>0</v>
      </c>
      <c r="CH48" s="200">
        <v>0</v>
      </c>
      <c r="CI48" s="200">
        <v>0</v>
      </c>
      <c r="CJ48" s="200"/>
      <c r="CK48" s="200"/>
      <c r="CL48" s="200"/>
      <c r="CM48" s="200"/>
      <c r="CN48" s="200"/>
      <c r="CO48" s="200"/>
    </row>
    <row r="49" spans="1:93" x14ac:dyDescent="0.25">
      <c r="A49" s="454"/>
      <c r="B49" s="211" t="s">
        <v>26</v>
      </c>
      <c r="C49" s="211">
        <f t="shared" si="6"/>
        <v>0</v>
      </c>
      <c r="D49" s="211">
        <f t="shared" si="7"/>
        <v>0</v>
      </c>
      <c r="E49" s="211">
        <f t="shared" si="5"/>
        <v>0</v>
      </c>
      <c r="F49" s="242"/>
      <c r="G49" s="243"/>
      <c r="H49" s="212"/>
      <c r="I49" s="213"/>
      <c r="J49" s="212"/>
      <c r="K49" s="214"/>
      <c r="L49" s="212"/>
      <c r="M49" s="214"/>
      <c r="N49" s="212"/>
      <c r="O49" s="214"/>
      <c r="P49" s="212"/>
      <c r="Q49" s="214"/>
      <c r="R49" s="212"/>
      <c r="S49" s="214"/>
      <c r="T49" s="212"/>
      <c r="U49" s="214"/>
      <c r="V49" s="212"/>
      <c r="W49" s="214"/>
      <c r="X49" s="212"/>
      <c r="Y49" s="214"/>
      <c r="Z49" s="212"/>
      <c r="AA49" s="214"/>
      <c r="AB49" s="212"/>
      <c r="AC49" s="214"/>
      <c r="AD49" s="212"/>
      <c r="AE49" s="214"/>
      <c r="AF49" s="212"/>
      <c r="AG49" s="214"/>
      <c r="AH49" s="212"/>
      <c r="AI49" s="214"/>
      <c r="AJ49" s="212"/>
      <c r="AK49" s="214"/>
      <c r="AL49" s="215"/>
      <c r="AM49" s="214"/>
      <c r="AN49" s="214"/>
      <c r="AO49" s="216"/>
      <c r="AP49" s="216"/>
      <c r="AQ49" s="216"/>
      <c r="AR49" s="210" t="s">
        <v>138</v>
      </c>
      <c r="CG49" s="200"/>
      <c r="CH49" s="200"/>
      <c r="CI49" s="200">
        <v>0</v>
      </c>
      <c r="CJ49" s="200"/>
      <c r="CK49" s="200"/>
      <c r="CL49" s="200"/>
      <c r="CM49" s="200"/>
      <c r="CN49" s="200"/>
      <c r="CO49" s="200"/>
    </row>
    <row r="50" spans="1:93" x14ac:dyDescent="0.25">
      <c r="A50" s="454"/>
      <c r="B50" s="211" t="s">
        <v>27</v>
      </c>
      <c r="C50" s="211">
        <f t="shared" si="6"/>
        <v>0</v>
      </c>
      <c r="D50" s="211">
        <f t="shared" si="7"/>
        <v>0</v>
      </c>
      <c r="E50" s="211">
        <f t="shared" si="5"/>
        <v>0</v>
      </c>
      <c r="F50" s="242"/>
      <c r="G50" s="243"/>
      <c r="H50" s="212"/>
      <c r="I50" s="213"/>
      <c r="J50" s="212"/>
      <c r="K50" s="214"/>
      <c r="L50" s="212"/>
      <c r="M50" s="214"/>
      <c r="N50" s="212"/>
      <c r="O50" s="214"/>
      <c r="P50" s="212"/>
      <c r="Q50" s="214"/>
      <c r="R50" s="212"/>
      <c r="S50" s="214"/>
      <c r="T50" s="212"/>
      <c r="U50" s="214"/>
      <c r="V50" s="212"/>
      <c r="W50" s="214"/>
      <c r="X50" s="212"/>
      <c r="Y50" s="214"/>
      <c r="Z50" s="212"/>
      <c r="AA50" s="214"/>
      <c r="AB50" s="212"/>
      <c r="AC50" s="214"/>
      <c r="AD50" s="212"/>
      <c r="AE50" s="214"/>
      <c r="AF50" s="212"/>
      <c r="AG50" s="214"/>
      <c r="AH50" s="212"/>
      <c r="AI50" s="214"/>
      <c r="AJ50" s="212"/>
      <c r="AK50" s="214"/>
      <c r="AL50" s="215"/>
      <c r="AM50" s="214"/>
      <c r="AN50" s="214"/>
      <c r="AO50" s="216"/>
      <c r="AP50" s="216"/>
      <c r="AQ50" s="216"/>
      <c r="AR50" s="210" t="s">
        <v>138</v>
      </c>
      <c r="CG50" s="200"/>
      <c r="CH50" s="200">
        <v>0</v>
      </c>
      <c r="CI50" s="200">
        <v>0</v>
      </c>
      <c r="CJ50" s="200"/>
      <c r="CK50" s="200"/>
      <c r="CL50" s="200"/>
      <c r="CM50" s="200"/>
      <c r="CN50" s="200"/>
      <c r="CO50" s="200"/>
    </row>
    <row r="51" spans="1:93" x14ac:dyDescent="0.25">
      <c r="A51" s="454"/>
      <c r="B51" s="211" t="s">
        <v>28</v>
      </c>
      <c r="C51" s="211">
        <f t="shared" si="6"/>
        <v>0</v>
      </c>
      <c r="D51" s="211">
        <f t="shared" si="7"/>
        <v>0</v>
      </c>
      <c r="E51" s="211">
        <f t="shared" si="5"/>
        <v>0</v>
      </c>
      <c r="F51" s="242"/>
      <c r="G51" s="243"/>
      <c r="H51" s="212"/>
      <c r="I51" s="213"/>
      <c r="J51" s="212"/>
      <c r="K51" s="214"/>
      <c r="L51" s="212"/>
      <c r="M51" s="214"/>
      <c r="N51" s="212"/>
      <c r="O51" s="214"/>
      <c r="P51" s="212"/>
      <c r="Q51" s="214"/>
      <c r="R51" s="212"/>
      <c r="S51" s="214"/>
      <c r="T51" s="212"/>
      <c r="U51" s="214"/>
      <c r="V51" s="212"/>
      <c r="W51" s="214"/>
      <c r="X51" s="212"/>
      <c r="Y51" s="214"/>
      <c r="Z51" s="212"/>
      <c r="AA51" s="214"/>
      <c r="AB51" s="212"/>
      <c r="AC51" s="214"/>
      <c r="AD51" s="212"/>
      <c r="AE51" s="214"/>
      <c r="AF51" s="212"/>
      <c r="AG51" s="214"/>
      <c r="AH51" s="212"/>
      <c r="AI51" s="214"/>
      <c r="AJ51" s="212"/>
      <c r="AK51" s="214"/>
      <c r="AL51" s="215"/>
      <c r="AM51" s="214"/>
      <c r="AN51" s="214"/>
      <c r="AO51" s="216"/>
      <c r="AP51" s="216"/>
      <c r="AQ51" s="216"/>
      <c r="AR51" s="210" t="s">
        <v>138</v>
      </c>
      <c r="CG51" s="200"/>
      <c r="CH51" s="200">
        <v>0</v>
      </c>
      <c r="CI51" s="200">
        <v>0</v>
      </c>
      <c r="CJ51" s="200"/>
      <c r="CK51" s="200"/>
      <c r="CL51" s="200"/>
      <c r="CM51" s="200"/>
      <c r="CN51" s="200"/>
      <c r="CO51" s="200"/>
    </row>
    <row r="52" spans="1:93" x14ac:dyDescent="0.25">
      <c r="A52" s="454"/>
      <c r="B52" s="211" t="s">
        <v>29</v>
      </c>
      <c r="C52" s="211">
        <f t="shared" si="6"/>
        <v>0</v>
      </c>
      <c r="D52" s="211">
        <f t="shared" si="7"/>
        <v>0</v>
      </c>
      <c r="E52" s="211">
        <f t="shared" si="5"/>
        <v>0</v>
      </c>
      <c r="F52" s="242"/>
      <c r="G52" s="243"/>
      <c r="H52" s="212"/>
      <c r="I52" s="213"/>
      <c r="J52" s="212"/>
      <c r="K52" s="214"/>
      <c r="L52" s="212"/>
      <c r="M52" s="214"/>
      <c r="N52" s="212"/>
      <c r="O52" s="214"/>
      <c r="P52" s="212"/>
      <c r="Q52" s="214"/>
      <c r="R52" s="212"/>
      <c r="S52" s="214"/>
      <c r="T52" s="212"/>
      <c r="U52" s="214"/>
      <c r="V52" s="212"/>
      <c r="W52" s="214"/>
      <c r="X52" s="212"/>
      <c r="Y52" s="214"/>
      <c r="Z52" s="212"/>
      <c r="AA52" s="214"/>
      <c r="AB52" s="212"/>
      <c r="AC52" s="214"/>
      <c r="AD52" s="212"/>
      <c r="AE52" s="214"/>
      <c r="AF52" s="212"/>
      <c r="AG52" s="214"/>
      <c r="AH52" s="212"/>
      <c r="AI52" s="214"/>
      <c r="AJ52" s="212"/>
      <c r="AK52" s="214"/>
      <c r="AL52" s="215"/>
      <c r="AM52" s="214"/>
      <c r="AN52" s="214"/>
      <c r="AO52" s="216"/>
      <c r="AP52" s="216"/>
      <c r="AQ52" s="216"/>
      <c r="AR52" s="210" t="s">
        <v>138</v>
      </c>
      <c r="CG52" s="200"/>
      <c r="CH52" s="200">
        <v>0</v>
      </c>
      <c r="CI52" s="200">
        <v>0</v>
      </c>
      <c r="CJ52" s="200"/>
      <c r="CK52" s="200"/>
      <c r="CL52" s="200"/>
      <c r="CM52" s="200"/>
      <c r="CN52" s="200"/>
      <c r="CO52" s="200"/>
    </row>
    <row r="53" spans="1:93" x14ac:dyDescent="0.25">
      <c r="A53" s="454"/>
      <c r="B53" s="211" t="s">
        <v>30</v>
      </c>
      <c r="C53" s="211">
        <f t="shared" si="6"/>
        <v>0</v>
      </c>
      <c r="D53" s="211">
        <f t="shared" si="7"/>
        <v>0</v>
      </c>
      <c r="E53" s="211">
        <f t="shared" si="5"/>
        <v>0</v>
      </c>
      <c r="F53" s="242"/>
      <c r="G53" s="243"/>
      <c r="H53" s="212"/>
      <c r="I53" s="213"/>
      <c r="J53" s="212"/>
      <c r="K53" s="214"/>
      <c r="L53" s="212"/>
      <c r="M53" s="214"/>
      <c r="N53" s="212"/>
      <c r="O53" s="214"/>
      <c r="P53" s="212"/>
      <c r="Q53" s="214"/>
      <c r="R53" s="212"/>
      <c r="S53" s="214"/>
      <c r="T53" s="212"/>
      <c r="U53" s="214"/>
      <c r="V53" s="212"/>
      <c r="W53" s="214"/>
      <c r="X53" s="212"/>
      <c r="Y53" s="214"/>
      <c r="Z53" s="212"/>
      <c r="AA53" s="214"/>
      <c r="AB53" s="212"/>
      <c r="AC53" s="214"/>
      <c r="AD53" s="212"/>
      <c r="AE53" s="214"/>
      <c r="AF53" s="212"/>
      <c r="AG53" s="214"/>
      <c r="AH53" s="212"/>
      <c r="AI53" s="214"/>
      <c r="AJ53" s="212"/>
      <c r="AK53" s="214"/>
      <c r="AL53" s="215"/>
      <c r="AM53" s="214"/>
      <c r="AN53" s="214"/>
      <c r="AO53" s="216"/>
      <c r="AP53" s="216"/>
      <c r="AQ53" s="216"/>
      <c r="AR53" s="210" t="s">
        <v>138</v>
      </c>
      <c r="CG53" s="200"/>
      <c r="CH53" s="200">
        <v>0</v>
      </c>
      <c r="CI53" s="200">
        <v>0</v>
      </c>
      <c r="CJ53" s="200"/>
      <c r="CK53" s="200"/>
      <c r="CL53" s="200"/>
      <c r="CM53" s="200"/>
      <c r="CN53" s="200"/>
      <c r="CO53" s="200"/>
    </row>
    <row r="54" spans="1:93" x14ac:dyDescent="0.25">
      <c r="A54" s="454"/>
      <c r="B54" s="217" t="s">
        <v>31</v>
      </c>
      <c r="C54" s="217">
        <f t="shared" si="6"/>
        <v>0</v>
      </c>
      <c r="D54" s="217">
        <f t="shared" si="7"/>
        <v>0</v>
      </c>
      <c r="E54" s="217">
        <f t="shared" si="5"/>
        <v>0</v>
      </c>
      <c r="F54" s="242"/>
      <c r="G54" s="243"/>
      <c r="H54" s="218"/>
      <c r="I54" s="219"/>
      <c r="J54" s="218"/>
      <c r="K54" s="220"/>
      <c r="L54" s="218"/>
      <c r="M54" s="220"/>
      <c r="N54" s="218"/>
      <c r="O54" s="220"/>
      <c r="P54" s="218"/>
      <c r="Q54" s="220"/>
      <c r="R54" s="218"/>
      <c r="S54" s="220"/>
      <c r="T54" s="218"/>
      <c r="U54" s="220"/>
      <c r="V54" s="218"/>
      <c r="W54" s="220"/>
      <c r="X54" s="218"/>
      <c r="Y54" s="220"/>
      <c r="Z54" s="218"/>
      <c r="AA54" s="220"/>
      <c r="AB54" s="218"/>
      <c r="AC54" s="220"/>
      <c r="AD54" s="218"/>
      <c r="AE54" s="220"/>
      <c r="AF54" s="218"/>
      <c r="AG54" s="220"/>
      <c r="AH54" s="218"/>
      <c r="AI54" s="220"/>
      <c r="AJ54" s="218"/>
      <c r="AK54" s="220"/>
      <c r="AL54" s="221"/>
      <c r="AM54" s="220"/>
      <c r="AN54" s="220"/>
      <c r="AO54" s="216"/>
      <c r="AP54" s="216"/>
      <c r="AQ54" s="216"/>
      <c r="AR54" s="210" t="s">
        <v>138</v>
      </c>
      <c r="CG54" s="200"/>
      <c r="CH54" s="200">
        <v>0</v>
      </c>
      <c r="CI54" s="200">
        <v>0</v>
      </c>
      <c r="CJ54" s="200"/>
      <c r="CK54" s="200"/>
      <c r="CL54" s="200"/>
      <c r="CM54" s="200"/>
      <c r="CN54" s="200"/>
      <c r="CO54" s="200"/>
    </row>
    <row r="55" spans="1:93" x14ac:dyDescent="0.25">
      <c r="A55" s="454"/>
      <c r="B55" s="211" t="s">
        <v>32</v>
      </c>
      <c r="C55" s="211">
        <f t="shared" si="6"/>
        <v>0</v>
      </c>
      <c r="D55" s="211">
        <f t="shared" si="7"/>
        <v>0</v>
      </c>
      <c r="E55" s="211">
        <f t="shared" si="5"/>
        <v>0</v>
      </c>
      <c r="F55" s="242"/>
      <c r="G55" s="243"/>
      <c r="H55" s="212"/>
      <c r="I55" s="213"/>
      <c r="J55" s="212"/>
      <c r="K55" s="214"/>
      <c r="L55" s="212"/>
      <c r="M55" s="214"/>
      <c r="N55" s="212"/>
      <c r="O55" s="214"/>
      <c r="P55" s="212"/>
      <c r="Q55" s="214"/>
      <c r="R55" s="212"/>
      <c r="S55" s="214"/>
      <c r="T55" s="212"/>
      <c r="U55" s="214"/>
      <c r="V55" s="212"/>
      <c r="W55" s="214"/>
      <c r="X55" s="212"/>
      <c r="Y55" s="214"/>
      <c r="Z55" s="212"/>
      <c r="AA55" s="214"/>
      <c r="AB55" s="212"/>
      <c r="AC55" s="214"/>
      <c r="AD55" s="212"/>
      <c r="AE55" s="214"/>
      <c r="AF55" s="212"/>
      <c r="AG55" s="214"/>
      <c r="AH55" s="212"/>
      <c r="AI55" s="214"/>
      <c r="AJ55" s="212"/>
      <c r="AK55" s="214"/>
      <c r="AL55" s="215"/>
      <c r="AM55" s="214"/>
      <c r="AN55" s="214"/>
      <c r="AO55" s="216"/>
      <c r="AP55" s="216"/>
      <c r="AQ55" s="216"/>
      <c r="AR55" s="210" t="s">
        <v>138</v>
      </c>
      <c r="CG55" s="200"/>
      <c r="CH55" s="200">
        <v>0</v>
      </c>
      <c r="CI55" s="200">
        <v>0</v>
      </c>
      <c r="CJ55" s="200"/>
      <c r="CK55" s="200"/>
      <c r="CL55" s="200"/>
      <c r="CM55" s="200"/>
      <c r="CN55" s="200"/>
      <c r="CO55" s="200"/>
    </row>
    <row r="56" spans="1:93" x14ac:dyDescent="0.25">
      <c r="A56" s="454"/>
      <c r="B56" s="222" t="s">
        <v>112</v>
      </c>
      <c r="C56" s="223">
        <f t="shared" si="6"/>
        <v>0</v>
      </c>
      <c r="D56" s="223">
        <f t="shared" si="7"/>
        <v>0</v>
      </c>
      <c r="E56" s="225">
        <f t="shared" si="5"/>
        <v>0</v>
      </c>
      <c r="F56" s="242"/>
      <c r="G56" s="252"/>
      <c r="H56" s="212"/>
      <c r="I56" s="213"/>
      <c r="J56" s="212"/>
      <c r="K56" s="214"/>
      <c r="L56" s="212"/>
      <c r="M56" s="214"/>
      <c r="N56" s="212"/>
      <c r="O56" s="214"/>
      <c r="P56" s="212"/>
      <c r="Q56" s="214"/>
      <c r="R56" s="212"/>
      <c r="S56" s="214"/>
      <c r="T56" s="212"/>
      <c r="U56" s="214"/>
      <c r="V56" s="212"/>
      <c r="W56" s="214"/>
      <c r="X56" s="212"/>
      <c r="Y56" s="214"/>
      <c r="Z56" s="212"/>
      <c r="AA56" s="214"/>
      <c r="AB56" s="212"/>
      <c r="AC56" s="214"/>
      <c r="AD56" s="212"/>
      <c r="AE56" s="214"/>
      <c r="AF56" s="212"/>
      <c r="AG56" s="253"/>
      <c r="AH56" s="212"/>
      <c r="AI56" s="214"/>
      <c r="AJ56" s="212"/>
      <c r="AK56" s="214"/>
      <c r="AL56" s="215"/>
      <c r="AM56" s="214"/>
      <c r="AN56" s="214"/>
      <c r="AO56" s="216"/>
      <c r="AP56" s="216"/>
      <c r="AQ56" s="216"/>
      <c r="AR56" s="210" t="s">
        <v>138</v>
      </c>
      <c r="CG56" s="200"/>
      <c r="CH56" s="200">
        <v>0</v>
      </c>
      <c r="CI56" s="200">
        <v>0</v>
      </c>
      <c r="CJ56" s="200"/>
      <c r="CK56" s="200"/>
      <c r="CL56" s="200"/>
      <c r="CM56" s="200"/>
      <c r="CN56" s="200"/>
      <c r="CO56" s="200"/>
    </row>
    <row r="57" spans="1:93" x14ac:dyDescent="0.25">
      <c r="A57" s="455"/>
      <c r="B57" s="227" t="s">
        <v>33</v>
      </c>
      <c r="C57" s="227">
        <f t="shared" si="6"/>
        <v>0</v>
      </c>
      <c r="D57" s="227">
        <f t="shared" si="7"/>
        <v>0</v>
      </c>
      <c r="E57" s="227">
        <f t="shared" si="5"/>
        <v>0</v>
      </c>
      <c r="F57" s="249"/>
      <c r="G57" s="250"/>
      <c r="H57" s="228"/>
      <c r="I57" s="229"/>
      <c r="J57" s="228"/>
      <c r="K57" s="230"/>
      <c r="L57" s="228"/>
      <c r="M57" s="230"/>
      <c r="N57" s="228"/>
      <c r="O57" s="230"/>
      <c r="P57" s="228"/>
      <c r="Q57" s="230"/>
      <c r="R57" s="228"/>
      <c r="S57" s="230"/>
      <c r="T57" s="228"/>
      <c r="U57" s="230"/>
      <c r="V57" s="228"/>
      <c r="W57" s="230"/>
      <c r="X57" s="228"/>
      <c r="Y57" s="230"/>
      <c r="Z57" s="228"/>
      <c r="AA57" s="230"/>
      <c r="AB57" s="228"/>
      <c r="AC57" s="230"/>
      <c r="AD57" s="228"/>
      <c r="AE57" s="230"/>
      <c r="AF57" s="228"/>
      <c r="AG57" s="230"/>
      <c r="AH57" s="228"/>
      <c r="AI57" s="230"/>
      <c r="AJ57" s="228"/>
      <c r="AK57" s="230"/>
      <c r="AL57" s="251"/>
      <c r="AM57" s="230"/>
      <c r="AN57" s="230"/>
      <c r="AO57" s="232"/>
      <c r="AP57" s="232"/>
      <c r="AQ57" s="232"/>
      <c r="AR57" s="210" t="s">
        <v>138</v>
      </c>
      <c r="CG57" s="200"/>
      <c r="CH57" s="200">
        <v>0</v>
      </c>
      <c r="CI57" s="200">
        <v>0</v>
      </c>
      <c r="CJ57" s="200"/>
      <c r="CK57" s="200"/>
      <c r="CL57" s="200"/>
      <c r="CM57" s="200"/>
      <c r="CN57" s="200"/>
      <c r="CO57" s="200"/>
    </row>
    <row r="58" spans="1:93" x14ac:dyDescent="0.25">
      <c r="A58" s="453" t="s">
        <v>37</v>
      </c>
      <c r="B58" s="204" t="s">
        <v>24</v>
      </c>
      <c r="C58" s="204">
        <f t="shared" si="6"/>
        <v>0</v>
      </c>
      <c r="D58" s="204">
        <f t="shared" si="7"/>
        <v>0</v>
      </c>
      <c r="E58" s="204">
        <f t="shared" si="5"/>
        <v>0</v>
      </c>
      <c r="F58" s="240"/>
      <c r="G58" s="241"/>
      <c r="H58" s="240"/>
      <c r="I58" s="241"/>
      <c r="J58" s="205"/>
      <c r="K58" s="207"/>
      <c r="L58" s="205"/>
      <c r="M58" s="207"/>
      <c r="N58" s="205"/>
      <c r="O58" s="207"/>
      <c r="P58" s="205"/>
      <c r="Q58" s="207"/>
      <c r="R58" s="205"/>
      <c r="S58" s="207"/>
      <c r="T58" s="205"/>
      <c r="U58" s="207"/>
      <c r="V58" s="205"/>
      <c r="W58" s="207"/>
      <c r="X58" s="205"/>
      <c r="Y58" s="207"/>
      <c r="Z58" s="205"/>
      <c r="AA58" s="207"/>
      <c r="AB58" s="205"/>
      <c r="AC58" s="207"/>
      <c r="AD58" s="205"/>
      <c r="AE58" s="207"/>
      <c r="AF58" s="205"/>
      <c r="AG58" s="207"/>
      <c r="AH58" s="205"/>
      <c r="AI58" s="207"/>
      <c r="AJ58" s="205"/>
      <c r="AK58" s="207"/>
      <c r="AL58" s="208"/>
      <c r="AM58" s="207"/>
      <c r="AN58" s="207"/>
      <c r="AO58" s="254"/>
      <c r="AP58" s="254"/>
      <c r="AQ58" s="254"/>
      <c r="AR58" s="210" t="s">
        <v>138</v>
      </c>
      <c r="CG58" s="200"/>
      <c r="CH58" s="200">
        <v>0</v>
      </c>
      <c r="CI58" s="200">
        <v>0</v>
      </c>
      <c r="CJ58" s="200"/>
      <c r="CK58" s="200"/>
      <c r="CL58" s="200"/>
      <c r="CM58" s="200"/>
      <c r="CN58" s="200"/>
      <c r="CO58" s="200"/>
    </row>
    <row r="59" spans="1:93" x14ac:dyDescent="0.25">
      <c r="A59" s="454"/>
      <c r="B59" s="211" t="s">
        <v>25</v>
      </c>
      <c r="C59" s="211">
        <f t="shared" si="6"/>
        <v>0</v>
      </c>
      <c r="D59" s="211">
        <f t="shared" si="7"/>
        <v>0</v>
      </c>
      <c r="E59" s="211">
        <f t="shared" si="5"/>
        <v>0</v>
      </c>
      <c r="F59" s="242"/>
      <c r="G59" s="243"/>
      <c r="H59" s="242"/>
      <c r="I59" s="243"/>
      <c r="J59" s="212"/>
      <c r="K59" s="214"/>
      <c r="L59" s="212"/>
      <c r="M59" s="214"/>
      <c r="N59" s="212"/>
      <c r="O59" s="214"/>
      <c r="P59" s="212"/>
      <c r="Q59" s="214"/>
      <c r="R59" s="212"/>
      <c r="S59" s="214"/>
      <c r="T59" s="212"/>
      <c r="U59" s="214"/>
      <c r="V59" s="212"/>
      <c r="W59" s="214"/>
      <c r="X59" s="212"/>
      <c r="Y59" s="214"/>
      <c r="Z59" s="212"/>
      <c r="AA59" s="214"/>
      <c r="AB59" s="212"/>
      <c r="AC59" s="214"/>
      <c r="AD59" s="212"/>
      <c r="AE59" s="214"/>
      <c r="AF59" s="212"/>
      <c r="AG59" s="214"/>
      <c r="AH59" s="212"/>
      <c r="AI59" s="214"/>
      <c r="AJ59" s="212"/>
      <c r="AK59" s="214"/>
      <c r="AL59" s="215"/>
      <c r="AM59" s="214"/>
      <c r="AN59" s="214"/>
      <c r="AO59" s="216"/>
      <c r="AP59" s="216"/>
      <c r="AQ59" s="216"/>
      <c r="AR59" s="210" t="s">
        <v>138</v>
      </c>
      <c r="CG59" s="200"/>
      <c r="CH59" s="200">
        <v>0</v>
      </c>
      <c r="CI59" s="200">
        <v>0</v>
      </c>
      <c r="CJ59" s="200"/>
      <c r="CK59" s="200"/>
      <c r="CL59" s="200"/>
      <c r="CM59" s="200"/>
      <c r="CN59" s="200"/>
      <c r="CO59" s="200"/>
    </row>
    <row r="60" spans="1:93" x14ac:dyDescent="0.25">
      <c r="A60" s="454"/>
      <c r="B60" s="211" t="s">
        <v>26</v>
      </c>
      <c r="C60" s="211">
        <f t="shared" si="6"/>
        <v>0</v>
      </c>
      <c r="D60" s="211">
        <f t="shared" si="7"/>
        <v>0</v>
      </c>
      <c r="E60" s="211">
        <f t="shared" si="5"/>
        <v>0</v>
      </c>
      <c r="F60" s="242"/>
      <c r="G60" s="243"/>
      <c r="H60" s="242"/>
      <c r="I60" s="243"/>
      <c r="J60" s="212"/>
      <c r="K60" s="214"/>
      <c r="L60" s="212"/>
      <c r="M60" s="214"/>
      <c r="N60" s="212"/>
      <c r="O60" s="214"/>
      <c r="P60" s="212"/>
      <c r="Q60" s="214"/>
      <c r="R60" s="212"/>
      <c r="S60" s="214"/>
      <c r="T60" s="212"/>
      <c r="U60" s="214"/>
      <c r="V60" s="212"/>
      <c r="W60" s="214"/>
      <c r="X60" s="212"/>
      <c r="Y60" s="214"/>
      <c r="Z60" s="212"/>
      <c r="AA60" s="214"/>
      <c r="AB60" s="212"/>
      <c r="AC60" s="214"/>
      <c r="AD60" s="212"/>
      <c r="AE60" s="214"/>
      <c r="AF60" s="212"/>
      <c r="AG60" s="214"/>
      <c r="AH60" s="212"/>
      <c r="AI60" s="214"/>
      <c r="AJ60" s="212"/>
      <c r="AK60" s="214"/>
      <c r="AL60" s="215"/>
      <c r="AM60" s="214"/>
      <c r="AN60" s="214"/>
      <c r="AO60" s="216"/>
      <c r="AP60" s="216"/>
      <c r="AQ60" s="216"/>
      <c r="AR60" s="210" t="s">
        <v>138</v>
      </c>
      <c r="CG60" s="200"/>
      <c r="CH60" s="200">
        <v>0</v>
      </c>
      <c r="CI60" s="200">
        <v>0</v>
      </c>
      <c r="CJ60" s="200"/>
      <c r="CK60" s="200"/>
      <c r="CL60" s="200"/>
      <c r="CM60" s="200"/>
      <c r="CN60" s="200"/>
      <c r="CO60" s="200"/>
    </row>
    <row r="61" spans="1:93" x14ac:dyDescent="0.25">
      <c r="A61" s="454"/>
      <c r="B61" s="211" t="s">
        <v>28</v>
      </c>
      <c r="C61" s="211">
        <f t="shared" si="6"/>
        <v>0</v>
      </c>
      <c r="D61" s="211">
        <f t="shared" si="7"/>
        <v>0</v>
      </c>
      <c r="E61" s="211">
        <f t="shared" si="5"/>
        <v>0</v>
      </c>
      <c r="F61" s="242"/>
      <c r="G61" s="243"/>
      <c r="H61" s="242"/>
      <c r="I61" s="243"/>
      <c r="J61" s="212"/>
      <c r="K61" s="214"/>
      <c r="L61" s="212"/>
      <c r="M61" s="214"/>
      <c r="N61" s="212"/>
      <c r="O61" s="214"/>
      <c r="P61" s="212"/>
      <c r="Q61" s="214"/>
      <c r="R61" s="212"/>
      <c r="S61" s="214"/>
      <c r="T61" s="212"/>
      <c r="U61" s="214"/>
      <c r="V61" s="212"/>
      <c r="W61" s="214"/>
      <c r="X61" s="212"/>
      <c r="Y61" s="214"/>
      <c r="Z61" s="212"/>
      <c r="AA61" s="214"/>
      <c r="AB61" s="212"/>
      <c r="AC61" s="214"/>
      <c r="AD61" s="212"/>
      <c r="AE61" s="214"/>
      <c r="AF61" s="212"/>
      <c r="AG61" s="214"/>
      <c r="AH61" s="212"/>
      <c r="AI61" s="214"/>
      <c r="AJ61" s="212"/>
      <c r="AK61" s="214"/>
      <c r="AL61" s="215"/>
      <c r="AM61" s="214"/>
      <c r="AN61" s="214"/>
      <c r="AO61" s="216"/>
      <c r="AP61" s="216"/>
      <c r="AQ61" s="216"/>
      <c r="AR61" s="210" t="s">
        <v>138</v>
      </c>
      <c r="CG61" s="200"/>
      <c r="CH61" s="200">
        <v>0</v>
      </c>
      <c r="CI61" s="200">
        <v>0</v>
      </c>
      <c r="CJ61" s="200"/>
      <c r="CK61" s="200"/>
      <c r="CL61" s="200"/>
      <c r="CM61" s="200"/>
      <c r="CN61" s="200"/>
      <c r="CO61" s="200"/>
    </row>
    <row r="62" spans="1:93" x14ac:dyDescent="0.25">
      <c r="A62" s="454"/>
      <c r="B62" s="211" t="s">
        <v>29</v>
      </c>
      <c r="C62" s="211">
        <f t="shared" si="6"/>
        <v>0</v>
      </c>
      <c r="D62" s="211">
        <f t="shared" si="7"/>
        <v>0</v>
      </c>
      <c r="E62" s="211">
        <f t="shared" si="5"/>
        <v>0</v>
      </c>
      <c r="F62" s="242"/>
      <c r="G62" s="243"/>
      <c r="H62" s="242"/>
      <c r="I62" s="243"/>
      <c r="J62" s="212"/>
      <c r="K62" s="214"/>
      <c r="L62" s="212"/>
      <c r="M62" s="214"/>
      <c r="N62" s="212"/>
      <c r="O62" s="214"/>
      <c r="P62" s="212"/>
      <c r="Q62" s="214"/>
      <c r="R62" s="212"/>
      <c r="S62" s="214"/>
      <c r="T62" s="212"/>
      <c r="U62" s="214"/>
      <c r="V62" s="212"/>
      <c r="W62" s="214"/>
      <c r="X62" s="212"/>
      <c r="Y62" s="214"/>
      <c r="Z62" s="212"/>
      <c r="AA62" s="214"/>
      <c r="AB62" s="212"/>
      <c r="AC62" s="214"/>
      <c r="AD62" s="212"/>
      <c r="AE62" s="214"/>
      <c r="AF62" s="212"/>
      <c r="AG62" s="214"/>
      <c r="AH62" s="212"/>
      <c r="AI62" s="214"/>
      <c r="AJ62" s="212"/>
      <c r="AK62" s="214"/>
      <c r="AL62" s="215"/>
      <c r="AM62" s="214"/>
      <c r="AN62" s="214"/>
      <c r="AO62" s="216"/>
      <c r="AP62" s="216"/>
      <c r="AQ62" s="216"/>
      <c r="AR62" s="210" t="s">
        <v>138</v>
      </c>
      <c r="CG62" s="200"/>
      <c r="CH62" s="200">
        <v>0</v>
      </c>
      <c r="CI62" s="200">
        <v>0</v>
      </c>
      <c r="CJ62" s="200"/>
      <c r="CK62" s="200"/>
      <c r="CL62" s="200"/>
      <c r="CM62" s="200"/>
      <c r="CN62" s="200"/>
      <c r="CO62" s="200"/>
    </row>
    <row r="63" spans="1:93" x14ac:dyDescent="0.25">
      <c r="A63" s="454"/>
      <c r="B63" s="255" t="s">
        <v>112</v>
      </c>
      <c r="C63" s="224">
        <f t="shared" si="6"/>
        <v>0</v>
      </c>
      <c r="D63" s="223">
        <f t="shared" si="7"/>
        <v>0</v>
      </c>
      <c r="E63" s="225">
        <f t="shared" si="5"/>
        <v>0</v>
      </c>
      <c r="F63" s="242"/>
      <c r="G63" s="243"/>
      <c r="H63" s="242"/>
      <c r="I63" s="243"/>
      <c r="J63" s="218"/>
      <c r="K63" s="220"/>
      <c r="L63" s="218"/>
      <c r="M63" s="220"/>
      <c r="N63" s="218"/>
      <c r="O63" s="220"/>
      <c r="P63" s="218"/>
      <c r="Q63" s="220"/>
      <c r="R63" s="218"/>
      <c r="S63" s="220"/>
      <c r="T63" s="218"/>
      <c r="U63" s="220"/>
      <c r="V63" s="218"/>
      <c r="W63" s="220"/>
      <c r="X63" s="218"/>
      <c r="Y63" s="220"/>
      <c r="Z63" s="218"/>
      <c r="AA63" s="220"/>
      <c r="AB63" s="218"/>
      <c r="AC63" s="220"/>
      <c r="AD63" s="218"/>
      <c r="AE63" s="220"/>
      <c r="AF63" s="218"/>
      <c r="AG63" s="220"/>
      <c r="AH63" s="218"/>
      <c r="AI63" s="220"/>
      <c r="AJ63" s="218"/>
      <c r="AK63" s="220"/>
      <c r="AL63" s="221"/>
      <c r="AM63" s="220"/>
      <c r="AN63" s="220"/>
      <c r="AO63" s="256"/>
      <c r="AP63" s="256"/>
      <c r="AQ63" s="256"/>
      <c r="AR63" s="210" t="s">
        <v>138</v>
      </c>
      <c r="CG63" s="200"/>
      <c r="CH63" s="200">
        <v>0</v>
      </c>
      <c r="CI63" s="200">
        <v>0</v>
      </c>
      <c r="CJ63" s="200"/>
      <c r="CK63" s="200"/>
      <c r="CL63" s="200"/>
      <c r="CM63" s="200"/>
      <c r="CN63" s="200"/>
      <c r="CO63" s="200"/>
    </row>
    <row r="64" spans="1:93" x14ac:dyDescent="0.25">
      <c r="A64" s="454"/>
      <c r="B64" s="227" t="s">
        <v>32</v>
      </c>
      <c r="C64" s="227">
        <f t="shared" si="6"/>
        <v>0</v>
      </c>
      <c r="D64" s="227">
        <f t="shared" si="7"/>
        <v>0</v>
      </c>
      <c r="E64" s="227">
        <f t="shared" si="5"/>
        <v>0</v>
      </c>
      <c r="F64" s="249"/>
      <c r="G64" s="257"/>
      <c r="H64" s="249"/>
      <c r="I64" s="257"/>
      <c r="J64" s="231"/>
      <c r="K64" s="238"/>
      <c r="L64" s="231"/>
      <c r="M64" s="238"/>
      <c r="N64" s="231"/>
      <c r="O64" s="238"/>
      <c r="P64" s="231"/>
      <c r="Q64" s="238"/>
      <c r="R64" s="231"/>
      <c r="S64" s="238"/>
      <c r="T64" s="231"/>
      <c r="U64" s="238"/>
      <c r="V64" s="231"/>
      <c r="W64" s="238"/>
      <c r="X64" s="231"/>
      <c r="Y64" s="238"/>
      <c r="Z64" s="231"/>
      <c r="AA64" s="238"/>
      <c r="AB64" s="231"/>
      <c r="AC64" s="238"/>
      <c r="AD64" s="231"/>
      <c r="AE64" s="238"/>
      <c r="AF64" s="231"/>
      <c r="AG64" s="238"/>
      <c r="AH64" s="231"/>
      <c r="AI64" s="238"/>
      <c r="AJ64" s="231"/>
      <c r="AK64" s="238"/>
      <c r="AL64" s="239"/>
      <c r="AM64" s="238"/>
      <c r="AN64" s="238"/>
      <c r="AO64" s="232"/>
      <c r="AP64" s="232"/>
      <c r="AQ64" s="232"/>
      <c r="AR64" s="210" t="s">
        <v>138</v>
      </c>
      <c r="CG64" s="200"/>
      <c r="CH64" s="200">
        <v>0</v>
      </c>
      <c r="CI64" s="200">
        <v>0</v>
      </c>
      <c r="CJ64" s="200"/>
      <c r="CK64" s="200"/>
      <c r="CL64" s="200"/>
      <c r="CM64" s="200"/>
      <c r="CN64" s="200"/>
      <c r="CO64" s="200"/>
    </row>
    <row r="65" spans="1:93" x14ac:dyDescent="0.25">
      <c r="A65" s="453" t="s">
        <v>38</v>
      </c>
      <c r="B65" s="204" t="s">
        <v>24</v>
      </c>
      <c r="C65" s="204">
        <f t="shared" si="6"/>
        <v>0</v>
      </c>
      <c r="D65" s="204">
        <f t="shared" si="7"/>
        <v>0</v>
      </c>
      <c r="E65" s="204">
        <f t="shared" si="5"/>
        <v>0</v>
      </c>
      <c r="F65" s="240"/>
      <c r="G65" s="241"/>
      <c r="H65" s="240"/>
      <c r="I65" s="241"/>
      <c r="J65" s="205"/>
      <c r="K65" s="207"/>
      <c r="L65" s="205"/>
      <c r="M65" s="207"/>
      <c r="N65" s="205"/>
      <c r="O65" s="207"/>
      <c r="P65" s="205"/>
      <c r="Q65" s="207"/>
      <c r="R65" s="205"/>
      <c r="S65" s="207"/>
      <c r="T65" s="205"/>
      <c r="U65" s="207"/>
      <c r="V65" s="205"/>
      <c r="W65" s="207"/>
      <c r="X65" s="205"/>
      <c r="Y65" s="207"/>
      <c r="Z65" s="205"/>
      <c r="AA65" s="207"/>
      <c r="AB65" s="205"/>
      <c r="AC65" s="207"/>
      <c r="AD65" s="205"/>
      <c r="AE65" s="207"/>
      <c r="AF65" s="258"/>
      <c r="AG65" s="259"/>
      <c r="AH65" s="258"/>
      <c r="AI65" s="259"/>
      <c r="AJ65" s="258"/>
      <c r="AK65" s="259"/>
      <c r="AL65" s="260"/>
      <c r="AM65" s="259"/>
      <c r="AN65" s="209"/>
      <c r="AO65" s="209"/>
      <c r="AP65" s="209"/>
      <c r="AQ65" s="209"/>
      <c r="AR65" s="210" t="s">
        <v>138</v>
      </c>
      <c r="CG65" s="200">
        <v>0</v>
      </c>
      <c r="CH65" s="200">
        <v>0</v>
      </c>
      <c r="CI65" s="200">
        <v>0</v>
      </c>
      <c r="CJ65" s="200"/>
      <c r="CK65" s="200"/>
      <c r="CL65" s="200"/>
      <c r="CM65" s="200"/>
      <c r="CN65" s="200"/>
      <c r="CO65" s="200"/>
    </row>
    <row r="66" spans="1:93" x14ac:dyDescent="0.25">
      <c r="A66" s="454"/>
      <c r="B66" s="211" t="s">
        <v>26</v>
      </c>
      <c r="C66" s="211">
        <f t="shared" si="6"/>
        <v>0</v>
      </c>
      <c r="D66" s="211">
        <f t="shared" si="7"/>
        <v>0</v>
      </c>
      <c r="E66" s="211">
        <f t="shared" si="5"/>
        <v>0</v>
      </c>
      <c r="F66" s="242"/>
      <c r="G66" s="243"/>
      <c r="H66" s="242"/>
      <c r="I66" s="243"/>
      <c r="J66" s="212"/>
      <c r="K66" s="214"/>
      <c r="L66" s="212"/>
      <c r="M66" s="214"/>
      <c r="N66" s="212"/>
      <c r="O66" s="214"/>
      <c r="P66" s="212"/>
      <c r="Q66" s="214"/>
      <c r="R66" s="212"/>
      <c r="S66" s="214"/>
      <c r="T66" s="212"/>
      <c r="U66" s="214"/>
      <c r="V66" s="212"/>
      <c r="W66" s="214"/>
      <c r="X66" s="212"/>
      <c r="Y66" s="214"/>
      <c r="Z66" s="212"/>
      <c r="AA66" s="214"/>
      <c r="AB66" s="212"/>
      <c r="AC66" s="214"/>
      <c r="AD66" s="212"/>
      <c r="AE66" s="214"/>
      <c r="AF66" s="261"/>
      <c r="AG66" s="262"/>
      <c r="AH66" s="261"/>
      <c r="AI66" s="262"/>
      <c r="AJ66" s="261"/>
      <c r="AK66" s="262"/>
      <c r="AL66" s="263"/>
      <c r="AM66" s="262"/>
      <c r="AN66" s="216"/>
      <c r="AO66" s="216"/>
      <c r="AP66" s="216"/>
      <c r="AQ66" s="216"/>
      <c r="AR66" s="210" t="s">
        <v>138</v>
      </c>
      <c r="CG66" s="200">
        <v>0</v>
      </c>
      <c r="CH66" s="200">
        <v>0</v>
      </c>
      <c r="CI66" s="200">
        <v>0</v>
      </c>
      <c r="CJ66" s="200"/>
      <c r="CK66" s="200"/>
      <c r="CL66" s="200"/>
      <c r="CM66" s="200"/>
      <c r="CN66" s="200"/>
      <c r="CO66" s="200"/>
    </row>
    <row r="67" spans="1:93" x14ac:dyDescent="0.25">
      <c r="A67" s="454"/>
      <c r="B67" s="222" t="s">
        <v>112</v>
      </c>
      <c r="C67" s="244">
        <f t="shared" si="6"/>
        <v>0</v>
      </c>
      <c r="D67" s="223">
        <f t="shared" si="7"/>
        <v>0</v>
      </c>
      <c r="E67" s="225">
        <f t="shared" si="5"/>
        <v>0</v>
      </c>
      <c r="F67" s="242"/>
      <c r="G67" s="243"/>
      <c r="H67" s="242"/>
      <c r="I67" s="243"/>
      <c r="J67" s="218"/>
      <c r="K67" s="220"/>
      <c r="L67" s="218"/>
      <c r="M67" s="220"/>
      <c r="N67" s="218"/>
      <c r="O67" s="220"/>
      <c r="P67" s="218"/>
      <c r="Q67" s="220"/>
      <c r="R67" s="218"/>
      <c r="S67" s="220"/>
      <c r="T67" s="218"/>
      <c r="U67" s="220"/>
      <c r="V67" s="218"/>
      <c r="W67" s="220"/>
      <c r="X67" s="218"/>
      <c r="Y67" s="220"/>
      <c r="Z67" s="218"/>
      <c r="AA67" s="220"/>
      <c r="AB67" s="218"/>
      <c r="AC67" s="220"/>
      <c r="AD67" s="218"/>
      <c r="AE67" s="220"/>
      <c r="AF67" s="242"/>
      <c r="AG67" s="264"/>
      <c r="AH67" s="242"/>
      <c r="AI67" s="264"/>
      <c r="AJ67" s="242"/>
      <c r="AK67" s="264"/>
      <c r="AL67" s="265"/>
      <c r="AM67" s="264"/>
      <c r="AN67" s="256"/>
      <c r="AO67" s="256"/>
      <c r="AP67" s="256"/>
      <c r="AQ67" s="256"/>
      <c r="AR67" s="210" t="s">
        <v>138</v>
      </c>
      <c r="CG67" s="200">
        <v>0</v>
      </c>
      <c r="CH67" s="200">
        <v>0</v>
      </c>
      <c r="CI67" s="200">
        <v>0</v>
      </c>
      <c r="CJ67" s="200"/>
      <c r="CK67" s="200"/>
      <c r="CL67" s="200"/>
      <c r="CM67" s="200"/>
      <c r="CN67" s="200"/>
      <c r="CO67" s="200"/>
    </row>
    <row r="68" spans="1:93" x14ac:dyDescent="0.25">
      <c r="A68" s="455"/>
      <c r="B68" s="227" t="s">
        <v>32</v>
      </c>
      <c r="C68" s="227">
        <f t="shared" si="6"/>
        <v>0</v>
      </c>
      <c r="D68" s="227">
        <f t="shared" si="7"/>
        <v>0</v>
      </c>
      <c r="E68" s="227">
        <f t="shared" si="5"/>
        <v>0</v>
      </c>
      <c r="F68" s="249"/>
      <c r="G68" s="257"/>
      <c r="H68" s="249"/>
      <c r="I68" s="257"/>
      <c r="J68" s="231"/>
      <c r="K68" s="238"/>
      <c r="L68" s="231"/>
      <c r="M68" s="238"/>
      <c r="N68" s="231"/>
      <c r="O68" s="238"/>
      <c r="P68" s="231"/>
      <c r="Q68" s="238"/>
      <c r="R68" s="231"/>
      <c r="S68" s="238"/>
      <c r="T68" s="231"/>
      <c r="U68" s="238"/>
      <c r="V68" s="231"/>
      <c r="W68" s="238"/>
      <c r="X68" s="231"/>
      <c r="Y68" s="238"/>
      <c r="Z68" s="231"/>
      <c r="AA68" s="238"/>
      <c r="AB68" s="231"/>
      <c r="AC68" s="238"/>
      <c r="AD68" s="231"/>
      <c r="AE68" s="238"/>
      <c r="AF68" s="249"/>
      <c r="AG68" s="266"/>
      <c r="AH68" s="249"/>
      <c r="AI68" s="266"/>
      <c r="AJ68" s="249"/>
      <c r="AK68" s="266"/>
      <c r="AL68" s="267"/>
      <c r="AM68" s="266"/>
      <c r="AN68" s="232"/>
      <c r="AO68" s="232"/>
      <c r="AP68" s="232"/>
      <c r="AQ68" s="232"/>
      <c r="AR68" s="210" t="s">
        <v>138</v>
      </c>
      <c r="CG68" s="200">
        <v>0</v>
      </c>
      <c r="CH68" s="200">
        <v>0</v>
      </c>
      <c r="CI68" s="200">
        <v>0</v>
      </c>
      <c r="CJ68" s="200"/>
      <c r="CK68" s="200"/>
      <c r="CL68" s="200"/>
      <c r="CM68" s="200"/>
      <c r="CN68" s="200"/>
      <c r="CO68" s="200"/>
    </row>
    <row r="69" spans="1:93" x14ac:dyDescent="0.25">
      <c r="A69" s="453" t="s">
        <v>39</v>
      </c>
      <c r="B69" s="204" t="s">
        <v>24</v>
      </c>
      <c r="C69" s="204">
        <f t="shared" si="6"/>
        <v>0</v>
      </c>
      <c r="D69" s="204">
        <f t="shared" si="7"/>
        <v>0</v>
      </c>
      <c r="E69" s="204">
        <f t="shared" si="5"/>
        <v>0</v>
      </c>
      <c r="F69" s="240"/>
      <c r="G69" s="241"/>
      <c r="H69" s="240"/>
      <c r="I69" s="241"/>
      <c r="J69" s="205"/>
      <c r="K69" s="207"/>
      <c r="L69" s="205"/>
      <c r="M69" s="207"/>
      <c r="N69" s="205"/>
      <c r="O69" s="207"/>
      <c r="P69" s="205"/>
      <c r="Q69" s="207"/>
      <c r="R69" s="205"/>
      <c r="S69" s="207"/>
      <c r="T69" s="205"/>
      <c r="U69" s="207"/>
      <c r="V69" s="205"/>
      <c r="W69" s="207"/>
      <c r="X69" s="205"/>
      <c r="Y69" s="207"/>
      <c r="Z69" s="205"/>
      <c r="AA69" s="207"/>
      <c r="AB69" s="205"/>
      <c r="AC69" s="207"/>
      <c r="AD69" s="205"/>
      <c r="AE69" s="207"/>
      <c r="AF69" s="205"/>
      <c r="AG69" s="207"/>
      <c r="AH69" s="205"/>
      <c r="AI69" s="207"/>
      <c r="AJ69" s="205"/>
      <c r="AK69" s="207"/>
      <c r="AL69" s="208"/>
      <c r="AM69" s="207"/>
      <c r="AN69" s="207"/>
      <c r="AO69" s="209"/>
      <c r="AP69" s="209"/>
      <c r="AQ69" s="209"/>
      <c r="AR69" s="210" t="s">
        <v>138</v>
      </c>
      <c r="CG69" s="200">
        <v>0</v>
      </c>
      <c r="CH69" s="200">
        <v>0</v>
      </c>
      <c r="CI69" s="200">
        <v>0</v>
      </c>
      <c r="CJ69" s="200"/>
      <c r="CK69" s="200"/>
      <c r="CL69" s="200"/>
      <c r="CM69" s="200"/>
      <c r="CN69" s="200"/>
      <c r="CO69" s="200"/>
    </row>
    <row r="70" spans="1:93" x14ac:dyDescent="0.25">
      <c r="A70" s="454"/>
      <c r="B70" s="211" t="s">
        <v>25</v>
      </c>
      <c r="C70" s="211">
        <f t="shared" si="6"/>
        <v>0</v>
      </c>
      <c r="D70" s="211">
        <f t="shared" si="7"/>
        <v>0</v>
      </c>
      <c r="E70" s="211">
        <f t="shared" si="5"/>
        <v>0</v>
      </c>
      <c r="F70" s="242"/>
      <c r="G70" s="243"/>
      <c r="H70" s="242"/>
      <c r="I70" s="243"/>
      <c r="J70" s="212"/>
      <c r="K70" s="214"/>
      <c r="L70" s="212"/>
      <c r="M70" s="214"/>
      <c r="N70" s="212"/>
      <c r="O70" s="214"/>
      <c r="P70" s="212"/>
      <c r="Q70" s="214"/>
      <c r="R70" s="212"/>
      <c r="S70" s="214"/>
      <c r="T70" s="212"/>
      <c r="U70" s="214"/>
      <c r="V70" s="212"/>
      <c r="W70" s="214"/>
      <c r="X70" s="212"/>
      <c r="Y70" s="214"/>
      <c r="Z70" s="212"/>
      <c r="AA70" s="214"/>
      <c r="AB70" s="212"/>
      <c r="AC70" s="214"/>
      <c r="AD70" s="212"/>
      <c r="AE70" s="214"/>
      <c r="AF70" s="212"/>
      <c r="AG70" s="214"/>
      <c r="AH70" s="212"/>
      <c r="AI70" s="214"/>
      <c r="AJ70" s="212"/>
      <c r="AK70" s="214"/>
      <c r="AL70" s="215"/>
      <c r="AM70" s="214"/>
      <c r="AN70" s="214"/>
      <c r="AO70" s="268"/>
      <c r="AP70" s="268"/>
      <c r="AQ70" s="268"/>
      <c r="AR70" s="210" t="s">
        <v>138</v>
      </c>
      <c r="CG70" s="200">
        <v>0</v>
      </c>
      <c r="CH70" s="200">
        <v>0</v>
      </c>
      <c r="CI70" s="200">
        <v>0</v>
      </c>
      <c r="CJ70" s="200"/>
      <c r="CK70" s="200"/>
      <c r="CL70" s="200"/>
      <c r="CM70" s="200"/>
      <c r="CN70" s="200"/>
      <c r="CO70" s="200"/>
    </row>
    <row r="71" spans="1:93" x14ac:dyDescent="0.25">
      <c r="A71" s="454"/>
      <c r="B71" s="211" t="s">
        <v>26</v>
      </c>
      <c r="C71" s="211">
        <f t="shared" si="6"/>
        <v>13</v>
      </c>
      <c r="D71" s="211">
        <f t="shared" si="7"/>
        <v>0</v>
      </c>
      <c r="E71" s="211">
        <f t="shared" si="5"/>
        <v>13</v>
      </c>
      <c r="F71" s="242"/>
      <c r="G71" s="243"/>
      <c r="H71" s="242"/>
      <c r="I71" s="243"/>
      <c r="J71" s="212"/>
      <c r="K71" s="214"/>
      <c r="L71" s="212"/>
      <c r="M71" s="214"/>
      <c r="N71" s="212"/>
      <c r="O71" s="214">
        <v>1</v>
      </c>
      <c r="P71" s="212"/>
      <c r="Q71" s="214">
        <v>4</v>
      </c>
      <c r="R71" s="212"/>
      <c r="S71" s="214">
        <v>1</v>
      </c>
      <c r="T71" s="212"/>
      <c r="U71" s="214">
        <v>6</v>
      </c>
      <c r="V71" s="212"/>
      <c r="W71" s="214">
        <v>1</v>
      </c>
      <c r="X71" s="212"/>
      <c r="Y71" s="214"/>
      <c r="Z71" s="212"/>
      <c r="AA71" s="214"/>
      <c r="AB71" s="212"/>
      <c r="AC71" s="214"/>
      <c r="AD71" s="212"/>
      <c r="AE71" s="214"/>
      <c r="AF71" s="212"/>
      <c r="AG71" s="214"/>
      <c r="AH71" s="212"/>
      <c r="AI71" s="214"/>
      <c r="AJ71" s="212"/>
      <c r="AK71" s="214"/>
      <c r="AL71" s="215"/>
      <c r="AM71" s="214"/>
      <c r="AN71" s="214"/>
      <c r="AO71" s="216">
        <v>0</v>
      </c>
      <c r="AP71" s="216">
        <v>0</v>
      </c>
      <c r="AQ71" s="216">
        <v>0</v>
      </c>
      <c r="AR71" s="210" t="s">
        <v>138</v>
      </c>
      <c r="CG71" s="200">
        <v>0</v>
      </c>
      <c r="CH71" s="200">
        <v>0</v>
      </c>
      <c r="CI71" s="200">
        <v>0</v>
      </c>
      <c r="CJ71" s="200"/>
      <c r="CK71" s="200"/>
      <c r="CL71" s="200"/>
      <c r="CM71" s="200"/>
      <c r="CN71" s="200"/>
      <c r="CO71" s="200"/>
    </row>
    <row r="72" spans="1:93" x14ac:dyDescent="0.25">
      <c r="A72" s="454"/>
      <c r="B72" s="211" t="s">
        <v>28</v>
      </c>
      <c r="C72" s="211">
        <f t="shared" si="6"/>
        <v>0</v>
      </c>
      <c r="D72" s="211">
        <f t="shared" si="7"/>
        <v>0</v>
      </c>
      <c r="E72" s="211">
        <f t="shared" si="5"/>
        <v>0</v>
      </c>
      <c r="F72" s="242"/>
      <c r="G72" s="243"/>
      <c r="H72" s="242"/>
      <c r="I72" s="243"/>
      <c r="J72" s="212"/>
      <c r="K72" s="214"/>
      <c r="L72" s="212"/>
      <c r="M72" s="214"/>
      <c r="N72" s="212"/>
      <c r="O72" s="214"/>
      <c r="P72" s="212"/>
      <c r="Q72" s="214"/>
      <c r="R72" s="212"/>
      <c r="S72" s="214"/>
      <c r="T72" s="212"/>
      <c r="U72" s="214"/>
      <c r="V72" s="212"/>
      <c r="W72" s="214"/>
      <c r="X72" s="212"/>
      <c r="Y72" s="214"/>
      <c r="Z72" s="212"/>
      <c r="AA72" s="214"/>
      <c r="AB72" s="212"/>
      <c r="AC72" s="214"/>
      <c r="AD72" s="212"/>
      <c r="AE72" s="214"/>
      <c r="AF72" s="212"/>
      <c r="AG72" s="214"/>
      <c r="AH72" s="212"/>
      <c r="AI72" s="214"/>
      <c r="AJ72" s="212"/>
      <c r="AK72" s="214"/>
      <c r="AL72" s="215"/>
      <c r="AM72" s="214"/>
      <c r="AN72" s="214"/>
      <c r="AO72" s="216"/>
      <c r="AP72" s="216"/>
      <c r="AQ72" s="216"/>
      <c r="AR72" s="210" t="s">
        <v>138</v>
      </c>
      <c r="CG72" s="200">
        <v>0</v>
      </c>
      <c r="CH72" s="200">
        <v>0</v>
      </c>
      <c r="CI72" s="200">
        <v>0</v>
      </c>
      <c r="CJ72" s="200"/>
      <c r="CK72" s="200"/>
      <c r="CL72" s="200"/>
      <c r="CM72" s="200"/>
      <c r="CN72" s="200"/>
      <c r="CO72" s="200"/>
    </row>
    <row r="73" spans="1:93" x14ac:dyDescent="0.25">
      <c r="A73" s="454"/>
      <c r="B73" s="211" t="s">
        <v>29</v>
      </c>
      <c r="C73" s="211">
        <f t="shared" si="6"/>
        <v>0</v>
      </c>
      <c r="D73" s="211">
        <f t="shared" si="7"/>
        <v>0</v>
      </c>
      <c r="E73" s="211">
        <f t="shared" si="5"/>
        <v>0</v>
      </c>
      <c r="F73" s="242"/>
      <c r="G73" s="243"/>
      <c r="H73" s="242"/>
      <c r="I73" s="243"/>
      <c r="J73" s="212"/>
      <c r="K73" s="214"/>
      <c r="L73" s="212"/>
      <c r="M73" s="214"/>
      <c r="N73" s="212"/>
      <c r="O73" s="214"/>
      <c r="P73" s="212"/>
      <c r="Q73" s="214"/>
      <c r="R73" s="212"/>
      <c r="S73" s="214"/>
      <c r="T73" s="212"/>
      <c r="U73" s="214"/>
      <c r="V73" s="212"/>
      <c r="W73" s="214"/>
      <c r="X73" s="212"/>
      <c r="Y73" s="214"/>
      <c r="Z73" s="212"/>
      <c r="AA73" s="214"/>
      <c r="AB73" s="212"/>
      <c r="AC73" s="214"/>
      <c r="AD73" s="212"/>
      <c r="AE73" s="214"/>
      <c r="AF73" s="212"/>
      <c r="AG73" s="214"/>
      <c r="AH73" s="212"/>
      <c r="AI73" s="214"/>
      <c r="AJ73" s="212"/>
      <c r="AK73" s="214"/>
      <c r="AL73" s="215"/>
      <c r="AM73" s="214"/>
      <c r="AN73" s="214"/>
      <c r="AO73" s="216"/>
      <c r="AP73" s="216"/>
      <c r="AQ73" s="216"/>
      <c r="AR73" s="210" t="s">
        <v>138</v>
      </c>
      <c r="CG73" s="200">
        <v>0</v>
      </c>
      <c r="CH73" s="200">
        <v>0</v>
      </c>
      <c r="CI73" s="200">
        <v>0</v>
      </c>
      <c r="CJ73" s="200"/>
      <c r="CK73" s="200"/>
      <c r="CL73" s="200"/>
      <c r="CM73" s="200"/>
      <c r="CN73" s="200"/>
      <c r="CO73" s="200"/>
    </row>
    <row r="74" spans="1:93" x14ac:dyDescent="0.25">
      <c r="A74" s="454"/>
      <c r="B74" s="255" t="s">
        <v>112</v>
      </c>
      <c r="C74" s="224">
        <f t="shared" si="6"/>
        <v>0</v>
      </c>
      <c r="D74" s="223">
        <f t="shared" si="7"/>
        <v>0</v>
      </c>
      <c r="E74" s="225">
        <f t="shared" si="5"/>
        <v>0</v>
      </c>
      <c r="F74" s="242"/>
      <c r="G74" s="243"/>
      <c r="H74" s="242"/>
      <c r="I74" s="243"/>
      <c r="J74" s="218"/>
      <c r="K74" s="220"/>
      <c r="L74" s="218"/>
      <c r="M74" s="220"/>
      <c r="N74" s="218"/>
      <c r="O74" s="220"/>
      <c r="P74" s="218"/>
      <c r="Q74" s="220"/>
      <c r="R74" s="218"/>
      <c r="S74" s="220"/>
      <c r="T74" s="218"/>
      <c r="U74" s="220"/>
      <c r="V74" s="218"/>
      <c r="W74" s="220"/>
      <c r="X74" s="218"/>
      <c r="Y74" s="220"/>
      <c r="Z74" s="218"/>
      <c r="AA74" s="220"/>
      <c r="AB74" s="218"/>
      <c r="AC74" s="220"/>
      <c r="AD74" s="218"/>
      <c r="AE74" s="220"/>
      <c r="AF74" s="218"/>
      <c r="AG74" s="220"/>
      <c r="AH74" s="218"/>
      <c r="AI74" s="220"/>
      <c r="AJ74" s="218"/>
      <c r="AK74" s="220"/>
      <c r="AL74" s="221"/>
      <c r="AM74" s="220"/>
      <c r="AN74" s="220"/>
      <c r="AO74" s="256"/>
      <c r="AP74" s="256"/>
      <c r="AQ74" s="256"/>
      <c r="AR74" s="210" t="s">
        <v>138</v>
      </c>
      <c r="CG74" s="200">
        <v>0</v>
      </c>
      <c r="CH74" s="200">
        <v>0</v>
      </c>
      <c r="CI74" s="200">
        <v>0</v>
      </c>
      <c r="CJ74" s="200"/>
      <c r="CK74" s="200"/>
      <c r="CL74" s="200"/>
      <c r="CM74" s="200"/>
      <c r="CN74" s="200"/>
      <c r="CO74" s="200"/>
    </row>
    <row r="75" spans="1:93" x14ac:dyDescent="0.25">
      <c r="A75" s="455"/>
      <c r="B75" s="227" t="s">
        <v>32</v>
      </c>
      <c r="C75" s="227">
        <f t="shared" si="6"/>
        <v>0</v>
      </c>
      <c r="D75" s="227">
        <f t="shared" si="7"/>
        <v>0</v>
      </c>
      <c r="E75" s="227">
        <f t="shared" si="5"/>
        <v>0</v>
      </c>
      <c r="F75" s="249"/>
      <c r="G75" s="257"/>
      <c r="H75" s="249"/>
      <c r="I75" s="257"/>
      <c r="J75" s="231"/>
      <c r="K75" s="238"/>
      <c r="L75" s="231"/>
      <c r="M75" s="238"/>
      <c r="N75" s="231"/>
      <c r="O75" s="238"/>
      <c r="P75" s="231"/>
      <c r="Q75" s="238"/>
      <c r="R75" s="231"/>
      <c r="S75" s="238"/>
      <c r="T75" s="231"/>
      <c r="U75" s="238"/>
      <c r="V75" s="231"/>
      <c r="W75" s="238"/>
      <c r="X75" s="231"/>
      <c r="Y75" s="238"/>
      <c r="Z75" s="231"/>
      <c r="AA75" s="238"/>
      <c r="AB75" s="231"/>
      <c r="AC75" s="238"/>
      <c r="AD75" s="231"/>
      <c r="AE75" s="238"/>
      <c r="AF75" s="231"/>
      <c r="AG75" s="238"/>
      <c r="AH75" s="231"/>
      <c r="AI75" s="238"/>
      <c r="AJ75" s="231"/>
      <c r="AK75" s="238"/>
      <c r="AL75" s="239"/>
      <c r="AM75" s="238"/>
      <c r="AN75" s="238"/>
      <c r="AO75" s="232"/>
      <c r="AP75" s="232"/>
      <c r="AQ75" s="232"/>
      <c r="AR75" s="210" t="s">
        <v>138</v>
      </c>
      <c r="CG75" s="200">
        <v>0</v>
      </c>
      <c r="CH75" s="200">
        <v>0</v>
      </c>
      <c r="CI75" s="200">
        <v>0</v>
      </c>
      <c r="CJ75" s="200"/>
      <c r="CK75" s="200"/>
      <c r="CL75" s="200"/>
      <c r="CM75" s="200"/>
      <c r="CN75" s="200"/>
      <c r="CO75" s="200"/>
    </row>
    <row r="76" spans="1:93" x14ac:dyDescent="0.25">
      <c r="A76" s="453" t="s">
        <v>40</v>
      </c>
      <c r="B76" s="204" t="s">
        <v>41</v>
      </c>
      <c r="C76" s="204">
        <f t="shared" si="6"/>
        <v>0</v>
      </c>
      <c r="D76" s="204">
        <f t="shared" si="7"/>
        <v>0</v>
      </c>
      <c r="E76" s="204">
        <f t="shared" si="5"/>
        <v>0</v>
      </c>
      <c r="F76" s="240"/>
      <c r="G76" s="241"/>
      <c r="H76" s="240"/>
      <c r="I76" s="241"/>
      <c r="J76" s="205"/>
      <c r="K76" s="207"/>
      <c r="L76" s="205"/>
      <c r="M76" s="207"/>
      <c r="N76" s="205"/>
      <c r="O76" s="207"/>
      <c r="P76" s="205"/>
      <c r="Q76" s="207"/>
      <c r="R76" s="205"/>
      <c r="S76" s="207"/>
      <c r="T76" s="205"/>
      <c r="U76" s="207"/>
      <c r="V76" s="205"/>
      <c r="W76" s="207"/>
      <c r="X76" s="205"/>
      <c r="Y76" s="207"/>
      <c r="Z76" s="205"/>
      <c r="AA76" s="207"/>
      <c r="AB76" s="205"/>
      <c r="AC76" s="207"/>
      <c r="AD76" s="205"/>
      <c r="AE76" s="207"/>
      <c r="AF76" s="258"/>
      <c r="AG76" s="259"/>
      <c r="AH76" s="258"/>
      <c r="AI76" s="259"/>
      <c r="AJ76" s="258"/>
      <c r="AK76" s="259"/>
      <c r="AL76" s="260"/>
      <c r="AM76" s="259"/>
      <c r="AN76" s="209"/>
      <c r="AO76" s="209"/>
      <c r="AP76" s="209"/>
      <c r="AQ76" s="209"/>
      <c r="AR76" s="210" t="s">
        <v>138</v>
      </c>
      <c r="CG76" s="200">
        <v>0</v>
      </c>
      <c r="CH76" s="200">
        <v>0</v>
      </c>
      <c r="CI76" s="200">
        <v>0</v>
      </c>
      <c r="CJ76" s="200"/>
      <c r="CK76" s="200"/>
      <c r="CL76" s="200"/>
      <c r="CM76" s="200"/>
      <c r="CN76" s="200"/>
      <c r="CO76" s="200"/>
    </row>
    <row r="77" spans="1:93" x14ac:dyDescent="0.25">
      <c r="A77" s="454"/>
      <c r="B77" s="225" t="s">
        <v>42</v>
      </c>
      <c r="C77" s="225">
        <f t="shared" si="6"/>
        <v>4</v>
      </c>
      <c r="D77" s="225">
        <f t="shared" si="7"/>
        <v>0</v>
      </c>
      <c r="E77" s="225">
        <f t="shared" si="5"/>
        <v>4</v>
      </c>
      <c r="F77" s="242"/>
      <c r="G77" s="243"/>
      <c r="H77" s="242"/>
      <c r="I77" s="243"/>
      <c r="J77" s="212"/>
      <c r="K77" s="214"/>
      <c r="L77" s="212"/>
      <c r="M77" s="214">
        <v>1</v>
      </c>
      <c r="N77" s="212"/>
      <c r="O77" s="214">
        <v>1</v>
      </c>
      <c r="P77" s="212"/>
      <c r="Q77" s="214"/>
      <c r="R77" s="212"/>
      <c r="S77" s="214">
        <v>1</v>
      </c>
      <c r="T77" s="212"/>
      <c r="U77" s="214"/>
      <c r="V77" s="212"/>
      <c r="W77" s="214">
        <v>1</v>
      </c>
      <c r="X77" s="212"/>
      <c r="Y77" s="214"/>
      <c r="Z77" s="212"/>
      <c r="AA77" s="214"/>
      <c r="AB77" s="212"/>
      <c r="AC77" s="214"/>
      <c r="AD77" s="212"/>
      <c r="AE77" s="214"/>
      <c r="AF77" s="261"/>
      <c r="AG77" s="262"/>
      <c r="AH77" s="261"/>
      <c r="AI77" s="262"/>
      <c r="AJ77" s="261"/>
      <c r="AK77" s="262"/>
      <c r="AL77" s="263"/>
      <c r="AM77" s="262"/>
      <c r="AN77" s="216"/>
      <c r="AO77" s="216">
        <v>0</v>
      </c>
      <c r="AP77" s="216">
        <v>0</v>
      </c>
      <c r="AQ77" s="216">
        <v>0</v>
      </c>
      <c r="AR77" s="210" t="s">
        <v>138</v>
      </c>
      <c r="CG77" s="200">
        <v>0</v>
      </c>
      <c r="CH77" s="200">
        <v>0</v>
      </c>
      <c r="CI77" s="200">
        <v>0</v>
      </c>
      <c r="CJ77" s="200"/>
      <c r="CK77" s="200"/>
      <c r="CL77" s="200"/>
      <c r="CM77" s="200"/>
      <c r="CN77" s="200"/>
      <c r="CO77" s="200"/>
    </row>
    <row r="78" spans="1:93" x14ac:dyDescent="0.25">
      <c r="A78" s="454"/>
      <c r="B78" s="225" t="s">
        <v>43</v>
      </c>
      <c r="C78" s="225">
        <f t="shared" si="6"/>
        <v>0</v>
      </c>
      <c r="D78" s="225">
        <f t="shared" si="7"/>
        <v>0</v>
      </c>
      <c r="E78" s="225">
        <f t="shared" si="5"/>
        <v>0</v>
      </c>
      <c r="F78" s="261"/>
      <c r="G78" s="269"/>
      <c r="H78" s="261"/>
      <c r="I78" s="269"/>
      <c r="J78" s="212"/>
      <c r="K78" s="214"/>
      <c r="L78" s="212"/>
      <c r="M78" s="214"/>
      <c r="N78" s="212"/>
      <c r="O78" s="214"/>
      <c r="P78" s="212"/>
      <c r="Q78" s="214"/>
      <c r="R78" s="212"/>
      <c r="S78" s="214"/>
      <c r="T78" s="212"/>
      <c r="U78" s="214"/>
      <c r="V78" s="212"/>
      <c r="W78" s="214"/>
      <c r="X78" s="212"/>
      <c r="Y78" s="214"/>
      <c r="Z78" s="212"/>
      <c r="AA78" s="214"/>
      <c r="AB78" s="212"/>
      <c r="AC78" s="214"/>
      <c r="AD78" s="212"/>
      <c r="AE78" s="214"/>
      <c r="AF78" s="261"/>
      <c r="AG78" s="262"/>
      <c r="AH78" s="261"/>
      <c r="AI78" s="262"/>
      <c r="AJ78" s="261"/>
      <c r="AK78" s="262"/>
      <c r="AL78" s="263"/>
      <c r="AM78" s="262"/>
      <c r="AN78" s="256"/>
      <c r="AO78" s="256"/>
      <c r="AP78" s="256"/>
      <c r="AQ78" s="256"/>
      <c r="AR78" s="210" t="s">
        <v>138</v>
      </c>
      <c r="CG78" s="200">
        <v>0</v>
      </c>
      <c r="CH78" s="200">
        <v>0</v>
      </c>
      <c r="CI78" s="200">
        <v>0</v>
      </c>
      <c r="CJ78" s="200"/>
      <c r="CK78" s="200"/>
      <c r="CL78" s="200"/>
      <c r="CM78" s="200"/>
      <c r="CN78" s="200"/>
      <c r="CO78" s="200"/>
    </row>
    <row r="79" spans="1:93" x14ac:dyDescent="0.25">
      <c r="A79" s="454"/>
      <c r="B79" s="225" t="s">
        <v>44</v>
      </c>
      <c r="C79" s="211">
        <f t="shared" si="6"/>
        <v>6</v>
      </c>
      <c r="D79" s="270">
        <f t="shared" si="7"/>
        <v>0</v>
      </c>
      <c r="E79" s="225">
        <f t="shared" si="5"/>
        <v>6</v>
      </c>
      <c r="F79" s="242"/>
      <c r="G79" s="243"/>
      <c r="H79" s="242"/>
      <c r="I79" s="243"/>
      <c r="J79" s="218"/>
      <c r="K79" s="220"/>
      <c r="L79" s="218"/>
      <c r="M79" s="220">
        <v>1</v>
      </c>
      <c r="N79" s="218"/>
      <c r="O79" s="220">
        <v>1</v>
      </c>
      <c r="P79" s="218"/>
      <c r="Q79" s="220"/>
      <c r="R79" s="218"/>
      <c r="S79" s="220">
        <v>2</v>
      </c>
      <c r="T79" s="218"/>
      <c r="U79" s="220">
        <v>1</v>
      </c>
      <c r="V79" s="218"/>
      <c r="W79" s="220">
        <v>1</v>
      </c>
      <c r="X79" s="218"/>
      <c r="Y79" s="220"/>
      <c r="Z79" s="218"/>
      <c r="AA79" s="220"/>
      <c r="AB79" s="218"/>
      <c r="AC79" s="220"/>
      <c r="AD79" s="218"/>
      <c r="AE79" s="220"/>
      <c r="AF79" s="261"/>
      <c r="AG79" s="262"/>
      <c r="AH79" s="261"/>
      <c r="AI79" s="262"/>
      <c r="AJ79" s="261"/>
      <c r="AK79" s="262"/>
      <c r="AL79" s="263"/>
      <c r="AM79" s="262"/>
      <c r="AN79" s="256"/>
      <c r="AO79" s="256">
        <v>0</v>
      </c>
      <c r="AP79" s="256">
        <v>0</v>
      </c>
      <c r="AQ79" s="256">
        <v>0</v>
      </c>
      <c r="AR79" s="210" t="s">
        <v>138</v>
      </c>
      <c r="CG79" s="200">
        <v>0</v>
      </c>
      <c r="CH79" s="200">
        <v>0</v>
      </c>
      <c r="CI79" s="200">
        <v>0</v>
      </c>
      <c r="CJ79" s="200"/>
      <c r="CK79" s="200"/>
      <c r="CL79" s="200"/>
      <c r="CM79" s="200"/>
      <c r="CN79" s="200"/>
      <c r="CO79" s="200"/>
    </row>
    <row r="80" spans="1:93" x14ac:dyDescent="0.25">
      <c r="A80" s="454"/>
      <c r="B80" s="222" t="s">
        <v>112</v>
      </c>
      <c r="C80" s="271">
        <f t="shared" si="6"/>
        <v>0</v>
      </c>
      <c r="D80" s="272">
        <f t="shared" si="7"/>
        <v>0</v>
      </c>
      <c r="E80" s="227">
        <f t="shared" si="5"/>
        <v>0</v>
      </c>
      <c r="F80" s="249"/>
      <c r="G80" s="257"/>
      <c r="H80" s="249"/>
      <c r="I80" s="257"/>
      <c r="J80" s="231"/>
      <c r="K80" s="238"/>
      <c r="L80" s="231"/>
      <c r="M80" s="238"/>
      <c r="N80" s="231"/>
      <c r="O80" s="238"/>
      <c r="P80" s="231"/>
      <c r="Q80" s="238"/>
      <c r="R80" s="231"/>
      <c r="S80" s="238"/>
      <c r="T80" s="231"/>
      <c r="U80" s="238"/>
      <c r="V80" s="231"/>
      <c r="W80" s="238"/>
      <c r="X80" s="231"/>
      <c r="Y80" s="238"/>
      <c r="Z80" s="231"/>
      <c r="AA80" s="238"/>
      <c r="AB80" s="231"/>
      <c r="AC80" s="238"/>
      <c r="AD80" s="231"/>
      <c r="AE80" s="238"/>
      <c r="AF80" s="249"/>
      <c r="AG80" s="266"/>
      <c r="AH80" s="249"/>
      <c r="AI80" s="266"/>
      <c r="AJ80" s="249"/>
      <c r="AK80" s="266"/>
      <c r="AL80" s="267"/>
      <c r="AM80" s="266"/>
      <c r="AN80" s="232"/>
      <c r="AO80" s="232"/>
      <c r="AP80" s="232"/>
      <c r="AQ80" s="232"/>
      <c r="AR80" s="210" t="s">
        <v>138</v>
      </c>
      <c r="CG80" s="200">
        <v>0</v>
      </c>
      <c r="CH80" s="200">
        <v>0</v>
      </c>
      <c r="CI80" s="200">
        <v>0</v>
      </c>
      <c r="CJ80" s="200"/>
      <c r="CK80" s="200"/>
      <c r="CL80" s="200"/>
      <c r="CM80" s="200"/>
      <c r="CN80" s="200"/>
      <c r="CO80" s="200"/>
    </row>
    <row r="81" spans="1:93" x14ac:dyDescent="0.25">
      <c r="A81" s="467" t="s">
        <v>113</v>
      </c>
      <c r="B81" s="204" t="s">
        <v>24</v>
      </c>
      <c r="C81" s="204">
        <f t="shared" si="6"/>
        <v>0</v>
      </c>
      <c r="D81" s="204">
        <f t="shared" si="7"/>
        <v>0</v>
      </c>
      <c r="E81" s="204">
        <f t="shared" si="5"/>
        <v>0</v>
      </c>
      <c r="F81" s="240"/>
      <c r="G81" s="241"/>
      <c r="H81" s="240"/>
      <c r="I81" s="241"/>
      <c r="J81" s="205"/>
      <c r="K81" s="207"/>
      <c r="L81" s="205"/>
      <c r="M81" s="207"/>
      <c r="N81" s="205"/>
      <c r="O81" s="207"/>
      <c r="P81" s="205"/>
      <c r="Q81" s="207"/>
      <c r="R81" s="205"/>
      <c r="S81" s="207"/>
      <c r="T81" s="205"/>
      <c r="U81" s="207"/>
      <c r="V81" s="205"/>
      <c r="W81" s="207"/>
      <c r="X81" s="205"/>
      <c r="Y81" s="207"/>
      <c r="Z81" s="205"/>
      <c r="AA81" s="207"/>
      <c r="AB81" s="205"/>
      <c r="AC81" s="207"/>
      <c r="AD81" s="205"/>
      <c r="AE81" s="207"/>
      <c r="AF81" s="205"/>
      <c r="AG81" s="207"/>
      <c r="AH81" s="205"/>
      <c r="AI81" s="207"/>
      <c r="AJ81" s="205"/>
      <c r="AK81" s="207"/>
      <c r="AL81" s="205"/>
      <c r="AM81" s="207"/>
      <c r="AN81" s="273"/>
      <c r="AO81" s="273"/>
      <c r="AP81" s="273"/>
      <c r="AQ81" s="273"/>
      <c r="AR81" s="210" t="s">
        <v>138</v>
      </c>
      <c r="CG81" s="200">
        <v>0</v>
      </c>
      <c r="CH81" s="200">
        <v>0</v>
      </c>
      <c r="CI81" s="200">
        <v>0</v>
      </c>
      <c r="CJ81" s="200"/>
      <c r="CK81" s="200"/>
      <c r="CL81" s="200"/>
      <c r="CM81" s="200"/>
      <c r="CN81" s="200"/>
      <c r="CO81" s="200"/>
    </row>
    <row r="82" spans="1:93" x14ac:dyDescent="0.25">
      <c r="A82" s="485"/>
      <c r="B82" s="211" t="s">
        <v>25</v>
      </c>
      <c r="C82" s="211">
        <f t="shared" si="6"/>
        <v>0</v>
      </c>
      <c r="D82" s="211">
        <f t="shared" si="7"/>
        <v>0</v>
      </c>
      <c r="E82" s="211">
        <f t="shared" si="5"/>
        <v>0</v>
      </c>
      <c r="F82" s="242"/>
      <c r="G82" s="243"/>
      <c r="H82" s="242"/>
      <c r="I82" s="243"/>
      <c r="J82" s="212"/>
      <c r="K82" s="214"/>
      <c r="L82" s="212"/>
      <c r="M82" s="214"/>
      <c r="N82" s="212"/>
      <c r="O82" s="214"/>
      <c r="P82" s="212"/>
      <c r="Q82" s="214"/>
      <c r="R82" s="212"/>
      <c r="S82" s="214"/>
      <c r="T82" s="212"/>
      <c r="U82" s="214"/>
      <c r="V82" s="212"/>
      <c r="W82" s="214"/>
      <c r="X82" s="212"/>
      <c r="Y82" s="214"/>
      <c r="Z82" s="212"/>
      <c r="AA82" s="214"/>
      <c r="AB82" s="212"/>
      <c r="AC82" s="214"/>
      <c r="AD82" s="212"/>
      <c r="AE82" s="214"/>
      <c r="AF82" s="212"/>
      <c r="AG82" s="214"/>
      <c r="AH82" s="212"/>
      <c r="AI82" s="214"/>
      <c r="AJ82" s="212"/>
      <c r="AK82" s="214"/>
      <c r="AL82" s="212"/>
      <c r="AM82" s="214"/>
      <c r="AN82" s="216"/>
      <c r="AO82" s="216"/>
      <c r="AP82" s="216"/>
      <c r="AQ82" s="216"/>
      <c r="AR82" s="210" t="s">
        <v>138</v>
      </c>
      <c r="CG82" s="200">
        <v>0</v>
      </c>
      <c r="CH82" s="200">
        <v>0</v>
      </c>
      <c r="CI82" s="200">
        <v>0</v>
      </c>
      <c r="CJ82" s="200"/>
      <c r="CK82" s="200"/>
      <c r="CL82" s="200"/>
      <c r="CM82" s="200"/>
      <c r="CN82" s="200"/>
      <c r="CO82" s="200"/>
    </row>
    <row r="83" spans="1:93" x14ac:dyDescent="0.25">
      <c r="A83" s="485"/>
      <c r="B83" s="211" t="s">
        <v>26</v>
      </c>
      <c r="C83" s="211">
        <f t="shared" si="6"/>
        <v>0</v>
      </c>
      <c r="D83" s="211">
        <f t="shared" si="7"/>
        <v>0</v>
      </c>
      <c r="E83" s="211">
        <f t="shared" si="5"/>
        <v>0</v>
      </c>
      <c r="F83" s="242"/>
      <c r="G83" s="243"/>
      <c r="H83" s="242"/>
      <c r="I83" s="243"/>
      <c r="J83" s="212"/>
      <c r="K83" s="214"/>
      <c r="L83" s="212"/>
      <c r="M83" s="214"/>
      <c r="N83" s="212"/>
      <c r="O83" s="214"/>
      <c r="P83" s="212"/>
      <c r="Q83" s="214"/>
      <c r="R83" s="212"/>
      <c r="S83" s="214"/>
      <c r="T83" s="212"/>
      <c r="U83" s="214"/>
      <c r="V83" s="212"/>
      <c r="W83" s="214"/>
      <c r="X83" s="212"/>
      <c r="Y83" s="214"/>
      <c r="Z83" s="212"/>
      <c r="AA83" s="214"/>
      <c r="AB83" s="212"/>
      <c r="AC83" s="214"/>
      <c r="AD83" s="212"/>
      <c r="AE83" s="214"/>
      <c r="AF83" s="212"/>
      <c r="AG83" s="214"/>
      <c r="AH83" s="212"/>
      <c r="AI83" s="214"/>
      <c r="AJ83" s="212"/>
      <c r="AK83" s="214"/>
      <c r="AL83" s="212"/>
      <c r="AM83" s="214"/>
      <c r="AN83" s="216"/>
      <c r="AO83" s="216"/>
      <c r="AP83" s="216"/>
      <c r="AQ83" s="216"/>
      <c r="AR83" s="210" t="s">
        <v>138</v>
      </c>
      <c r="CG83" s="200">
        <v>0</v>
      </c>
      <c r="CH83" s="200">
        <v>0</v>
      </c>
      <c r="CI83" s="200">
        <v>0</v>
      </c>
      <c r="CJ83" s="200"/>
      <c r="CK83" s="200"/>
      <c r="CL83" s="200"/>
      <c r="CM83" s="200"/>
      <c r="CN83" s="200"/>
      <c r="CO83" s="200"/>
    </row>
    <row r="84" spans="1:93" x14ac:dyDescent="0.25">
      <c r="A84" s="485"/>
      <c r="B84" s="211" t="s">
        <v>28</v>
      </c>
      <c r="C84" s="211">
        <f t="shared" si="6"/>
        <v>0</v>
      </c>
      <c r="D84" s="211">
        <f t="shared" si="7"/>
        <v>0</v>
      </c>
      <c r="E84" s="211">
        <f t="shared" si="5"/>
        <v>0</v>
      </c>
      <c r="F84" s="242"/>
      <c r="G84" s="243"/>
      <c r="H84" s="242"/>
      <c r="I84" s="243"/>
      <c r="J84" s="212"/>
      <c r="K84" s="214"/>
      <c r="L84" s="212"/>
      <c r="M84" s="214"/>
      <c r="N84" s="212"/>
      <c r="O84" s="214"/>
      <c r="P84" s="212"/>
      <c r="Q84" s="214"/>
      <c r="R84" s="212"/>
      <c r="S84" s="214"/>
      <c r="T84" s="212"/>
      <c r="U84" s="214"/>
      <c r="V84" s="212"/>
      <c r="W84" s="214"/>
      <c r="X84" s="212"/>
      <c r="Y84" s="214"/>
      <c r="Z84" s="212"/>
      <c r="AA84" s="214"/>
      <c r="AB84" s="212"/>
      <c r="AC84" s="214"/>
      <c r="AD84" s="212"/>
      <c r="AE84" s="214"/>
      <c r="AF84" s="212"/>
      <c r="AG84" s="214"/>
      <c r="AH84" s="212"/>
      <c r="AI84" s="214"/>
      <c r="AJ84" s="212"/>
      <c r="AK84" s="214"/>
      <c r="AL84" s="212"/>
      <c r="AM84" s="214"/>
      <c r="AN84" s="216"/>
      <c r="AO84" s="216"/>
      <c r="AP84" s="216"/>
      <c r="AQ84" s="216"/>
      <c r="AR84" s="210" t="s">
        <v>138</v>
      </c>
      <c r="CG84" s="200">
        <v>0</v>
      </c>
      <c r="CH84" s="200">
        <v>0</v>
      </c>
      <c r="CI84" s="200">
        <v>0</v>
      </c>
      <c r="CJ84" s="200"/>
      <c r="CK84" s="200"/>
      <c r="CL84" s="200"/>
      <c r="CM84" s="200"/>
      <c r="CN84" s="200"/>
      <c r="CO84" s="200"/>
    </row>
    <row r="85" spans="1:93" x14ac:dyDescent="0.25">
      <c r="A85" s="485"/>
      <c r="B85" s="211" t="s">
        <v>29</v>
      </c>
      <c r="C85" s="211">
        <f t="shared" si="6"/>
        <v>0</v>
      </c>
      <c r="D85" s="211">
        <f t="shared" si="7"/>
        <v>0</v>
      </c>
      <c r="E85" s="211">
        <f t="shared" si="5"/>
        <v>0</v>
      </c>
      <c r="F85" s="242"/>
      <c r="G85" s="243"/>
      <c r="H85" s="242"/>
      <c r="I85" s="243"/>
      <c r="J85" s="212"/>
      <c r="K85" s="214"/>
      <c r="L85" s="212"/>
      <c r="M85" s="214"/>
      <c r="N85" s="212"/>
      <c r="O85" s="214"/>
      <c r="P85" s="212"/>
      <c r="Q85" s="214"/>
      <c r="R85" s="212"/>
      <c r="S85" s="214"/>
      <c r="T85" s="212"/>
      <c r="U85" s="214"/>
      <c r="V85" s="212"/>
      <c r="W85" s="214"/>
      <c r="X85" s="212"/>
      <c r="Y85" s="214"/>
      <c r="Z85" s="212"/>
      <c r="AA85" s="214"/>
      <c r="AB85" s="212"/>
      <c r="AC85" s="214"/>
      <c r="AD85" s="212"/>
      <c r="AE85" s="214"/>
      <c r="AF85" s="212"/>
      <c r="AG85" s="214"/>
      <c r="AH85" s="212"/>
      <c r="AI85" s="214"/>
      <c r="AJ85" s="212"/>
      <c r="AK85" s="214"/>
      <c r="AL85" s="212"/>
      <c r="AM85" s="214"/>
      <c r="AN85" s="216"/>
      <c r="AO85" s="216"/>
      <c r="AP85" s="216"/>
      <c r="AQ85" s="216"/>
      <c r="AR85" s="210" t="s">
        <v>138</v>
      </c>
      <c r="CG85" s="200">
        <v>0</v>
      </c>
      <c r="CH85" s="200">
        <v>0</v>
      </c>
      <c r="CI85" s="200">
        <v>0</v>
      </c>
      <c r="CJ85" s="200"/>
      <c r="CK85" s="200"/>
      <c r="CL85" s="200"/>
      <c r="CM85" s="200"/>
      <c r="CN85" s="200"/>
      <c r="CO85" s="200"/>
    </row>
    <row r="86" spans="1:93" x14ac:dyDescent="0.25">
      <c r="A86" s="485"/>
      <c r="B86" s="255" t="s">
        <v>112</v>
      </c>
      <c r="C86" s="223">
        <f t="shared" si="6"/>
        <v>0</v>
      </c>
      <c r="D86" s="224">
        <f t="shared" si="7"/>
        <v>0</v>
      </c>
      <c r="E86" s="225">
        <f t="shared" si="5"/>
        <v>0</v>
      </c>
      <c r="F86" s="242"/>
      <c r="G86" s="243"/>
      <c r="H86" s="242"/>
      <c r="I86" s="243"/>
      <c r="J86" s="218"/>
      <c r="K86" s="220"/>
      <c r="L86" s="218"/>
      <c r="M86" s="220"/>
      <c r="N86" s="218"/>
      <c r="O86" s="220"/>
      <c r="P86" s="218"/>
      <c r="Q86" s="220"/>
      <c r="R86" s="218"/>
      <c r="S86" s="220"/>
      <c r="T86" s="218"/>
      <c r="U86" s="220"/>
      <c r="V86" s="218"/>
      <c r="W86" s="220"/>
      <c r="X86" s="218"/>
      <c r="Y86" s="220"/>
      <c r="Z86" s="218"/>
      <c r="AA86" s="220"/>
      <c r="AB86" s="218"/>
      <c r="AC86" s="220"/>
      <c r="AD86" s="218"/>
      <c r="AE86" s="220"/>
      <c r="AF86" s="218"/>
      <c r="AG86" s="220"/>
      <c r="AH86" s="218"/>
      <c r="AI86" s="220"/>
      <c r="AJ86" s="218"/>
      <c r="AK86" s="220"/>
      <c r="AL86" s="218"/>
      <c r="AM86" s="220"/>
      <c r="AN86" s="216"/>
      <c r="AO86" s="216"/>
      <c r="AP86" s="216"/>
      <c r="AQ86" s="216"/>
      <c r="AR86" s="210" t="s">
        <v>138</v>
      </c>
      <c r="CG86" s="200">
        <v>0</v>
      </c>
      <c r="CH86" s="200">
        <v>0</v>
      </c>
      <c r="CI86" s="200">
        <v>0</v>
      </c>
      <c r="CJ86" s="200"/>
      <c r="CK86" s="200"/>
      <c r="CL86" s="200"/>
      <c r="CM86" s="200"/>
      <c r="CN86" s="200"/>
      <c r="CO86" s="200"/>
    </row>
    <row r="87" spans="1:93" x14ac:dyDescent="0.25">
      <c r="A87" s="470"/>
      <c r="B87" s="227" t="s">
        <v>32</v>
      </c>
      <c r="C87" s="227">
        <f t="shared" si="6"/>
        <v>0</v>
      </c>
      <c r="D87" s="227">
        <f t="shared" si="7"/>
        <v>0</v>
      </c>
      <c r="E87" s="227">
        <f t="shared" si="5"/>
        <v>0</v>
      </c>
      <c r="F87" s="249"/>
      <c r="G87" s="257"/>
      <c r="H87" s="249"/>
      <c r="I87" s="257"/>
      <c r="J87" s="231"/>
      <c r="K87" s="238"/>
      <c r="L87" s="231"/>
      <c r="M87" s="238"/>
      <c r="N87" s="231"/>
      <c r="O87" s="238"/>
      <c r="P87" s="231"/>
      <c r="Q87" s="238"/>
      <c r="R87" s="231"/>
      <c r="S87" s="238"/>
      <c r="T87" s="231"/>
      <c r="U87" s="238"/>
      <c r="V87" s="231"/>
      <c r="W87" s="238"/>
      <c r="X87" s="231"/>
      <c r="Y87" s="238"/>
      <c r="Z87" s="231"/>
      <c r="AA87" s="238"/>
      <c r="AB87" s="231"/>
      <c r="AC87" s="238"/>
      <c r="AD87" s="231"/>
      <c r="AE87" s="238"/>
      <c r="AF87" s="231"/>
      <c r="AG87" s="238"/>
      <c r="AH87" s="231"/>
      <c r="AI87" s="238"/>
      <c r="AJ87" s="231"/>
      <c r="AK87" s="238"/>
      <c r="AL87" s="231"/>
      <c r="AM87" s="238"/>
      <c r="AN87" s="232"/>
      <c r="AO87" s="232"/>
      <c r="AP87" s="232"/>
      <c r="AQ87" s="232"/>
      <c r="AR87" s="210" t="s">
        <v>138</v>
      </c>
      <c r="CG87" s="200">
        <v>0</v>
      </c>
      <c r="CH87" s="200">
        <v>0</v>
      </c>
      <c r="CI87" s="200">
        <v>0</v>
      </c>
      <c r="CJ87" s="200"/>
      <c r="CK87" s="200"/>
      <c r="CL87" s="200"/>
      <c r="CM87" s="200"/>
      <c r="CN87" s="200"/>
      <c r="CO87" s="200"/>
    </row>
    <row r="88" spans="1:93" x14ac:dyDescent="0.25">
      <c r="A88" s="453" t="s">
        <v>45</v>
      </c>
      <c r="B88" s="204" t="s">
        <v>24</v>
      </c>
      <c r="C88" s="204">
        <f t="shared" si="6"/>
        <v>0</v>
      </c>
      <c r="D88" s="204">
        <f t="shared" si="7"/>
        <v>0</v>
      </c>
      <c r="E88" s="204">
        <f t="shared" si="5"/>
        <v>0</v>
      </c>
      <c r="F88" s="212"/>
      <c r="G88" s="213"/>
      <c r="H88" s="212"/>
      <c r="I88" s="213"/>
      <c r="J88" s="212"/>
      <c r="K88" s="214"/>
      <c r="L88" s="212"/>
      <c r="M88" s="214"/>
      <c r="N88" s="212"/>
      <c r="O88" s="214"/>
      <c r="P88" s="212"/>
      <c r="Q88" s="214"/>
      <c r="R88" s="212"/>
      <c r="S88" s="214"/>
      <c r="T88" s="212"/>
      <c r="U88" s="214"/>
      <c r="V88" s="212"/>
      <c r="W88" s="214"/>
      <c r="X88" s="212"/>
      <c r="Y88" s="214"/>
      <c r="Z88" s="212"/>
      <c r="AA88" s="214"/>
      <c r="AB88" s="212"/>
      <c r="AC88" s="214"/>
      <c r="AD88" s="212"/>
      <c r="AE88" s="214"/>
      <c r="AF88" s="212"/>
      <c r="AG88" s="214"/>
      <c r="AH88" s="212"/>
      <c r="AI88" s="214"/>
      <c r="AJ88" s="212"/>
      <c r="AK88" s="214"/>
      <c r="AL88" s="215"/>
      <c r="AM88" s="214"/>
      <c r="AN88" s="248"/>
      <c r="AO88" s="273"/>
      <c r="AP88" s="273"/>
      <c r="AQ88" s="273"/>
      <c r="AR88" s="210" t="s">
        <v>138</v>
      </c>
      <c r="CG88" s="200">
        <v>0</v>
      </c>
      <c r="CH88" s="200">
        <v>0</v>
      </c>
      <c r="CI88" s="200">
        <v>0</v>
      </c>
      <c r="CJ88" s="200"/>
      <c r="CK88" s="200"/>
      <c r="CL88" s="200"/>
      <c r="CM88" s="200"/>
      <c r="CN88" s="200"/>
      <c r="CO88" s="200"/>
    </row>
    <row r="89" spans="1:93" x14ac:dyDescent="0.25">
      <c r="A89" s="454"/>
      <c r="B89" s="211" t="s">
        <v>25</v>
      </c>
      <c r="C89" s="211">
        <f t="shared" si="6"/>
        <v>0</v>
      </c>
      <c r="D89" s="211">
        <f t="shared" si="7"/>
        <v>0</v>
      </c>
      <c r="E89" s="211">
        <f t="shared" si="5"/>
        <v>0</v>
      </c>
      <c r="F89" s="212"/>
      <c r="G89" s="213"/>
      <c r="H89" s="212"/>
      <c r="I89" s="213"/>
      <c r="J89" s="212"/>
      <c r="K89" s="214"/>
      <c r="L89" s="212"/>
      <c r="M89" s="214"/>
      <c r="N89" s="212"/>
      <c r="O89" s="214"/>
      <c r="P89" s="212"/>
      <c r="Q89" s="214"/>
      <c r="R89" s="212"/>
      <c r="S89" s="214"/>
      <c r="T89" s="212"/>
      <c r="U89" s="214"/>
      <c r="V89" s="212"/>
      <c r="W89" s="214"/>
      <c r="X89" s="212"/>
      <c r="Y89" s="214"/>
      <c r="Z89" s="212"/>
      <c r="AA89" s="214"/>
      <c r="AB89" s="212"/>
      <c r="AC89" s="214"/>
      <c r="AD89" s="212"/>
      <c r="AE89" s="214"/>
      <c r="AF89" s="212"/>
      <c r="AG89" s="214"/>
      <c r="AH89" s="212"/>
      <c r="AI89" s="214"/>
      <c r="AJ89" s="212"/>
      <c r="AK89" s="214"/>
      <c r="AL89" s="215"/>
      <c r="AM89" s="214"/>
      <c r="AN89" s="214"/>
      <c r="AO89" s="216"/>
      <c r="AP89" s="216"/>
      <c r="AQ89" s="216"/>
      <c r="AR89" s="210" t="s">
        <v>138</v>
      </c>
      <c r="CG89" s="200">
        <v>0</v>
      </c>
      <c r="CH89" s="200">
        <v>0</v>
      </c>
      <c r="CI89" s="200">
        <v>0</v>
      </c>
      <c r="CJ89" s="200"/>
      <c r="CK89" s="200"/>
      <c r="CL89" s="200"/>
      <c r="CM89" s="200"/>
      <c r="CN89" s="200"/>
      <c r="CO89" s="200"/>
    </row>
    <row r="90" spans="1:93" x14ac:dyDescent="0.25">
      <c r="A90" s="454"/>
      <c r="B90" s="211" t="s">
        <v>26</v>
      </c>
      <c r="C90" s="211">
        <f t="shared" si="6"/>
        <v>0</v>
      </c>
      <c r="D90" s="211">
        <f t="shared" si="7"/>
        <v>0</v>
      </c>
      <c r="E90" s="211">
        <f t="shared" si="5"/>
        <v>0</v>
      </c>
      <c r="F90" s="212"/>
      <c r="G90" s="213"/>
      <c r="H90" s="212"/>
      <c r="I90" s="213"/>
      <c r="J90" s="212"/>
      <c r="K90" s="214"/>
      <c r="L90" s="212"/>
      <c r="M90" s="214"/>
      <c r="N90" s="212"/>
      <c r="O90" s="214"/>
      <c r="P90" s="212"/>
      <c r="Q90" s="214"/>
      <c r="R90" s="212"/>
      <c r="S90" s="214"/>
      <c r="T90" s="212"/>
      <c r="U90" s="214"/>
      <c r="V90" s="212"/>
      <c r="W90" s="214"/>
      <c r="X90" s="212"/>
      <c r="Y90" s="214"/>
      <c r="Z90" s="212"/>
      <c r="AA90" s="214"/>
      <c r="AB90" s="212"/>
      <c r="AC90" s="214"/>
      <c r="AD90" s="212"/>
      <c r="AE90" s="214"/>
      <c r="AF90" s="212"/>
      <c r="AG90" s="214"/>
      <c r="AH90" s="212"/>
      <c r="AI90" s="214"/>
      <c r="AJ90" s="212"/>
      <c r="AK90" s="214"/>
      <c r="AL90" s="215"/>
      <c r="AM90" s="214"/>
      <c r="AN90" s="214"/>
      <c r="AO90" s="216"/>
      <c r="AP90" s="216"/>
      <c r="AQ90" s="216"/>
      <c r="AR90" s="210" t="s">
        <v>138</v>
      </c>
      <c r="CG90" s="200">
        <v>0</v>
      </c>
      <c r="CH90" s="200">
        <v>0</v>
      </c>
      <c r="CI90" s="200">
        <v>0</v>
      </c>
      <c r="CJ90" s="200"/>
      <c r="CK90" s="200"/>
      <c r="CL90" s="200"/>
      <c r="CM90" s="200"/>
      <c r="CN90" s="200"/>
      <c r="CO90" s="200"/>
    </row>
    <row r="91" spans="1:93" x14ac:dyDescent="0.25">
      <c r="A91" s="454"/>
      <c r="B91" s="211" t="s">
        <v>28</v>
      </c>
      <c r="C91" s="211">
        <f t="shared" si="6"/>
        <v>0</v>
      </c>
      <c r="D91" s="211">
        <f t="shared" si="7"/>
        <v>0</v>
      </c>
      <c r="E91" s="211">
        <f t="shared" si="5"/>
        <v>0</v>
      </c>
      <c r="F91" s="212"/>
      <c r="G91" s="213"/>
      <c r="H91" s="212"/>
      <c r="I91" s="213"/>
      <c r="J91" s="212"/>
      <c r="K91" s="214"/>
      <c r="L91" s="212"/>
      <c r="M91" s="214"/>
      <c r="N91" s="212"/>
      <c r="O91" s="214"/>
      <c r="P91" s="212"/>
      <c r="Q91" s="214"/>
      <c r="R91" s="212"/>
      <c r="S91" s="214"/>
      <c r="T91" s="212"/>
      <c r="U91" s="214"/>
      <c r="V91" s="212"/>
      <c r="W91" s="214"/>
      <c r="X91" s="212"/>
      <c r="Y91" s="214"/>
      <c r="Z91" s="212"/>
      <c r="AA91" s="214"/>
      <c r="AB91" s="212"/>
      <c r="AC91" s="214"/>
      <c r="AD91" s="212"/>
      <c r="AE91" s="214"/>
      <c r="AF91" s="212"/>
      <c r="AG91" s="214"/>
      <c r="AH91" s="212"/>
      <c r="AI91" s="214"/>
      <c r="AJ91" s="212"/>
      <c r="AK91" s="214"/>
      <c r="AL91" s="215"/>
      <c r="AM91" s="214"/>
      <c r="AN91" s="214"/>
      <c r="AO91" s="216"/>
      <c r="AP91" s="216"/>
      <c r="AQ91" s="216"/>
      <c r="AR91" s="210" t="s">
        <v>138</v>
      </c>
      <c r="CG91" s="200">
        <v>0</v>
      </c>
      <c r="CH91" s="200">
        <v>0</v>
      </c>
      <c r="CI91" s="200">
        <v>0</v>
      </c>
      <c r="CJ91" s="200"/>
      <c r="CK91" s="200"/>
      <c r="CL91" s="200"/>
      <c r="CM91" s="200"/>
      <c r="CN91" s="200"/>
      <c r="CO91" s="200"/>
    </row>
    <row r="92" spans="1:93" x14ac:dyDescent="0.25">
      <c r="A92" s="454"/>
      <c r="B92" s="211" t="s">
        <v>29</v>
      </c>
      <c r="C92" s="211">
        <f t="shared" si="6"/>
        <v>0</v>
      </c>
      <c r="D92" s="211">
        <f t="shared" si="7"/>
        <v>0</v>
      </c>
      <c r="E92" s="211">
        <f t="shared" si="5"/>
        <v>0</v>
      </c>
      <c r="F92" s="212"/>
      <c r="G92" s="213"/>
      <c r="H92" s="212"/>
      <c r="I92" s="213"/>
      <c r="J92" s="212"/>
      <c r="K92" s="214"/>
      <c r="L92" s="212"/>
      <c r="M92" s="214"/>
      <c r="N92" s="212"/>
      <c r="O92" s="214"/>
      <c r="P92" s="212"/>
      <c r="Q92" s="214"/>
      <c r="R92" s="212"/>
      <c r="S92" s="214"/>
      <c r="T92" s="212"/>
      <c r="U92" s="214"/>
      <c r="V92" s="212"/>
      <c r="W92" s="214"/>
      <c r="X92" s="212"/>
      <c r="Y92" s="214"/>
      <c r="Z92" s="212"/>
      <c r="AA92" s="214"/>
      <c r="AB92" s="212"/>
      <c r="AC92" s="214"/>
      <c r="AD92" s="212"/>
      <c r="AE92" s="214"/>
      <c r="AF92" s="212"/>
      <c r="AG92" s="214"/>
      <c r="AH92" s="212"/>
      <c r="AI92" s="214"/>
      <c r="AJ92" s="212"/>
      <c r="AK92" s="214"/>
      <c r="AL92" s="215"/>
      <c r="AM92" s="214"/>
      <c r="AN92" s="214"/>
      <c r="AO92" s="216"/>
      <c r="AP92" s="216"/>
      <c r="AQ92" s="216"/>
      <c r="AR92" s="210" t="s">
        <v>138</v>
      </c>
      <c r="CG92" s="200">
        <v>0</v>
      </c>
      <c r="CH92" s="200">
        <v>0</v>
      </c>
      <c r="CI92" s="200">
        <v>0</v>
      </c>
      <c r="CJ92" s="200"/>
      <c r="CK92" s="200"/>
      <c r="CL92" s="200"/>
      <c r="CM92" s="200"/>
      <c r="CN92" s="200"/>
      <c r="CO92" s="200"/>
    </row>
    <row r="93" spans="1:93" x14ac:dyDescent="0.25">
      <c r="A93" s="454"/>
      <c r="B93" s="211" t="s">
        <v>31</v>
      </c>
      <c r="C93" s="211">
        <f t="shared" si="6"/>
        <v>0</v>
      </c>
      <c r="D93" s="211">
        <f t="shared" si="7"/>
        <v>0</v>
      </c>
      <c r="E93" s="211">
        <f t="shared" si="5"/>
        <v>0</v>
      </c>
      <c r="F93" s="212"/>
      <c r="G93" s="213"/>
      <c r="H93" s="212"/>
      <c r="I93" s="213"/>
      <c r="J93" s="212"/>
      <c r="K93" s="214"/>
      <c r="L93" s="212"/>
      <c r="M93" s="214"/>
      <c r="N93" s="212"/>
      <c r="O93" s="214"/>
      <c r="P93" s="212"/>
      <c r="Q93" s="214"/>
      <c r="R93" s="212"/>
      <c r="S93" s="214"/>
      <c r="T93" s="212"/>
      <c r="U93" s="214"/>
      <c r="V93" s="212"/>
      <c r="W93" s="214"/>
      <c r="X93" s="212"/>
      <c r="Y93" s="214"/>
      <c r="Z93" s="212"/>
      <c r="AA93" s="214"/>
      <c r="AB93" s="212"/>
      <c r="AC93" s="214"/>
      <c r="AD93" s="212"/>
      <c r="AE93" s="214"/>
      <c r="AF93" s="212"/>
      <c r="AG93" s="214"/>
      <c r="AH93" s="212"/>
      <c r="AI93" s="214"/>
      <c r="AJ93" s="212"/>
      <c r="AK93" s="214"/>
      <c r="AL93" s="215"/>
      <c r="AM93" s="214"/>
      <c r="AN93" s="214"/>
      <c r="AO93" s="216"/>
      <c r="AP93" s="216"/>
      <c r="AQ93" s="216"/>
      <c r="AR93" s="210" t="s">
        <v>138</v>
      </c>
      <c r="CG93" s="200">
        <v>0</v>
      </c>
      <c r="CH93" s="200">
        <v>0</v>
      </c>
      <c r="CI93" s="200">
        <v>0</v>
      </c>
      <c r="CJ93" s="200"/>
      <c r="CK93" s="200"/>
      <c r="CL93" s="200"/>
      <c r="CM93" s="200"/>
      <c r="CN93" s="200"/>
      <c r="CO93" s="200"/>
    </row>
    <row r="94" spans="1:93" x14ac:dyDescent="0.25">
      <c r="A94" s="454"/>
      <c r="B94" s="222" t="s">
        <v>112</v>
      </c>
      <c r="C94" s="244">
        <f t="shared" si="6"/>
        <v>0</v>
      </c>
      <c r="D94" s="223">
        <f t="shared" si="7"/>
        <v>0</v>
      </c>
      <c r="E94" s="225">
        <f t="shared" si="5"/>
        <v>0</v>
      </c>
      <c r="F94" s="212"/>
      <c r="G94" s="213"/>
      <c r="H94" s="212"/>
      <c r="I94" s="213"/>
      <c r="J94" s="212"/>
      <c r="K94" s="214"/>
      <c r="L94" s="212"/>
      <c r="M94" s="214"/>
      <c r="N94" s="212"/>
      <c r="O94" s="214"/>
      <c r="P94" s="212"/>
      <c r="Q94" s="214"/>
      <c r="R94" s="212"/>
      <c r="S94" s="214"/>
      <c r="T94" s="212"/>
      <c r="U94" s="214"/>
      <c r="V94" s="212"/>
      <c r="W94" s="214"/>
      <c r="X94" s="212"/>
      <c r="Y94" s="214"/>
      <c r="Z94" s="212"/>
      <c r="AA94" s="214"/>
      <c r="AB94" s="212"/>
      <c r="AC94" s="214"/>
      <c r="AD94" s="212"/>
      <c r="AE94" s="214"/>
      <c r="AF94" s="212"/>
      <c r="AG94" s="214"/>
      <c r="AH94" s="212"/>
      <c r="AI94" s="214"/>
      <c r="AJ94" s="212"/>
      <c r="AK94" s="214"/>
      <c r="AL94" s="215"/>
      <c r="AM94" s="214"/>
      <c r="AN94" s="214"/>
      <c r="AO94" s="216"/>
      <c r="AP94" s="216"/>
      <c r="AQ94" s="216"/>
      <c r="AR94" s="210" t="s">
        <v>138</v>
      </c>
      <c r="CG94" s="200">
        <v>0</v>
      </c>
      <c r="CH94" s="200">
        <v>0</v>
      </c>
      <c r="CI94" s="200">
        <v>0</v>
      </c>
      <c r="CJ94" s="200"/>
      <c r="CK94" s="200"/>
      <c r="CL94" s="200"/>
      <c r="CM94" s="200"/>
      <c r="CN94" s="200"/>
      <c r="CO94" s="200"/>
    </row>
    <row r="95" spans="1:93" x14ac:dyDescent="0.25">
      <c r="A95" s="455"/>
      <c r="B95" s="227" t="s">
        <v>32</v>
      </c>
      <c r="C95" s="227">
        <f t="shared" si="6"/>
        <v>0</v>
      </c>
      <c r="D95" s="227">
        <f t="shared" si="7"/>
        <v>0</v>
      </c>
      <c r="E95" s="227">
        <f t="shared" si="5"/>
        <v>0</v>
      </c>
      <c r="F95" s="231"/>
      <c r="G95" s="237"/>
      <c r="H95" s="231"/>
      <c r="I95" s="237"/>
      <c r="J95" s="231"/>
      <c r="K95" s="238"/>
      <c r="L95" s="231"/>
      <c r="M95" s="238"/>
      <c r="N95" s="231"/>
      <c r="O95" s="238"/>
      <c r="P95" s="231"/>
      <c r="Q95" s="238"/>
      <c r="R95" s="231"/>
      <c r="S95" s="238"/>
      <c r="T95" s="231"/>
      <c r="U95" s="238"/>
      <c r="V95" s="231"/>
      <c r="W95" s="238"/>
      <c r="X95" s="231"/>
      <c r="Y95" s="238"/>
      <c r="Z95" s="231"/>
      <c r="AA95" s="238"/>
      <c r="AB95" s="231"/>
      <c r="AC95" s="238"/>
      <c r="AD95" s="231"/>
      <c r="AE95" s="238"/>
      <c r="AF95" s="231"/>
      <c r="AG95" s="238"/>
      <c r="AH95" s="231"/>
      <c r="AI95" s="238"/>
      <c r="AJ95" s="231"/>
      <c r="AK95" s="238"/>
      <c r="AL95" s="239"/>
      <c r="AM95" s="238"/>
      <c r="AN95" s="238"/>
      <c r="AO95" s="232"/>
      <c r="AP95" s="232"/>
      <c r="AQ95" s="232"/>
      <c r="AR95" s="210" t="s">
        <v>138</v>
      </c>
      <c r="CG95" s="200">
        <v>0</v>
      </c>
      <c r="CH95" s="200">
        <v>0</v>
      </c>
      <c r="CI95" s="200">
        <v>0</v>
      </c>
      <c r="CJ95" s="200"/>
      <c r="CK95" s="200"/>
      <c r="CL95" s="200"/>
      <c r="CM95" s="200"/>
      <c r="CN95" s="200"/>
      <c r="CO95" s="200"/>
    </row>
    <row r="96" spans="1:93" x14ac:dyDescent="0.25">
      <c r="A96" s="274" t="s">
        <v>114</v>
      </c>
      <c r="B96" s="274"/>
      <c r="C96" s="274"/>
      <c r="D96" s="274"/>
      <c r="E96" s="274"/>
      <c r="F96" s="274"/>
      <c r="G96" s="274"/>
      <c r="H96" s="274"/>
      <c r="I96" s="274"/>
      <c r="J96" s="274"/>
      <c r="K96" s="199"/>
      <c r="L96" s="199"/>
      <c r="M96" s="275"/>
      <c r="N96" s="276"/>
      <c r="O96" s="275"/>
      <c r="P96" s="275"/>
      <c r="Q96" s="277"/>
      <c r="R96" s="277"/>
      <c r="S96" s="277"/>
      <c r="T96" s="277"/>
      <c r="U96" s="278"/>
      <c r="V96" s="278"/>
      <c r="W96" s="279"/>
      <c r="X96" s="279"/>
      <c r="Y96" s="279"/>
      <c r="Z96" s="280"/>
      <c r="AA96" s="278"/>
      <c r="AB96" s="278"/>
      <c r="AC96" s="278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CG96" s="200"/>
      <c r="CH96" s="200"/>
      <c r="CI96" s="200"/>
      <c r="CJ96" s="200"/>
      <c r="CK96" s="200"/>
      <c r="CL96" s="200"/>
      <c r="CM96" s="200"/>
      <c r="CN96" s="200"/>
      <c r="CO96" s="200"/>
    </row>
    <row r="97" spans="1:93" x14ac:dyDescent="0.25">
      <c r="A97" s="453" t="s">
        <v>115</v>
      </c>
      <c r="B97" s="474" t="s">
        <v>46</v>
      </c>
      <c r="C97" s="465" t="s">
        <v>5</v>
      </c>
      <c r="D97" s="466"/>
      <c r="E97" s="467"/>
      <c r="F97" s="451" t="s">
        <v>103</v>
      </c>
      <c r="G97" s="464"/>
      <c r="H97" s="464"/>
      <c r="I97" s="464"/>
      <c r="J97" s="464"/>
      <c r="K97" s="464"/>
      <c r="L97" s="464"/>
      <c r="M97" s="464"/>
      <c r="N97" s="464"/>
      <c r="O97" s="464"/>
      <c r="P97" s="464"/>
      <c r="Q97" s="464"/>
      <c r="R97" s="464"/>
      <c r="S97" s="464"/>
      <c r="T97" s="464"/>
      <c r="U97" s="464"/>
      <c r="V97" s="464"/>
      <c r="W97" s="464"/>
      <c r="X97" s="464"/>
      <c r="Y97" s="464"/>
      <c r="Z97" s="464"/>
      <c r="AA97" s="464"/>
      <c r="AB97" s="464"/>
      <c r="AC97" s="464"/>
      <c r="AD97" s="464"/>
      <c r="AE97" s="464"/>
      <c r="AF97" s="464"/>
      <c r="AG97" s="464"/>
      <c r="AH97" s="464"/>
      <c r="AI97" s="464"/>
      <c r="AJ97" s="464"/>
      <c r="AK97" s="464"/>
      <c r="AL97" s="464"/>
      <c r="AM97" s="452"/>
      <c r="AN97" s="471" t="s">
        <v>105</v>
      </c>
      <c r="AO97" s="453" t="s">
        <v>106</v>
      </c>
      <c r="AP97" s="453" t="s">
        <v>107</v>
      </c>
      <c r="CG97" s="200"/>
      <c r="CH97" s="200"/>
      <c r="CI97" s="200"/>
      <c r="CJ97" s="200"/>
      <c r="CK97" s="200"/>
      <c r="CL97" s="200"/>
      <c r="CM97" s="200"/>
      <c r="CN97" s="200"/>
      <c r="CO97" s="200"/>
    </row>
    <row r="98" spans="1:93" x14ac:dyDescent="0.25">
      <c r="A98" s="454"/>
      <c r="B98" s="475"/>
      <c r="C98" s="468"/>
      <c r="D98" s="469"/>
      <c r="E98" s="470"/>
      <c r="F98" s="457" t="s">
        <v>6</v>
      </c>
      <c r="G98" s="459"/>
      <c r="H98" s="457" t="s">
        <v>7</v>
      </c>
      <c r="I98" s="459"/>
      <c r="J98" s="451" t="s">
        <v>47</v>
      </c>
      <c r="K98" s="452"/>
      <c r="L98" s="451" t="s">
        <v>48</v>
      </c>
      <c r="M98" s="452"/>
      <c r="N98" s="451" t="s">
        <v>49</v>
      </c>
      <c r="O98" s="452"/>
      <c r="P98" s="451" t="s">
        <v>50</v>
      </c>
      <c r="Q98" s="452"/>
      <c r="R98" s="451" t="s">
        <v>51</v>
      </c>
      <c r="S98" s="452"/>
      <c r="T98" s="451" t="s">
        <v>52</v>
      </c>
      <c r="U98" s="452"/>
      <c r="V98" s="451" t="s">
        <v>53</v>
      </c>
      <c r="W98" s="452"/>
      <c r="X98" s="451" t="s">
        <v>54</v>
      </c>
      <c r="Y98" s="452"/>
      <c r="Z98" s="451" t="s">
        <v>55</v>
      </c>
      <c r="AA98" s="452"/>
      <c r="AB98" s="451" t="s">
        <v>56</v>
      </c>
      <c r="AC98" s="452"/>
      <c r="AD98" s="451" t="s">
        <v>57</v>
      </c>
      <c r="AE98" s="464"/>
      <c r="AF98" s="451" t="s">
        <v>58</v>
      </c>
      <c r="AG98" s="452"/>
      <c r="AH98" s="464" t="s">
        <v>59</v>
      </c>
      <c r="AI98" s="464"/>
      <c r="AJ98" s="451" t="s">
        <v>60</v>
      </c>
      <c r="AK98" s="452"/>
      <c r="AL98" s="451" t="s">
        <v>22</v>
      </c>
      <c r="AM98" s="452"/>
      <c r="AN98" s="472"/>
      <c r="AO98" s="454"/>
      <c r="AP98" s="454"/>
      <c r="CG98" s="200"/>
      <c r="CH98" s="200"/>
      <c r="CI98" s="200"/>
      <c r="CJ98" s="200"/>
      <c r="CK98" s="200"/>
      <c r="CL98" s="200"/>
      <c r="CM98" s="200"/>
      <c r="CN98" s="200"/>
      <c r="CO98" s="200"/>
    </row>
    <row r="99" spans="1:93" x14ac:dyDescent="0.25">
      <c r="A99" s="455"/>
      <c r="B99" s="476"/>
      <c r="C99" s="281" t="s">
        <v>108</v>
      </c>
      <c r="D99" s="281" t="s">
        <v>109</v>
      </c>
      <c r="E99" s="281" t="s">
        <v>110</v>
      </c>
      <c r="F99" s="202" t="s">
        <v>109</v>
      </c>
      <c r="G99" s="203" t="s">
        <v>110</v>
      </c>
      <c r="H99" s="202" t="s">
        <v>109</v>
      </c>
      <c r="I99" s="203" t="s">
        <v>110</v>
      </c>
      <c r="J99" s="202" t="s">
        <v>109</v>
      </c>
      <c r="K99" s="203" t="s">
        <v>110</v>
      </c>
      <c r="L99" s="202" t="s">
        <v>109</v>
      </c>
      <c r="M99" s="203" t="s">
        <v>110</v>
      </c>
      <c r="N99" s="202" t="s">
        <v>109</v>
      </c>
      <c r="O99" s="282" t="s">
        <v>110</v>
      </c>
      <c r="P99" s="202" t="s">
        <v>109</v>
      </c>
      <c r="Q99" s="203" t="s">
        <v>110</v>
      </c>
      <c r="R99" s="283" t="s">
        <v>109</v>
      </c>
      <c r="S99" s="282" t="s">
        <v>110</v>
      </c>
      <c r="T99" s="202" t="s">
        <v>109</v>
      </c>
      <c r="U99" s="203" t="s">
        <v>110</v>
      </c>
      <c r="V99" s="283" t="s">
        <v>109</v>
      </c>
      <c r="W99" s="282" t="s">
        <v>110</v>
      </c>
      <c r="X99" s="202" t="s">
        <v>109</v>
      </c>
      <c r="Y99" s="203" t="s">
        <v>110</v>
      </c>
      <c r="Z99" s="283" t="s">
        <v>109</v>
      </c>
      <c r="AA99" s="282" t="s">
        <v>110</v>
      </c>
      <c r="AB99" s="202" t="s">
        <v>109</v>
      </c>
      <c r="AC99" s="203" t="s">
        <v>110</v>
      </c>
      <c r="AD99" s="283" t="s">
        <v>109</v>
      </c>
      <c r="AE99" s="282" t="s">
        <v>110</v>
      </c>
      <c r="AF99" s="202" t="s">
        <v>109</v>
      </c>
      <c r="AG99" s="203" t="s">
        <v>110</v>
      </c>
      <c r="AH99" s="283" t="s">
        <v>109</v>
      </c>
      <c r="AI99" s="282" t="s">
        <v>110</v>
      </c>
      <c r="AJ99" s="202" t="s">
        <v>109</v>
      </c>
      <c r="AK99" s="203" t="s">
        <v>110</v>
      </c>
      <c r="AL99" s="202" t="s">
        <v>109</v>
      </c>
      <c r="AM99" s="203" t="s">
        <v>110</v>
      </c>
      <c r="AN99" s="473"/>
      <c r="AO99" s="455"/>
      <c r="AP99" s="455"/>
      <c r="CG99" s="200"/>
      <c r="CH99" s="200"/>
      <c r="CI99" s="200"/>
      <c r="CJ99" s="200"/>
      <c r="CK99" s="200"/>
      <c r="CL99" s="200"/>
      <c r="CM99" s="200"/>
      <c r="CN99" s="200"/>
      <c r="CO99" s="200"/>
    </row>
    <row r="100" spans="1:93" x14ac:dyDescent="0.25">
      <c r="A100" s="453" t="s">
        <v>116</v>
      </c>
      <c r="B100" s="204" t="s">
        <v>61</v>
      </c>
      <c r="C100" s="204">
        <f t="shared" ref="C100:C111" si="8">SUM(D100+E100)</f>
        <v>212</v>
      </c>
      <c r="D100" s="204">
        <f t="shared" ref="D100:E111" si="9">SUM(F100+H100+J100+L100+N100+P100+R100+T100+V100+X100+Z100+AB100+AD100+AF100+AH100+AJ100+AL100)</f>
        <v>128</v>
      </c>
      <c r="E100" s="284">
        <f t="shared" si="9"/>
        <v>84</v>
      </c>
      <c r="F100" s="233"/>
      <c r="G100" s="285"/>
      <c r="H100" s="233"/>
      <c r="I100" s="234"/>
      <c r="J100" s="286"/>
      <c r="K100" s="287"/>
      <c r="L100" s="233">
        <v>7</v>
      </c>
      <c r="M100" s="235">
        <v>2</v>
      </c>
      <c r="N100" s="286">
        <v>14</v>
      </c>
      <c r="O100" s="287">
        <v>11</v>
      </c>
      <c r="P100" s="236">
        <v>17</v>
      </c>
      <c r="Q100" s="235">
        <v>16</v>
      </c>
      <c r="R100" s="285">
        <v>18</v>
      </c>
      <c r="S100" s="287">
        <v>14</v>
      </c>
      <c r="T100" s="233">
        <v>21</v>
      </c>
      <c r="U100" s="234">
        <v>15</v>
      </c>
      <c r="V100" s="286">
        <v>17</v>
      </c>
      <c r="W100" s="285">
        <v>8</v>
      </c>
      <c r="X100" s="233">
        <v>22</v>
      </c>
      <c r="Y100" s="234">
        <v>9</v>
      </c>
      <c r="Z100" s="286">
        <v>8</v>
      </c>
      <c r="AA100" s="285">
        <v>7</v>
      </c>
      <c r="AB100" s="233">
        <v>3</v>
      </c>
      <c r="AC100" s="234">
        <v>1</v>
      </c>
      <c r="AD100" s="286">
        <v>1</v>
      </c>
      <c r="AE100" s="285">
        <v>1</v>
      </c>
      <c r="AF100" s="233"/>
      <c r="AG100" s="234"/>
      <c r="AH100" s="286"/>
      <c r="AI100" s="285"/>
      <c r="AJ100" s="233"/>
      <c r="AK100" s="234"/>
      <c r="AL100" s="236"/>
      <c r="AM100" s="235"/>
      <c r="AN100" s="234">
        <v>0</v>
      </c>
      <c r="AO100" s="235">
        <v>0</v>
      </c>
      <c r="AP100" s="235">
        <v>0</v>
      </c>
      <c r="AQ100" s="210" t="s">
        <v>111</v>
      </c>
      <c r="CG100" s="200">
        <v>0</v>
      </c>
      <c r="CH100" s="200">
        <v>0</v>
      </c>
      <c r="CI100" s="200"/>
      <c r="CJ100" s="200"/>
      <c r="CK100" s="200"/>
      <c r="CL100" s="200"/>
      <c r="CM100" s="200"/>
      <c r="CN100" s="200"/>
      <c r="CO100" s="200"/>
    </row>
    <row r="101" spans="1:93" x14ac:dyDescent="0.25">
      <c r="A101" s="454"/>
      <c r="B101" s="211" t="s">
        <v>62</v>
      </c>
      <c r="C101" s="211">
        <f t="shared" si="8"/>
        <v>10</v>
      </c>
      <c r="D101" s="211">
        <f t="shared" si="9"/>
        <v>2</v>
      </c>
      <c r="E101" s="270">
        <f t="shared" si="9"/>
        <v>8</v>
      </c>
      <c r="F101" s="212"/>
      <c r="G101" s="288"/>
      <c r="H101" s="212"/>
      <c r="I101" s="213"/>
      <c r="J101" s="289"/>
      <c r="K101" s="253"/>
      <c r="L101" s="212"/>
      <c r="M101" s="214">
        <v>1</v>
      </c>
      <c r="N101" s="289"/>
      <c r="O101" s="253">
        <v>2</v>
      </c>
      <c r="P101" s="215"/>
      <c r="Q101" s="214"/>
      <c r="R101" s="288"/>
      <c r="S101" s="253"/>
      <c r="T101" s="212"/>
      <c r="U101" s="213"/>
      <c r="V101" s="289"/>
      <c r="W101" s="288">
        <v>1</v>
      </c>
      <c r="X101" s="212"/>
      <c r="Y101" s="213"/>
      <c r="Z101" s="289"/>
      <c r="AA101" s="288">
        <v>1</v>
      </c>
      <c r="AB101" s="212">
        <v>1</v>
      </c>
      <c r="AC101" s="213">
        <v>1</v>
      </c>
      <c r="AD101" s="289"/>
      <c r="AE101" s="288"/>
      <c r="AF101" s="212">
        <v>1</v>
      </c>
      <c r="AG101" s="213">
        <v>1</v>
      </c>
      <c r="AH101" s="289"/>
      <c r="AI101" s="288"/>
      <c r="AJ101" s="212"/>
      <c r="AK101" s="213">
        <v>1</v>
      </c>
      <c r="AL101" s="215"/>
      <c r="AM101" s="214"/>
      <c r="AN101" s="213">
        <v>0</v>
      </c>
      <c r="AO101" s="214">
        <v>0</v>
      </c>
      <c r="AP101" s="214">
        <v>0</v>
      </c>
      <c r="AQ101" s="210" t="s">
        <v>111</v>
      </c>
      <c r="CG101" s="200">
        <v>0</v>
      </c>
      <c r="CH101" s="200">
        <v>0</v>
      </c>
      <c r="CI101" s="200"/>
      <c r="CJ101" s="200"/>
      <c r="CK101" s="200"/>
      <c r="CL101" s="200"/>
      <c r="CM101" s="200"/>
      <c r="CN101" s="200"/>
      <c r="CO101" s="200"/>
    </row>
    <row r="102" spans="1:93" x14ac:dyDescent="0.25">
      <c r="A102" s="454"/>
      <c r="B102" s="211" t="s">
        <v>63</v>
      </c>
      <c r="C102" s="211">
        <f t="shared" si="8"/>
        <v>4</v>
      </c>
      <c r="D102" s="211">
        <f t="shared" si="9"/>
        <v>2</v>
      </c>
      <c r="E102" s="270">
        <f t="shared" si="9"/>
        <v>2</v>
      </c>
      <c r="F102" s="212"/>
      <c r="G102" s="288"/>
      <c r="H102" s="212"/>
      <c r="I102" s="213"/>
      <c r="J102" s="289"/>
      <c r="K102" s="253"/>
      <c r="L102" s="212"/>
      <c r="M102" s="214"/>
      <c r="N102" s="289"/>
      <c r="O102" s="253"/>
      <c r="P102" s="215">
        <v>1</v>
      </c>
      <c r="Q102" s="214"/>
      <c r="R102" s="288"/>
      <c r="S102" s="253"/>
      <c r="T102" s="212">
        <v>1</v>
      </c>
      <c r="U102" s="213">
        <v>1</v>
      </c>
      <c r="V102" s="289"/>
      <c r="W102" s="288"/>
      <c r="X102" s="212"/>
      <c r="Y102" s="213"/>
      <c r="Z102" s="289"/>
      <c r="AA102" s="288"/>
      <c r="AB102" s="212"/>
      <c r="AC102" s="213">
        <v>1</v>
      </c>
      <c r="AD102" s="289"/>
      <c r="AE102" s="288"/>
      <c r="AF102" s="212"/>
      <c r="AG102" s="213"/>
      <c r="AH102" s="289"/>
      <c r="AI102" s="288"/>
      <c r="AJ102" s="212"/>
      <c r="AK102" s="213"/>
      <c r="AL102" s="215"/>
      <c r="AM102" s="214"/>
      <c r="AN102" s="213">
        <v>0</v>
      </c>
      <c r="AO102" s="214">
        <v>0</v>
      </c>
      <c r="AP102" s="214">
        <v>0</v>
      </c>
      <c r="AQ102" s="210" t="s">
        <v>111</v>
      </c>
      <c r="CG102" s="200">
        <v>0</v>
      </c>
      <c r="CH102" s="200">
        <v>0</v>
      </c>
      <c r="CI102" s="200"/>
      <c r="CJ102" s="200"/>
      <c r="CK102" s="200"/>
      <c r="CL102" s="200"/>
      <c r="CM102" s="200"/>
      <c r="CN102" s="200"/>
      <c r="CO102" s="200"/>
    </row>
    <row r="103" spans="1:93" x14ac:dyDescent="0.25">
      <c r="A103" s="454"/>
      <c r="B103" s="211" t="s">
        <v>64</v>
      </c>
      <c r="C103" s="211">
        <f t="shared" si="8"/>
        <v>0</v>
      </c>
      <c r="D103" s="211">
        <f t="shared" si="9"/>
        <v>0</v>
      </c>
      <c r="E103" s="270">
        <f t="shared" si="9"/>
        <v>0</v>
      </c>
      <c r="F103" s="212"/>
      <c r="G103" s="288"/>
      <c r="H103" s="212"/>
      <c r="I103" s="213"/>
      <c r="J103" s="289"/>
      <c r="K103" s="253"/>
      <c r="L103" s="212"/>
      <c r="M103" s="214"/>
      <c r="N103" s="289"/>
      <c r="O103" s="253"/>
      <c r="P103" s="215"/>
      <c r="Q103" s="214"/>
      <c r="R103" s="288"/>
      <c r="S103" s="253"/>
      <c r="T103" s="212"/>
      <c r="U103" s="213"/>
      <c r="V103" s="289"/>
      <c r="W103" s="288"/>
      <c r="X103" s="212"/>
      <c r="Y103" s="213"/>
      <c r="Z103" s="289"/>
      <c r="AA103" s="288"/>
      <c r="AB103" s="212"/>
      <c r="AC103" s="213"/>
      <c r="AD103" s="289"/>
      <c r="AE103" s="288"/>
      <c r="AF103" s="212"/>
      <c r="AG103" s="213"/>
      <c r="AH103" s="289"/>
      <c r="AI103" s="288"/>
      <c r="AJ103" s="212"/>
      <c r="AK103" s="213"/>
      <c r="AL103" s="215"/>
      <c r="AM103" s="214"/>
      <c r="AN103" s="213"/>
      <c r="AO103" s="214"/>
      <c r="AP103" s="214"/>
      <c r="AQ103" s="210" t="s">
        <v>111</v>
      </c>
      <c r="CG103" s="200">
        <v>0</v>
      </c>
      <c r="CH103" s="200">
        <v>0</v>
      </c>
      <c r="CI103" s="200"/>
      <c r="CJ103" s="200"/>
      <c r="CK103" s="200"/>
      <c r="CL103" s="200"/>
      <c r="CM103" s="200"/>
      <c r="CN103" s="200"/>
      <c r="CO103" s="200"/>
    </row>
    <row r="104" spans="1:93" x14ac:dyDescent="0.25">
      <c r="A104" s="454"/>
      <c r="B104" s="225" t="s">
        <v>117</v>
      </c>
      <c r="C104" s="225">
        <f t="shared" si="8"/>
        <v>0</v>
      </c>
      <c r="D104" s="225">
        <f t="shared" si="9"/>
        <v>0</v>
      </c>
      <c r="E104" s="290">
        <f t="shared" si="9"/>
        <v>0</v>
      </c>
      <c r="F104" s="242"/>
      <c r="G104" s="291"/>
      <c r="H104" s="242"/>
      <c r="I104" s="243"/>
      <c r="J104" s="289"/>
      <c r="K104" s="253"/>
      <c r="L104" s="218"/>
      <c r="M104" s="220"/>
      <c r="N104" s="292"/>
      <c r="O104" s="293"/>
      <c r="P104" s="265"/>
      <c r="Q104" s="264"/>
      <c r="R104" s="291"/>
      <c r="S104" s="294"/>
      <c r="T104" s="242"/>
      <c r="U104" s="243"/>
      <c r="V104" s="295"/>
      <c r="W104" s="291"/>
      <c r="X104" s="242"/>
      <c r="Y104" s="243"/>
      <c r="Z104" s="295"/>
      <c r="AA104" s="291"/>
      <c r="AB104" s="242"/>
      <c r="AC104" s="243"/>
      <c r="AD104" s="295"/>
      <c r="AE104" s="291"/>
      <c r="AF104" s="242"/>
      <c r="AG104" s="243"/>
      <c r="AH104" s="295"/>
      <c r="AI104" s="291"/>
      <c r="AJ104" s="242"/>
      <c r="AK104" s="243"/>
      <c r="AL104" s="265"/>
      <c r="AM104" s="264"/>
      <c r="AN104" s="213"/>
      <c r="AO104" s="220"/>
      <c r="AP104" s="220"/>
      <c r="AQ104" s="210" t="s">
        <v>111</v>
      </c>
      <c r="CG104" s="200">
        <v>0</v>
      </c>
      <c r="CH104" s="200">
        <v>0</v>
      </c>
      <c r="CI104" s="200"/>
      <c r="CJ104" s="200"/>
      <c r="CK104" s="200"/>
      <c r="CL104" s="200"/>
      <c r="CM104" s="200"/>
      <c r="CN104" s="200"/>
      <c r="CO104" s="200"/>
    </row>
    <row r="105" spans="1:93" x14ac:dyDescent="0.25">
      <c r="A105" s="455"/>
      <c r="B105" s="227" t="s">
        <v>65</v>
      </c>
      <c r="C105" s="227">
        <f t="shared" si="8"/>
        <v>0</v>
      </c>
      <c r="D105" s="227">
        <f t="shared" si="9"/>
        <v>0</v>
      </c>
      <c r="E105" s="296">
        <f t="shared" si="9"/>
        <v>0</v>
      </c>
      <c r="F105" s="231"/>
      <c r="G105" s="297"/>
      <c r="H105" s="231"/>
      <c r="I105" s="237"/>
      <c r="J105" s="298"/>
      <c r="K105" s="299"/>
      <c r="L105" s="231"/>
      <c r="M105" s="238"/>
      <c r="N105" s="298"/>
      <c r="O105" s="299"/>
      <c r="P105" s="239"/>
      <c r="Q105" s="238"/>
      <c r="R105" s="297"/>
      <c r="S105" s="299"/>
      <c r="T105" s="231"/>
      <c r="U105" s="237"/>
      <c r="V105" s="298"/>
      <c r="W105" s="297"/>
      <c r="X105" s="231"/>
      <c r="Y105" s="237"/>
      <c r="Z105" s="298"/>
      <c r="AA105" s="297"/>
      <c r="AB105" s="231"/>
      <c r="AC105" s="237"/>
      <c r="AD105" s="298"/>
      <c r="AE105" s="297"/>
      <c r="AF105" s="231"/>
      <c r="AG105" s="237"/>
      <c r="AH105" s="298"/>
      <c r="AI105" s="297"/>
      <c r="AJ105" s="231"/>
      <c r="AK105" s="237"/>
      <c r="AL105" s="239"/>
      <c r="AM105" s="238"/>
      <c r="AN105" s="232"/>
      <c r="AO105" s="238"/>
      <c r="AP105" s="238"/>
      <c r="AQ105" s="210" t="s">
        <v>111</v>
      </c>
      <c r="CG105" s="200">
        <v>0</v>
      </c>
      <c r="CH105" s="200">
        <v>0</v>
      </c>
      <c r="CI105" s="200"/>
      <c r="CJ105" s="200"/>
      <c r="CK105" s="200"/>
      <c r="CL105" s="200"/>
      <c r="CM105" s="200"/>
      <c r="CN105" s="200"/>
      <c r="CO105" s="200"/>
    </row>
    <row r="106" spans="1:93" x14ac:dyDescent="0.25">
      <c r="A106" s="453" t="s">
        <v>118</v>
      </c>
      <c r="B106" s="204" t="s">
        <v>61</v>
      </c>
      <c r="C106" s="204">
        <f t="shared" si="8"/>
        <v>0</v>
      </c>
      <c r="D106" s="204">
        <f t="shared" si="9"/>
        <v>0</v>
      </c>
      <c r="E106" s="284">
        <f t="shared" si="9"/>
        <v>0</v>
      </c>
      <c r="F106" s="233"/>
      <c r="G106" s="287"/>
      <c r="H106" s="233"/>
      <c r="I106" s="234"/>
      <c r="J106" s="286"/>
      <c r="K106" s="287"/>
      <c r="L106" s="233"/>
      <c r="M106" s="235"/>
      <c r="N106" s="286"/>
      <c r="O106" s="287"/>
      <c r="P106" s="236"/>
      <c r="Q106" s="235"/>
      <c r="R106" s="285"/>
      <c r="S106" s="287"/>
      <c r="T106" s="233"/>
      <c r="U106" s="234"/>
      <c r="V106" s="286"/>
      <c r="W106" s="285"/>
      <c r="X106" s="233"/>
      <c r="Y106" s="234"/>
      <c r="Z106" s="286"/>
      <c r="AA106" s="285"/>
      <c r="AB106" s="233"/>
      <c r="AC106" s="234"/>
      <c r="AD106" s="286"/>
      <c r="AE106" s="285"/>
      <c r="AF106" s="233"/>
      <c r="AG106" s="234"/>
      <c r="AH106" s="286"/>
      <c r="AI106" s="285"/>
      <c r="AJ106" s="233"/>
      <c r="AK106" s="234"/>
      <c r="AL106" s="236"/>
      <c r="AM106" s="235"/>
      <c r="AN106" s="247"/>
      <c r="AO106" s="235"/>
      <c r="AP106" s="235"/>
      <c r="AQ106" s="210" t="s">
        <v>111</v>
      </c>
      <c r="CG106" s="200">
        <v>0</v>
      </c>
      <c r="CH106" s="200">
        <v>0</v>
      </c>
      <c r="CI106" s="200"/>
      <c r="CJ106" s="200"/>
      <c r="CK106" s="200"/>
      <c r="CL106" s="200"/>
      <c r="CM106" s="200"/>
      <c r="CN106" s="200"/>
      <c r="CO106" s="200"/>
    </row>
    <row r="107" spans="1:93" x14ac:dyDescent="0.25">
      <c r="A107" s="454"/>
      <c r="B107" s="211" t="s">
        <v>62</v>
      </c>
      <c r="C107" s="211">
        <f t="shared" si="8"/>
        <v>0</v>
      </c>
      <c r="D107" s="211">
        <f t="shared" si="9"/>
        <v>0</v>
      </c>
      <c r="E107" s="270">
        <f t="shared" si="9"/>
        <v>0</v>
      </c>
      <c r="F107" s="212"/>
      <c r="G107" s="300"/>
      <c r="H107" s="212"/>
      <c r="I107" s="247"/>
      <c r="J107" s="212"/>
      <c r="K107" s="300"/>
      <c r="L107" s="212"/>
      <c r="M107" s="247"/>
      <c r="N107" s="289"/>
      <c r="O107" s="300"/>
      <c r="P107" s="212"/>
      <c r="Q107" s="247"/>
      <c r="R107" s="289"/>
      <c r="S107" s="300"/>
      <c r="T107" s="212"/>
      <c r="U107" s="247"/>
      <c r="V107" s="289"/>
      <c r="W107" s="300"/>
      <c r="X107" s="212"/>
      <c r="Y107" s="247"/>
      <c r="Z107" s="289"/>
      <c r="AA107" s="300"/>
      <c r="AB107" s="212"/>
      <c r="AC107" s="247"/>
      <c r="AD107" s="289"/>
      <c r="AE107" s="300"/>
      <c r="AF107" s="212"/>
      <c r="AG107" s="247"/>
      <c r="AH107" s="289"/>
      <c r="AI107" s="300"/>
      <c r="AJ107" s="246"/>
      <c r="AK107" s="247"/>
      <c r="AL107" s="246"/>
      <c r="AM107" s="247"/>
      <c r="AN107" s="213"/>
      <c r="AO107" s="248"/>
      <c r="AP107" s="248"/>
      <c r="AQ107" s="210" t="s">
        <v>111</v>
      </c>
      <c r="CG107" s="200">
        <v>0</v>
      </c>
      <c r="CH107" s="200">
        <v>0</v>
      </c>
      <c r="CI107" s="200"/>
      <c r="CJ107" s="200"/>
      <c r="CK107" s="200"/>
      <c r="CL107" s="200"/>
      <c r="CM107" s="200"/>
      <c r="CN107" s="200"/>
      <c r="CO107" s="200"/>
    </row>
    <row r="108" spans="1:93" x14ac:dyDescent="0.25">
      <c r="A108" s="454"/>
      <c r="B108" s="211" t="s">
        <v>63</v>
      </c>
      <c r="C108" s="211">
        <f t="shared" si="8"/>
        <v>3</v>
      </c>
      <c r="D108" s="211">
        <f t="shared" si="9"/>
        <v>2</v>
      </c>
      <c r="E108" s="270">
        <f t="shared" si="9"/>
        <v>1</v>
      </c>
      <c r="F108" s="212"/>
      <c r="G108" s="288"/>
      <c r="H108" s="212"/>
      <c r="I108" s="213"/>
      <c r="J108" s="212"/>
      <c r="K108" s="288"/>
      <c r="L108" s="212"/>
      <c r="M108" s="213"/>
      <c r="N108" s="289"/>
      <c r="O108" s="288"/>
      <c r="P108" s="212">
        <v>1</v>
      </c>
      <c r="Q108" s="213"/>
      <c r="R108" s="289"/>
      <c r="S108" s="288"/>
      <c r="T108" s="212"/>
      <c r="U108" s="213"/>
      <c r="V108" s="289"/>
      <c r="W108" s="288"/>
      <c r="X108" s="212"/>
      <c r="Y108" s="213">
        <v>1</v>
      </c>
      <c r="Z108" s="289"/>
      <c r="AA108" s="288"/>
      <c r="AB108" s="212"/>
      <c r="AC108" s="213"/>
      <c r="AD108" s="289"/>
      <c r="AE108" s="288"/>
      <c r="AF108" s="212"/>
      <c r="AG108" s="213"/>
      <c r="AH108" s="289">
        <v>1</v>
      </c>
      <c r="AI108" s="288"/>
      <c r="AJ108" s="212"/>
      <c r="AK108" s="213"/>
      <c r="AL108" s="212"/>
      <c r="AM108" s="213"/>
      <c r="AN108" s="213">
        <v>0</v>
      </c>
      <c r="AO108" s="214">
        <v>0</v>
      </c>
      <c r="AP108" s="214">
        <v>0</v>
      </c>
      <c r="AQ108" s="210" t="s">
        <v>111</v>
      </c>
      <c r="CG108" s="200">
        <v>0</v>
      </c>
      <c r="CH108" s="200">
        <v>0</v>
      </c>
      <c r="CI108" s="200"/>
      <c r="CJ108" s="200"/>
      <c r="CK108" s="200"/>
      <c r="CL108" s="200"/>
      <c r="CM108" s="200"/>
      <c r="CN108" s="200"/>
      <c r="CO108" s="200"/>
    </row>
    <row r="109" spans="1:93" x14ac:dyDescent="0.25">
      <c r="A109" s="454"/>
      <c r="B109" s="211" t="s">
        <v>64</v>
      </c>
      <c r="C109" s="211">
        <f t="shared" si="8"/>
        <v>0</v>
      </c>
      <c r="D109" s="211">
        <f t="shared" si="9"/>
        <v>0</v>
      </c>
      <c r="E109" s="270">
        <f t="shared" si="9"/>
        <v>0</v>
      </c>
      <c r="F109" s="212"/>
      <c r="G109" s="288"/>
      <c r="H109" s="212"/>
      <c r="I109" s="213"/>
      <c r="J109" s="212"/>
      <c r="K109" s="288"/>
      <c r="L109" s="212"/>
      <c r="M109" s="213"/>
      <c r="N109" s="289"/>
      <c r="O109" s="288"/>
      <c r="P109" s="212"/>
      <c r="Q109" s="213"/>
      <c r="R109" s="289"/>
      <c r="S109" s="288"/>
      <c r="T109" s="212"/>
      <c r="U109" s="213"/>
      <c r="V109" s="289"/>
      <c r="W109" s="288"/>
      <c r="X109" s="212"/>
      <c r="Y109" s="213"/>
      <c r="Z109" s="289"/>
      <c r="AA109" s="288"/>
      <c r="AB109" s="212"/>
      <c r="AC109" s="213"/>
      <c r="AD109" s="289"/>
      <c r="AE109" s="288"/>
      <c r="AF109" s="212"/>
      <c r="AG109" s="213"/>
      <c r="AH109" s="289"/>
      <c r="AI109" s="288"/>
      <c r="AJ109" s="212"/>
      <c r="AK109" s="213"/>
      <c r="AL109" s="212"/>
      <c r="AM109" s="213"/>
      <c r="AN109" s="213"/>
      <c r="AO109" s="214"/>
      <c r="AP109" s="214"/>
      <c r="AQ109" s="210" t="s">
        <v>111</v>
      </c>
      <c r="CG109" s="200">
        <v>0</v>
      </c>
      <c r="CH109" s="200">
        <v>0</v>
      </c>
      <c r="CI109" s="200"/>
      <c r="CJ109" s="200"/>
      <c r="CK109" s="200"/>
      <c r="CL109" s="200"/>
      <c r="CM109" s="200"/>
      <c r="CN109" s="200"/>
      <c r="CO109" s="200"/>
    </row>
    <row r="110" spans="1:93" x14ac:dyDescent="0.25">
      <c r="A110" s="454"/>
      <c r="B110" s="225" t="s">
        <v>117</v>
      </c>
      <c r="C110" s="225">
        <f t="shared" si="8"/>
        <v>0</v>
      </c>
      <c r="D110" s="225">
        <f t="shared" si="9"/>
        <v>0</v>
      </c>
      <c r="E110" s="290">
        <f t="shared" si="9"/>
        <v>0</v>
      </c>
      <c r="F110" s="242"/>
      <c r="G110" s="215"/>
      <c r="H110" s="212"/>
      <c r="I110" s="213"/>
      <c r="J110" s="212"/>
      <c r="K110" s="288"/>
      <c r="L110" s="212"/>
      <c r="M110" s="213"/>
      <c r="N110" s="289"/>
      <c r="O110" s="288"/>
      <c r="P110" s="212"/>
      <c r="Q110" s="213"/>
      <c r="R110" s="289"/>
      <c r="S110" s="288"/>
      <c r="T110" s="212"/>
      <c r="U110" s="213"/>
      <c r="V110" s="289"/>
      <c r="W110" s="288"/>
      <c r="X110" s="212"/>
      <c r="Y110" s="213"/>
      <c r="Z110" s="289"/>
      <c r="AA110" s="288"/>
      <c r="AB110" s="212"/>
      <c r="AC110" s="213"/>
      <c r="AD110" s="289"/>
      <c r="AE110" s="288"/>
      <c r="AF110" s="212"/>
      <c r="AG110" s="213"/>
      <c r="AH110" s="289"/>
      <c r="AI110" s="288"/>
      <c r="AJ110" s="212"/>
      <c r="AK110" s="213"/>
      <c r="AL110" s="212"/>
      <c r="AM110" s="213"/>
      <c r="AN110" s="213"/>
      <c r="AO110" s="214"/>
      <c r="AP110" s="214"/>
      <c r="AQ110" s="210" t="s">
        <v>111</v>
      </c>
      <c r="CG110" s="200">
        <v>0</v>
      </c>
      <c r="CH110" s="200">
        <v>0</v>
      </c>
      <c r="CI110" s="200"/>
      <c r="CJ110" s="200"/>
      <c r="CK110" s="200"/>
      <c r="CL110" s="200"/>
      <c r="CM110" s="200"/>
      <c r="CN110" s="200"/>
      <c r="CO110" s="200"/>
    </row>
    <row r="111" spans="1:93" x14ac:dyDescent="0.25">
      <c r="A111" s="455"/>
      <c r="B111" s="227" t="s">
        <v>65</v>
      </c>
      <c r="C111" s="227">
        <f t="shared" si="8"/>
        <v>0</v>
      </c>
      <c r="D111" s="227">
        <f t="shared" si="9"/>
        <v>0</v>
      </c>
      <c r="E111" s="296">
        <f t="shared" si="9"/>
        <v>0</v>
      </c>
      <c r="F111" s="231"/>
      <c r="G111" s="297"/>
      <c r="H111" s="231"/>
      <c r="I111" s="237"/>
      <c r="J111" s="298"/>
      <c r="K111" s="299"/>
      <c r="L111" s="231"/>
      <c r="M111" s="238"/>
      <c r="N111" s="298"/>
      <c r="O111" s="299"/>
      <c r="P111" s="239"/>
      <c r="Q111" s="238"/>
      <c r="R111" s="297"/>
      <c r="S111" s="299"/>
      <c r="T111" s="231"/>
      <c r="U111" s="237"/>
      <c r="V111" s="298"/>
      <c r="W111" s="297"/>
      <c r="X111" s="231"/>
      <c r="Y111" s="237"/>
      <c r="Z111" s="298"/>
      <c r="AA111" s="297"/>
      <c r="AB111" s="231"/>
      <c r="AC111" s="237"/>
      <c r="AD111" s="298"/>
      <c r="AE111" s="297"/>
      <c r="AF111" s="231"/>
      <c r="AG111" s="237"/>
      <c r="AH111" s="298"/>
      <c r="AI111" s="297"/>
      <c r="AJ111" s="231"/>
      <c r="AK111" s="237"/>
      <c r="AL111" s="239"/>
      <c r="AM111" s="238"/>
      <c r="AN111" s="232"/>
      <c r="AO111" s="238"/>
      <c r="AP111" s="238"/>
      <c r="AQ111" s="210" t="s">
        <v>111</v>
      </c>
      <c r="CG111" s="200">
        <v>0</v>
      </c>
      <c r="CH111" s="200">
        <v>0</v>
      </c>
      <c r="CI111" s="200"/>
      <c r="CJ111" s="200"/>
      <c r="CK111" s="200"/>
      <c r="CL111" s="200"/>
      <c r="CM111" s="200"/>
      <c r="CN111" s="200"/>
      <c r="CO111" s="200"/>
    </row>
    <row r="112" spans="1:93" x14ac:dyDescent="0.25">
      <c r="A112" s="301" t="s">
        <v>66</v>
      </c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302"/>
      <c r="CG112" s="200"/>
      <c r="CH112" s="200"/>
      <c r="CI112" s="200"/>
      <c r="CJ112" s="200"/>
      <c r="CK112" s="200"/>
      <c r="CL112" s="200"/>
      <c r="CM112" s="200"/>
      <c r="CN112" s="200"/>
      <c r="CO112" s="200"/>
    </row>
    <row r="113" spans="1:93" ht="47.25" customHeight="1" x14ac:dyDescent="0.25">
      <c r="A113" s="453" t="s">
        <v>67</v>
      </c>
      <c r="B113" s="303" t="s">
        <v>68</v>
      </c>
      <c r="C113" s="304" t="s">
        <v>69</v>
      </c>
      <c r="D113" s="304" t="s">
        <v>104</v>
      </c>
      <c r="E113" s="199"/>
      <c r="F113" s="199"/>
      <c r="G113" s="199"/>
      <c r="H113" s="199"/>
      <c r="I113" s="199"/>
      <c r="J113" s="199"/>
      <c r="K113" s="199"/>
      <c r="L113" s="302"/>
      <c r="CG113" s="200"/>
      <c r="CH113" s="200"/>
      <c r="CI113" s="200"/>
      <c r="CJ113" s="200"/>
      <c r="CK113" s="200"/>
      <c r="CL113" s="200"/>
      <c r="CM113" s="200"/>
      <c r="CN113" s="200"/>
      <c r="CO113" s="200"/>
    </row>
    <row r="114" spans="1:93" ht="18" customHeight="1" x14ac:dyDescent="0.25">
      <c r="A114" s="454"/>
      <c r="B114" s="305" t="s">
        <v>119</v>
      </c>
      <c r="C114" s="209"/>
      <c r="D114" s="209"/>
      <c r="E114" s="306"/>
      <c r="F114" s="302"/>
      <c r="G114" s="302"/>
      <c r="H114" s="302"/>
      <c r="I114" s="302"/>
      <c r="J114" s="302"/>
      <c r="K114" s="302"/>
      <c r="L114" s="302"/>
      <c r="CA114" s="194" t="str">
        <f>IF(D114&lt;=C114,""," Las consejerías realizadas en Espacios Amigables NO pueden ser mayor al Total de Actividades.-")</f>
        <v/>
      </c>
      <c r="CG114" s="200">
        <f>IF(D114&lt;=C114,0,1)</f>
        <v>0</v>
      </c>
      <c r="CH114" s="200"/>
      <c r="CI114" s="200"/>
      <c r="CJ114" s="200"/>
      <c r="CK114" s="200"/>
      <c r="CL114" s="200"/>
      <c r="CM114" s="200"/>
      <c r="CN114" s="200"/>
      <c r="CO114" s="200"/>
    </row>
    <row r="115" spans="1:93" ht="24" customHeight="1" x14ac:dyDescent="0.25">
      <c r="A115" s="454"/>
      <c r="B115" s="307" t="s">
        <v>120</v>
      </c>
      <c r="C115" s="216"/>
      <c r="D115" s="216"/>
      <c r="E115" s="306"/>
      <c r="F115" s="302"/>
      <c r="G115" s="302"/>
      <c r="H115" s="302"/>
      <c r="I115" s="302"/>
      <c r="J115" s="302"/>
      <c r="K115" s="302"/>
      <c r="L115" s="302"/>
      <c r="CA115" s="194" t="str">
        <f>IF(D115&lt;=C115,""," Las consejerías realizadas en Espacios Amigables NO pueden ser mayor al Total de Actividades.-")</f>
        <v/>
      </c>
      <c r="CG115" s="200">
        <f>IF(D115&lt;=C115,0,1)</f>
        <v>0</v>
      </c>
      <c r="CH115" s="200"/>
      <c r="CI115" s="200"/>
      <c r="CJ115" s="200"/>
      <c r="CK115" s="200"/>
      <c r="CL115" s="200"/>
      <c r="CM115" s="200"/>
      <c r="CN115" s="200"/>
      <c r="CO115" s="200"/>
    </row>
    <row r="116" spans="1:93" ht="23.25" customHeight="1" x14ac:dyDescent="0.25">
      <c r="A116" s="454"/>
      <c r="B116" s="307" t="s">
        <v>121</v>
      </c>
      <c r="C116" s="216"/>
      <c r="D116" s="216"/>
      <c r="E116" s="306"/>
      <c r="F116" s="302"/>
      <c r="G116" s="302"/>
      <c r="H116" s="302"/>
      <c r="I116" s="302"/>
      <c r="J116" s="302"/>
      <c r="K116" s="302"/>
      <c r="L116" s="302"/>
      <c r="CA116" s="194" t="str">
        <f>IF(D116&lt;=C116,""," Las consejerías realizadas en Espacios Amigables NO pueden ser mayor al Total de Actividades.-")</f>
        <v/>
      </c>
      <c r="CG116" s="200">
        <f>IF(D116&lt;=C116,0,1)</f>
        <v>0</v>
      </c>
      <c r="CH116" s="200"/>
      <c r="CI116" s="200"/>
      <c r="CJ116" s="200"/>
      <c r="CK116" s="200"/>
      <c r="CL116" s="200"/>
      <c r="CM116" s="200"/>
      <c r="CN116" s="200"/>
      <c r="CO116" s="200"/>
    </row>
    <row r="117" spans="1:93" ht="19.5" customHeight="1" x14ac:dyDescent="0.25">
      <c r="A117" s="454"/>
      <c r="B117" s="307" t="s">
        <v>122</v>
      </c>
      <c r="C117" s="216"/>
      <c r="D117" s="308"/>
      <c r="E117" s="306"/>
      <c r="F117" s="302"/>
      <c r="G117" s="302"/>
      <c r="H117" s="302"/>
      <c r="I117" s="302"/>
      <c r="J117" s="302"/>
      <c r="K117" s="302"/>
      <c r="L117" s="302"/>
      <c r="CG117" s="200"/>
      <c r="CH117" s="200"/>
      <c r="CI117" s="200"/>
      <c r="CJ117" s="200"/>
      <c r="CK117" s="200"/>
      <c r="CL117" s="200"/>
      <c r="CM117" s="200"/>
      <c r="CN117" s="200"/>
      <c r="CO117" s="200"/>
    </row>
    <row r="118" spans="1:93" ht="18.75" customHeight="1" x14ac:dyDescent="0.25">
      <c r="A118" s="454"/>
      <c r="B118" s="307" t="s">
        <v>123</v>
      </c>
      <c r="C118" s="216"/>
      <c r="D118" s="308"/>
      <c r="E118" s="306"/>
      <c r="F118" s="302"/>
      <c r="G118" s="302"/>
      <c r="H118" s="302"/>
      <c r="I118" s="302"/>
      <c r="J118" s="302"/>
      <c r="K118" s="302"/>
      <c r="L118" s="302"/>
      <c r="CG118" s="200"/>
      <c r="CH118" s="200"/>
      <c r="CI118" s="200"/>
      <c r="CJ118" s="200"/>
      <c r="CK118" s="200"/>
      <c r="CL118" s="200"/>
      <c r="CM118" s="200"/>
      <c r="CN118" s="200"/>
      <c r="CO118" s="200"/>
    </row>
    <row r="119" spans="1:93" ht="26.25" customHeight="1" x14ac:dyDescent="0.25">
      <c r="A119" s="454"/>
      <c r="B119" s="307" t="s">
        <v>124</v>
      </c>
      <c r="C119" s="216"/>
      <c r="D119" s="216"/>
      <c r="E119" s="306"/>
      <c r="F119" s="302"/>
      <c r="G119" s="302"/>
      <c r="H119" s="302"/>
      <c r="I119" s="302"/>
      <c r="J119" s="302"/>
      <c r="K119" s="302"/>
      <c r="L119" s="302"/>
      <c r="CA119" s="194" t="str">
        <f>IF(D119&lt;=C119,""," Las consejerías realizadas en Espacios Amigables NO pueden ser mayor al Total de Actividades.-")</f>
        <v/>
      </c>
      <c r="CG119" s="200">
        <f>IF(D119&lt;=C119,0,1)</f>
        <v>0</v>
      </c>
      <c r="CH119" s="200"/>
      <c r="CI119" s="200"/>
      <c r="CJ119" s="200"/>
      <c r="CK119" s="200"/>
      <c r="CL119" s="200"/>
      <c r="CM119" s="200"/>
      <c r="CN119" s="200"/>
      <c r="CO119" s="200"/>
    </row>
    <row r="120" spans="1:93" ht="22.5" customHeight="1" x14ac:dyDescent="0.25">
      <c r="A120" s="454"/>
      <c r="B120" s="307" t="s">
        <v>125</v>
      </c>
      <c r="C120" s="216"/>
      <c r="D120" s="216"/>
      <c r="E120" s="306"/>
      <c r="F120" s="302"/>
      <c r="G120" s="302"/>
      <c r="H120" s="302"/>
      <c r="I120" s="302"/>
      <c r="J120" s="302"/>
      <c r="K120" s="302"/>
      <c r="L120" s="302"/>
      <c r="CA120" s="194" t="str">
        <f>IF(D120&lt;=C120,""," Las consejerías realizadas en Espacios Amigables NO pueden ser mayor al Total de Actividades.-")</f>
        <v/>
      </c>
      <c r="CG120" s="200">
        <f>IF(D120&lt;=C120,0,1)</f>
        <v>0</v>
      </c>
      <c r="CH120" s="200"/>
      <c r="CI120" s="200"/>
      <c r="CJ120" s="200"/>
      <c r="CK120" s="200"/>
      <c r="CL120" s="200"/>
      <c r="CM120" s="200"/>
      <c r="CN120" s="200"/>
      <c r="CO120" s="200"/>
    </row>
    <row r="121" spans="1:93" ht="18.75" customHeight="1" x14ac:dyDescent="0.25">
      <c r="A121" s="455"/>
      <c r="B121" s="309" t="s">
        <v>126</v>
      </c>
      <c r="C121" s="232"/>
      <c r="D121" s="232"/>
      <c r="E121" s="306"/>
      <c r="F121" s="302"/>
      <c r="G121" s="302"/>
      <c r="H121" s="302"/>
      <c r="I121" s="302"/>
      <c r="J121" s="302"/>
      <c r="K121" s="302"/>
      <c r="L121" s="302"/>
      <c r="CA121" s="194" t="str">
        <f>IF(D121&lt;=C121,""," Las consejerías realizadas en Espacios Amigables NO pueden ser mayor al Total de Actividades.-")</f>
        <v/>
      </c>
      <c r="CG121" s="200">
        <f>IF(D121&lt;=C121,0,1)</f>
        <v>0</v>
      </c>
      <c r="CH121" s="200"/>
      <c r="CI121" s="200"/>
      <c r="CJ121" s="200"/>
      <c r="CK121" s="200"/>
      <c r="CL121" s="200"/>
      <c r="CM121" s="200"/>
      <c r="CN121" s="200"/>
      <c r="CO121" s="200"/>
    </row>
    <row r="122" spans="1:93" x14ac:dyDescent="0.25">
      <c r="A122" s="310" t="s">
        <v>70</v>
      </c>
      <c r="B122" s="311"/>
      <c r="C122" s="312"/>
      <c r="D122" s="302"/>
      <c r="E122" s="302"/>
      <c r="F122" s="302"/>
      <c r="G122" s="302"/>
      <c r="H122" s="302"/>
      <c r="I122" s="302"/>
      <c r="J122" s="302"/>
      <c r="K122" s="302"/>
      <c r="L122" s="302"/>
      <c r="CG122" s="200"/>
      <c r="CH122" s="200"/>
      <c r="CI122" s="200"/>
      <c r="CJ122" s="200"/>
      <c r="CK122" s="200"/>
      <c r="CL122" s="200"/>
      <c r="CM122" s="200"/>
      <c r="CN122" s="200"/>
      <c r="CO122" s="200"/>
    </row>
    <row r="123" spans="1:93" x14ac:dyDescent="0.25">
      <c r="A123" s="313" t="s">
        <v>71</v>
      </c>
      <c r="B123" s="314"/>
      <c r="C123" s="314"/>
      <c r="D123" s="314"/>
      <c r="E123" s="314"/>
      <c r="F123" s="314"/>
      <c r="G123" s="314"/>
      <c r="H123" s="314"/>
      <c r="I123" s="314"/>
      <c r="J123" s="314"/>
      <c r="K123" s="314"/>
      <c r="L123" s="314"/>
      <c r="CG123" s="200"/>
      <c r="CH123" s="200"/>
      <c r="CI123" s="200"/>
      <c r="CJ123" s="200"/>
      <c r="CK123" s="200"/>
      <c r="CL123" s="200"/>
      <c r="CM123" s="200"/>
      <c r="CN123" s="200"/>
      <c r="CO123" s="200"/>
    </row>
    <row r="124" spans="1:93" ht="21" customHeight="1" x14ac:dyDescent="0.25">
      <c r="A124" s="456" t="s">
        <v>72</v>
      </c>
      <c r="B124" s="456" t="s">
        <v>73</v>
      </c>
      <c r="C124" s="456" t="s">
        <v>69</v>
      </c>
      <c r="D124" s="457" t="s">
        <v>74</v>
      </c>
      <c r="E124" s="458"/>
      <c r="F124" s="458"/>
      <c r="G124" s="458"/>
      <c r="H124" s="458"/>
      <c r="I124" s="458"/>
      <c r="J124" s="459"/>
      <c r="K124" s="460" t="s">
        <v>127</v>
      </c>
      <c r="L124" s="462" t="s">
        <v>75</v>
      </c>
      <c r="CG124" s="200"/>
      <c r="CH124" s="200"/>
      <c r="CI124" s="200"/>
      <c r="CJ124" s="200"/>
      <c r="CK124" s="200"/>
      <c r="CL124" s="200"/>
      <c r="CM124" s="200"/>
      <c r="CN124" s="200"/>
      <c r="CO124" s="200"/>
    </row>
    <row r="125" spans="1:93" ht="48.75" customHeight="1" x14ac:dyDescent="0.25">
      <c r="A125" s="456"/>
      <c r="B125" s="456"/>
      <c r="C125" s="456"/>
      <c r="D125" s="202" t="s">
        <v>128</v>
      </c>
      <c r="E125" s="315" t="s">
        <v>129</v>
      </c>
      <c r="F125" s="315" t="s">
        <v>130</v>
      </c>
      <c r="G125" s="315" t="s">
        <v>131</v>
      </c>
      <c r="H125" s="315" t="s">
        <v>132</v>
      </c>
      <c r="I125" s="316" t="s">
        <v>133</v>
      </c>
      <c r="J125" s="317" t="s">
        <v>134</v>
      </c>
      <c r="K125" s="461"/>
      <c r="L125" s="463"/>
      <c r="CG125" s="200"/>
      <c r="CH125" s="200"/>
      <c r="CI125" s="200"/>
      <c r="CJ125" s="200"/>
      <c r="CK125" s="200"/>
      <c r="CL125" s="200"/>
      <c r="CM125" s="200"/>
      <c r="CN125" s="200"/>
      <c r="CO125" s="200"/>
    </row>
    <row r="126" spans="1:93" ht="16.5" customHeight="1" x14ac:dyDescent="0.25">
      <c r="A126" s="456" t="s">
        <v>76</v>
      </c>
      <c r="B126" s="318" t="s">
        <v>77</v>
      </c>
      <c r="C126" s="319">
        <f t="shared" ref="C126:C141" si="10">SUM(D126:J126)</f>
        <v>0</v>
      </c>
      <c r="D126" s="205"/>
      <c r="E126" s="320"/>
      <c r="F126" s="320"/>
      <c r="G126" s="320"/>
      <c r="H126" s="320"/>
      <c r="I126" s="321"/>
      <c r="J126" s="207"/>
      <c r="K126" s="205"/>
      <c r="L126" s="254"/>
      <c r="M126" s="194"/>
      <c r="CG126" s="200"/>
      <c r="CH126" s="200"/>
      <c r="CI126" s="200"/>
      <c r="CJ126" s="200"/>
      <c r="CK126" s="200"/>
      <c r="CL126" s="200"/>
      <c r="CM126" s="200"/>
      <c r="CN126" s="200"/>
      <c r="CO126" s="200"/>
    </row>
    <row r="127" spans="1:93" ht="14.25" customHeight="1" x14ac:dyDescent="0.25">
      <c r="A127" s="456"/>
      <c r="B127" s="322" t="s">
        <v>135</v>
      </c>
      <c r="C127" s="270">
        <f t="shared" si="10"/>
        <v>0</v>
      </c>
      <c r="D127" s="212"/>
      <c r="E127" s="323"/>
      <c r="F127" s="323"/>
      <c r="G127" s="323"/>
      <c r="H127" s="323"/>
      <c r="I127" s="253"/>
      <c r="J127" s="214"/>
      <c r="K127" s="212"/>
      <c r="L127" s="216"/>
      <c r="M127" s="194"/>
      <c r="CG127" s="200"/>
      <c r="CH127" s="200"/>
      <c r="CI127" s="200"/>
      <c r="CJ127" s="200"/>
      <c r="CK127" s="200"/>
      <c r="CL127" s="200"/>
      <c r="CM127" s="200"/>
      <c r="CN127" s="200"/>
      <c r="CO127" s="200"/>
    </row>
    <row r="128" spans="1:93" ht="17.25" customHeight="1" x14ac:dyDescent="0.25">
      <c r="A128" s="450"/>
      <c r="B128" s="322" t="s">
        <v>78</v>
      </c>
      <c r="C128" s="270">
        <f t="shared" si="10"/>
        <v>0</v>
      </c>
      <c r="D128" s="212"/>
      <c r="E128" s="323"/>
      <c r="F128" s="323"/>
      <c r="G128" s="323"/>
      <c r="H128" s="323"/>
      <c r="I128" s="253"/>
      <c r="J128" s="214"/>
      <c r="K128" s="212"/>
      <c r="L128" s="216"/>
      <c r="M128" s="194"/>
      <c r="CG128" s="200"/>
      <c r="CH128" s="200"/>
      <c r="CI128" s="200"/>
      <c r="CJ128" s="200"/>
      <c r="CK128" s="200"/>
      <c r="CL128" s="200"/>
      <c r="CM128" s="200"/>
      <c r="CN128" s="200"/>
      <c r="CO128" s="200"/>
    </row>
    <row r="129" spans="1:93" ht="14.25" customHeight="1" x14ac:dyDescent="0.25">
      <c r="A129" s="450"/>
      <c r="B129" s="324" t="s">
        <v>79</v>
      </c>
      <c r="C129" s="296">
        <f t="shared" si="10"/>
        <v>0</v>
      </c>
      <c r="D129" s="228"/>
      <c r="E129" s="325"/>
      <c r="F129" s="325"/>
      <c r="G129" s="325"/>
      <c r="H129" s="325"/>
      <c r="I129" s="326"/>
      <c r="J129" s="230"/>
      <c r="K129" s="228"/>
      <c r="L129" s="327"/>
      <c r="M129" s="194"/>
      <c r="CG129" s="200"/>
      <c r="CH129" s="200"/>
      <c r="CI129" s="200"/>
      <c r="CJ129" s="200"/>
      <c r="CK129" s="200"/>
      <c r="CL129" s="200"/>
      <c r="CM129" s="200"/>
      <c r="CN129" s="200"/>
      <c r="CO129" s="200"/>
    </row>
    <row r="130" spans="1:93" ht="17.25" customHeight="1" x14ac:dyDescent="0.25">
      <c r="A130" s="450" t="s">
        <v>80</v>
      </c>
      <c r="B130" s="318" t="s">
        <v>77</v>
      </c>
      <c r="C130" s="284">
        <f t="shared" si="10"/>
        <v>0</v>
      </c>
      <c r="D130" s="233"/>
      <c r="E130" s="328"/>
      <c r="F130" s="328"/>
      <c r="G130" s="328"/>
      <c r="H130" s="328"/>
      <c r="I130" s="287"/>
      <c r="J130" s="235"/>
      <c r="K130" s="233"/>
      <c r="L130" s="209"/>
      <c r="M130" s="194"/>
      <c r="CG130" s="200"/>
      <c r="CH130" s="200"/>
      <c r="CI130" s="200"/>
      <c r="CJ130" s="200"/>
      <c r="CK130" s="200"/>
      <c r="CL130" s="200"/>
      <c r="CM130" s="200"/>
      <c r="CN130" s="200"/>
      <c r="CO130" s="200"/>
    </row>
    <row r="131" spans="1:93" ht="15.75" customHeight="1" x14ac:dyDescent="0.25">
      <c r="A131" s="450"/>
      <c r="B131" s="322" t="s">
        <v>135</v>
      </c>
      <c r="C131" s="329">
        <f t="shared" si="10"/>
        <v>0</v>
      </c>
      <c r="D131" s="330"/>
      <c r="E131" s="331"/>
      <c r="F131" s="331"/>
      <c r="G131" s="331"/>
      <c r="H131" s="331"/>
      <c r="I131" s="332"/>
      <c r="J131" s="333"/>
      <c r="K131" s="330"/>
      <c r="L131" s="268"/>
      <c r="M131" s="194"/>
      <c r="CG131" s="200"/>
      <c r="CH131" s="200"/>
      <c r="CI131" s="200"/>
      <c r="CJ131" s="200"/>
      <c r="CK131" s="200"/>
      <c r="CL131" s="200"/>
      <c r="CM131" s="200"/>
      <c r="CN131" s="200"/>
      <c r="CO131" s="200"/>
    </row>
    <row r="132" spans="1:93" ht="15" customHeight="1" x14ac:dyDescent="0.25">
      <c r="A132" s="450"/>
      <c r="B132" s="322" t="s">
        <v>78</v>
      </c>
      <c r="C132" s="270">
        <f t="shared" si="10"/>
        <v>0</v>
      </c>
      <c r="D132" s="212"/>
      <c r="E132" s="323"/>
      <c r="F132" s="323"/>
      <c r="G132" s="323"/>
      <c r="H132" s="323"/>
      <c r="I132" s="253"/>
      <c r="J132" s="214"/>
      <c r="K132" s="212"/>
      <c r="L132" s="216"/>
      <c r="M132" s="194"/>
      <c r="CG132" s="200"/>
      <c r="CH132" s="200"/>
      <c r="CI132" s="200"/>
      <c r="CJ132" s="200"/>
      <c r="CK132" s="200"/>
      <c r="CL132" s="200"/>
      <c r="CM132" s="200"/>
      <c r="CN132" s="200"/>
      <c r="CO132" s="200"/>
    </row>
    <row r="133" spans="1:93" ht="16.5" customHeight="1" x14ac:dyDescent="0.25">
      <c r="A133" s="450"/>
      <c r="B133" s="324" t="s">
        <v>79</v>
      </c>
      <c r="C133" s="296">
        <f t="shared" si="10"/>
        <v>0</v>
      </c>
      <c r="D133" s="231"/>
      <c r="E133" s="334"/>
      <c r="F133" s="334"/>
      <c r="G133" s="334"/>
      <c r="H133" s="334"/>
      <c r="I133" s="299"/>
      <c r="J133" s="238"/>
      <c r="K133" s="231"/>
      <c r="L133" s="232"/>
      <c r="M133" s="194"/>
      <c r="CG133" s="200"/>
      <c r="CH133" s="200"/>
      <c r="CI133" s="200"/>
      <c r="CJ133" s="200"/>
      <c r="CK133" s="200"/>
      <c r="CL133" s="200"/>
      <c r="CM133" s="200"/>
      <c r="CN133" s="200"/>
      <c r="CO133" s="200"/>
    </row>
    <row r="134" spans="1:93" ht="15" customHeight="1" x14ac:dyDescent="0.25">
      <c r="A134" s="450" t="s">
        <v>81</v>
      </c>
      <c r="B134" s="318" t="s">
        <v>77</v>
      </c>
      <c r="C134" s="284">
        <f t="shared" si="10"/>
        <v>0</v>
      </c>
      <c r="D134" s="233"/>
      <c r="E134" s="328"/>
      <c r="F134" s="328"/>
      <c r="G134" s="328"/>
      <c r="H134" s="328"/>
      <c r="I134" s="287"/>
      <c r="J134" s="235"/>
      <c r="K134" s="233"/>
      <c r="L134" s="209"/>
      <c r="M134" s="194"/>
      <c r="CG134" s="200"/>
      <c r="CH134" s="200"/>
      <c r="CI134" s="200"/>
      <c r="CJ134" s="200"/>
      <c r="CK134" s="200"/>
      <c r="CL134" s="200"/>
      <c r="CM134" s="200"/>
      <c r="CN134" s="200"/>
      <c r="CO134" s="200"/>
    </row>
    <row r="135" spans="1:93" ht="16.5" customHeight="1" x14ac:dyDescent="0.25">
      <c r="A135" s="450"/>
      <c r="B135" s="322" t="s">
        <v>135</v>
      </c>
      <c r="C135" s="329">
        <f t="shared" si="10"/>
        <v>0</v>
      </c>
      <c r="D135" s="330"/>
      <c r="E135" s="331"/>
      <c r="F135" s="331"/>
      <c r="G135" s="331"/>
      <c r="H135" s="331"/>
      <c r="I135" s="332"/>
      <c r="J135" s="333"/>
      <c r="K135" s="330"/>
      <c r="L135" s="268"/>
      <c r="M135" s="194"/>
      <c r="CG135" s="200"/>
      <c r="CH135" s="200"/>
      <c r="CI135" s="200"/>
      <c r="CJ135" s="200"/>
      <c r="CK135" s="200"/>
      <c r="CL135" s="200"/>
      <c r="CM135" s="200"/>
      <c r="CN135" s="200"/>
      <c r="CO135" s="200"/>
    </row>
    <row r="136" spans="1:93" ht="15.75" customHeight="1" x14ac:dyDescent="0.25">
      <c r="A136" s="450"/>
      <c r="B136" s="322" t="s">
        <v>78</v>
      </c>
      <c r="C136" s="270">
        <f t="shared" si="10"/>
        <v>0</v>
      </c>
      <c r="D136" s="212"/>
      <c r="E136" s="323"/>
      <c r="F136" s="323"/>
      <c r="G136" s="323"/>
      <c r="H136" s="323"/>
      <c r="I136" s="253"/>
      <c r="J136" s="214"/>
      <c r="K136" s="212"/>
      <c r="L136" s="216"/>
      <c r="M136" s="194"/>
      <c r="CG136" s="200"/>
      <c r="CH136" s="200"/>
      <c r="CI136" s="200"/>
      <c r="CJ136" s="200"/>
      <c r="CK136" s="200"/>
      <c r="CL136" s="200"/>
      <c r="CM136" s="200"/>
      <c r="CN136" s="200"/>
      <c r="CO136" s="200"/>
    </row>
    <row r="137" spans="1:93" ht="15.75" customHeight="1" x14ac:dyDescent="0.25">
      <c r="A137" s="450"/>
      <c r="B137" s="324" t="s">
        <v>79</v>
      </c>
      <c r="C137" s="296">
        <f t="shared" si="10"/>
        <v>0</v>
      </c>
      <c r="D137" s="231"/>
      <c r="E137" s="334"/>
      <c r="F137" s="334"/>
      <c r="G137" s="334"/>
      <c r="H137" s="334"/>
      <c r="I137" s="299"/>
      <c r="J137" s="238"/>
      <c r="K137" s="231"/>
      <c r="L137" s="232"/>
      <c r="M137" s="194"/>
      <c r="CG137" s="200"/>
      <c r="CH137" s="200"/>
      <c r="CI137" s="200"/>
      <c r="CJ137" s="200"/>
      <c r="CK137" s="200"/>
      <c r="CL137" s="200"/>
      <c r="CM137" s="200"/>
      <c r="CN137" s="200"/>
      <c r="CO137" s="200"/>
    </row>
    <row r="138" spans="1:93" ht="15.75" customHeight="1" x14ac:dyDescent="0.25">
      <c r="A138" s="450" t="s">
        <v>82</v>
      </c>
      <c r="B138" s="318" t="s">
        <v>77</v>
      </c>
      <c r="C138" s="284">
        <f t="shared" si="10"/>
        <v>0</v>
      </c>
      <c r="D138" s="233"/>
      <c r="E138" s="328"/>
      <c r="F138" s="328"/>
      <c r="G138" s="328"/>
      <c r="H138" s="328"/>
      <c r="I138" s="287"/>
      <c r="J138" s="235"/>
      <c r="K138" s="233"/>
      <c r="L138" s="209"/>
      <c r="M138" s="194"/>
      <c r="CG138" s="200"/>
      <c r="CH138" s="200"/>
      <c r="CI138" s="200"/>
      <c r="CJ138" s="200"/>
      <c r="CK138" s="200"/>
      <c r="CL138" s="200"/>
      <c r="CM138" s="200"/>
      <c r="CN138" s="200"/>
      <c r="CO138" s="200"/>
    </row>
    <row r="139" spans="1:93" ht="16.5" customHeight="1" x14ac:dyDescent="0.25">
      <c r="A139" s="450"/>
      <c r="B139" s="322" t="s">
        <v>135</v>
      </c>
      <c r="C139" s="329">
        <f t="shared" si="10"/>
        <v>0</v>
      </c>
      <c r="D139" s="330"/>
      <c r="E139" s="331"/>
      <c r="F139" s="331"/>
      <c r="G139" s="331"/>
      <c r="H139" s="331"/>
      <c r="I139" s="332"/>
      <c r="J139" s="333"/>
      <c r="K139" s="330"/>
      <c r="L139" s="268"/>
      <c r="M139" s="194"/>
      <c r="CG139" s="200"/>
      <c r="CH139" s="200"/>
      <c r="CI139" s="200"/>
      <c r="CJ139" s="200"/>
      <c r="CK139" s="200"/>
      <c r="CL139" s="200"/>
      <c r="CM139" s="200"/>
      <c r="CN139" s="200"/>
      <c r="CO139" s="200"/>
    </row>
    <row r="140" spans="1:93" ht="15" customHeight="1" x14ac:dyDescent="0.25">
      <c r="A140" s="450"/>
      <c r="B140" s="322" t="s">
        <v>78</v>
      </c>
      <c r="C140" s="270">
        <f t="shared" si="10"/>
        <v>0</v>
      </c>
      <c r="D140" s="212"/>
      <c r="E140" s="323"/>
      <c r="F140" s="323"/>
      <c r="G140" s="323"/>
      <c r="H140" s="323"/>
      <c r="I140" s="253"/>
      <c r="J140" s="214"/>
      <c r="K140" s="212"/>
      <c r="L140" s="216"/>
      <c r="M140" s="194"/>
      <c r="CG140" s="200"/>
      <c r="CH140" s="200"/>
      <c r="CI140" s="200"/>
      <c r="CJ140" s="200"/>
      <c r="CK140" s="200"/>
      <c r="CL140" s="200"/>
      <c r="CM140" s="200"/>
      <c r="CN140" s="200"/>
      <c r="CO140" s="200"/>
    </row>
    <row r="141" spans="1:93" ht="15" customHeight="1" x14ac:dyDescent="0.25">
      <c r="A141" s="450"/>
      <c r="B141" s="324" t="s">
        <v>79</v>
      </c>
      <c r="C141" s="296">
        <f t="shared" si="10"/>
        <v>0</v>
      </c>
      <c r="D141" s="231"/>
      <c r="E141" s="334"/>
      <c r="F141" s="334"/>
      <c r="G141" s="334"/>
      <c r="H141" s="334"/>
      <c r="I141" s="299"/>
      <c r="J141" s="238"/>
      <c r="K141" s="231"/>
      <c r="L141" s="232"/>
      <c r="M141" s="194"/>
      <c r="CG141" s="200"/>
      <c r="CH141" s="200"/>
      <c r="CI141" s="200"/>
      <c r="CJ141" s="200"/>
      <c r="CK141" s="200"/>
      <c r="CL141" s="200"/>
      <c r="CM141" s="200"/>
      <c r="CN141" s="200"/>
      <c r="CO141" s="200"/>
    </row>
    <row r="142" spans="1:93" x14ac:dyDescent="0.25">
      <c r="A142" s="313" t="s">
        <v>83</v>
      </c>
      <c r="B142" s="314"/>
      <c r="C142" s="314"/>
      <c r="D142" s="314"/>
      <c r="E142" s="314"/>
      <c r="F142" s="314"/>
      <c r="G142" s="314"/>
      <c r="H142" s="314"/>
      <c r="I142" s="314"/>
      <c r="J142" s="314"/>
      <c r="K142" s="314"/>
      <c r="L142" s="314"/>
      <c r="CG142" s="200"/>
      <c r="CH142" s="200"/>
      <c r="CI142" s="200"/>
      <c r="CJ142" s="200"/>
      <c r="CK142" s="200"/>
      <c r="CL142" s="200"/>
      <c r="CM142" s="200"/>
      <c r="CN142" s="200"/>
      <c r="CO142" s="200"/>
    </row>
    <row r="143" spans="1:93" ht="33" customHeight="1" x14ac:dyDescent="0.25">
      <c r="A143" s="303" t="s">
        <v>84</v>
      </c>
      <c r="B143" s="335" t="s">
        <v>85</v>
      </c>
      <c r="C143" s="336" t="s">
        <v>136</v>
      </c>
      <c r="D143" s="337" t="s">
        <v>86</v>
      </c>
      <c r="E143" s="337" t="s">
        <v>87</v>
      </c>
      <c r="F143" s="337" t="s">
        <v>88</v>
      </c>
      <c r="G143" s="337" t="s">
        <v>89</v>
      </c>
      <c r="H143" s="338" t="s">
        <v>90</v>
      </c>
      <c r="I143" s="339"/>
      <c r="J143" s="340"/>
      <c r="K143" s="340"/>
      <c r="L143" s="340"/>
      <c r="CG143" s="200"/>
      <c r="CH143" s="200"/>
      <c r="CI143" s="200"/>
      <c r="CJ143" s="200"/>
      <c r="CK143" s="200"/>
      <c r="CL143" s="200"/>
      <c r="CM143" s="200"/>
      <c r="CN143" s="200"/>
      <c r="CO143" s="200"/>
    </row>
    <row r="144" spans="1:93" ht="15.75" customHeight="1" x14ac:dyDescent="0.25">
      <c r="A144" s="318" t="s">
        <v>91</v>
      </c>
      <c r="B144" s="341">
        <f>SUM(C144:H144)</f>
        <v>0</v>
      </c>
      <c r="C144" s="233"/>
      <c r="D144" s="342"/>
      <c r="E144" s="342"/>
      <c r="F144" s="342"/>
      <c r="G144" s="342"/>
      <c r="H144" s="343"/>
      <c r="I144" s="344"/>
      <c r="J144" s="314"/>
      <c r="K144" s="345"/>
      <c r="L144" s="345"/>
      <c r="CG144" s="200"/>
      <c r="CH144" s="200"/>
      <c r="CI144" s="200"/>
      <c r="CJ144" s="200"/>
      <c r="CK144" s="200"/>
      <c r="CL144" s="200"/>
      <c r="CM144" s="200"/>
      <c r="CN144" s="200"/>
      <c r="CO144" s="200"/>
    </row>
    <row r="145" spans="1:93" ht="15.75" customHeight="1" x14ac:dyDescent="0.25">
      <c r="A145" s="322" t="s">
        <v>135</v>
      </c>
      <c r="B145" s="346">
        <f>SUM(C145:H145)</f>
        <v>0</v>
      </c>
      <c r="C145" s="330"/>
      <c r="D145" s="331"/>
      <c r="E145" s="331"/>
      <c r="F145" s="331"/>
      <c r="G145" s="331"/>
      <c r="H145" s="333"/>
      <c r="I145" s="344"/>
      <c r="J145" s="314"/>
      <c r="K145" s="345"/>
      <c r="L145" s="345"/>
      <c r="CG145" s="200"/>
      <c r="CH145" s="200"/>
      <c r="CI145" s="200"/>
      <c r="CJ145" s="200"/>
      <c r="CK145" s="200"/>
      <c r="CL145" s="200"/>
      <c r="CM145" s="200"/>
      <c r="CN145" s="200"/>
      <c r="CO145" s="200"/>
    </row>
    <row r="146" spans="1:93" ht="15.75" customHeight="1" x14ac:dyDescent="0.25">
      <c r="A146" s="322" t="s">
        <v>78</v>
      </c>
      <c r="B146" s="347">
        <f>SUM(C146:H146)</f>
        <v>0</v>
      </c>
      <c r="C146" s="212"/>
      <c r="D146" s="323"/>
      <c r="E146" s="323"/>
      <c r="F146" s="323"/>
      <c r="G146" s="323"/>
      <c r="H146" s="214"/>
      <c r="I146" s="344"/>
      <c r="J146" s="314"/>
      <c r="K146" s="345"/>
      <c r="L146" s="345"/>
      <c r="CG146" s="200"/>
      <c r="CH146" s="200"/>
      <c r="CI146" s="200"/>
      <c r="CJ146" s="200"/>
      <c r="CK146" s="200"/>
      <c r="CL146" s="200"/>
      <c r="CM146" s="200"/>
      <c r="CN146" s="200"/>
      <c r="CO146" s="200"/>
    </row>
    <row r="147" spans="1:93" ht="15.75" customHeight="1" x14ac:dyDescent="0.25">
      <c r="A147" s="324" t="s">
        <v>92</v>
      </c>
      <c r="B147" s="348">
        <f>SUM(C147:H147)</f>
        <v>0</v>
      </c>
      <c r="C147" s="231"/>
      <c r="D147" s="334"/>
      <c r="E147" s="334"/>
      <c r="F147" s="334"/>
      <c r="G147" s="334"/>
      <c r="H147" s="238"/>
      <c r="I147" s="344"/>
      <c r="J147" s="314"/>
      <c r="K147" s="345"/>
      <c r="L147" s="345"/>
      <c r="CG147" s="200"/>
      <c r="CH147" s="200"/>
      <c r="CI147" s="200"/>
      <c r="CJ147" s="200"/>
      <c r="CK147" s="200"/>
      <c r="CL147" s="200"/>
      <c r="CM147" s="200"/>
      <c r="CN147" s="200"/>
      <c r="CO147" s="200"/>
    </row>
    <row r="148" spans="1:93" x14ac:dyDescent="0.25">
      <c r="A148" s="313" t="s">
        <v>93</v>
      </c>
      <c r="B148" s="314"/>
      <c r="C148" s="314"/>
      <c r="D148" s="314"/>
      <c r="E148" s="314"/>
      <c r="F148" s="314"/>
      <c r="G148" s="314"/>
      <c r="H148" s="314"/>
      <c r="I148" s="314"/>
      <c r="J148" s="314"/>
      <c r="K148" s="314"/>
      <c r="L148" s="314"/>
      <c r="CG148" s="200"/>
      <c r="CH148" s="200"/>
      <c r="CI148" s="200"/>
      <c r="CJ148" s="200"/>
      <c r="CK148" s="200"/>
      <c r="CL148" s="200"/>
      <c r="CM148" s="200"/>
      <c r="CN148" s="200"/>
      <c r="CO148" s="200"/>
    </row>
    <row r="149" spans="1:93" ht="45" customHeight="1" x14ac:dyDescent="0.25">
      <c r="A149" s="303" t="s">
        <v>84</v>
      </c>
      <c r="B149" s="335" t="s">
        <v>69</v>
      </c>
      <c r="C149" s="336" t="s">
        <v>94</v>
      </c>
      <c r="D149" s="337" t="s">
        <v>95</v>
      </c>
      <c r="E149" s="337" t="s">
        <v>96</v>
      </c>
      <c r="F149" s="337" t="s">
        <v>97</v>
      </c>
      <c r="G149" s="337" t="s">
        <v>98</v>
      </c>
      <c r="H149" s="338" t="s">
        <v>137</v>
      </c>
      <c r="I149" s="339"/>
      <c r="J149" s="340"/>
      <c r="K149" s="340"/>
      <c r="L149" s="340"/>
      <c r="CG149" s="200"/>
      <c r="CH149" s="200"/>
      <c r="CI149" s="200"/>
      <c r="CJ149" s="200"/>
      <c r="CK149" s="200"/>
      <c r="CL149" s="200"/>
      <c r="CM149" s="200"/>
      <c r="CN149" s="200"/>
      <c r="CO149" s="200"/>
    </row>
    <row r="150" spans="1:93" ht="16.5" customHeight="1" x14ac:dyDescent="0.25">
      <c r="A150" s="318" t="s">
        <v>91</v>
      </c>
      <c r="B150" s="341">
        <f t="shared" ref="B150:B155" si="11">SUM(C150:H150)</f>
        <v>0</v>
      </c>
      <c r="C150" s="233"/>
      <c r="D150" s="342"/>
      <c r="E150" s="342"/>
      <c r="F150" s="342"/>
      <c r="G150" s="342"/>
      <c r="H150" s="343"/>
      <c r="I150" s="344"/>
      <c r="J150" s="314"/>
      <c r="K150" s="345"/>
      <c r="L150" s="345"/>
      <c r="CG150" s="200"/>
      <c r="CH150" s="200"/>
      <c r="CI150" s="200"/>
      <c r="CJ150" s="200"/>
      <c r="CK150" s="200"/>
      <c r="CL150" s="200"/>
      <c r="CM150" s="200"/>
      <c r="CN150" s="200"/>
      <c r="CO150" s="200"/>
    </row>
    <row r="151" spans="1:93" ht="16.5" customHeight="1" x14ac:dyDescent="0.25">
      <c r="A151" s="322" t="s">
        <v>135</v>
      </c>
      <c r="B151" s="347">
        <f t="shared" si="11"/>
        <v>0</v>
      </c>
      <c r="C151" s="212"/>
      <c r="D151" s="323"/>
      <c r="E151" s="323"/>
      <c r="F151" s="323"/>
      <c r="G151" s="323"/>
      <c r="H151" s="214"/>
      <c r="I151" s="344"/>
      <c r="J151" s="314"/>
      <c r="K151" s="345"/>
      <c r="L151" s="345"/>
      <c r="CG151" s="200"/>
      <c r="CH151" s="200"/>
      <c r="CI151" s="200"/>
      <c r="CJ151" s="200"/>
      <c r="CK151" s="200"/>
      <c r="CL151" s="200"/>
      <c r="CM151" s="200"/>
      <c r="CN151" s="200"/>
      <c r="CO151" s="200"/>
    </row>
    <row r="152" spans="1:93" ht="16.5" customHeight="1" x14ac:dyDescent="0.25">
      <c r="A152" s="322" t="s">
        <v>78</v>
      </c>
      <c r="B152" s="347">
        <f t="shared" si="11"/>
        <v>0</v>
      </c>
      <c r="C152" s="212"/>
      <c r="D152" s="323"/>
      <c r="E152" s="323"/>
      <c r="F152" s="323"/>
      <c r="G152" s="323"/>
      <c r="H152" s="214"/>
      <c r="I152" s="344"/>
      <c r="J152" s="314"/>
      <c r="K152" s="345"/>
      <c r="L152" s="345"/>
      <c r="CG152" s="200"/>
      <c r="CH152" s="200"/>
      <c r="CI152" s="200"/>
      <c r="CJ152" s="200"/>
      <c r="CK152" s="200"/>
      <c r="CL152" s="200"/>
      <c r="CM152" s="200"/>
      <c r="CN152" s="200"/>
      <c r="CO152" s="200"/>
    </row>
    <row r="153" spans="1:93" ht="16.5" customHeight="1" x14ac:dyDescent="0.25">
      <c r="A153" s="349" t="s">
        <v>99</v>
      </c>
      <c r="B153" s="347">
        <f t="shared" si="11"/>
        <v>0</v>
      </c>
      <c r="C153" s="212"/>
      <c r="D153" s="323"/>
      <c r="E153" s="323"/>
      <c r="F153" s="323"/>
      <c r="G153" s="323"/>
      <c r="H153" s="214"/>
      <c r="I153" s="344"/>
      <c r="J153" s="314"/>
      <c r="K153" s="345"/>
      <c r="L153" s="345"/>
      <c r="CG153" s="200"/>
      <c r="CH153" s="200"/>
      <c r="CI153" s="200"/>
      <c r="CJ153" s="200"/>
      <c r="CK153" s="200"/>
      <c r="CL153" s="200"/>
      <c r="CM153" s="200"/>
      <c r="CN153" s="200"/>
      <c r="CO153" s="200"/>
    </row>
    <row r="154" spans="1:93" ht="16.5" customHeight="1" x14ac:dyDescent="0.25">
      <c r="A154" s="350" t="s">
        <v>100</v>
      </c>
      <c r="B154" s="351">
        <f t="shared" si="11"/>
        <v>0</v>
      </c>
      <c r="C154" s="218"/>
      <c r="D154" s="352"/>
      <c r="E154" s="352"/>
      <c r="F154" s="352"/>
      <c r="G154" s="352"/>
      <c r="H154" s="220"/>
      <c r="I154" s="344"/>
      <c r="J154" s="314"/>
      <c r="K154" s="345"/>
      <c r="L154" s="345"/>
      <c r="CG154" s="200"/>
      <c r="CH154" s="200"/>
      <c r="CI154" s="200"/>
      <c r="CJ154" s="200"/>
      <c r="CK154" s="200"/>
      <c r="CL154" s="200"/>
      <c r="CM154" s="200"/>
      <c r="CN154" s="200"/>
      <c r="CO154" s="200"/>
    </row>
    <row r="155" spans="1:93" ht="16.5" customHeight="1" x14ac:dyDescent="0.25">
      <c r="A155" s="353" t="s">
        <v>101</v>
      </c>
      <c r="B155" s="348">
        <f t="shared" si="11"/>
        <v>0</v>
      </c>
      <c r="C155" s="231"/>
      <c r="D155" s="334"/>
      <c r="E155" s="334"/>
      <c r="F155" s="334"/>
      <c r="G155" s="334"/>
      <c r="H155" s="238"/>
      <c r="I155" s="344"/>
      <c r="J155" s="314"/>
      <c r="K155" s="345"/>
      <c r="L155" s="345"/>
      <c r="CG155" s="200"/>
      <c r="CH155" s="200"/>
      <c r="CI155" s="200"/>
      <c r="CJ155" s="200"/>
      <c r="CK155" s="200"/>
      <c r="CL155" s="200"/>
      <c r="CM155" s="200"/>
      <c r="CN155" s="200"/>
      <c r="CO155" s="200"/>
    </row>
    <row r="156" spans="1:93" x14ac:dyDescent="0.25">
      <c r="CG156" s="200"/>
      <c r="CH156" s="200"/>
      <c r="CI156" s="200"/>
      <c r="CJ156" s="200"/>
      <c r="CK156" s="200"/>
      <c r="CL156" s="200"/>
      <c r="CM156" s="200"/>
      <c r="CN156" s="200"/>
      <c r="CO156" s="200"/>
    </row>
    <row r="195" spans="1:2" hidden="1" x14ac:dyDescent="0.25">
      <c r="A195" s="354">
        <f>SUM(C14:C95,C100:C111,C126:C141,B144:B147,B150:B155,C114:C121)</f>
        <v>252</v>
      </c>
      <c r="B195" s="354">
        <f>SUM(CG11:CO156)</f>
        <v>0</v>
      </c>
    </row>
  </sheetData>
  <mergeCells count="74">
    <mergeCell ref="A14:A24"/>
    <mergeCell ref="A25:A35"/>
    <mergeCell ref="A36:A46"/>
    <mergeCell ref="A81:A87"/>
    <mergeCell ref="A88:A95"/>
    <mergeCell ref="A47:A57"/>
    <mergeCell ref="A58:A64"/>
    <mergeCell ref="A65:A68"/>
    <mergeCell ref="A69:A75"/>
    <mergeCell ref="A76:A80"/>
    <mergeCell ref="A6:T6"/>
    <mergeCell ref="A8:B8"/>
    <mergeCell ref="A10:A13"/>
    <mergeCell ref="B10:B13"/>
    <mergeCell ref="C10:E12"/>
    <mergeCell ref="F10:AM11"/>
    <mergeCell ref="AD12:AE12"/>
    <mergeCell ref="AF12:AG12"/>
    <mergeCell ref="AH12:AI12"/>
    <mergeCell ref="AJ12:AK12"/>
    <mergeCell ref="AL12:AM12"/>
    <mergeCell ref="AN10:AN13"/>
    <mergeCell ref="AO10:AO13"/>
    <mergeCell ref="AP10:AP13"/>
    <mergeCell ref="AQ10:AQ13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P97:AP99"/>
    <mergeCell ref="F98:G98"/>
    <mergeCell ref="H98:I98"/>
    <mergeCell ref="J98:K98"/>
    <mergeCell ref="L98:M98"/>
    <mergeCell ref="N98:O98"/>
    <mergeCell ref="P98:Q98"/>
    <mergeCell ref="R98:S98"/>
    <mergeCell ref="T98:U98"/>
    <mergeCell ref="V98:W98"/>
    <mergeCell ref="X98:Y98"/>
    <mergeCell ref="Z98:AA98"/>
    <mergeCell ref="AF98:AG98"/>
    <mergeCell ref="AH98:AI98"/>
    <mergeCell ref="F97:AM97"/>
    <mergeCell ref="A126:A129"/>
    <mergeCell ref="A130:A133"/>
    <mergeCell ref="AN97:AN99"/>
    <mergeCell ref="AO97:AO99"/>
    <mergeCell ref="A97:A99"/>
    <mergeCell ref="B97:B99"/>
    <mergeCell ref="A134:A137"/>
    <mergeCell ref="A138:A141"/>
    <mergeCell ref="AL98:AM98"/>
    <mergeCell ref="A100:A105"/>
    <mergeCell ref="A106:A111"/>
    <mergeCell ref="A113:A121"/>
    <mergeCell ref="A124:A125"/>
    <mergeCell ref="B124:B125"/>
    <mergeCell ref="C124:C125"/>
    <mergeCell ref="D124:J124"/>
    <mergeCell ref="K124:K125"/>
    <mergeCell ref="L124:L125"/>
    <mergeCell ref="AB98:AC98"/>
    <mergeCell ref="AD98:AE98"/>
    <mergeCell ref="AJ98:AK98"/>
    <mergeCell ref="C97:E98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95"/>
  <sheetViews>
    <sheetView zoomScale="68" zoomScaleNormal="68" workbookViewId="0">
      <selection activeCell="C26" sqref="C26"/>
    </sheetView>
  </sheetViews>
  <sheetFormatPr baseColWidth="10" defaultRowHeight="15" x14ac:dyDescent="0.25"/>
  <cols>
    <col min="1" max="1" width="43.140625" style="193" customWidth="1"/>
    <col min="2" max="2" width="42.28515625" style="193" customWidth="1"/>
    <col min="3" max="3" width="17.28515625" style="193" customWidth="1"/>
    <col min="4" max="4" width="16.140625" style="193" customWidth="1"/>
    <col min="5" max="5" width="14.140625" style="193" customWidth="1"/>
    <col min="6" max="6" width="14.85546875" style="193" customWidth="1"/>
    <col min="7" max="7" width="16" style="193" customWidth="1"/>
    <col min="8" max="8" width="16.42578125" style="193" customWidth="1"/>
    <col min="9" max="9" width="13.28515625" style="193" customWidth="1"/>
    <col min="10" max="10" width="15.42578125" style="193" customWidth="1"/>
    <col min="11" max="11" width="17" style="193" customWidth="1"/>
    <col min="12" max="12" width="13.28515625" style="193" customWidth="1"/>
    <col min="13" max="40" width="11.42578125" style="193"/>
    <col min="41" max="41" width="13" style="193" customWidth="1"/>
    <col min="42" max="42" width="13.140625" style="193" customWidth="1"/>
    <col min="43" max="74" width="11.42578125" style="193"/>
    <col min="75" max="75" width="11.42578125" style="193" customWidth="1"/>
    <col min="76" max="96" width="11.42578125" style="194" hidden="1" customWidth="1"/>
    <col min="97" max="97" width="0" style="194" hidden="1" customWidth="1"/>
    <col min="98" max="102" width="0" style="193" hidden="1" customWidth="1"/>
    <col min="103" max="16384" width="11.42578125" style="193"/>
  </cols>
  <sheetData>
    <row r="1" spans="1:93" ht="14.25" customHeight="1" x14ac:dyDescent="0.25">
      <c r="A1" s="192" t="s">
        <v>0</v>
      </c>
    </row>
    <row r="2" spans="1:93" ht="14.25" customHeight="1" x14ac:dyDescent="0.25">
      <c r="A2" s="192" t="str">
        <f>CONCATENATE("COMUNA: ",[6]NOMBRE!B2," - ","( ",[6]NOMBRE!C2,[6]NOMBRE!D2,[6]NOMBRE!E2,[6]NOMBRE!F2,[6]NOMBRE!G2," )")</f>
        <v>COMUNA: Linares - ( 07401 )</v>
      </c>
    </row>
    <row r="3" spans="1:93" ht="14.25" customHeight="1" x14ac:dyDescent="0.25">
      <c r="A3" s="192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93" ht="14.25" customHeight="1" x14ac:dyDescent="0.25">
      <c r="A4" s="192" t="str">
        <f>CONCATENATE("MES: ",[6]NOMBRE!B6," - ","( ",[6]NOMBRE!C6,[6]NOMBRE!D6," )")</f>
        <v>MES: JUNIO - ( 06 )</v>
      </c>
    </row>
    <row r="5" spans="1:93" ht="14.25" customHeight="1" x14ac:dyDescent="0.25">
      <c r="A5" s="192" t="str">
        <f>CONCATENATE("AÑO: ",[6]NOMBRE!B7)</f>
        <v>AÑO: 2017</v>
      </c>
    </row>
    <row r="6" spans="1:93" x14ac:dyDescent="0.25">
      <c r="A6" s="480" t="s">
        <v>1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</row>
    <row r="7" spans="1:93" x14ac:dyDescent="0.25">
      <c r="A7" s="195"/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</row>
    <row r="8" spans="1:93" ht="15.75" x14ac:dyDescent="0.25">
      <c r="A8" s="481" t="s">
        <v>2</v>
      </c>
      <c r="B8" s="481"/>
      <c r="C8" s="196"/>
      <c r="D8" s="196"/>
      <c r="E8" s="196"/>
      <c r="F8" s="196"/>
      <c r="G8" s="196"/>
      <c r="H8" s="196"/>
      <c r="I8" s="196"/>
      <c r="J8" s="196"/>
      <c r="K8" s="196"/>
      <c r="L8" s="196"/>
    </row>
    <row r="9" spans="1:93" x14ac:dyDescent="0.25">
      <c r="A9" s="197" t="s">
        <v>3</v>
      </c>
      <c r="B9" s="198"/>
      <c r="C9" s="198"/>
      <c r="D9" s="198"/>
      <c r="E9" s="198"/>
      <c r="F9" s="199"/>
      <c r="G9" s="199"/>
      <c r="H9" s="199"/>
      <c r="I9" s="199"/>
      <c r="J9" s="199"/>
      <c r="K9" s="199"/>
      <c r="L9" s="199"/>
    </row>
    <row r="10" spans="1:93" x14ac:dyDescent="0.25">
      <c r="A10" s="482" t="s">
        <v>102</v>
      </c>
      <c r="B10" s="474" t="s">
        <v>4</v>
      </c>
      <c r="C10" s="465" t="s">
        <v>5</v>
      </c>
      <c r="D10" s="466"/>
      <c r="E10" s="467"/>
      <c r="F10" s="486" t="s">
        <v>103</v>
      </c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71"/>
      <c r="AN10" s="477" t="s">
        <v>104</v>
      </c>
      <c r="AO10" s="453" t="s">
        <v>105</v>
      </c>
      <c r="AP10" s="453" t="s">
        <v>106</v>
      </c>
      <c r="AQ10" s="453" t="s">
        <v>107</v>
      </c>
    </row>
    <row r="11" spans="1:93" x14ac:dyDescent="0.25">
      <c r="A11" s="482"/>
      <c r="B11" s="475"/>
      <c r="C11" s="483"/>
      <c r="D11" s="484"/>
      <c r="E11" s="485"/>
      <c r="F11" s="488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89"/>
      <c r="AH11" s="489"/>
      <c r="AI11" s="489"/>
      <c r="AJ11" s="489"/>
      <c r="AK11" s="489"/>
      <c r="AL11" s="489"/>
      <c r="AM11" s="490"/>
      <c r="AN11" s="478"/>
      <c r="AO11" s="454"/>
      <c r="AP11" s="454"/>
      <c r="AQ11" s="454"/>
      <c r="CG11" s="200"/>
      <c r="CH11" s="200"/>
      <c r="CI11" s="200"/>
      <c r="CJ11" s="200"/>
      <c r="CK11" s="200"/>
      <c r="CL11" s="200"/>
      <c r="CM11" s="200"/>
      <c r="CN11" s="200"/>
      <c r="CO11" s="200"/>
    </row>
    <row r="12" spans="1:93" x14ac:dyDescent="0.25">
      <c r="A12" s="482"/>
      <c r="B12" s="475"/>
      <c r="C12" s="468"/>
      <c r="D12" s="469"/>
      <c r="E12" s="470"/>
      <c r="F12" s="456" t="s">
        <v>6</v>
      </c>
      <c r="G12" s="456"/>
      <c r="H12" s="457" t="s">
        <v>7</v>
      </c>
      <c r="I12" s="459"/>
      <c r="J12" s="457" t="s">
        <v>8</v>
      </c>
      <c r="K12" s="459"/>
      <c r="L12" s="457" t="s">
        <v>9</v>
      </c>
      <c r="M12" s="459"/>
      <c r="N12" s="457" t="s">
        <v>10</v>
      </c>
      <c r="O12" s="459"/>
      <c r="P12" s="457" t="s">
        <v>11</v>
      </c>
      <c r="Q12" s="459"/>
      <c r="R12" s="457" t="s">
        <v>12</v>
      </c>
      <c r="S12" s="459"/>
      <c r="T12" s="457" t="s">
        <v>13</v>
      </c>
      <c r="U12" s="459"/>
      <c r="V12" s="457" t="s">
        <v>14</v>
      </c>
      <c r="W12" s="459"/>
      <c r="X12" s="457" t="s">
        <v>15</v>
      </c>
      <c r="Y12" s="459"/>
      <c r="Z12" s="457" t="s">
        <v>16</v>
      </c>
      <c r="AA12" s="459"/>
      <c r="AB12" s="457" t="s">
        <v>17</v>
      </c>
      <c r="AC12" s="459"/>
      <c r="AD12" s="457" t="s">
        <v>18</v>
      </c>
      <c r="AE12" s="459"/>
      <c r="AF12" s="457" t="s">
        <v>19</v>
      </c>
      <c r="AG12" s="459"/>
      <c r="AH12" s="457" t="s">
        <v>20</v>
      </c>
      <c r="AI12" s="459"/>
      <c r="AJ12" s="457" t="s">
        <v>21</v>
      </c>
      <c r="AK12" s="459"/>
      <c r="AL12" s="451" t="s">
        <v>22</v>
      </c>
      <c r="AM12" s="452"/>
      <c r="AN12" s="478"/>
      <c r="AO12" s="454"/>
      <c r="AP12" s="454"/>
      <c r="AQ12" s="454"/>
      <c r="CG12" s="200"/>
      <c r="CH12" s="200"/>
      <c r="CI12" s="200"/>
      <c r="CJ12" s="200"/>
      <c r="CK12" s="200"/>
      <c r="CL12" s="200"/>
      <c r="CM12" s="200"/>
      <c r="CN12" s="200"/>
      <c r="CO12" s="200"/>
    </row>
    <row r="13" spans="1:93" x14ac:dyDescent="0.25">
      <c r="A13" s="482"/>
      <c r="B13" s="476"/>
      <c r="C13" s="201" t="s">
        <v>108</v>
      </c>
      <c r="D13" s="201" t="s">
        <v>109</v>
      </c>
      <c r="E13" s="201" t="s">
        <v>110</v>
      </c>
      <c r="F13" s="202" t="s">
        <v>109</v>
      </c>
      <c r="G13" s="203" t="s">
        <v>110</v>
      </c>
      <c r="H13" s="202" t="s">
        <v>109</v>
      </c>
      <c r="I13" s="203" t="s">
        <v>110</v>
      </c>
      <c r="J13" s="202" t="s">
        <v>109</v>
      </c>
      <c r="K13" s="203" t="s">
        <v>110</v>
      </c>
      <c r="L13" s="202" t="s">
        <v>109</v>
      </c>
      <c r="M13" s="203" t="s">
        <v>110</v>
      </c>
      <c r="N13" s="202" t="s">
        <v>109</v>
      </c>
      <c r="O13" s="203" t="s">
        <v>110</v>
      </c>
      <c r="P13" s="202" t="s">
        <v>109</v>
      </c>
      <c r="Q13" s="203" t="s">
        <v>110</v>
      </c>
      <c r="R13" s="202" t="s">
        <v>109</v>
      </c>
      <c r="S13" s="203" t="s">
        <v>110</v>
      </c>
      <c r="T13" s="202" t="s">
        <v>109</v>
      </c>
      <c r="U13" s="203" t="s">
        <v>110</v>
      </c>
      <c r="V13" s="202" t="s">
        <v>109</v>
      </c>
      <c r="W13" s="203" t="s">
        <v>110</v>
      </c>
      <c r="X13" s="202" t="s">
        <v>109</v>
      </c>
      <c r="Y13" s="203" t="s">
        <v>110</v>
      </c>
      <c r="Z13" s="202" t="s">
        <v>109</v>
      </c>
      <c r="AA13" s="203" t="s">
        <v>110</v>
      </c>
      <c r="AB13" s="202" t="s">
        <v>109</v>
      </c>
      <c r="AC13" s="203" t="s">
        <v>110</v>
      </c>
      <c r="AD13" s="202" t="s">
        <v>109</v>
      </c>
      <c r="AE13" s="203" t="s">
        <v>110</v>
      </c>
      <c r="AF13" s="202" t="s">
        <v>109</v>
      </c>
      <c r="AG13" s="203" t="s">
        <v>110</v>
      </c>
      <c r="AH13" s="202" t="s">
        <v>109</v>
      </c>
      <c r="AI13" s="203" t="s">
        <v>110</v>
      </c>
      <c r="AJ13" s="202" t="s">
        <v>109</v>
      </c>
      <c r="AK13" s="203" t="s">
        <v>110</v>
      </c>
      <c r="AL13" s="202" t="s">
        <v>109</v>
      </c>
      <c r="AM13" s="203" t="s">
        <v>110</v>
      </c>
      <c r="AN13" s="479"/>
      <c r="AO13" s="455"/>
      <c r="AP13" s="455"/>
      <c r="AQ13" s="455"/>
      <c r="CG13" s="200"/>
      <c r="CH13" s="200"/>
      <c r="CI13" s="200"/>
      <c r="CJ13" s="200"/>
      <c r="CK13" s="200"/>
      <c r="CL13" s="200"/>
      <c r="CM13" s="200"/>
      <c r="CN13" s="200"/>
      <c r="CO13" s="200"/>
    </row>
    <row r="14" spans="1:93" x14ac:dyDescent="0.25">
      <c r="A14" s="453" t="s">
        <v>23</v>
      </c>
      <c r="B14" s="204" t="s">
        <v>24</v>
      </c>
      <c r="C14" s="204">
        <f t="shared" ref="C14:C77" si="0">SUM(D14+E14)</f>
        <v>0</v>
      </c>
      <c r="D14" s="204">
        <f t="shared" ref="D14:D39" si="1">SUM(F14+H14+J14+L14+N14+P14+R14+T14+V14+X14+Z14+AB14+AD14+AF14+AH14+AJ14+AL14)</f>
        <v>0</v>
      </c>
      <c r="E14" s="204">
        <f t="shared" ref="E14:E77" si="2">SUM(G14+I14+K14+M14+O14+Q14+S14+U14+W14+Y14+AA14+AC14+AE14+AG14+AI14+AK14+AM14)</f>
        <v>0</v>
      </c>
      <c r="F14" s="205"/>
      <c r="G14" s="206"/>
      <c r="H14" s="205"/>
      <c r="I14" s="206"/>
      <c r="J14" s="205"/>
      <c r="K14" s="207"/>
      <c r="L14" s="205"/>
      <c r="M14" s="207"/>
      <c r="N14" s="205"/>
      <c r="O14" s="207"/>
      <c r="P14" s="205"/>
      <c r="Q14" s="207"/>
      <c r="R14" s="205"/>
      <c r="S14" s="207"/>
      <c r="T14" s="205"/>
      <c r="U14" s="207"/>
      <c r="V14" s="205"/>
      <c r="W14" s="207"/>
      <c r="X14" s="205"/>
      <c r="Y14" s="207"/>
      <c r="Z14" s="205"/>
      <c r="AA14" s="207"/>
      <c r="AB14" s="205"/>
      <c r="AC14" s="207"/>
      <c r="AD14" s="205"/>
      <c r="AE14" s="207"/>
      <c r="AF14" s="205"/>
      <c r="AG14" s="207"/>
      <c r="AH14" s="205"/>
      <c r="AI14" s="207"/>
      <c r="AJ14" s="205"/>
      <c r="AK14" s="207"/>
      <c r="AL14" s="208"/>
      <c r="AM14" s="207"/>
      <c r="AN14" s="207"/>
      <c r="AO14" s="209"/>
      <c r="AP14" s="209"/>
      <c r="AQ14" s="209"/>
      <c r="AR14" s="210" t="s">
        <v>138</v>
      </c>
      <c r="CG14" s="200"/>
      <c r="CH14" s="200">
        <v>0</v>
      </c>
      <c r="CI14" s="200">
        <v>0</v>
      </c>
      <c r="CJ14" s="200"/>
      <c r="CK14" s="200"/>
      <c r="CL14" s="200"/>
      <c r="CM14" s="200"/>
      <c r="CN14" s="200"/>
      <c r="CO14" s="200"/>
    </row>
    <row r="15" spans="1:93" x14ac:dyDescent="0.25">
      <c r="A15" s="454"/>
      <c r="B15" s="211" t="s">
        <v>25</v>
      </c>
      <c r="C15" s="211">
        <f t="shared" si="0"/>
        <v>0</v>
      </c>
      <c r="D15" s="211">
        <f t="shared" si="1"/>
        <v>0</v>
      </c>
      <c r="E15" s="211">
        <f t="shared" si="2"/>
        <v>0</v>
      </c>
      <c r="F15" s="212"/>
      <c r="G15" s="213"/>
      <c r="H15" s="212"/>
      <c r="I15" s="213"/>
      <c r="J15" s="212"/>
      <c r="K15" s="214"/>
      <c r="L15" s="212"/>
      <c r="M15" s="214"/>
      <c r="N15" s="212"/>
      <c r="O15" s="214"/>
      <c r="P15" s="212"/>
      <c r="Q15" s="214"/>
      <c r="R15" s="212"/>
      <c r="S15" s="214"/>
      <c r="T15" s="212"/>
      <c r="U15" s="214"/>
      <c r="V15" s="212"/>
      <c r="W15" s="214"/>
      <c r="X15" s="212"/>
      <c r="Y15" s="214"/>
      <c r="Z15" s="212"/>
      <c r="AA15" s="214"/>
      <c r="AB15" s="212"/>
      <c r="AC15" s="214"/>
      <c r="AD15" s="212"/>
      <c r="AE15" s="214"/>
      <c r="AF15" s="212"/>
      <c r="AG15" s="214"/>
      <c r="AH15" s="212"/>
      <c r="AI15" s="214"/>
      <c r="AJ15" s="212"/>
      <c r="AK15" s="214"/>
      <c r="AL15" s="215"/>
      <c r="AM15" s="214"/>
      <c r="AN15" s="214"/>
      <c r="AO15" s="216"/>
      <c r="AP15" s="216"/>
      <c r="AQ15" s="216"/>
      <c r="AR15" s="210" t="s">
        <v>138</v>
      </c>
      <c r="CG15" s="200"/>
      <c r="CH15" s="200">
        <v>0</v>
      </c>
      <c r="CI15" s="200">
        <v>0</v>
      </c>
      <c r="CJ15" s="200"/>
      <c r="CK15" s="200"/>
      <c r="CL15" s="200"/>
      <c r="CM15" s="200"/>
      <c r="CN15" s="200"/>
      <c r="CO15" s="200"/>
    </row>
    <row r="16" spans="1:93" x14ac:dyDescent="0.25">
      <c r="A16" s="454"/>
      <c r="B16" s="211" t="s">
        <v>26</v>
      </c>
      <c r="C16" s="211">
        <f t="shared" si="0"/>
        <v>0</v>
      </c>
      <c r="D16" s="211">
        <f t="shared" si="1"/>
        <v>0</v>
      </c>
      <c r="E16" s="211">
        <f t="shared" si="2"/>
        <v>0</v>
      </c>
      <c r="F16" s="212"/>
      <c r="G16" s="213"/>
      <c r="H16" s="212"/>
      <c r="I16" s="213"/>
      <c r="J16" s="212"/>
      <c r="K16" s="214"/>
      <c r="L16" s="212"/>
      <c r="M16" s="214"/>
      <c r="N16" s="212"/>
      <c r="O16" s="214"/>
      <c r="P16" s="212"/>
      <c r="Q16" s="214"/>
      <c r="R16" s="212"/>
      <c r="S16" s="214"/>
      <c r="T16" s="212"/>
      <c r="U16" s="214"/>
      <c r="V16" s="212"/>
      <c r="W16" s="214"/>
      <c r="X16" s="212"/>
      <c r="Y16" s="214"/>
      <c r="Z16" s="212"/>
      <c r="AA16" s="214"/>
      <c r="AB16" s="212"/>
      <c r="AC16" s="214"/>
      <c r="AD16" s="212"/>
      <c r="AE16" s="214"/>
      <c r="AF16" s="212"/>
      <c r="AG16" s="214"/>
      <c r="AH16" s="212"/>
      <c r="AI16" s="214"/>
      <c r="AJ16" s="212"/>
      <c r="AK16" s="214"/>
      <c r="AL16" s="215"/>
      <c r="AM16" s="214"/>
      <c r="AN16" s="214"/>
      <c r="AO16" s="216"/>
      <c r="AP16" s="216"/>
      <c r="AQ16" s="216"/>
      <c r="AR16" s="210" t="s">
        <v>138</v>
      </c>
      <c r="CG16" s="200"/>
      <c r="CH16" s="200">
        <v>0</v>
      </c>
      <c r="CI16" s="200">
        <v>0</v>
      </c>
      <c r="CJ16" s="200"/>
      <c r="CK16" s="200"/>
      <c r="CL16" s="200"/>
      <c r="CM16" s="200"/>
      <c r="CN16" s="200"/>
      <c r="CO16" s="200"/>
    </row>
    <row r="17" spans="1:93" x14ac:dyDescent="0.25">
      <c r="A17" s="454"/>
      <c r="B17" s="211" t="s">
        <v>27</v>
      </c>
      <c r="C17" s="211">
        <f t="shared" si="0"/>
        <v>0</v>
      </c>
      <c r="D17" s="211">
        <f t="shared" si="1"/>
        <v>0</v>
      </c>
      <c r="E17" s="211">
        <f t="shared" si="2"/>
        <v>0</v>
      </c>
      <c r="F17" s="212"/>
      <c r="G17" s="213"/>
      <c r="H17" s="212"/>
      <c r="I17" s="213"/>
      <c r="J17" s="212"/>
      <c r="K17" s="214"/>
      <c r="L17" s="212"/>
      <c r="M17" s="214"/>
      <c r="N17" s="212"/>
      <c r="O17" s="214"/>
      <c r="P17" s="212"/>
      <c r="Q17" s="214"/>
      <c r="R17" s="212"/>
      <c r="S17" s="214"/>
      <c r="T17" s="212"/>
      <c r="U17" s="214"/>
      <c r="V17" s="212"/>
      <c r="W17" s="214"/>
      <c r="X17" s="212"/>
      <c r="Y17" s="214"/>
      <c r="Z17" s="212"/>
      <c r="AA17" s="214"/>
      <c r="AB17" s="212"/>
      <c r="AC17" s="214"/>
      <c r="AD17" s="212"/>
      <c r="AE17" s="214"/>
      <c r="AF17" s="212"/>
      <c r="AG17" s="214"/>
      <c r="AH17" s="212"/>
      <c r="AI17" s="214"/>
      <c r="AJ17" s="212"/>
      <c r="AK17" s="214"/>
      <c r="AL17" s="215"/>
      <c r="AM17" s="214"/>
      <c r="AN17" s="214"/>
      <c r="AO17" s="216"/>
      <c r="AP17" s="216"/>
      <c r="AQ17" s="216"/>
      <c r="AR17" s="210" t="s">
        <v>138</v>
      </c>
      <c r="CG17" s="200"/>
      <c r="CH17" s="200">
        <v>0</v>
      </c>
      <c r="CI17" s="200">
        <v>0</v>
      </c>
      <c r="CJ17" s="200"/>
      <c r="CK17" s="200"/>
      <c r="CL17" s="200"/>
      <c r="CM17" s="200"/>
      <c r="CN17" s="200"/>
      <c r="CO17" s="200"/>
    </row>
    <row r="18" spans="1:93" x14ac:dyDescent="0.25">
      <c r="A18" s="454"/>
      <c r="B18" s="211" t="s">
        <v>28</v>
      </c>
      <c r="C18" s="211">
        <f t="shared" si="0"/>
        <v>0</v>
      </c>
      <c r="D18" s="211">
        <f t="shared" si="1"/>
        <v>0</v>
      </c>
      <c r="E18" s="211">
        <f t="shared" si="2"/>
        <v>0</v>
      </c>
      <c r="F18" s="212"/>
      <c r="G18" s="213"/>
      <c r="H18" s="212"/>
      <c r="I18" s="213"/>
      <c r="J18" s="212"/>
      <c r="K18" s="214"/>
      <c r="L18" s="212"/>
      <c r="M18" s="214"/>
      <c r="N18" s="212"/>
      <c r="O18" s="214"/>
      <c r="P18" s="212"/>
      <c r="Q18" s="214"/>
      <c r="R18" s="212"/>
      <c r="S18" s="214"/>
      <c r="T18" s="212"/>
      <c r="U18" s="214"/>
      <c r="V18" s="212"/>
      <c r="W18" s="214"/>
      <c r="X18" s="212"/>
      <c r="Y18" s="214"/>
      <c r="Z18" s="212"/>
      <c r="AA18" s="214"/>
      <c r="AB18" s="212"/>
      <c r="AC18" s="214"/>
      <c r="AD18" s="212"/>
      <c r="AE18" s="214"/>
      <c r="AF18" s="212"/>
      <c r="AG18" s="214"/>
      <c r="AH18" s="212"/>
      <c r="AI18" s="214"/>
      <c r="AJ18" s="212"/>
      <c r="AK18" s="214"/>
      <c r="AL18" s="215"/>
      <c r="AM18" s="214"/>
      <c r="AN18" s="214"/>
      <c r="AO18" s="216"/>
      <c r="AP18" s="216"/>
      <c r="AQ18" s="216"/>
      <c r="AR18" s="210" t="s">
        <v>138</v>
      </c>
      <c r="CG18" s="200"/>
      <c r="CH18" s="200">
        <v>0</v>
      </c>
      <c r="CI18" s="200">
        <v>0</v>
      </c>
      <c r="CJ18" s="200"/>
      <c r="CK18" s="200"/>
      <c r="CL18" s="200"/>
      <c r="CM18" s="200"/>
      <c r="CN18" s="200"/>
      <c r="CO18" s="200"/>
    </row>
    <row r="19" spans="1:93" x14ac:dyDescent="0.25">
      <c r="A19" s="454"/>
      <c r="B19" s="211" t="s">
        <v>29</v>
      </c>
      <c r="C19" s="211">
        <f t="shared" si="0"/>
        <v>0</v>
      </c>
      <c r="D19" s="211">
        <f t="shared" si="1"/>
        <v>0</v>
      </c>
      <c r="E19" s="211">
        <f t="shared" si="2"/>
        <v>0</v>
      </c>
      <c r="F19" s="212"/>
      <c r="G19" s="213"/>
      <c r="H19" s="212"/>
      <c r="I19" s="213"/>
      <c r="J19" s="212"/>
      <c r="K19" s="214"/>
      <c r="L19" s="212"/>
      <c r="M19" s="214"/>
      <c r="N19" s="212"/>
      <c r="O19" s="214"/>
      <c r="P19" s="212"/>
      <c r="Q19" s="214"/>
      <c r="R19" s="212"/>
      <c r="S19" s="214"/>
      <c r="T19" s="212"/>
      <c r="U19" s="214"/>
      <c r="V19" s="212"/>
      <c r="W19" s="214"/>
      <c r="X19" s="212"/>
      <c r="Y19" s="214"/>
      <c r="Z19" s="212"/>
      <c r="AA19" s="214"/>
      <c r="AB19" s="212"/>
      <c r="AC19" s="214"/>
      <c r="AD19" s="212"/>
      <c r="AE19" s="214"/>
      <c r="AF19" s="212"/>
      <c r="AG19" s="214"/>
      <c r="AH19" s="212"/>
      <c r="AI19" s="214"/>
      <c r="AJ19" s="212"/>
      <c r="AK19" s="214"/>
      <c r="AL19" s="215"/>
      <c r="AM19" s="214"/>
      <c r="AN19" s="214"/>
      <c r="AO19" s="216"/>
      <c r="AP19" s="216"/>
      <c r="AQ19" s="216"/>
      <c r="AR19" s="210" t="s">
        <v>138</v>
      </c>
      <c r="CG19" s="200"/>
      <c r="CH19" s="200">
        <v>0</v>
      </c>
      <c r="CI19" s="200">
        <v>0</v>
      </c>
      <c r="CJ19" s="200"/>
      <c r="CK19" s="200"/>
      <c r="CL19" s="200"/>
      <c r="CM19" s="200"/>
      <c r="CN19" s="200"/>
      <c r="CO19" s="200"/>
    </row>
    <row r="20" spans="1:93" x14ac:dyDescent="0.25">
      <c r="A20" s="454"/>
      <c r="B20" s="211" t="s">
        <v>30</v>
      </c>
      <c r="C20" s="211">
        <f t="shared" si="0"/>
        <v>0</v>
      </c>
      <c r="D20" s="211">
        <f t="shared" si="1"/>
        <v>0</v>
      </c>
      <c r="E20" s="211">
        <f t="shared" si="2"/>
        <v>0</v>
      </c>
      <c r="F20" s="212"/>
      <c r="G20" s="213"/>
      <c r="H20" s="212"/>
      <c r="I20" s="213"/>
      <c r="J20" s="212"/>
      <c r="K20" s="214"/>
      <c r="L20" s="212"/>
      <c r="M20" s="214"/>
      <c r="N20" s="212"/>
      <c r="O20" s="214"/>
      <c r="P20" s="212"/>
      <c r="Q20" s="214"/>
      <c r="R20" s="212"/>
      <c r="S20" s="214"/>
      <c r="T20" s="212"/>
      <c r="U20" s="214"/>
      <c r="V20" s="212"/>
      <c r="W20" s="214"/>
      <c r="X20" s="212"/>
      <c r="Y20" s="214"/>
      <c r="Z20" s="212"/>
      <c r="AA20" s="214"/>
      <c r="AB20" s="212"/>
      <c r="AC20" s="214"/>
      <c r="AD20" s="212"/>
      <c r="AE20" s="214"/>
      <c r="AF20" s="212"/>
      <c r="AG20" s="214"/>
      <c r="AH20" s="212"/>
      <c r="AI20" s="214"/>
      <c r="AJ20" s="212"/>
      <c r="AK20" s="214"/>
      <c r="AL20" s="215"/>
      <c r="AM20" s="214"/>
      <c r="AN20" s="214"/>
      <c r="AO20" s="216"/>
      <c r="AP20" s="216"/>
      <c r="AQ20" s="216"/>
      <c r="AR20" s="210" t="s">
        <v>138</v>
      </c>
      <c r="CG20" s="200"/>
      <c r="CH20" s="200">
        <v>0</v>
      </c>
      <c r="CI20" s="200">
        <v>0</v>
      </c>
      <c r="CJ20" s="200"/>
      <c r="CK20" s="200"/>
      <c r="CL20" s="200"/>
      <c r="CM20" s="200"/>
      <c r="CN20" s="200"/>
      <c r="CO20" s="200"/>
    </row>
    <row r="21" spans="1:93" x14ac:dyDescent="0.25">
      <c r="A21" s="454"/>
      <c r="B21" s="217" t="s">
        <v>31</v>
      </c>
      <c r="C21" s="217">
        <f t="shared" si="0"/>
        <v>0</v>
      </c>
      <c r="D21" s="217">
        <f t="shared" si="1"/>
        <v>0</v>
      </c>
      <c r="E21" s="217">
        <f t="shared" si="2"/>
        <v>0</v>
      </c>
      <c r="F21" s="218"/>
      <c r="G21" s="219"/>
      <c r="H21" s="218"/>
      <c r="I21" s="219"/>
      <c r="J21" s="218"/>
      <c r="K21" s="220"/>
      <c r="L21" s="218"/>
      <c r="M21" s="220"/>
      <c r="N21" s="218"/>
      <c r="O21" s="220"/>
      <c r="P21" s="218"/>
      <c r="Q21" s="220"/>
      <c r="R21" s="218"/>
      <c r="S21" s="220"/>
      <c r="T21" s="218"/>
      <c r="U21" s="220"/>
      <c r="V21" s="218"/>
      <c r="W21" s="220"/>
      <c r="X21" s="218"/>
      <c r="Y21" s="220"/>
      <c r="Z21" s="218"/>
      <c r="AA21" s="220"/>
      <c r="AB21" s="218"/>
      <c r="AC21" s="220"/>
      <c r="AD21" s="218"/>
      <c r="AE21" s="220"/>
      <c r="AF21" s="218"/>
      <c r="AG21" s="220"/>
      <c r="AH21" s="218"/>
      <c r="AI21" s="220"/>
      <c r="AJ21" s="218"/>
      <c r="AK21" s="220"/>
      <c r="AL21" s="221"/>
      <c r="AM21" s="220"/>
      <c r="AN21" s="220"/>
      <c r="AO21" s="216"/>
      <c r="AP21" s="216"/>
      <c r="AQ21" s="216"/>
      <c r="AR21" s="210" t="s">
        <v>138</v>
      </c>
      <c r="CG21" s="200"/>
      <c r="CH21" s="200">
        <v>0</v>
      </c>
      <c r="CI21" s="200">
        <v>0</v>
      </c>
      <c r="CJ21" s="200"/>
      <c r="CK21" s="200"/>
      <c r="CL21" s="200"/>
      <c r="CM21" s="200"/>
      <c r="CN21" s="200"/>
      <c r="CO21" s="200"/>
    </row>
    <row r="22" spans="1:93" x14ac:dyDescent="0.25">
      <c r="A22" s="454"/>
      <c r="B22" s="211" t="s">
        <v>32</v>
      </c>
      <c r="C22" s="211">
        <f t="shared" si="0"/>
        <v>0</v>
      </c>
      <c r="D22" s="211">
        <f t="shared" si="1"/>
        <v>0</v>
      </c>
      <c r="E22" s="211">
        <f t="shared" si="2"/>
        <v>0</v>
      </c>
      <c r="F22" s="212"/>
      <c r="G22" s="213"/>
      <c r="H22" s="212"/>
      <c r="I22" s="213"/>
      <c r="J22" s="212"/>
      <c r="K22" s="214"/>
      <c r="L22" s="212"/>
      <c r="M22" s="214"/>
      <c r="N22" s="212"/>
      <c r="O22" s="214"/>
      <c r="P22" s="212"/>
      <c r="Q22" s="214"/>
      <c r="R22" s="212"/>
      <c r="S22" s="214"/>
      <c r="T22" s="212"/>
      <c r="U22" s="214"/>
      <c r="V22" s="212"/>
      <c r="W22" s="214"/>
      <c r="X22" s="212"/>
      <c r="Y22" s="214"/>
      <c r="Z22" s="212"/>
      <c r="AA22" s="214"/>
      <c r="AB22" s="212"/>
      <c r="AC22" s="214"/>
      <c r="AD22" s="212"/>
      <c r="AE22" s="214"/>
      <c r="AF22" s="212"/>
      <c r="AG22" s="214"/>
      <c r="AH22" s="212"/>
      <c r="AI22" s="214"/>
      <c r="AJ22" s="212"/>
      <c r="AK22" s="214"/>
      <c r="AL22" s="215"/>
      <c r="AM22" s="214"/>
      <c r="AN22" s="214"/>
      <c r="AO22" s="216"/>
      <c r="AP22" s="216"/>
      <c r="AQ22" s="216"/>
      <c r="AR22" s="210" t="s">
        <v>138</v>
      </c>
      <c r="CG22" s="200"/>
      <c r="CH22" s="200">
        <v>0</v>
      </c>
      <c r="CI22" s="200">
        <v>0</v>
      </c>
      <c r="CJ22" s="200"/>
      <c r="CK22" s="200"/>
      <c r="CL22" s="200"/>
      <c r="CM22" s="200"/>
      <c r="CN22" s="200"/>
      <c r="CO22" s="200"/>
    </row>
    <row r="23" spans="1:93" x14ac:dyDescent="0.25">
      <c r="A23" s="454"/>
      <c r="B23" s="222" t="s">
        <v>112</v>
      </c>
      <c r="C23" s="223">
        <f t="shared" si="0"/>
        <v>0</v>
      </c>
      <c r="D23" s="224">
        <f t="shared" si="1"/>
        <v>0</v>
      </c>
      <c r="E23" s="225">
        <f t="shared" si="2"/>
        <v>0</v>
      </c>
      <c r="F23" s="212"/>
      <c r="G23" s="213"/>
      <c r="H23" s="212"/>
      <c r="I23" s="213"/>
      <c r="J23" s="212"/>
      <c r="K23" s="214"/>
      <c r="L23" s="212"/>
      <c r="M23" s="214"/>
      <c r="N23" s="212"/>
      <c r="O23" s="214"/>
      <c r="P23" s="212"/>
      <c r="Q23" s="214"/>
      <c r="R23" s="212"/>
      <c r="S23" s="214"/>
      <c r="T23" s="212"/>
      <c r="U23" s="214"/>
      <c r="V23" s="212"/>
      <c r="W23" s="214"/>
      <c r="X23" s="212"/>
      <c r="Y23" s="214"/>
      <c r="Z23" s="212"/>
      <c r="AA23" s="214"/>
      <c r="AB23" s="212"/>
      <c r="AC23" s="214"/>
      <c r="AD23" s="212"/>
      <c r="AE23" s="214"/>
      <c r="AF23" s="212"/>
      <c r="AG23" s="214"/>
      <c r="AH23" s="212"/>
      <c r="AI23" s="214"/>
      <c r="AJ23" s="212"/>
      <c r="AK23" s="214"/>
      <c r="AL23" s="226"/>
      <c r="AM23" s="214"/>
      <c r="AN23" s="214"/>
      <c r="AO23" s="216"/>
      <c r="AP23" s="216"/>
      <c r="AQ23" s="216"/>
      <c r="AR23" s="210" t="s">
        <v>138</v>
      </c>
      <c r="CG23" s="200"/>
      <c r="CH23" s="200">
        <v>0</v>
      </c>
      <c r="CI23" s="200">
        <v>0</v>
      </c>
      <c r="CJ23" s="200"/>
      <c r="CK23" s="200"/>
      <c r="CL23" s="200"/>
      <c r="CM23" s="200"/>
      <c r="CN23" s="200"/>
      <c r="CO23" s="200"/>
    </row>
    <row r="24" spans="1:93" x14ac:dyDescent="0.25">
      <c r="A24" s="455"/>
      <c r="B24" s="227" t="s">
        <v>33</v>
      </c>
      <c r="C24" s="227">
        <f t="shared" si="0"/>
        <v>0</v>
      </c>
      <c r="D24" s="227">
        <f t="shared" si="1"/>
        <v>0</v>
      </c>
      <c r="E24" s="227">
        <f t="shared" si="2"/>
        <v>0</v>
      </c>
      <c r="F24" s="228"/>
      <c r="G24" s="229"/>
      <c r="H24" s="228"/>
      <c r="I24" s="229"/>
      <c r="J24" s="228"/>
      <c r="K24" s="230"/>
      <c r="L24" s="228"/>
      <c r="M24" s="230"/>
      <c r="N24" s="228"/>
      <c r="O24" s="230"/>
      <c r="P24" s="228"/>
      <c r="Q24" s="230"/>
      <c r="R24" s="228"/>
      <c r="S24" s="230"/>
      <c r="T24" s="228"/>
      <c r="U24" s="230"/>
      <c r="V24" s="228"/>
      <c r="W24" s="230"/>
      <c r="X24" s="228"/>
      <c r="Y24" s="230"/>
      <c r="Z24" s="228"/>
      <c r="AA24" s="230"/>
      <c r="AB24" s="228"/>
      <c r="AC24" s="230"/>
      <c r="AD24" s="228"/>
      <c r="AE24" s="230"/>
      <c r="AF24" s="228"/>
      <c r="AG24" s="230"/>
      <c r="AH24" s="228"/>
      <c r="AI24" s="230"/>
      <c r="AJ24" s="228"/>
      <c r="AK24" s="230"/>
      <c r="AL24" s="231"/>
      <c r="AM24" s="230"/>
      <c r="AN24" s="230"/>
      <c r="AO24" s="232"/>
      <c r="AP24" s="232"/>
      <c r="AQ24" s="232"/>
      <c r="AR24" s="210" t="s">
        <v>138</v>
      </c>
      <c r="CG24" s="200"/>
      <c r="CH24" s="200">
        <v>0</v>
      </c>
      <c r="CI24" s="200">
        <v>0</v>
      </c>
      <c r="CJ24" s="200"/>
      <c r="CK24" s="200"/>
      <c r="CL24" s="200"/>
      <c r="CM24" s="200"/>
      <c r="CN24" s="200"/>
      <c r="CO24" s="200"/>
    </row>
    <row r="25" spans="1:93" x14ac:dyDescent="0.25">
      <c r="A25" s="453" t="s">
        <v>34</v>
      </c>
      <c r="B25" s="204" t="s">
        <v>24</v>
      </c>
      <c r="C25" s="204">
        <f t="shared" si="0"/>
        <v>0</v>
      </c>
      <c r="D25" s="204">
        <f t="shared" si="1"/>
        <v>0</v>
      </c>
      <c r="E25" s="204">
        <f t="shared" si="2"/>
        <v>0</v>
      </c>
      <c r="F25" s="233"/>
      <c r="G25" s="234"/>
      <c r="H25" s="233"/>
      <c r="I25" s="234"/>
      <c r="J25" s="233"/>
      <c r="K25" s="235"/>
      <c r="L25" s="233"/>
      <c r="M25" s="235"/>
      <c r="N25" s="233"/>
      <c r="O25" s="235"/>
      <c r="P25" s="233"/>
      <c r="Q25" s="235"/>
      <c r="R25" s="233"/>
      <c r="S25" s="235"/>
      <c r="T25" s="233"/>
      <c r="U25" s="235"/>
      <c r="V25" s="233"/>
      <c r="W25" s="235"/>
      <c r="X25" s="233"/>
      <c r="Y25" s="235"/>
      <c r="Z25" s="233"/>
      <c r="AA25" s="235"/>
      <c r="AB25" s="233"/>
      <c r="AC25" s="235"/>
      <c r="AD25" s="233"/>
      <c r="AE25" s="235"/>
      <c r="AF25" s="233"/>
      <c r="AG25" s="235"/>
      <c r="AH25" s="233"/>
      <c r="AI25" s="235"/>
      <c r="AJ25" s="233"/>
      <c r="AK25" s="235"/>
      <c r="AL25" s="236"/>
      <c r="AM25" s="235"/>
      <c r="AN25" s="235"/>
      <c r="AO25" s="209"/>
      <c r="AP25" s="209"/>
      <c r="AQ25" s="209"/>
      <c r="AR25" s="210" t="s">
        <v>138</v>
      </c>
      <c r="CG25" s="200"/>
      <c r="CH25" s="200">
        <v>0</v>
      </c>
      <c r="CI25" s="200">
        <v>0</v>
      </c>
      <c r="CJ25" s="200"/>
      <c r="CK25" s="200"/>
      <c r="CL25" s="200"/>
      <c r="CM25" s="200"/>
      <c r="CN25" s="200"/>
      <c r="CO25" s="200"/>
    </row>
    <row r="26" spans="1:93" x14ac:dyDescent="0.25">
      <c r="A26" s="454"/>
      <c r="B26" s="211" t="s">
        <v>25</v>
      </c>
      <c r="C26" s="211">
        <f t="shared" si="0"/>
        <v>0</v>
      </c>
      <c r="D26" s="211">
        <f t="shared" si="1"/>
        <v>0</v>
      </c>
      <c r="E26" s="211">
        <f t="shared" si="2"/>
        <v>0</v>
      </c>
      <c r="F26" s="212"/>
      <c r="G26" s="213"/>
      <c r="H26" s="212"/>
      <c r="I26" s="213"/>
      <c r="J26" s="212"/>
      <c r="K26" s="214"/>
      <c r="L26" s="212"/>
      <c r="M26" s="214"/>
      <c r="N26" s="212"/>
      <c r="O26" s="214"/>
      <c r="P26" s="212"/>
      <c r="Q26" s="214"/>
      <c r="R26" s="212"/>
      <c r="S26" s="214"/>
      <c r="T26" s="212"/>
      <c r="U26" s="214"/>
      <c r="V26" s="212"/>
      <c r="W26" s="214"/>
      <c r="X26" s="212"/>
      <c r="Y26" s="214"/>
      <c r="Z26" s="212"/>
      <c r="AA26" s="214"/>
      <c r="AB26" s="212"/>
      <c r="AC26" s="214"/>
      <c r="AD26" s="212"/>
      <c r="AE26" s="214"/>
      <c r="AF26" s="212"/>
      <c r="AG26" s="214"/>
      <c r="AH26" s="212"/>
      <c r="AI26" s="214"/>
      <c r="AJ26" s="212"/>
      <c r="AK26" s="214"/>
      <c r="AL26" s="215"/>
      <c r="AM26" s="214"/>
      <c r="AN26" s="214"/>
      <c r="AO26" s="216"/>
      <c r="AP26" s="216"/>
      <c r="AQ26" s="216"/>
      <c r="AR26" s="210" t="s">
        <v>138</v>
      </c>
      <c r="CG26" s="200"/>
      <c r="CH26" s="200">
        <v>0</v>
      </c>
      <c r="CI26" s="200">
        <v>0</v>
      </c>
      <c r="CJ26" s="200"/>
      <c r="CK26" s="200"/>
      <c r="CL26" s="200"/>
      <c r="CM26" s="200"/>
      <c r="CN26" s="200"/>
      <c r="CO26" s="200"/>
    </row>
    <row r="27" spans="1:93" x14ac:dyDescent="0.25">
      <c r="A27" s="454"/>
      <c r="B27" s="211" t="s">
        <v>26</v>
      </c>
      <c r="C27" s="211">
        <f t="shared" si="0"/>
        <v>0</v>
      </c>
      <c r="D27" s="211">
        <f t="shared" si="1"/>
        <v>0</v>
      </c>
      <c r="E27" s="211">
        <f t="shared" si="2"/>
        <v>0</v>
      </c>
      <c r="F27" s="212"/>
      <c r="G27" s="213"/>
      <c r="H27" s="212"/>
      <c r="I27" s="213"/>
      <c r="J27" s="212"/>
      <c r="K27" s="214"/>
      <c r="L27" s="212"/>
      <c r="M27" s="214"/>
      <c r="N27" s="212"/>
      <c r="O27" s="214"/>
      <c r="P27" s="212"/>
      <c r="Q27" s="214"/>
      <c r="R27" s="212"/>
      <c r="S27" s="214"/>
      <c r="T27" s="212"/>
      <c r="U27" s="214"/>
      <c r="V27" s="212"/>
      <c r="W27" s="214"/>
      <c r="X27" s="212"/>
      <c r="Y27" s="214"/>
      <c r="Z27" s="212"/>
      <c r="AA27" s="214"/>
      <c r="AB27" s="212"/>
      <c r="AC27" s="214"/>
      <c r="AD27" s="212"/>
      <c r="AE27" s="214"/>
      <c r="AF27" s="212"/>
      <c r="AG27" s="214"/>
      <c r="AH27" s="212"/>
      <c r="AI27" s="214"/>
      <c r="AJ27" s="212"/>
      <c r="AK27" s="214"/>
      <c r="AL27" s="215"/>
      <c r="AM27" s="214"/>
      <c r="AN27" s="214"/>
      <c r="AO27" s="216"/>
      <c r="AP27" s="216"/>
      <c r="AQ27" s="216"/>
      <c r="AR27" s="210" t="s">
        <v>138</v>
      </c>
      <c r="CG27" s="200"/>
      <c r="CH27" s="200">
        <v>0</v>
      </c>
      <c r="CI27" s="200">
        <v>0</v>
      </c>
      <c r="CJ27" s="200"/>
      <c r="CK27" s="200"/>
      <c r="CL27" s="200"/>
      <c r="CM27" s="200"/>
      <c r="CN27" s="200"/>
      <c r="CO27" s="200"/>
    </row>
    <row r="28" spans="1:93" x14ac:dyDescent="0.25">
      <c r="A28" s="454"/>
      <c r="B28" s="211" t="s">
        <v>27</v>
      </c>
      <c r="C28" s="211">
        <f t="shared" si="0"/>
        <v>0</v>
      </c>
      <c r="D28" s="211">
        <f t="shared" si="1"/>
        <v>0</v>
      </c>
      <c r="E28" s="211">
        <f t="shared" si="2"/>
        <v>0</v>
      </c>
      <c r="F28" s="212"/>
      <c r="G28" s="213"/>
      <c r="H28" s="212"/>
      <c r="I28" s="213"/>
      <c r="J28" s="212"/>
      <c r="K28" s="214"/>
      <c r="L28" s="212"/>
      <c r="M28" s="214"/>
      <c r="N28" s="212"/>
      <c r="O28" s="214"/>
      <c r="P28" s="212"/>
      <c r="Q28" s="214"/>
      <c r="R28" s="212"/>
      <c r="S28" s="214"/>
      <c r="T28" s="212"/>
      <c r="U28" s="214"/>
      <c r="V28" s="212"/>
      <c r="W28" s="214"/>
      <c r="X28" s="212"/>
      <c r="Y28" s="214"/>
      <c r="Z28" s="212"/>
      <c r="AA28" s="214"/>
      <c r="AB28" s="212"/>
      <c r="AC28" s="214"/>
      <c r="AD28" s="212"/>
      <c r="AE28" s="214"/>
      <c r="AF28" s="212"/>
      <c r="AG28" s="214"/>
      <c r="AH28" s="212"/>
      <c r="AI28" s="214"/>
      <c r="AJ28" s="212"/>
      <c r="AK28" s="214"/>
      <c r="AL28" s="215"/>
      <c r="AM28" s="214"/>
      <c r="AN28" s="214"/>
      <c r="AO28" s="216"/>
      <c r="AP28" s="216"/>
      <c r="AQ28" s="216"/>
      <c r="AR28" s="210" t="s">
        <v>138</v>
      </c>
      <c r="CG28" s="200"/>
      <c r="CH28" s="200">
        <v>0</v>
      </c>
      <c r="CI28" s="200">
        <v>0</v>
      </c>
      <c r="CJ28" s="200"/>
      <c r="CK28" s="200"/>
      <c r="CL28" s="200"/>
      <c r="CM28" s="200"/>
      <c r="CN28" s="200"/>
      <c r="CO28" s="200"/>
    </row>
    <row r="29" spans="1:93" x14ac:dyDescent="0.25">
      <c r="A29" s="454"/>
      <c r="B29" s="211" t="s">
        <v>28</v>
      </c>
      <c r="C29" s="211">
        <f t="shared" si="0"/>
        <v>0</v>
      </c>
      <c r="D29" s="211">
        <f t="shared" si="1"/>
        <v>0</v>
      </c>
      <c r="E29" s="211">
        <f t="shared" si="2"/>
        <v>0</v>
      </c>
      <c r="F29" s="212"/>
      <c r="G29" s="213"/>
      <c r="H29" s="212"/>
      <c r="I29" s="213"/>
      <c r="J29" s="212"/>
      <c r="K29" s="214"/>
      <c r="L29" s="212"/>
      <c r="M29" s="214"/>
      <c r="N29" s="212"/>
      <c r="O29" s="214"/>
      <c r="P29" s="212"/>
      <c r="Q29" s="214"/>
      <c r="R29" s="212"/>
      <c r="S29" s="214"/>
      <c r="T29" s="212"/>
      <c r="U29" s="214"/>
      <c r="V29" s="212"/>
      <c r="W29" s="214"/>
      <c r="X29" s="212"/>
      <c r="Y29" s="214"/>
      <c r="Z29" s="212"/>
      <c r="AA29" s="214"/>
      <c r="AB29" s="212"/>
      <c r="AC29" s="214"/>
      <c r="AD29" s="212"/>
      <c r="AE29" s="214"/>
      <c r="AF29" s="212"/>
      <c r="AG29" s="214"/>
      <c r="AH29" s="212"/>
      <c r="AI29" s="214"/>
      <c r="AJ29" s="212"/>
      <c r="AK29" s="214"/>
      <c r="AL29" s="215"/>
      <c r="AM29" s="214"/>
      <c r="AN29" s="214"/>
      <c r="AO29" s="216"/>
      <c r="AP29" s="216"/>
      <c r="AQ29" s="216"/>
      <c r="AR29" s="210" t="s">
        <v>138</v>
      </c>
      <c r="CG29" s="200"/>
      <c r="CH29" s="200">
        <v>0</v>
      </c>
      <c r="CI29" s="200">
        <v>0</v>
      </c>
      <c r="CJ29" s="200"/>
      <c r="CK29" s="200"/>
      <c r="CL29" s="200"/>
      <c r="CM29" s="200"/>
      <c r="CN29" s="200"/>
      <c r="CO29" s="200"/>
    </row>
    <row r="30" spans="1:93" x14ac:dyDescent="0.25">
      <c r="A30" s="454"/>
      <c r="B30" s="211" t="s">
        <v>29</v>
      </c>
      <c r="C30" s="211">
        <f t="shared" si="0"/>
        <v>0</v>
      </c>
      <c r="D30" s="211">
        <f t="shared" si="1"/>
        <v>0</v>
      </c>
      <c r="E30" s="211">
        <f t="shared" si="2"/>
        <v>0</v>
      </c>
      <c r="F30" s="218"/>
      <c r="G30" s="219"/>
      <c r="H30" s="218"/>
      <c r="I30" s="219"/>
      <c r="J30" s="218"/>
      <c r="K30" s="220"/>
      <c r="L30" s="218"/>
      <c r="M30" s="220"/>
      <c r="N30" s="218"/>
      <c r="O30" s="220"/>
      <c r="P30" s="218"/>
      <c r="Q30" s="220"/>
      <c r="R30" s="218"/>
      <c r="S30" s="220"/>
      <c r="T30" s="218"/>
      <c r="U30" s="220"/>
      <c r="V30" s="218"/>
      <c r="W30" s="220"/>
      <c r="X30" s="218"/>
      <c r="Y30" s="220"/>
      <c r="Z30" s="218"/>
      <c r="AA30" s="220"/>
      <c r="AB30" s="218"/>
      <c r="AC30" s="220"/>
      <c r="AD30" s="218"/>
      <c r="AE30" s="220"/>
      <c r="AF30" s="218"/>
      <c r="AG30" s="220"/>
      <c r="AH30" s="218"/>
      <c r="AI30" s="220"/>
      <c r="AJ30" s="218"/>
      <c r="AK30" s="220"/>
      <c r="AL30" s="221"/>
      <c r="AM30" s="220"/>
      <c r="AN30" s="220"/>
      <c r="AO30" s="216"/>
      <c r="AP30" s="216"/>
      <c r="AQ30" s="216"/>
      <c r="AR30" s="210" t="s">
        <v>138</v>
      </c>
      <c r="CG30" s="200"/>
      <c r="CH30" s="200">
        <v>0</v>
      </c>
      <c r="CI30" s="200">
        <v>0</v>
      </c>
      <c r="CJ30" s="200"/>
      <c r="CK30" s="200"/>
      <c r="CL30" s="200"/>
      <c r="CM30" s="200"/>
      <c r="CN30" s="200"/>
      <c r="CO30" s="200"/>
    </row>
    <row r="31" spans="1:93" x14ac:dyDescent="0.25">
      <c r="A31" s="454"/>
      <c r="B31" s="211" t="s">
        <v>30</v>
      </c>
      <c r="C31" s="211">
        <f t="shared" si="0"/>
        <v>0</v>
      </c>
      <c r="D31" s="211">
        <f t="shared" si="1"/>
        <v>0</v>
      </c>
      <c r="E31" s="211">
        <f t="shared" si="2"/>
        <v>0</v>
      </c>
      <c r="F31" s="218"/>
      <c r="G31" s="219"/>
      <c r="H31" s="218"/>
      <c r="I31" s="219"/>
      <c r="J31" s="218"/>
      <c r="K31" s="220"/>
      <c r="L31" s="218"/>
      <c r="M31" s="220"/>
      <c r="N31" s="218"/>
      <c r="O31" s="220"/>
      <c r="P31" s="218"/>
      <c r="Q31" s="220"/>
      <c r="R31" s="218"/>
      <c r="S31" s="220"/>
      <c r="T31" s="218"/>
      <c r="U31" s="220"/>
      <c r="V31" s="218"/>
      <c r="W31" s="220"/>
      <c r="X31" s="218"/>
      <c r="Y31" s="220"/>
      <c r="Z31" s="218"/>
      <c r="AA31" s="220"/>
      <c r="AB31" s="218"/>
      <c r="AC31" s="220"/>
      <c r="AD31" s="218"/>
      <c r="AE31" s="220"/>
      <c r="AF31" s="218"/>
      <c r="AG31" s="220"/>
      <c r="AH31" s="218"/>
      <c r="AI31" s="220"/>
      <c r="AJ31" s="218"/>
      <c r="AK31" s="220"/>
      <c r="AL31" s="221"/>
      <c r="AM31" s="220"/>
      <c r="AN31" s="220"/>
      <c r="AO31" s="216"/>
      <c r="AP31" s="216"/>
      <c r="AQ31" s="216"/>
      <c r="AR31" s="210" t="s">
        <v>138</v>
      </c>
      <c r="CG31" s="200"/>
      <c r="CH31" s="200">
        <v>0</v>
      </c>
      <c r="CI31" s="200">
        <v>0</v>
      </c>
      <c r="CJ31" s="200"/>
      <c r="CK31" s="200"/>
      <c r="CL31" s="200"/>
      <c r="CM31" s="200"/>
      <c r="CN31" s="200"/>
      <c r="CO31" s="200"/>
    </row>
    <row r="32" spans="1:93" x14ac:dyDescent="0.25">
      <c r="A32" s="454"/>
      <c r="B32" s="217" t="s">
        <v>31</v>
      </c>
      <c r="C32" s="217">
        <f t="shared" si="0"/>
        <v>0</v>
      </c>
      <c r="D32" s="217">
        <f t="shared" si="1"/>
        <v>0</v>
      </c>
      <c r="E32" s="217">
        <f t="shared" si="2"/>
        <v>0</v>
      </c>
      <c r="F32" s="218"/>
      <c r="G32" s="219"/>
      <c r="H32" s="218"/>
      <c r="I32" s="219"/>
      <c r="J32" s="218"/>
      <c r="K32" s="220"/>
      <c r="L32" s="218"/>
      <c r="M32" s="220"/>
      <c r="N32" s="218"/>
      <c r="O32" s="220"/>
      <c r="P32" s="218"/>
      <c r="Q32" s="220"/>
      <c r="R32" s="218"/>
      <c r="S32" s="220"/>
      <c r="T32" s="218"/>
      <c r="U32" s="220"/>
      <c r="V32" s="218"/>
      <c r="W32" s="220"/>
      <c r="X32" s="218"/>
      <c r="Y32" s="220"/>
      <c r="Z32" s="218"/>
      <c r="AA32" s="220"/>
      <c r="AB32" s="218"/>
      <c r="AC32" s="220"/>
      <c r="AD32" s="218"/>
      <c r="AE32" s="220"/>
      <c r="AF32" s="218"/>
      <c r="AG32" s="220"/>
      <c r="AH32" s="218"/>
      <c r="AI32" s="220"/>
      <c r="AJ32" s="218"/>
      <c r="AK32" s="220"/>
      <c r="AL32" s="221"/>
      <c r="AM32" s="220"/>
      <c r="AN32" s="220"/>
      <c r="AO32" s="216"/>
      <c r="AP32" s="216"/>
      <c r="AQ32" s="216"/>
      <c r="AR32" s="210" t="s">
        <v>138</v>
      </c>
      <c r="CG32" s="200"/>
      <c r="CH32" s="200">
        <v>0</v>
      </c>
      <c r="CI32" s="200">
        <v>0</v>
      </c>
      <c r="CJ32" s="200"/>
      <c r="CK32" s="200"/>
      <c r="CL32" s="200"/>
      <c r="CM32" s="200"/>
      <c r="CN32" s="200"/>
      <c r="CO32" s="200"/>
    </row>
    <row r="33" spans="1:93" x14ac:dyDescent="0.25">
      <c r="A33" s="454"/>
      <c r="B33" s="211" t="s">
        <v>32</v>
      </c>
      <c r="C33" s="211">
        <f t="shared" si="0"/>
        <v>0</v>
      </c>
      <c r="D33" s="211">
        <f t="shared" si="1"/>
        <v>0</v>
      </c>
      <c r="E33" s="211">
        <f t="shared" si="2"/>
        <v>0</v>
      </c>
      <c r="F33" s="218"/>
      <c r="G33" s="219"/>
      <c r="H33" s="218"/>
      <c r="I33" s="219"/>
      <c r="J33" s="218"/>
      <c r="K33" s="220"/>
      <c r="L33" s="218"/>
      <c r="M33" s="220"/>
      <c r="N33" s="218"/>
      <c r="O33" s="220"/>
      <c r="P33" s="218"/>
      <c r="Q33" s="220"/>
      <c r="R33" s="218"/>
      <c r="S33" s="220"/>
      <c r="T33" s="218"/>
      <c r="U33" s="220"/>
      <c r="V33" s="218"/>
      <c r="W33" s="220"/>
      <c r="X33" s="218"/>
      <c r="Y33" s="220"/>
      <c r="Z33" s="218"/>
      <c r="AA33" s="220"/>
      <c r="AB33" s="218"/>
      <c r="AC33" s="220"/>
      <c r="AD33" s="218"/>
      <c r="AE33" s="220"/>
      <c r="AF33" s="218"/>
      <c r="AG33" s="220"/>
      <c r="AH33" s="218"/>
      <c r="AI33" s="220"/>
      <c r="AJ33" s="218"/>
      <c r="AK33" s="220"/>
      <c r="AL33" s="221"/>
      <c r="AM33" s="220"/>
      <c r="AN33" s="220"/>
      <c r="AO33" s="216"/>
      <c r="AP33" s="216"/>
      <c r="AQ33" s="216"/>
      <c r="AR33" s="210" t="s">
        <v>138</v>
      </c>
      <c r="CG33" s="200"/>
      <c r="CH33" s="200">
        <v>0</v>
      </c>
      <c r="CI33" s="200">
        <v>0</v>
      </c>
      <c r="CJ33" s="200"/>
      <c r="CK33" s="200"/>
      <c r="CL33" s="200"/>
      <c r="CM33" s="200"/>
      <c r="CN33" s="200"/>
      <c r="CO33" s="200"/>
    </row>
    <row r="34" spans="1:93" x14ac:dyDescent="0.25">
      <c r="A34" s="454"/>
      <c r="B34" s="222" t="s">
        <v>112</v>
      </c>
      <c r="C34" s="223">
        <f t="shared" si="0"/>
        <v>0</v>
      </c>
      <c r="D34" s="224">
        <f t="shared" si="1"/>
        <v>0</v>
      </c>
      <c r="E34" s="225">
        <f t="shared" si="2"/>
        <v>0</v>
      </c>
      <c r="F34" s="218"/>
      <c r="G34" s="219"/>
      <c r="H34" s="218"/>
      <c r="I34" s="219"/>
      <c r="J34" s="218"/>
      <c r="K34" s="220"/>
      <c r="L34" s="218"/>
      <c r="M34" s="220"/>
      <c r="N34" s="218"/>
      <c r="O34" s="220"/>
      <c r="P34" s="218"/>
      <c r="Q34" s="220"/>
      <c r="R34" s="218"/>
      <c r="S34" s="220"/>
      <c r="T34" s="218"/>
      <c r="U34" s="220"/>
      <c r="V34" s="218"/>
      <c r="W34" s="220"/>
      <c r="X34" s="218"/>
      <c r="Y34" s="220"/>
      <c r="Z34" s="218"/>
      <c r="AA34" s="220"/>
      <c r="AB34" s="218"/>
      <c r="AC34" s="220"/>
      <c r="AD34" s="218"/>
      <c r="AE34" s="220"/>
      <c r="AF34" s="218"/>
      <c r="AG34" s="220"/>
      <c r="AH34" s="218"/>
      <c r="AI34" s="220"/>
      <c r="AJ34" s="218"/>
      <c r="AK34" s="220"/>
      <c r="AL34" s="221"/>
      <c r="AM34" s="220"/>
      <c r="AN34" s="220"/>
      <c r="AO34" s="216"/>
      <c r="AP34" s="216"/>
      <c r="AQ34" s="216"/>
      <c r="AR34" s="210" t="s">
        <v>138</v>
      </c>
      <c r="CG34" s="200"/>
      <c r="CH34" s="200">
        <v>0</v>
      </c>
      <c r="CI34" s="200">
        <v>0</v>
      </c>
      <c r="CJ34" s="200"/>
      <c r="CK34" s="200"/>
      <c r="CL34" s="200"/>
      <c r="CM34" s="200"/>
      <c r="CN34" s="200"/>
      <c r="CO34" s="200"/>
    </row>
    <row r="35" spans="1:93" x14ac:dyDescent="0.25">
      <c r="A35" s="455"/>
      <c r="B35" s="227" t="s">
        <v>33</v>
      </c>
      <c r="C35" s="227">
        <f t="shared" si="0"/>
        <v>0</v>
      </c>
      <c r="D35" s="227">
        <f t="shared" si="1"/>
        <v>0</v>
      </c>
      <c r="E35" s="227">
        <f t="shared" si="2"/>
        <v>0</v>
      </c>
      <c r="F35" s="231"/>
      <c r="G35" s="237"/>
      <c r="H35" s="231"/>
      <c r="I35" s="237"/>
      <c r="J35" s="231"/>
      <c r="K35" s="238"/>
      <c r="L35" s="231"/>
      <c r="M35" s="238"/>
      <c r="N35" s="231"/>
      <c r="O35" s="238"/>
      <c r="P35" s="231"/>
      <c r="Q35" s="238"/>
      <c r="R35" s="231"/>
      <c r="S35" s="238"/>
      <c r="T35" s="231"/>
      <c r="U35" s="238"/>
      <c r="V35" s="231"/>
      <c r="W35" s="238"/>
      <c r="X35" s="231"/>
      <c r="Y35" s="238"/>
      <c r="Z35" s="231"/>
      <c r="AA35" s="238"/>
      <c r="AB35" s="231"/>
      <c r="AC35" s="238"/>
      <c r="AD35" s="231"/>
      <c r="AE35" s="238"/>
      <c r="AF35" s="231"/>
      <c r="AG35" s="238"/>
      <c r="AH35" s="231"/>
      <c r="AI35" s="238"/>
      <c r="AJ35" s="231"/>
      <c r="AK35" s="238"/>
      <c r="AL35" s="239"/>
      <c r="AM35" s="238"/>
      <c r="AN35" s="238"/>
      <c r="AO35" s="232"/>
      <c r="AP35" s="232"/>
      <c r="AQ35" s="232"/>
      <c r="AR35" s="210" t="s">
        <v>138</v>
      </c>
      <c r="CG35" s="200">
        <v>0</v>
      </c>
      <c r="CH35" s="200">
        <v>0</v>
      </c>
      <c r="CI35" s="200">
        <v>0</v>
      </c>
      <c r="CJ35" s="200"/>
      <c r="CK35" s="200"/>
      <c r="CL35" s="200"/>
      <c r="CM35" s="200"/>
      <c r="CN35" s="200"/>
      <c r="CO35" s="200"/>
    </row>
    <row r="36" spans="1:93" x14ac:dyDescent="0.25">
      <c r="A36" s="453" t="s">
        <v>35</v>
      </c>
      <c r="B36" s="204" t="s">
        <v>24</v>
      </c>
      <c r="C36" s="204">
        <f t="shared" si="0"/>
        <v>0</v>
      </c>
      <c r="D36" s="204">
        <f t="shared" si="1"/>
        <v>0</v>
      </c>
      <c r="E36" s="204">
        <f t="shared" si="2"/>
        <v>0</v>
      </c>
      <c r="F36" s="240"/>
      <c r="G36" s="241"/>
      <c r="H36" s="205"/>
      <c r="I36" s="206"/>
      <c r="J36" s="205"/>
      <c r="K36" s="207"/>
      <c r="L36" s="205"/>
      <c r="M36" s="207"/>
      <c r="N36" s="205"/>
      <c r="O36" s="207"/>
      <c r="P36" s="205"/>
      <c r="Q36" s="207"/>
      <c r="R36" s="205"/>
      <c r="S36" s="207"/>
      <c r="T36" s="205"/>
      <c r="U36" s="207"/>
      <c r="V36" s="205"/>
      <c r="W36" s="207"/>
      <c r="X36" s="205"/>
      <c r="Y36" s="207"/>
      <c r="Z36" s="205"/>
      <c r="AA36" s="207"/>
      <c r="AB36" s="205"/>
      <c r="AC36" s="207"/>
      <c r="AD36" s="205"/>
      <c r="AE36" s="207"/>
      <c r="AF36" s="205"/>
      <c r="AG36" s="207"/>
      <c r="AH36" s="205"/>
      <c r="AI36" s="207"/>
      <c r="AJ36" s="205"/>
      <c r="AK36" s="207"/>
      <c r="AL36" s="208"/>
      <c r="AM36" s="207"/>
      <c r="AN36" s="207"/>
      <c r="AO36" s="209"/>
      <c r="AP36" s="209"/>
      <c r="AQ36" s="209"/>
      <c r="AR36" s="210" t="s">
        <v>138</v>
      </c>
      <c r="CG36" s="200">
        <v>0</v>
      </c>
      <c r="CH36" s="200">
        <v>0</v>
      </c>
      <c r="CI36" s="200">
        <v>0</v>
      </c>
      <c r="CJ36" s="200"/>
      <c r="CK36" s="200"/>
      <c r="CL36" s="200"/>
      <c r="CM36" s="200"/>
      <c r="CN36" s="200"/>
      <c r="CO36" s="200"/>
    </row>
    <row r="37" spans="1:93" x14ac:dyDescent="0.25">
      <c r="A37" s="454"/>
      <c r="B37" s="211" t="s">
        <v>25</v>
      </c>
      <c r="C37" s="211">
        <f t="shared" si="0"/>
        <v>0</v>
      </c>
      <c r="D37" s="211">
        <f t="shared" si="1"/>
        <v>0</v>
      </c>
      <c r="E37" s="211">
        <f t="shared" si="2"/>
        <v>0</v>
      </c>
      <c r="F37" s="242"/>
      <c r="G37" s="243"/>
      <c r="H37" s="212"/>
      <c r="I37" s="213"/>
      <c r="J37" s="212"/>
      <c r="K37" s="214"/>
      <c r="L37" s="212"/>
      <c r="M37" s="214"/>
      <c r="N37" s="212"/>
      <c r="O37" s="214"/>
      <c r="P37" s="212"/>
      <c r="Q37" s="214"/>
      <c r="R37" s="212"/>
      <c r="S37" s="214"/>
      <c r="T37" s="212"/>
      <c r="U37" s="214"/>
      <c r="V37" s="212"/>
      <c r="W37" s="214"/>
      <c r="X37" s="212"/>
      <c r="Y37" s="214"/>
      <c r="Z37" s="212"/>
      <c r="AA37" s="214"/>
      <c r="AB37" s="212"/>
      <c r="AC37" s="214"/>
      <c r="AD37" s="212"/>
      <c r="AE37" s="214"/>
      <c r="AF37" s="212"/>
      <c r="AG37" s="214"/>
      <c r="AH37" s="212"/>
      <c r="AI37" s="214"/>
      <c r="AJ37" s="212"/>
      <c r="AK37" s="214"/>
      <c r="AL37" s="215"/>
      <c r="AM37" s="214"/>
      <c r="AN37" s="214"/>
      <c r="AO37" s="216"/>
      <c r="AP37" s="216"/>
      <c r="AQ37" s="216"/>
      <c r="AR37" s="210" t="s">
        <v>138</v>
      </c>
      <c r="CG37" s="200"/>
      <c r="CH37" s="200">
        <v>0</v>
      </c>
      <c r="CI37" s="200">
        <v>0</v>
      </c>
      <c r="CJ37" s="200"/>
      <c r="CK37" s="200"/>
      <c r="CL37" s="200"/>
      <c r="CM37" s="200"/>
      <c r="CN37" s="200"/>
      <c r="CO37" s="200"/>
    </row>
    <row r="38" spans="1:93" x14ac:dyDescent="0.25">
      <c r="A38" s="454"/>
      <c r="B38" s="211" t="s">
        <v>26</v>
      </c>
      <c r="C38" s="211">
        <f t="shared" si="0"/>
        <v>0</v>
      </c>
      <c r="D38" s="211">
        <f t="shared" si="1"/>
        <v>0</v>
      </c>
      <c r="E38" s="211">
        <f t="shared" si="2"/>
        <v>0</v>
      </c>
      <c r="F38" s="242"/>
      <c r="G38" s="243"/>
      <c r="H38" s="212"/>
      <c r="I38" s="213"/>
      <c r="J38" s="212"/>
      <c r="K38" s="214"/>
      <c r="L38" s="212"/>
      <c r="M38" s="214"/>
      <c r="N38" s="212"/>
      <c r="O38" s="214"/>
      <c r="P38" s="212"/>
      <c r="Q38" s="214"/>
      <c r="R38" s="212"/>
      <c r="S38" s="214"/>
      <c r="T38" s="212"/>
      <c r="U38" s="214"/>
      <c r="V38" s="212"/>
      <c r="W38" s="214"/>
      <c r="X38" s="212"/>
      <c r="Y38" s="214"/>
      <c r="Z38" s="212"/>
      <c r="AA38" s="214"/>
      <c r="AB38" s="212"/>
      <c r="AC38" s="214"/>
      <c r="AD38" s="212"/>
      <c r="AE38" s="214"/>
      <c r="AF38" s="212"/>
      <c r="AG38" s="214"/>
      <c r="AH38" s="212"/>
      <c r="AI38" s="214"/>
      <c r="AJ38" s="212"/>
      <c r="AK38" s="214"/>
      <c r="AL38" s="215"/>
      <c r="AM38" s="214"/>
      <c r="AN38" s="214"/>
      <c r="AO38" s="216"/>
      <c r="AP38" s="216"/>
      <c r="AQ38" s="216"/>
      <c r="AR38" s="210" t="s">
        <v>138</v>
      </c>
      <c r="CG38" s="200"/>
      <c r="CH38" s="200">
        <v>0</v>
      </c>
      <c r="CI38" s="200">
        <v>0</v>
      </c>
      <c r="CJ38" s="200"/>
      <c r="CK38" s="200"/>
      <c r="CL38" s="200"/>
      <c r="CM38" s="200"/>
      <c r="CN38" s="200"/>
      <c r="CO38" s="200"/>
    </row>
    <row r="39" spans="1:93" x14ac:dyDescent="0.25">
      <c r="A39" s="454"/>
      <c r="B39" s="211" t="s">
        <v>27</v>
      </c>
      <c r="C39" s="211">
        <f t="shared" si="0"/>
        <v>0</v>
      </c>
      <c r="D39" s="211">
        <f t="shared" si="1"/>
        <v>0</v>
      </c>
      <c r="E39" s="211">
        <f t="shared" si="2"/>
        <v>0</v>
      </c>
      <c r="F39" s="242"/>
      <c r="G39" s="243"/>
      <c r="H39" s="212"/>
      <c r="I39" s="213"/>
      <c r="J39" s="212"/>
      <c r="K39" s="214"/>
      <c r="L39" s="212"/>
      <c r="M39" s="214"/>
      <c r="N39" s="212"/>
      <c r="O39" s="214"/>
      <c r="P39" s="212"/>
      <c r="Q39" s="214"/>
      <c r="R39" s="212"/>
      <c r="S39" s="214"/>
      <c r="T39" s="212"/>
      <c r="U39" s="214"/>
      <c r="V39" s="212"/>
      <c r="W39" s="214"/>
      <c r="X39" s="212"/>
      <c r="Y39" s="214"/>
      <c r="Z39" s="212"/>
      <c r="AA39" s="214"/>
      <c r="AB39" s="212"/>
      <c r="AC39" s="214"/>
      <c r="AD39" s="212"/>
      <c r="AE39" s="214"/>
      <c r="AF39" s="212"/>
      <c r="AG39" s="214"/>
      <c r="AH39" s="212"/>
      <c r="AI39" s="214"/>
      <c r="AJ39" s="212"/>
      <c r="AK39" s="214"/>
      <c r="AL39" s="215"/>
      <c r="AM39" s="214"/>
      <c r="AN39" s="214"/>
      <c r="AO39" s="216"/>
      <c r="AP39" s="216"/>
      <c r="AQ39" s="216"/>
      <c r="AR39" s="210" t="s">
        <v>138</v>
      </c>
      <c r="CG39" s="200"/>
      <c r="CH39" s="200">
        <v>0</v>
      </c>
      <c r="CI39" s="200">
        <v>0</v>
      </c>
      <c r="CJ39" s="200"/>
      <c r="CK39" s="200"/>
      <c r="CL39" s="200"/>
      <c r="CM39" s="200"/>
      <c r="CN39" s="200"/>
      <c r="CO39" s="200"/>
    </row>
    <row r="40" spans="1:93" x14ac:dyDescent="0.25">
      <c r="A40" s="454"/>
      <c r="B40" s="211" t="s">
        <v>28</v>
      </c>
      <c r="C40" s="211">
        <f t="shared" si="0"/>
        <v>0</v>
      </c>
      <c r="D40" s="211">
        <f t="shared" ref="D40:E78" si="3">SUM(F40+H40+J40+L40+N40+P40+R40+T40+V40+X40+Z40+AB40+AD40+AF40+AH40+AJ40+AL40)</f>
        <v>0</v>
      </c>
      <c r="E40" s="211">
        <f t="shared" si="2"/>
        <v>0</v>
      </c>
      <c r="F40" s="242"/>
      <c r="G40" s="243"/>
      <c r="H40" s="212"/>
      <c r="I40" s="213"/>
      <c r="J40" s="212"/>
      <c r="K40" s="214"/>
      <c r="L40" s="212"/>
      <c r="M40" s="214"/>
      <c r="N40" s="212"/>
      <c r="O40" s="214"/>
      <c r="P40" s="212"/>
      <c r="Q40" s="214"/>
      <c r="R40" s="212"/>
      <c r="S40" s="214"/>
      <c r="T40" s="212"/>
      <c r="U40" s="214"/>
      <c r="V40" s="212"/>
      <c r="W40" s="214"/>
      <c r="X40" s="212"/>
      <c r="Y40" s="214"/>
      <c r="Z40" s="212"/>
      <c r="AA40" s="214"/>
      <c r="AB40" s="212"/>
      <c r="AC40" s="214"/>
      <c r="AD40" s="212"/>
      <c r="AE40" s="214"/>
      <c r="AF40" s="212"/>
      <c r="AG40" s="214"/>
      <c r="AH40" s="212"/>
      <c r="AI40" s="214"/>
      <c r="AJ40" s="212"/>
      <c r="AK40" s="214"/>
      <c r="AL40" s="215"/>
      <c r="AM40" s="214"/>
      <c r="AN40" s="214"/>
      <c r="AO40" s="216"/>
      <c r="AP40" s="216"/>
      <c r="AQ40" s="216"/>
      <c r="AR40" s="210" t="s">
        <v>138</v>
      </c>
      <c r="CG40" s="200"/>
      <c r="CH40" s="200">
        <v>0</v>
      </c>
      <c r="CI40" s="200">
        <v>0</v>
      </c>
      <c r="CJ40" s="200"/>
      <c r="CK40" s="200"/>
      <c r="CL40" s="200"/>
      <c r="CM40" s="200"/>
      <c r="CN40" s="200"/>
      <c r="CO40" s="200"/>
    </row>
    <row r="41" spans="1:93" x14ac:dyDescent="0.25">
      <c r="A41" s="454"/>
      <c r="B41" s="211" t="s">
        <v>29</v>
      </c>
      <c r="C41" s="211">
        <f t="shared" si="0"/>
        <v>0</v>
      </c>
      <c r="D41" s="211">
        <f t="shared" si="3"/>
        <v>0</v>
      </c>
      <c r="E41" s="211">
        <f t="shared" si="2"/>
        <v>0</v>
      </c>
      <c r="F41" s="242"/>
      <c r="G41" s="243"/>
      <c r="H41" s="212"/>
      <c r="I41" s="213"/>
      <c r="J41" s="212"/>
      <c r="K41" s="214"/>
      <c r="L41" s="212"/>
      <c r="M41" s="214"/>
      <c r="N41" s="212"/>
      <c r="O41" s="214"/>
      <c r="P41" s="212"/>
      <c r="Q41" s="214"/>
      <c r="R41" s="212"/>
      <c r="S41" s="214"/>
      <c r="T41" s="212"/>
      <c r="U41" s="214"/>
      <c r="V41" s="212"/>
      <c r="W41" s="214"/>
      <c r="X41" s="212"/>
      <c r="Y41" s="214"/>
      <c r="Z41" s="212"/>
      <c r="AA41" s="214"/>
      <c r="AB41" s="212"/>
      <c r="AC41" s="214"/>
      <c r="AD41" s="212"/>
      <c r="AE41" s="214"/>
      <c r="AF41" s="212"/>
      <c r="AG41" s="214"/>
      <c r="AH41" s="212"/>
      <c r="AI41" s="214"/>
      <c r="AJ41" s="212"/>
      <c r="AK41" s="214"/>
      <c r="AL41" s="215"/>
      <c r="AM41" s="214"/>
      <c r="AN41" s="214"/>
      <c r="AO41" s="216"/>
      <c r="AP41" s="216"/>
      <c r="AQ41" s="216"/>
      <c r="AR41" s="210" t="s">
        <v>138</v>
      </c>
      <c r="CG41" s="200"/>
      <c r="CH41" s="200">
        <v>0</v>
      </c>
      <c r="CI41" s="200">
        <v>0</v>
      </c>
      <c r="CJ41" s="200"/>
      <c r="CK41" s="200"/>
      <c r="CL41" s="200"/>
      <c r="CM41" s="200"/>
      <c r="CN41" s="200"/>
      <c r="CO41" s="200"/>
    </row>
    <row r="42" spans="1:93" x14ac:dyDescent="0.25">
      <c r="A42" s="454"/>
      <c r="B42" s="211" t="s">
        <v>30</v>
      </c>
      <c r="C42" s="211">
        <f t="shared" si="0"/>
        <v>0</v>
      </c>
      <c r="D42" s="211">
        <f t="shared" si="3"/>
        <v>0</v>
      </c>
      <c r="E42" s="211">
        <f t="shared" si="2"/>
        <v>0</v>
      </c>
      <c r="F42" s="242"/>
      <c r="G42" s="243"/>
      <c r="H42" s="212"/>
      <c r="I42" s="213"/>
      <c r="J42" s="212"/>
      <c r="K42" s="214"/>
      <c r="L42" s="212"/>
      <c r="M42" s="214"/>
      <c r="N42" s="212"/>
      <c r="O42" s="214"/>
      <c r="P42" s="212"/>
      <c r="Q42" s="214"/>
      <c r="R42" s="212"/>
      <c r="S42" s="214"/>
      <c r="T42" s="212"/>
      <c r="U42" s="214"/>
      <c r="V42" s="212"/>
      <c r="W42" s="214"/>
      <c r="X42" s="212"/>
      <c r="Y42" s="214"/>
      <c r="Z42" s="212"/>
      <c r="AA42" s="214"/>
      <c r="AB42" s="212"/>
      <c r="AC42" s="214"/>
      <c r="AD42" s="212"/>
      <c r="AE42" s="214"/>
      <c r="AF42" s="212"/>
      <c r="AG42" s="214"/>
      <c r="AH42" s="212"/>
      <c r="AI42" s="214"/>
      <c r="AJ42" s="212"/>
      <c r="AK42" s="214"/>
      <c r="AL42" s="215"/>
      <c r="AM42" s="214"/>
      <c r="AN42" s="214"/>
      <c r="AO42" s="216"/>
      <c r="AP42" s="216"/>
      <c r="AQ42" s="216"/>
      <c r="AR42" s="210" t="s">
        <v>138</v>
      </c>
      <c r="CG42" s="200"/>
      <c r="CH42" s="200">
        <v>0</v>
      </c>
      <c r="CI42" s="200">
        <v>0</v>
      </c>
      <c r="CJ42" s="200"/>
      <c r="CK42" s="200"/>
      <c r="CL42" s="200"/>
      <c r="CM42" s="200"/>
      <c r="CN42" s="200"/>
      <c r="CO42" s="200"/>
    </row>
    <row r="43" spans="1:93" x14ac:dyDescent="0.25">
      <c r="A43" s="454"/>
      <c r="B43" s="217" t="s">
        <v>31</v>
      </c>
      <c r="C43" s="217">
        <f t="shared" si="0"/>
        <v>0</v>
      </c>
      <c r="D43" s="217">
        <f t="shared" si="3"/>
        <v>0</v>
      </c>
      <c r="E43" s="217">
        <f t="shared" si="2"/>
        <v>0</v>
      </c>
      <c r="F43" s="242"/>
      <c r="G43" s="243"/>
      <c r="H43" s="218"/>
      <c r="I43" s="219"/>
      <c r="J43" s="218"/>
      <c r="K43" s="220"/>
      <c r="L43" s="218"/>
      <c r="M43" s="220"/>
      <c r="N43" s="218"/>
      <c r="O43" s="220"/>
      <c r="P43" s="218"/>
      <c r="Q43" s="220"/>
      <c r="R43" s="218"/>
      <c r="S43" s="220"/>
      <c r="T43" s="218"/>
      <c r="U43" s="220"/>
      <c r="V43" s="218"/>
      <c r="W43" s="220"/>
      <c r="X43" s="218"/>
      <c r="Y43" s="220"/>
      <c r="Z43" s="218"/>
      <c r="AA43" s="220"/>
      <c r="AB43" s="218"/>
      <c r="AC43" s="220"/>
      <c r="AD43" s="218"/>
      <c r="AE43" s="220"/>
      <c r="AF43" s="218"/>
      <c r="AG43" s="220"/>
      <c r="AH43" s="218"/>
      <c r="AI43" s="220"/>
      <c r="AJ43" s="218"/>
      <c r="AK43" s="220"/>
      <c r="AL43" s="221"/>
      <c r="AM43" s="220"/>
      <c r="AN43" s="220"/>
      <c r="AO43" s="216"/>
      <c r="AP43" s="216"/>
      <c r="AQ43" s="216"/>
      <c r="AR43" s="210" t="s">
        <v>138</v>
      </c>
      <c r="CG43" s="200"/>
      <c r="CH43" s="200">
        <v>0</v>
      </c>
      <c r="CI43" s="200">
        <v>0</v>
      </c>
      <c r="CJ43" s="200"/>
      <c r="CK43" s="200"/>
      <c r="CL43" s="200"/>
      <c r="CM43" s="200"/>
      <c r="CN43" s="200"/>
      <c r="CO43" s="200"/>
    </row>
    <row r="44" spans="1:93" x14ac:dyDescent="0.25">
      <c r="A44" s="454"/>
      <c r="B44" s="211" t="s">
        <v>32</v>
      </c>
      <c r="C44" s="211">
        <f t="shared" si="0"/>
        <v>0</v>
      </c>
      <c r="D44" s="211">
        <f t="shared" si="3"/>
        <v>0</v>
      </c>
      <c r="E44" s="211">
        <f t="shared" si="2"/>
        <v>0</v>
      </c>
      <c r="F44" s="242"/>
      <c r="G44" s="243"/>
      <c r="H44" s="212"/>
      <c r="I44" s="213"/>
      <c r="J44" s="212"/>
      <c r="K44" s="214"/>
      <c r="L44" s="212"/>
      <c r="M44" s="214"/>
      <c r="N44" s="212"/>
      <c r="O44" s="214"/>
      <c r="P44" s="212"/>
      <c r="Q44" s="214"/>
      <c r="R44" s="212"/>
      <c r="S44" s="214"/>
      <c r="T44" s="212"/>
      <c r="U44" s="214"/>
      <c r="V44" s="212"/>
      <c r="W44" s="214"/>
      <c r="X44" s="212"/>
      <c r="Y44" s="214"/>
      <c r="Z44" s="212"/>
      <c r="AA44" s="214"/>
      <c r="AB44" s="212"/>
      <c r="AC44" s="214"/>
      <c r="AD44" s="212"/>
      <c r="AE44" s="214"/>
      <c r="AF44" s="212"/>
      <c r="AG44" s="214"/>
      <c r="AH44" s="212"/>
      <c r="AI44" s="214"/>
      <c r="AJ44" s="212"/>
      <c r="AK44" s="214"/>
      <c r="AL44" s="215"/>
      <c r="AM44" s="214"/>
      <c r="AN44" s="214"/>
      <c r="AO44" s="216"/>
      <c r="AP44" s="216"/>
      <c r="AQ44" s="216"/>
      <c r="AR44" s="210" t="s">
        <v>138</v>
      </c>
      <c r="CG44" s="200"/>
      <c r="CH44" s="200">
        <v>0</v>
      </c>
      <c r="CI44" s="200">
        <v>0</v>
      </c>
      <c r="CJ44" s="200"/>
      <c r="CK44" s="200"/>
      <c r="CL44" s="200"/>
      <c r="CM44" s="200"/>
      <c r="CN44" s="200"/>
      <c r="CO44" s="200"/>
    </row>
    <row r="45" spans="1:93" x14ac:dyDescent="0.25">
      <c r="A45" s="454"/>
      <c r="B45" s="222" t="s">
        <v>112</v>
      </c>
      <c r="C45" s="244">
        <f t="shared" si="0"/>
        <v>0</v>
      </c>
      <c r="D45" s="223">
        <f t="shared" si="3"/>
        <v>0</v>
      </c>
      <c r="E45" s="225">
        <f t="shared" si="2"/>
        <v>0</v>
      </c>
      <c r="F45" s="242"/>
      <c r="G45" s="245"/>
      <c r="H45" s="246"/>
      <c r="I45" s="247"/>
      <c r="J45" s="246"/>
      <c r="K45" s="248"/>
      <c r="L45" s="246"/>
      <c r="M45" s="248"/>
      <c r="N45" s="246"/>
      <c r="O45" s="248"/>
      <c r="P45" s="246"/>
      <c r="Q45" s="248"/>
      <c r="R45" s="212"/>
      <c r="S45" s="214"/>
      <c r="T45" s="212"/>
      <c r="U45" s="214"/>
      <c r="V45" s="212"/>
      <c r="W45" s="214"/>
      <c r="X45" s="212"/>
      <c r="Y45" s="214"/>
      <c r="Z45" s="212"/>
      <c r="AA45" s="214"/>
      <c r="AB45" s="212"/>
      <c r="AC45" s="214"/>
      <c r="AD45" s="212"/>
      <c r="AE45" s="214"/>
      <c r="AF45" s="212"/>
      <c r="AG45" s="214"/>
      <c r="AH45" s="212"/>
      <c r="AI45" s="214"/>
      <c r="AJ45" s="212"/>
      <c r="AK45" s="214"/>
      <c r="AL45" s="215"/>
      <c r="AM45" s="214"/>
      <c r="AN45" s="214"/>
      <c r="AO45" s="216"/>
      <c r="AP45" s="216"/>
      <c r="AQ45" s="216"/>
      <c r="AR45" s="210" t="s">
        <v>138</v>
      </c>
      <c r="CG45" s="200"/>
      <c r="CH45" s="200">
        <v>0</v>
      </c>
      <c r="CI45" s="200">
        <v>0</v>
      </c>
      <c r="CJ45" s="200"/>
      <c r="CK45" s="200"/>
      <c r="CL45" s="200"/>
      <c r="CM45" s="200"/>
      <c r="CN45" s="200"/>
      <c r="CO45" s="200"/>
    </row>
    <row r="46" spans="1:93" x14ac:dyDescent="0.25">
      <c r="A46" s="455"/>
      <c r="B46" s="227" t="s">
        <v>33</v>
      </c>
      <c r="C46" s="227">
        <f t="shared" si="0"/>
        <v>0</v>
      </c>
      <c r="D46" s="227">
        <f t="shared" si="3"/>
        <v>0</v>
      </c>
      <c r="E46" s="227">
        <f t="shared" si="2"/>
        <v>0</v>
      </c>
      <c r="F46" s="249"/>
      <c r="G46" s="250"/>
      <c r="H46" s="228"/>
      <c r="I46" s="229"/>
      <c r="J46" s="228"/>
      <c r="K46" s="230"/>
      <c r="L46" s="228"/>
      <c r="M46" s="230"/>
      <c r="N46" s="228"/>
      <c r="O46" s="230"/>
      <c r="P46" s="228"/>
      <c r="Q46" s="230"/>
      <c r="R46" s="228"/>
      <c r="S46" s="230"/>
      <c r="T46" s="228"/>
      <c r="U46" s="230"/>
      <c r="V46" s="228"/>
      <c r="W46" s="230"/>
      <c r="X46" s="228"/>
      <c r="Y46" s="230"/>
      <c r="Z46" s="228"/>
      <c r="AA46" s="230"/>
      <c r="AB46" s="228"/>
      <c r="AC46" s="230"/>
      <c r="AD46" s="228"/>
      <c r="AE46" s="230"/>
      <c r="AF46" s="228"/>
      <c r="AG46" s="230"/>
      <c r="AH46" s="228"/>
      <c r="AI46" s="230"/>
      <c r="AJ46" s="228"/>
      <c r="AK46" s="230"/>
      <c r="AL46" s="251"/>
      <c r="AM46" s="230"/>
      <c r="AN46" s="230"/>
      <c r="AO46" s="232"/>
      <c r="AP46" s="232"/>
      <c r="AQ46" s="232"/>
      <c r="AR46" s="210" t="s">
        <v>138</v>
      </c>
      <c r="CG46" s="200">
        <v>0</v>
      </c>
      <c r="CH46" s="200">
        <v>0</v>
      </c>
      <c r="CI46" s="200">
        <v>0</v>
      </c>
      <c r="CJ46" s="200"/>
      <c r="CK46" s="200"/>
      <c r="CL46" s="200"/>
      <c r="CM46" s="200"/>
      <c r="CN46" s="200"/>
      <c r="CO46" s="200"/>
    </row>
    <row r="47" spans="1:93" x14ac:dyDescent="0.25">
      <c r="A47" s="453" t="s">
        <v>36</v>
      </c>
      <c r="B47" s="204" t="s">
        <v>24</v>
      </c>
      <c r="C47" s="204">
        <f t="shared" si="0"/>
        <v>0</v>
      </c>
      <c r="D47" s="204">
        <f t="shared" si="3"/>
        <v>0</v>
      </c>
      <c r="E47" s="204">
        <f t="shared" si="2"/>
        <v>0</v>
      </c>
      <c r="F47" s="240"/>
      <c r="G47" s="241"/>
      <c r="H47" s="205"/>
      <c r="I47" s="206"/>
      <c r="J47" s="205"/>
      <c r="K47" s="207"/>
      <c r="L47" s="205"/>
      <c r="M47" s="207"/>
      <c r="N47" s="205"/>
      <c r="O47" s="207"/>
      <c r="P47" s="205"/>
      <c r="Q47" s="207"/>
      <c r="R47" s="205"/>
      <c r="S47" s="207"/>
      <c r="T47" s="205"/>
      <c r="U47" s="207"/>
      <c r="V47" s="205"/>
      <c r="W47" s="207"/>
      <c r="X47" s="205"/>
      <c r="Y47" s="207"/>
      <c r="Z47" s="205"/>
      <c r="AA47" s="207"/>
      <c r="AB47" s="205"/>
      <c r="AC47" s="207"/>
      <c r="AD47" s="205"/>
      <c r="AE47" s="207"/>
      <c r="AF47" s="205"/>
      <c r="AG47" s="207"/>
      <c r="AH47" s="205"/>
      <c r="AI47" s="207"/>
      <c r="AJ47" s="205"/>
      <c r="AK47" s="207"/>
      <c r="AL47" s="208"/>
      <c r="AM47" s="207"/>
      <c r="AN47" s="207"/>
      <c r="AO47" s="209"/>
      <c r="AP47" s="209"/>
      <c r="AQ47" s="209"/>
      <c r="AR47" s="210" t="s">
        <v>138</v>
      </c>
      <c r="CG47" s="200">
        <v>0</v>
      </c>
      <c r="CH47" s="200">
        <v>0</v>
      </c>
      <c r="CI47" s="200">
        <v>0</v>
      </c>
      <c r="CJ47" s="200"/>
      <c r="CK47" s="200"/>
      <c r="CL47" s="200"/>
      <c r="CM47" s="200"/>
      <c r="CN47" s="200"/>
      <c r="CO47" s="200"/>
    </row>
    <row r="48" spans="1:93" x14ac:dyDescent="0.25">
      <c r="A48" s="454"/>
      <c r="B48" s="211" t="s">
        <v>25</v>
      </c>
      <c r="C48" s="211">
        <f t="shared" si="0"/>
        <v>0</v>
      </c>
      <c r="D48" s="211">
        <f t="shared" si="3"/>
        <v>0</v>
      </c>
      <c r="E48" s="211">
        <f t="shared" si="2"/>
        <v>0</v>
      </c>
      <c r="F48" s="242"/>
      <c r="G48" s="243"/>
      <c r="H48" s="212"/>
      <c r="I48" s="213"/>
      <c r="J48" s="212"/>
      <c r="K48" s="214"/>
      <c r="L48" s="212"/>
      <c r="M48" s="214"/>
      <c r="N48" s="212"/>
      <c r="O48" s="214"/>
      <c r="P48" s="212"/>
      <c r="Q48" s="214"/>
      <c r="R48" s="212"/>
      <c r="S48" s="214"/>
      <c r="T48" s="212"/>
      <c r="U48" s="214"/>
      <c r="V48" s="212"/>
      <c r="W48" s="214"/>
      <c r="X48" s="212"/>
      <c r="Y48" s="214"/>
      <c r="Z48" s="212"/>
      <c r="AA48" s="214"/>
      <c r="AB48" s="212"/>
      <c r="AC48" s="214"/>
      <c r="AD48" s="212"/>
      <c r="AE48" s="214"/>
      <c r="AF48" s="212"/>
      <c r="AG48" s="214"/>
      <c r="AH48" s="212"/>
      <c r="AI48" s="214"/>
      <c r="AJ48" s="212"/>
      <c r="AK48" s="214"/>
      <c r="AL48" s="215"/>
      <c r="AM48" s="214"/>
      <c r="AN48" s="214"/>
      <c r="AO48" s="216"/>
      <c r="AP48" s="216"/>
      <c r="AQ48" s="216"/>
      <c r="AR48" s="210" t="s">
        <v>138</v>
      </c>
      <c r="CG48" s="200">
        <v>0</v>
      </c>
      <c r="CH48" s="200">
        <v>0</v>
      </c>
      <c r="CI48" s="200">
        <v>0</v>
      </c>
      <c r="CJ48" s="200"/>
      <c r="CK48" s="200"/>
      <c r="CL48" s="200"/>
      <c r="CM48" s="200"/>
      <c r="CN48" s="200"/>
      <c r="CO48" s="200"/>
    </row>
    <row r="49" spans="1:93" x14ac:dyDescent="0.25">
      <c r="A49" s="454"/>
      <c r="B49" s="211" t="s">
        <v>26</v>
      </c>
      <c r="C49" s="211">
        <f t="shared" si="0"/>
        <v>0</v>
      </c>
      <c r="D49" s="211">
        <f t="shared" si="3"/>
        <v>0</v>
      </c>
      <c r="E49" s="211">
        <f t="shared" si="2"/>
        <v>0</v>
      </c>
      <c r="F49" s="242"/>
      <c r="G49" s="243"/>
      <c r="H49" s="212"/>
      <c r="I49" s="213"/>
      <c r="J49" s="212"/>
      <c r="K49" s="214"/>
      <c r="L49" s="212"/>
      <c r="M49" s="214"/>
      <c r="N49" s="212"/>
      <c r="O49" s="214"/>
      <c r="P49" s="212"/>
      <c r="Q49" s="214"/>
      <c r="R49" s="212"/>
      <c r="S49" s="214"/>
      <c r="T49" s="212"/>
      <c r="U49" s="214"/>
      <c r="V49" s="212"/>
      <c r="W49" s="214"/>
      <c r="X49" s="212"/>
      <c r="Y49" s="214"/>
      <c r="Z49" s="212"/>
      <c r="AA49" s="214"/>
      <c r="AB49" s="212"/>
      <c r="AC49" s="214"/>
      <c r="AD49" s="212"/>
      <c r="AE49" s="214"/>
      <c r="AF49" s="212"/>
      <c r="AG49" s="214"/>
      <c r="AH49" s="212"/>
      <c r="AI49" s="214"/>
      <c r="AJ49" s="212"/>
      <c r="AK49" s="214"/>
      <c r="AL49" s="215"/>
      <c r="AM49" s="214"/>
      <c r="AN49" s="214"/>
      <c r="AO49" s="216"/>
      <c r="AP49" s="216"/>
      <c r="AQ49" s="216"/>
      <c r="AR49" s="210" t="s">
        <v>138</v>
      </c>
      <c r="CG49" s="200"/>
      <c r="CH49" s="200"/>
      <c r="CI49" s="200">
        <v>0</v>
      </c>
      <c r="CJ49" s="200"/>
      <c r="CK49" s="200"/>
      <c r="CL49" s="200"/>
      <c r="CM49" s="200"/>
      <c r="CN49" s="200"/>
      <c r="CO49" s="200"/>
    </row>
    <row r="50" spans="1:93" x14ac:dyDescent="0.25">
      <c r="A50" s="454"/>
      <c r="B50" s="211" t="s">
        <v>27</v>
      </c>
      <c r="C50" s="211">
        <f t="shared" si="0"/>
        <v>0</v>
      </c>
      <c r="D50" s="211">
        <f t="shared" si="3"/>
        <v>0</v>
      </c>
      <c r="E50" s="211">
        <f t="shared" si="2"/>
        <v>0</v>
      </c>
      <c r="F50" s="242"/>
      <c r="G50" s="243"/>
      <c r="H50" s="212"/>
      <c r="I50" s="213"/>
      <c r="J50" s="212"/>
      <c r="K50" s="214"/>
      <c r="L50" s="212"/>
      <c r="M50" s="214"/>
      <c r="N50" s="212"/>
      <c r="O50" s="214"/>
      <c r="P50" s="212"/>
      <c r="Q50" s="214"/>
      <c r="R50" s="212"/>
      <c r="S50" s="214"/>
      <c r="T50" s="212"/>
      <c r="U50" s="214"/>
      <c r="V50" s="212"/>
      <c r="W50" s="214"/>
      <c r="X50" s="212"/>
      <c r="Y50" s="214"/>
      <c r="Z50" s="212"/>
      <c r="AA50" s="214"/>
      <c r="AB50" s="212"/>
      <c r="AC50" s="214"/>
      <c r="AD50" s="212"/>
      <c r="AE50" s="214"/>
      <c r="AF50" s="212"/>
      <c r="AG50" s="214"/>
      <c r="AH50" s="212"/>
      <c r="AI50" s="214"/>
      <c r="AJ50" s="212"/>
      <c r="AK50" s="214"/>
      <c r="AL50" s="215"/>
      <c r="AM50" s="214"/>
      <c r="AN50" s="214"/>
      <c r="AO50" s="216"/>
      <c r="AP50" s="216"/>
      <c r="AQ50" s="216"/>
      <c r="AR50" s="210" t="s">
        <v>138</v>
      </c>
      <c r="CG50" s="200"/>
      <c r="CH50" s="200">
        <v>0</v>
      </c>
      <c r="CI50" s="200">
        <v>0</v>
      </c>
      <c r="CJ50" s="200"/>
      <c r="CK50" s="200"/>
      <c r="CL50" s="200"/>
      <c r="CM50" s="200"/>
      <c r="CN50" s="200"/>
      <c r="CO50" s="200"/>
    </row>
    <row r="51" spans="1:93" x14ac:dyDescent="0.25">
      <c r="A51" s="454"/>
      <c r="B51" s="211" t="s">
        <v>28</v>
      </c>
      <c r="C51" s="211">
        <f t="shared" si="0"/>
        <v>0</v>
      </c>
      <c r="D51" s="211">
        <f t="shared" si="3"/>
        <v>0</v>
      </c>
      <c r="E51" s="211">
        <f t="shared" si="2"/>
        <v>0</v>
      </c>
      <c r="F51" s="242"/>
      <c r="G51" s="243"/>
      <c r="H51" s="212"/>
      <c r="I51" s="213"/>
      <c r="J51" s="212"/>
      <c r="K51" s="214"/>
      <c r="L51" s="212"/>
      <c r="M51" s="214"/>
      <c r="N51" s="212"/>
      <c r="O51" s="214"/>
      <c r="P51" s="212"/>
      <c r="Q51" s="214"/>
      <c r="R51" s="212"/>
      <c r="S51" s="214"/>
      <c r="T51" s="212"/>
      <c r="U51" s="214"/>
      <c r="V51" s="212"/>
      <c r="W51" s="214"/>
      <c r="X51" s="212"/>
      <c r="Y51" s="214"/>
      <c r="Z51" s="212"/>
      <c r="AA51" s="214"/>
      <c r="AB51" s="212"/>
      <c r="AC51" s="214"/>
      <c r="AD51" s="212"/>
      <c r="AE51" s="214"/>
      <c r="AF51" s="212"/>
      <c r="AG51" s="214"/>
      <c r="AH51" s="212"/>
      <c r="AI51" s="214"/>
      <c r="AJ51" s="212"/>
      <c r="AK51" s="214"/>
      <c r="AL51" s="215"/>
      <c r="AM51" s="214"/>
      <c r="AN51" s="214"/>
      <c r="AO51" s="216"/>
      <c r="AP51" s="216"/>
      <c r="AQ51" s="216"/>
      <c r="AR51" s="210" t="s">
        <v>138</v>
      </c>
      <c r="CG51" s="200"/>
      <c r="CH51" s="200">
        <v>0</v>
      </c>
      <c r="CI51" s="200">
        <v>0</v>
      </c>
      <c r="CJ51" s="200"/>
      <c r="CK51" s="200"/>
      <c r="CL51" s="200"/>
      <c r="CM51" s="200"/>
      <c r="CN51" s="200"/>
      <c r="CO51" s="200"/>
    </row>
    <row r="52" spans="1:93" x14ac:dyDescent="0.25">
      <c r="A52" s="454"/>
      <c r="B52" s="211" t="s">
        <v>29</v>
      </c>
      <c r="C52" s="211">
        <f t="shared" si="0"/>
        <v>0</v>
      </c>
      <c r="D52" s="211">
        <f t="shared" si="3"/>
        <v>0</v>
      </c>
      <c r="E52" s="211">
        <f t="shared" si="2"/>
        <v>0</v>
      </c>
      <c r="F52" s="242"/>
      <c r="G52" s="243"/>
      <c r="H52" s="212"/>
      <c r="I52" s="213"/>
      <c r="J52" s="212"/>
      <c r="K52" s="214"/>
      <c r="L52" s="212"/>
      <c r="M52" s="214"/>
      <c r="N52" s="212"/>
      <c r="O52" s="214"/>
      <c r="P52" s="212"/>
      <c r="Q52" s="214"/>
      <c r="R52" s="212"/>
      <c r="S52" s="214"/>
      <c r="T52" s="212"/>
      <c r="U52" s="214"/>
      <c r="V52" s="212"/>
      <c r="W52" s="214"/>
      <c r="X52" s="212"/>
      <c r="Y52" s="214"/>
      <c r="Z52" s="212"/>
      <c r="AA52" s="214"/>
      <c r="AB52" s="212"/>
      <c r="AC52" s="214"/>
      <c r="AD52" s="212"/>
      <c r="AE52" s="214"/>
      <c r="AF52" s="212"/>
      <c r="AG52" s="214"/>
      <c r="AH52" s="212"/>
      <c r="AI52" s="214"/>
      <c r="AJ52" s="212"/>
      <c r="AK52" s="214"/>
      <c r="AL52" s="215"/>
      <c r="AM52" s="214"/>
      <c r="AN52" s="214"/>
      <c r="AO52" s="216"/>
      <c r="AP52" s="216"/>
      <c r="AQ52" s="216"/>
      <c r="AR52" s="210" t="s">
        <v>138</v>
      </c>
      <c r="CG52" s="200"/>
      <c r="CH52" s="200">
        <v>0</v>
      </c>
      <c r="CI52" s="200">
        <v>0</v>
      </c>
      <c r="CJ52" s="200"/>
      <c r="CK52" s="200"/>
      <c r="CL52" s="200"/>
      <c r="CM52" s="200"/>
      <c r="CN52" s="200"/>
      <c r="CO52" s="200"/>
    </row>
    <row r="53" spans="1:93" x14ac:dyDescent="0.25">
      <c r="A53" s="454"/>
      <c r="B53" s="211" t="s">
        <v>30</v>
      </c>
      <c r="C53" s="211">
        <f t="shared" si="0"/>
        <v>0</v>
      </c>
      <c r="D53" s="211">
        <f t="shared" si="3"/>
        <v>0</v>
      </c>
      <c r="E53" s="211">
        <f t="shared" si="2"/>
        <v>0</v>
      </c>
      <c r="F53" s="242"/>
      <c r="G53" s="243"/>
      <c r="H53" s="212"/>
      <c r="I53" s="213"/>
      <c r="J53" s="212"/>
      <c r="K53" s="214"/>
      <c r="L53" s="212"/>
      <c r="M53" s="214"/>
      <c r="N53" s="212"/>
      <c r="O53" s="214"/>
      <c r="P53" s="212"/>
      <c r="Q53" s="214"/>
      <c r="R53" s="212"/>
      <c r="S53" s="214"/>
      <c r="T53" s="212"/>
      <c r="U53" s="214"/>
      <c r="V53" s="212"/>
      <c r="W53" s="214"/>
      <c r="X53" s="212"/>
      <c r="Y53" s="214"/>
      <c r="Z53" s="212"/>
      <c r="AA53" s="214"/>
      <c r="AB53" s="212"/>
      <c r="AC53" s="214"/>
      <c r="AD53" s="212"/>
      <c r="AE53" s="214"/>
      <c r="AF53" s="212"/>
      <c r="AG53" s="214"/>
      <c r="AH53" s="212"/>
      <c r="AI53" s="214"/>
      <c r="AJ53" s="212"/>
      <c r="AK53" s="214"/>
      <c r="AL53" s="215"/>
      <c r="AM53" s="214"/>
      <c r="AN53" s="214"/>
      <c r="AO53" s="216"/>
      <c r="AP53" s="216"/>
      <c r="AQ53" s="216"/>
      <c r="AR53" s="210" t="s">
        <v>138</v>
      </c>
      <c r="CG53" s="200"/>
      <c r="CH53" s="200">
        <v>0</v>
      </c>
      <c r="CI53" s="200">
        <v>0</v>
      </c>
      <c r="CJ53" s="200"/>
      <c r="CK53" s="200"/>
      <c r="CL53" s="200"/>
      <c r="CM53" s="200"/>
      <c r="CN53" s="200"/>
      <c r="CO53" s="200"/>
    </row>
    <row r="54" spans="1:93" x14ac:dyDescent="0.25">
      <c r="A54" s="454"/>
      <c r="B54" s="217" t="s">
        <v>31</v>
      </c>
      <c r="C54" s="217">
        <f t="shared" si="0"/>
        <v>0</v>
      </c>
      <c r="D54" s="217">
        <f t="shared" si="3"/>
        <v>0</v>
      </c>
      <c r="E54" s="217">
        <f t="shared" si="2"/>
        <v>0</v>
      </c>
      <c r="F54" s="242"/>
      <c r="G54" s="243"/>
      <c r="H54" s="218"/>
      <c r="I54" s="219"/>
      <c r="J54" s="218"/>
      <c r="K54" s="220"/>
      <c r="L54" s="218"/>
      <c r="M54" s="220"/>
      <c r="N54" s="218"/>
      <c r="O54" s="220"/>
      <c r="P54" s="218"/>
      <c r="Q54" s="220"/>
      <c r="R54" s="218"/>
      <c r="S54" s="220"/>
      <c r="T54" s="218"/>
      <c r="U54" s="220"/>
      <c r="V54" s="218"/>
      <c r="W54" s="220"/>
      <c r="X54" s="218"/>
      <c r="Y54" s="220"/>
      <c r="Z54" s="218"/>
      <c r="AA54" s="220"/>
      <c r="AB54" s="218"/>
      <c r="AC54" s="220"/>
      <c r="AD54" s="218"/>
      <c r="AE54" s="220"/>
      <c r="AF54" s="218"/>
      <c r="AG54" s="220"/>
      <c r="AH54" s="218"/>
      <c r="AI54" s="220"/>
      <c r="AJ54" s="218"/>
      <c r="AK54" s="220"/>
      <c r="AL54" s="221"/>
      <c r="AM54" s="220"/>
      <c r="AN54" s="220"/>
      <c r="AO54" s="216"/>
      <c r="AP54" s="216"/>
      <c r="AQ54" s="216"/>
      <c r="AR54" s="210" t="s">
        <v>138</v>
      </c>
      <c r="CG54" s="200"/>
      <c r="CH54" s="200">
        <v>0</v>
      </c>
      <c r="CI54" s="200">
        <v>0</v>
      </c>
      <c r="CJ54" s="200"/>
      <c r="CK54" s="200"/>
      <c r="CL54" s="200"/>
      <c r="CM54" s="200"/>
      <c r="CN54" s="200"/>
      <c r="CO54" s="200"/>
    </row>
    <row r="55" spans="1:93" x14ac:dyDescent="0.25">
      <c r="A55" s="454"/>
      <c r="B55" s="211" t="s">
        <v>32</v>
      </c>
      <c r="C55" s="211">
        <f t="shared" si="0"/>
        <v>0</v>
      </c>
      <c r="D55" s="211">
        <f t="shared" si="3"/>
        <v>0</v>
      </c>
      <c r="E55" s="211">
        <f t="shared" si="2"/>
        <v>0</v>
      </c>
      <c r="F55" s="242"/>
      <c r="G55" s="243"/>
      <c r="H55" s="212"/>
      <c r="I55" s="213"/>
      <c r="J55" s="212"/>
      <c r="K55" s="214"/>
      <c r="L55" s="212"/>
      <c r="M55" s="214"/>
      <c r="N55" s="212"/>
      <c r="O55" s="214"/>
      <c r="P55" s="212"/>
      <c r="Q55" s="214"/>
      <c r="R55" s="212"/>
      <c r="S55" s="214"/>
      <c r="T55" s="212"/>
      <c r="U55" s="214"/>
      <c r="V55" s="212"/>
      <c r="W55" s="214"/>
      <c r="X55" s="212"/>
      <c r="Y55" s="214"/>
      <c r="Z55" s="212"/>
      <c r="AA55" s="214"/>
      <c r="AB55" s="212"/>
      <c r="AC55" s="214"/>
      <c r="AD55" s="212"/>
      <c r="AE55" s="214"/>
      <c r="AF55" s="212"/>
      <c r="AG55" s="214"/>
      <c r="AH55" s="212"/>
      <c r="AI55" s="214"/>
      <c r="AJ55" s="212"/>
      <c r="AK55" s="214"/>
      <c r="AL55" s="215"/>
      <c r="AM55" s="214"/>
      <c r="AN55" s="214"/>
      <c r="AO55" s="216"/>
      <c r="AP55" s="216"/>
      <c r="AQ55" s="216"/>
      <c r="AR55" s="210" t="s">
        <v>138</v>
      </c>
      <c r="CG55" s="200"/>
      <c r="CH55" s="200">
        <v>0</v>
      </c>
      <c r="CI55" s="200">
        <v>0</v>
      </c>
      <c r="CJ55" s="200"/>
      <c r="CK55" s="200"/>
      <c r="CL55" s="200"/>
      <c r="CM55" s="200"/>
      <c r="CN55" s="200"/>
      <c r="CO55" s="200"/>
    </row>
    <row r="56" spans="1:93" x14ac:dyDescent="0.25">
      <c r="A56" s="454"/>
      <c r="B56" s="222" t="s">
        <v>112</v>
      </c>
      <c r="C56" s="223">
        <f t="shared" si="0"/>
        <v>0</v>
      </c>
      <c r="D56" s="223">
        <f t="shared" si="3"/>
        <v>0</v>
      </c>
      <c r="E56" s="225">
        <f t="shared" si="2"/>
        <v>0</v>
      </c>
      <c r="F56" s="242"/>
      <c r="G56" s="252"/>
      <c r="H56" s="212"/>
      <c r="I56" s="213"/>
      <c r="J56" s="212"/>
      <c r="K56" s="214"/>
      <c r="L56" s="212"/>
      <c r="M56" s="214"/>
      <c r="N56" s="212"/>
      <c r="O56" s="214"/>
      <c r="P56" s="212"/>
      <c r="Q56" s="214"/>
      <c r="R56" s="212"/>
      <c r="S56" s="214"/>
      <c r="T56" s="212"/>
      <c r="U56" s="214"/>
      <c r="V56" s="212"/>
      <c r="W56" s="214"/>
      <c r="X56" s="212"/>
      <c r="Y56" s="214"/>
      <c r="Z56" s="212"/>
      <c r="AA56" s="214"/>
      <c r="AB56" s="212"/>
      <c r="AC56" s="214"/>
      <c r="AD56" s="212"/>
      <c r="AE56" s="214"/>
      <c r="AF56" s="212"/>
      <c r="AG56" s="253"/>
      <c r="AH56" s="212"/>
      <c r="AI56" s="214"/>
      <c r="AJ56" s="212"/>
      <c r="AK56" s="214"/>
      <c r="AL56" s="215"/>
      <c r="AM56" s="214"/>
      <c r="AN56" s="214"/>
      <c r="AO56" s="216"/>
      <c r="AP56" s="216"/>
      <c r="AQ56" s="216"/>
      <c r="AR56" s="210" t="s">
        <v>138</v>
      </c>
      <c r="CG56" s="200"/>
      <c r="CH56" s="200">
        <v>0</v>
      </c>
      <c r="CI56" s="200">
        <v>0</v>
      </c>
      <c r="CJ56" s="200"/>
      <c r="CK56" s="200"/>
      <c r="CL56" s="200"/>
      <c r="CM56" s="200"/>
      <c r="CN56" s="200"/>
      <c r="CO56" s="200"/>
    </row>
    <row r="57" spans="1:93" x14ac:dyDescent="0.25">
      <c r="A57" s="455"/>
      <c r="B57" s="227" t="s">
        <v>33</v>
      </c>
      <c r="C57" s="227">
        <f t="shared" si="0"/>
        <v>0</v>
      </c>
      <c r="D57" s="227">
        <f t="shared" si="3"/>
        <v>0</v>
      </c>
      <c r="E57" s="227">
        <f t="shared" si="2"/>
        <v>0</v>
      </c>
      <c r="F57" s="249"/>
      <c r="G57" s="250"/>
      <c r="H57" s="228"/>
      <c r="I57" s="229"/>
      <c r="J57" s="228"/>
      <c r="K57" s="230"/>
      <c r="L57" s="228"/>
      <c r="M57" s="230"/>
      <c r="N57" s="228"/>
      <c r="O57" s="230"/>
      <c r="P57" s="228"/>
      <c r="Q57" s="230"/>
      <c r="R57" s="228"/>
      <c r="S57" s="230"/>
      <c r="T57" s="228"/>
      <c r="U57" s="230"/>
      <c r="V57" s="228"/>
      <c r="W57" s="230"/>
      <c r="X57" s="228"/>
      <c r="Y57" s="230"/>
      <c r="Z57" s="228"/>
      <c r="AA57" s="230"/>
      <c r="AB57" s="228"/>
      <c r="AC57" s="230"/>
      <c r="AD57" s="228"/>
      <c r="AE57" s="230"/>
      <c r="AF57" s="228"/>
      <c r="AG57" s="230"/>
      <c r="AH57" s="228"/>
      <c r="AI57" s="230"/>
      <c r="AJ57" s="228"/>
      <c r="AK57" s="230"/>
      <c r="AL57" s="251"/>
      <c r="AM57" s="230"/>
      <c r="AN57" s="230"/>
      <c r="AO57" s="232"/>
      <c r="AP57" s="232"/>
      <c r="AQ57" s="232"/>
      <c r="AR57" s="210" t="s">
        <v>138</v>
      </c>
      <c r="CG57" s="200"/>
      <c r="CH57" s="200">
        <v>0</v>
      </c>
      <c r="CI57" s="200">
        <v>0</v>
      </c>
      <c r="CJ57" s="200"/>
      <c r="CK57" s="200"/>
      <c r="CL57" s="200"/>
      <c r="CM57" s="200"/>
      <c r="CN57" s="200"/>
      <c r="CO57" s="200"/>
    </row>
    <row r="58" spans="1:93" x14ac:dyDescent="0.25">
      <c r="A58" s="453" t="s">
        <v>37</v>
      </c>
      <c r="B58" s="204" t="s">
        <v>24</v>
      </c>
      <c r="C58" s="204">
        <f t="shared" si="0"/>
        <v>0</v>
      </c>
      <c r="D58" s="204">
        <f t="shared" si="3"/>
        <v>0</v>
      </c>
      <c r="E58" s="204">
        <f t="shared" si="2"/>
        <v>0</v>
      </c>
      <c r="F58" s="240"/>
      <c r="G58" s="241"/>
      <c r="H58" s="240"/>
      <c r="I58" s="241"/>
      <c r="J58" s="205"/>
      <c r="K58" s="207"/>
      <c r="L58" s="205"/>
      <c r="M58" s="207"/>
      <c r="N58" s="205"/>
      <c r="O58" s="207"/>
      <c r="P58" s="205"/>
      <c r="Q58" s="207"/>
      <c r="R58" s="205"/>
      <c r="S58" s="207"/>
      <c r="T58" s="205"/>
      <c r="U58" s="207"/>
      <c r="V58" s="205"/>
      <c r="W58" s="207"/>
      <c r="X58" s="205"/>
      <c r="Y58" s="207"/>
      <c r="Z58" s="205"/>
      <c r="AA58" s="207"/>
      <c r="AB58" s="205"/>
      <c r="AC58" s="207"/>
      <c r="AD58" s="205"/>
      <c r="AE58" s="207"/>
      <c r="AF58" s="205"/>
      <c r="AG58" s="207"/>
      <c r="AH58" s="205"/>
      <c r="AI58" s="207"/>
      <c r="AJ58" s="205"/>
      <c r="AK58" s="207"/>
      <c r="AL58" s="208"/>
      <c r="AM58" s="207"/>
      <c r="AN58" s="207"/>
      <c r="AO58" s="254"/>
      <c r="AP58" s="254"/>
      <c r="AQ58" s="254"/>
      <c r="AR58" s="210" t="s">
        <v>138</v>
      </c>
      <c r="CG58" s="200"/>
      <c r="CH58" s="200">
        <v>0</v>
      </c>
      <c r="CI58" s="200">
        <v>0</v>
      </c>
      <c r="CJ58" s="200"/>
      <c r="CK58" s="200"/>
      <c r="CL58" s="200"/>
      <c r="CM58" s="200"/>
      <c r="CN58" s="200"/>
      <c r="CO58" s="200"/>
    </row>
    <row r="59" spans="1:93" x14ac:dyDescent="0.25">
      <c r="A59" s="454"/>
      <c r="B59" s="211" t="s">
        <v>25</v>
      </c>
      <c r="C59" s="211">
        <f t="shared" si="0"/>
        <v>0</v>
      </c>
      <c r="D59" s="211">
        <f t="shared" si="3"/>
        <v>0</v>
      </c>
      <c r="E59" s="211">
        <f t="shared" si="2"/>
        <v>0</v>
      </c>
      <c r="F59" s="242"/>
      <c r="G59" s="243"/>
      <c r="H59" s="242"/>
      <c r="I59" s="243"/>
      <c r="J59" s="212"/>
      <c r="K59" s="214"/>
      <c r="L59" s="212"/>
      <c r="M59" s="214"/>
      <c r="N59" s="212"/>
      <c r="O59" s="214"/>
      <c r="P59" s="212"/>
      <c r="Q59" s="214"/>
      <c r="R59" s="212"/>
      <c r="S59" s="214"/>
      <c r="T59" s="212"/>
      <c r="U59" s="214"/>
      <c r="V59" s="212"/>
      <c r="W59" s="214"/>
      <c r="X59" s="212"/>
      <c r="Y59" s="214"/>
      <c r="Z59" s="212"/>
      <c r="AA59" s="214"/>
      <c r="AB59" s="212"/>
      <c r="AC59" s="214"/>
      <c r="AD59" s="212"/>
      <c r="AE59" s="214"/>
      <c r="AF59" s="212"/>
      <c r="AG59" s="214"/>
      <c r="AH59" s="212"/>
      <c r="AI59" s="214"/>
      <c r="AJ59" s="212"/>
      <c r="AK59" s="214"/>
      <c r="AL59" s="215"/>
      <c r="AM59" s="214"/>
      <c r="AN59" s="214"/>
      <c r="AO59" s="216"/>
      <c r="AP59" s="216"/>
      <c r="AQ59" s="216"/>
      <c r="AR59" s="210" t="s">
        <v>138</v>
      </c>
      <c r="CG59" s="200"/>
      <c r="CH59" s="200">
        <v>0</v>
      </c>
      <c r="CI59" s="200">
        <v>0</v>
      </c>
      <c r="CJ59" s="200"/>
      <c r="CK59" s="200"/>
      <c r="CL59" s="200"/>
      <c r="CM59" s="200"/>
      <c r="CN59" s="200"/>
      <c r="CO59" s="200"/>
    </row>
    <row r="60" spans="1:93" x14ac:dyDescent="0.25">
      <c r="A60" s="454"/>
      <c r="B60" s="211" t="s">
        <v>26</v>
      </c>
      <c r="C60" s="211">
        <f t="shared" si="0"/>
        <v>0</v>
      </c>
      <c r="D60" s="211">
        <f t="shared" si="3"/>
        <v>0</v>
      </c>
      <c r="E60" s="211">
        <f t="shared" si="2"/>
        <v>0</v>
      </c>
      <c r="F60" s="242"/>
      <c r="G60" s="243"/>
      <c r="H60" s="242"/>
      <c r="I60" s="243"/>
      <c r="J60" s="212"/>
      <c r="K60" s="214"/>
      <c r="L60" s="212"/>
      <c r="M60" s="214"/>
      <c r="N60" s="212"/>
      <c r="O60" s="214"/>
      <c r="P60" s="212"/>
      <c r="Q60" s="214"/>
      <c r="R60" s="212"/>
      <c r="S60" s="214"/>
      <c r="T60" s="212"/>
      <c r="U60" s="214"/>
      <c r="V60" s="212"/>
      <c r="W60" s="214"/>
      <c r="X60" s="212"/>
      <c r="Y60" s="214"/>
      <c r="Z60" s="212"/>
      <c r="AA60" s="214"/>
      <c r="AB60" s="212"/>
      <c r="AC60" s="214"/>
      <c r="AD60" s="212"/>
      <c r="AE60" s="214"/>
      <c r="AF60" s="212"/>
      <c r="AG60" s="214"/>
      <c r="AH60" s="212"/>
      <c r="AI60" s="214"/>
      <c r="AJ60" s="212"/>
      <c r="AK60" s="214"/>
      <c r="AL60" s="215"/>
      <c r="AM60" s="214"/>
      <c r="AN60" s="214"/>
      <c r="AO60" s="216"/>
      <c r="AP60" s="216"/>
      <c r="AQ60" s="216"/>
      <c r="AR60" s="210" t="s">
        <v>138</v>
      </c>
      <c r="CG60" s="200"/>
      <c r="CH60" s="200">
        <v>0</v>
      </c>
      <c r="CI60" s="200">
        <v>0</v>
      </c>
      <c r="CJ60" s="200"/>
      <c r="CK60" s="200"/>
      <c r="CL60" s="200"/>
      <c r="CM60" s="200"/>
      <c r="CN60" s="200"/>
      <c r="CO60" s="200"/>
    </row>
    <row r="61" spans="1:93" x14ac:dyDescent="0.25">
      <c r="A61" s="454"/>
      <c r="B61" s="211" t="s">
        <v>28</v>
      </c>
      <c r="C61" s="211">
        <f t="shared" si="0"/>
        <v>0</v>
      </c>
      <c r="D61" s="211">
        <f t="shared" si="3"/>
        <v>0</v>
      </c>
      <c r="E61" s="211">
        <f t="shared" si="2"/>
        <v>0</v>
      </c>
      <c r="F61" s="242"/>
      <c r="G61" s="243"/>
      <c r="H61" s="242"/>
      <c r="I61" s="243"/>
      <c r="J61" s="212"/>
      <c r="K61" s="214"/>
      <c r="L61" s="212"/>
      <c r="M61" s="214"/>
      <c r="N61" s="212"/>
      <c r="O61" s="214"/>
      <c r="P61" s="212"/>
      <c r="Q61" s="214"/>
      <c r="R61" s="212"/>
      <c r="S61" s="214"/>
      <c r="T61" s="212"/>
      <c r="U61" s="214"/>
      <c r="V61" s="212"/>
      <c r="W61" s="214"/>
      <c r="X61" s="212"/>
      <c r="Y61" s="214"/>
      <c r="Z61" s="212"/>
      <c r="AA61" s="214"/>
      <c r="AB61" s="212"/>
      <c r="AC61" s="214"/>
      <c r="AD61" s="212"/>
      <c r="AE61" s="214"/>
      <c r="AF61" s="212"/>
      <c r="AG61" s="214"/>
      <c r="AH61" s="212"/>
      <c r="AI61" s="214"/>
      <c r="AJ61" s="212"/>
      <c r="AK61" s="214"/>
      <c r="AL61" s="215"/>
      <c r="AM61" s="214"/>
      <c r="AN61" s="214"/>
      <c r="AO61" s="216"/>
      <c r="AP61" s="216"/>
      <c r="AQ61" s="216"/>
      <c r="AR61" s="210" t="s">
        <v>138</v>
      </c>
      <c r="CG61" s="200"/>
      <c r="CH61" s="200">
        <v>0</v>
      </c>
      <c r="CI61" s="200">
        <v>0</v>
      </c>
      <c r="CJ61" s="200"/>
      <c r="CK61" s="200"/>
      <c r="CL61" s="200"/>
      <c r="CM61" s="200"/>
      <c r="CN61" s="200"/>
      <c r="CO61" s="200"/>
    </row>
    <row r="62" spans="1:93" x14ac:dyDescent="0.25">
      <c r="A62" s="454"/>
      <c r="B62" s="211" t="s">
        <v>29</v>
      </c>
      <c r="C62" s="211">
        <f t="shared" si="0"/>
        <v>0</v>
      </c>
      <c r="D62" s="211">
        <f t="shared" si="3"/>
        <v>0</v>
      </c>
      <c r="E62" s="211">
        <f t="shared" si="2"/>
        <v>0</v>
      </c>
      <c r="F62" s="242"/>
      <c r="G62" s="243"/>
      <c r="H62" s="242"/>
      <c r="I62" s="243"/>
      <c r="J62" s="212"/>
      <c r="K62" s="214"/>
      <c r="L62" s="212"/>
      <c r="M62" s="214"/>
      <c r="N62" s="212"/>
      <c r="O62" s="214"/>
      <c r="P62" s="212"/>
      <c r="Q62" s="214"/>
      <c r="R62" s="212"/>
      <c r="S62" s="214"/>
      <c r="T62" s="212"/>
      <c r="U62" s="214"/>
      <c r="V62" s="212"/>
      <c r="W62" s="214"/>
      <c r="X62" s="212"/>
      <c r="Y62" s="214"/>
      <c r="Z62" s="212"/>
      <c r="AA62" s="214"/>
      <c r="AB62" s="212"/>
      <c r="AC62" s="214"/>
      <c r="AD62" s="212"/>
      <c r="AE62" s="214"/>
      <c r="AF62" s="212"/>
      <c r="AG62" s="214"/>
      <c r="AH62" s="212"/>
      <c r="AI62" s="214"/>
      <c r="AJ62" s="212"/>
      <c r="AK62" s="214"/>
      <c r="AL62" s="215"/>
      <c r="AM62" s="214"/>
      <c r="AN62" s="214"/>
      <c r="AO62" s="216"/>
      <c r="AP62" s="216"/>
      <c r="AQ62" s="216"/>
      <c r="AR62" s="210" t="s">
        <v>138</v>
      </c>
      <c r="CG62" s="200"/>
      <c r="CH62" s="200">
        <v>0</v>
      </c>
      <c r="CI62" s="200">
        <v>0</v>
      </c>
      <c r="CJ62" s="200"/>
      <c r="CK62" s="200"/>
      <c r="CL62" s="200"/>
      <c r="CM62" s="200"/>
      <c r="CN62" s="200"/>
      <c r="CO62" s="200"/>
    </row>
    <row r="63" spans="1:93" x14ac:dyDescent="0.25">
      <c r="A63" s="454"/>
      <c r="B63" s="255" t="s">
        <v>112</v>
      </c>
      <c r="C63" s="224">
        <f t="shared" si="0"/>
        <v>0</v>
      </c>
      <c r="D63" s="223">
        <f t="shared" si="3"/>
        <v>0</v>
      </c>
      <c r="E63" s="225">
        <f t="shared" si="2"/>
        <v>0</v>
      </c>
      <c r="F63" s="242"/>
      <c r="G63" s="243"/>
      <c r="H63" s="242"/>
      <c r="I63" s="243"/>
      <c r="J63" s="218"/>
      <c r="K63" s="220"/>
      <c r="L63" s="218"/>
      <c r="M63" s="220"/>
      <c r="N63" s="218"/>
      <c r="O63" s="220"/>
      <c r="P63" s="218"/>
      <c r="Q63" s="220"/>
      <c r="R63" s="218"/>
      <c r="S63" s="220"/>
      <c r="T63" s="218"/>
      <c r="U63" s="220"/>
      <c r="V63" s="218"/>
      <c r="W63" s="220"/>
      <c r="X63" s="218"/>
      <c r="Y63" s="220"/>
      <c r="Z63" s="218"/>
      <c r="AA63" s="220"/>
      <c r="AB63" s="218"/>
      <c r="AC63" s="220"/>
      <c r="AD63" s="218"/>
      <c r="AE63" s="220"/>
      <c r="AF63" s="218"/>
      <c r="AG63" s="220"/>
      <c r="AH63" s="218"/>
      <c r="AI63" s="220"/>
      <c r="AJ63" s="218"/>
      <c r="AK63" s="220"/>
      <c r="AL63" s="221"/>
      <c r="AM63" s="220"/>
      <c r="AN63" s="220"/>
      <c r="AO63" s="256"/>
      <c r="AP63" s="256"/>
      <c r="AQ63" s="256"/>
      <c r="AR63" s="210" t="s">
        <v>138</v>
      </c>
      <c r="CG63" s="200"/>
      <c r="CH63" s="200">
        <v>0</v>
      </c>
      <c r="CI63" s="200">
        <v>0</v>
      </c>
      <c r="CJ63" s="200"/>
      <c r="CK63" s="200"/>
      <c r="CL63" s="200"/>
      <c r="CM63" s="200"/>
      <c r="CN63" s="200"/>
      <c r="CO63" s="200"/>
    </row>
    <row r="64" spans="1:93" x14ac:dyDescent="0.25">
      <c r="A64" s="454"/>
      <c r="B64" s="227" t="s">
        <v>32</v>
      </c>
      <c r="C64" s="227">
        <f t="shared" si="0"/>
        <v>0</v>
      </c>
      <c r="D64" s="227">
        <f t="shared" si="3"/>
        <v>0</v>
      </c>
      <c r="E64" s="227">
        <f t="shared" si="2"/>
        <v>0</v>
      </c>
      <c r="F64" s="249"/>
      <c r="G64" s="257"/>
      <c r="H64" s="249"/>
      <c r="I64" s="257"/>
      <c r="J64" s="231"/>
      <c r="K64" s="238"/>
      <c r="L64" s="231"/>
      <c r="M64" s="238"/>
      <c r="N64" s="231"/>
      <c r="O64" s="238"/>
      <c r="P64" s="231"/>
      <c r="Q64" s="238"/>
      <c r="R64" s="231"/>
      <c r="S64" s="238"/>
      <c r="T64" s="231"/>
      <c r="U64" s="238"/>
      <c r="V64" s="231"/>
      <c r="W64" s="238"/>
      <c r="X64" s="231"/>
      <c r="Y64" s="238"/>
      <c r="Z64" s="231"/>
      <c r="AA64" s="238"/>
      <c r="AB64" s="231"/>
      <c r="AC64" s="238"/>
      <c r="AD64" s="231"/>
      <c r="AE64" s="238"/>
      <c r="AF64" s="231"/>
      <c r="AG64" s="238"/>
      <c r="AH64" s="231"/>
      <c r="AI64" s="238"/>
      <c r="AJ64" s="231"/>
      <c r="AK64" s="238"/>
      <c r="AL64" s="239"/>
      <c r="AM64" s="238"/>
      <c r="AN64" s="238"/>
      <c r="AO64" s="232"/>
      <c r="AP64" s="232"/>
      <c r="AQ64" s="232"/>
      <c r="AR64" s="210" t="s">
        <v>138</v>
      </c>
      <c r="CG64" s="200"/>
      <c r="CH64" s="200">
        <v>0</v>
      </c>
      <c r="CI64" s="200">
        <v>0</v>
      </c>
      <c r="CJ64" s="200"/>
      <c r="CK64" s="200"/>
      <c r="CL64" s="200"/>
      <c r="CM64" s="200"/>
      <c r="CN64" s="200"/>
      <c r="CO64" s="200"/>
    </row>
    <row r="65" spans="1:93" x14ac:dyDescent="0.25">
      <c r="A65" s="453" t="s">
        <v>38</v>
      </c>
      <c r="B65" s="204" t="s">
        <v>24</v>
      </c>
      <c r="C65" s="204">
        <f t="shared" si="0"/>
        <v>0</v>
      </c>
      <c r="D65" s="204">
        <f t="shared" si="3"/>
        <v>0</v>
      </c>
      <c r="E65" s="204">
        <f t="shared" si="2"/>
        <v>0</v>
      </c>
      <c r="F65" s="240"/>
      <c r="G65" s="241"/>
      <c r="H65" s="240"/>
      <c r="I65" s="241"/>
      <c r="J65" s="205"/>
      <c r="K65" s="207"/>
      <c r="L65" s="205"/>
      <c r="M65" s="207"/>
      <c r="N65" s="205"/>
      <c r="O65" s="207"/>
      <c r="P65" s="205"/>
      <c r="Q65" s="207"/>
      <c r="R65" s="205"/>
      <c r="S65" s="207"/>
      <c r="T65" s="205"/>
      <c r="U65" s="207"/>
      <c r="V65" s="205"/>
      <c r="W65" s="207"/>
      <c r="X65" s="205"/>
      <c r="Y65" s="207"/>
      <c r="Z65" s="205"/>
      <c r="AA65" s="207"/>
      <c r="AB65" s="205"/>
      <c r="AC65" s="207"/>
      <c r="AD65" s="205"/>
      <c r="AE65" s="207"/>
      <c r="AF65" s="258"/>
      <c r="AG65" s="259"/>
      <c r="AH65" s="258"/>
      <c r="AI65" s="259"/>
      <c r="AJ65" s="258"/>
      <c r="AK65" s="259"/>
      <c r="AL65" s="260"/>
      <c r="AM65" s="259"/>
      <c r="AN65" s="209"/>
      <c r="AO65" s="209"/>
      <c r="AP65" s="209"/>
      <c r="AQ65" s="209"/>
      <c r="AR65" s="210" t="s">
        <v>138</v>
      </c>
      <c r="CG65" s="200">
        <v>0</v>
      </c>
      <c r="CH65" s="200">
        <v>0</v>
      </c>
      <c r="CI65" s="200">
        <v>0</v>
      </c>
      <c r="CJ65" s="200"/>
      <c r="CK65" s="200"/>
      <c r="CL65" s="200"/>
      <c r="CM65" s="200"/>
      <c r="CN65" s="200"/>
      <c r="CO65" s="200"/>
    </row>
    <row r="66" spans="1:93" x14ac:dyDescent="0.25">
      <c r="A66" s="454"/>
      <c r="B66" s="211" t="s">
        <v>26</v>
      </c>
      <c r="C66" s="211">
        <f t="shared" si="0"/>
        <v>0</v>
      </c>
      <c r="D66" s="211">
        <f t="shared" si="3"/>
        <v>0</v>
      </c>
      <c r="E66" s="211">
        <f t="shared" si="2"/>
        <v>0</v>
      </c>
      <c r="F66" s="242"/>
      <c r="G66" s="243"/>
      <c r="H66" s="242"/>
      <c r="I66" s="243"/>
      <c r="J66" s="212"/>
      <c r="K66" s="214"/>
      <c r="L66" s="212"/>
      <c r="M66" s="214"/>
      <c r="N66" s="212"/>
      <c r="O66" s="214"/>
      <c r="P66" s="212"/>
      <c r="Q66" s="214"/>
      <c r="R66" s="212"/>
      <c r="S66" s="214"/>
      <c r="T66" s="212"/>
      <c r="U66" s="214"/>
      <c r="V66" s="212"/>
      <c r="W66" s="214"/>
      <c r="X66" s="212"/>
      <c r="Y66" s="214"/>
      <c r="Z66" s="212"/>
      <c r="AA66" s="214"/>
      <c r="AB66" s="212"/>
      <c r="AC66" s="214"/>
      <c r="AD66" s="212"/>
      <c r="AE66" s="214"/>
      <c r="AF66" s="261"/>
      <c r="AG66" s="262"/>
      <c r="AH66" s="261"/>
      <c r="AI66" s="262"/>
      <c r="AJ66" s="261"/>
      <c r="AK66" s="262"/>
      <c r="AL66" s="263"/>
      <c r="AM66" s="262"/>
      <c r="AN66" s="216"/>
      <c r="AO66" s="216"/>
      <c r="AP66" s="216"/>
      <c r="AQ66" s="216"/>
      <c r="AR66" s="210" t="s">
        <v>138</v>
      </c>
      <c r="CG66" s="200">
        <v>0</v>
      </c>
      <c r="CH66" s="200">
        <v>0</v>
      </c>
      <c r="CI66" s="200">
        <v>0</v>
      </c>
      <c r="CJ66" s="200"/>
      <c r="CK66" s="200"/>
      <c r="CL66" s="200"/>
      <c r="CM66" s="200"/>
      <c r="CN66" s="200"/>
      <c r="CO66" s="200"/>
    </row>
    <row r="67" spans="1:93" x14ac:dyDescent="0.25">
      <c r="A67" s="454"/>
      <c r="B67" s="222" t="s">
        <v>112</v>
      </c>
      <c r="C67" s="244">
        <f t="shared" si="0"/>
        <v>0</v>
      </c>
      <c r="D67" s="223">
        <f t="shared" si="3"/>
        <v>0</v>
      </c>
      <c r="E67" s="225">
        <f t="shared" si="2"/>
        <v>0</v>
      </c>
      <c r="F67" s="242"/>
      <c r="G67" s="243"/>
      <c r="H67" s="242"/>
      <c r="I67" s="243"/>
      <c r="J67" s="218"/>
      <c r="K67" s="220"/>
      <c r="L67" s="218"/>
      <c r="M67" s="220"/>
      <c r="N67" s="218"/>
      <c r="O67" s="220"/>
      <c r="P67" s="218"/>
      <c r="Q67" s="220"/>
      <c r="R67" s="218"/>
      <c r="S67" s="220"/>
      <c r="T67" s="218"/>
      <c r="U67" s="220"/>
      <c r="V67" s="218"/>
      <c r="W67" s="220"/>
      <c r="X67" s="218"/>
      <c r="Y67" s="220"/>
      <c r="Z67" s="218"/>
      <c r="AA67" s="220"/>
      <c r="AB67" s="218"/>
      <c r="AC67" s="220"/>
      <c r="AD67" s="218"/>
      <c r="AE67" s="220"/>
      <c r="AF67" s="242"/>
      <c r="AG67" s="264"/>
      <c r="AH67" s="242"/>
      <c r="AI67" s="264"/>
      <c r="AJ67" s="242"/>
      <c r="AK67" s="264"/>
      <c r="AL67" s="265"/>
      <c r="AM67" s="264"/>
      <c r="AN67" s="256"/>
      <c r="AO67" s="256"/>
      <c r="AP67" s="256"/>
      <c r="AQ67" s="256"/>
      <c r="AR67" s="210" t="s">
        <v>138</v>
      </c>
      <c r="CG67" s="200">
        <v>0</v>
      </c>
      <c r="CH67" s="200">
        <v>0</v>
      </c>
      <c r="CI67" s="200">
        <v>0</v>
      </c>
      <c r="CJ67" s="200"/>
      <c r="CK67" s="200"/>
      <c r="CL67" s="200"/>
      <c r="CM67" s="200"/>
      <c r="CN67" s="200"/>
      <c r="CO67" s="200"/>
    </row>
    <row r="68" spans="1:93" x14ac:dyDescent="0.25">
      <c r="A68" s="455"/>
      <c r="B68" s="227" t="s">
        <v>32</v>
      </c>
      <c r="C68" s="227">
        <f t="shared" si="0"/>
        <v>0</v>
      </c>
      <c r="D68" s="227">
        <f t="shared" si="3"/>
        <v>0</v>
      </c>
      <c r="E68" s="227">
        <f t="shared" si="2"/>
        <v>0</v>
      </c>
      <c r="F68" s="249"/>
      <c r="G68" s="257"/>
      <c r="H68" s="249"/>
      <c r="I68" s="257"/>
      <c r="J68" s="231"/>
      <c r="K68" s="238"/>
      <c r="L68" s="231"/>
      <c r="M68" s="238"/>
      <c r="N68" s="231"/>
      <c r="O68" s="238"/>
      <c r="P68" s="231"/>
      <c r="Q68" s="238"/>
      <c r="R68" s="231"/>
      <c r="S68" s="238"/>
      <c r="T68" s="231"/>
      <c r="U68" s="238"/>
      <c r="V68" s="231"/>
      <c r="W68" s="238"/>
      <c r="X68" s="231"/>
      <c r="Y68" s="238"/>
      <c r="Z68" s="231"/>
      <c r="AA68" s="238"/>
      <c r="AB68" s="231"/>
      <c r="AC68" s="238"/>
      <c r="AD68" s="231"/>
      <c r="AE68" s="238"/>
      <c r="AF68" s="249"/>
      <c r="AG68" s="266"/>
      <c r="AH68" s="249"/>
      <c r="AI68" s="266"/>
      <c r="AJ68" s="249"/>
      <c r="AK68" s="266"/>
      <c r="AL68" s="267"/>
      <c r="AM68" s="266"/>
      <c r="AN68" s="232"/>
      <c r="AO68" s="232"/>
      <c r="AP68" s="232"/>
      <c r="AQ68" s="232"/>
      <c r="AR68" s="210" t="s">
        <v>138</v>
      </c>
      <c r="CG68" s="200">
        <v>0</v>
      </c>
      <c r="CH68" s="200">
        <v>0</v>
      </c>
      <c r="CI68" s="200">
        <v>0</v>
      </c>
      <c r="CJ68" s="200"/>
      <c r="CK68" s="200"/>
      <c r="CL68" s="200"/>
      <c r="CM68" s="200"/>
      <c r="CN68" s="200"/>
      <c r="CO68" s="200"/>
    </row>
    <row r="69" spans="1:93" x14ac:dyDescent="0.25">
      <c r="A69" s="453" t="s">
        <v>39</v>
      </c>
      <c r="B69" s="204" t="s">
        <v>24</v>
      </c>
      <c r="C69" s="204">
        <f t="shared" si="0"/>
        <v>0</v>
      </c>
      <c r="D69" s="204">
        <f t="shared" si="3"/>
        <v>0</v>
      </c>
      <c r="E69" s="204">
        <f t="shared" si="2"/>
        <v>0</v>
      </c>
      <c r="F69" s="240"/>
      <c r="G69" s="241"/>
      <c r="H69" s="240"/>
      <c r="I69" s="241"/>
      <c r="J69" s="205"/>
      <c r="K69" s="207"/>
      <c r="L69" s="205"/>
      <c r="M69" s="207"/>
      <c r="N69" s="205"/>
      <c r="O69" s="207"/>
      <c r="P69" s="205"/>
      <c r="Q69" s="207"/>
      <c r="R69" s="205"/>
      <c r="S69" s="207"/>
      <c r="T69" s="205"/>
      <c r="U69" s="207"/>
      <c r="V69" s="205"/>
      <c r="W69" s="207"/>
      <c r="X69" s="205"/>
      <c r="Y69" s="207"/>
      <c r="Z69" s="205"/>
      <c r="AA69" s="207"/>
      <c r="AB69" s="205"/>
      <c r="AC69" s="207"/>
      <c r="AD69" s="205"/>
      <c r="AE69" s="207"/>
      <c r="AF69" s="205"/>
      <c r="AG69" s="207"/>
      <c r="AH69" s="205"/>
      <c r="AI69" s="207"/>
      <c r="AJ69" s="205"/>
      <c r="AK69" s="207"/>
      <c r="AL69" s="208"/>
      <c r="AM69" s="207"/>
      <c r="AN69" s="207"/>
      <c r="AO69" s="209"/>
      <c r="AP69" s="209"/>
      <c r="AQ69" s="209"/>
      <c r="AR69" s="210" t="s">
        <v>138</v>
      </c>
      <c r="CG69" s="200">
        <v>0</v>
      </c>
      <c r="CH69" s="200">
        <v>0</v>
      </c>
      <c r="CI69" s="200">
        <v>0</v>
      </c>
      <c r="CJ69" s="200"/>
      <c r="CK69" s="200"/>
      <c r="CL69" s="200"/>
      <c r="CM69" s="200"/>
      <c r="CN69" s="200"/>
      <c r="CO69" s="200"/>
    </row>
    <row r="70" spans="1:93" x14ac:dyDescent="0.25">
      <c r="A70" s="454"/>
      <c r="B70" s="211" t="s">
        <v>25</v>
      </c>
      <c r="C70" s="211">
        <f t="shared" si="0"/>
        <v>0</v>
      </c>
      <c r="D70" s="211">
        <f t="shared" si="3"/>
        <v>0</v>
      </c>
      <c r="E70" s="211">
        <f t="shared" si="2"/>
        <v>0</v>
      </c>
      <c r="F70" s="242"/>
      <c r="G70" s="243"/>
      <c r="H70" s="242"/>
      <c r="I70" s="243"/>
      <c r="J70" s="212"/>
      <c r="K70" s="214"/>
      <c r="L70" s="212"/>
      <c r="M70" s="214"/>
      <c r="N70" s="212"/>
      <c r="O70" s="214"/>
      <c r="P70" s="212"/>
      <c r="Q70" s="214"/>
      <c r="R70" s="212"/>
      <c r="S70" s="214"/>
      <c r="T70" s="212"/>
      <c r="U70" s="214"/>
      <c r="V70" s="212"/>
      <c r="W70" s="214"/>
      <c r="X70" s="212"/>
      <c r="Y70" s="214"/>
      <c r="Z70" s="212"/>
      <c r="AA70" s="214"/>
      <c r="AB70" s="212"/>
      <c r="AC70" s="214"/>
      <c r="AD70" s="212"/>
      <c r="AE70" s="214"/>
      <c r="AF70" s="212"/>
      <c r="AG70" s="214"/>
      <c r="AH70" s="212"/>
      <c r="AI70" s="214"/>
      <c r="AJ70" s="212"/>
      <c r="AK70" s="214"/>
      <c r="AL70" s="215"/>
      <c r="AM70" s="214"/>
      <c r="AN70" s="214"/>
      <c r="AO70" s="268"/>
      <c r="AP70" s="268"/>
      <c r="AQ70" s="268"/>
      <c r="AR70" s="210" t="s">
        <v>138</v>
      </c>
      <c r="CG70" s="200">
        <v>0</v>
      </c>
      <c r="CH70" s="200">
        <v>0</v>
      </c>
      <c r="CI70" s="200">
        <v>0</v>
      </c>
      <c r="CJ70" s="200"/>
      <c r="CK70" s="200"/>
      <c r="CL70" s="200"/>
      <c r="CM70" s="200"/>
      <c r="CN70" s="200"/>
      <c r="CO70" s="200"/>
    </row>
    <row r="71" spans="1:93" x14ac:dyDescent="0.25">
      <c r="A71" s="454"/>
      <c r="B71" s="211" t="s">
        <v>26</v>
      </c>
      <c r="C71" s="211">
        <f t="shared" si="0"/>
        <v>14</v>
      </c>
      <c r="D71" s="211">
        <f t="shared" si="3"/>
        <v>2</v>
      </c>
      <c r="E71" s="211">
        <f t="shared" si="2"/>
        <v>12</v>
      </c>
      <c r="F71" s="242"/>
      <c r="G71" s="243"/>
      <c r="H71" s="242"/>
      <c r="I71" s="243"/>
      <c r="J71" s="212"/>
      <c r="K71" s="214">
        <v>1</v>
      </c>
      <c r="L71" s="212">
        <v>1</v>
      </c>
      <c r="M71" s="214">
        <v>4</v>
      </c>
      <c r="N71" s="212"/>
      <c r="O71" s="214">
        <v>2</v>
      </c>
      <c r="P71" s="212">
        <v>1</v>
      </c>
      <c r="Q71" s="214">
        <v>1</v>
      </c>
      <c r="R71" s="212"/>
      <c r="S71" s="214">
        <v>1</v>
      </c>
      <c r="T71" s="212"/>
      <c r="U71" s="214"/>
      <c r="V71" s="212"/>
      <c r="W71" s="214">
        <v>2</v>
      </c>
      <c r="X71" s="212"/>
      <c r="Y71" s="214">
        <v>1</v>
      </c>
      <c r="Z71" s="212"/>
      <c r="AA71" s="214"/>
      <c r="AB71" s="212"/>
      <c r="AC71" s="214"/>
      <c r="AD71" s="212"/>
      <c r="AE71" s="214"/>
      <c r="AF71" s="212"/>
      <c r="AG71" s="214"/>
      <c r="AH71" s="212"/>
      <c r="AI71" s="214"/>
      <c r="AJ71" s="212"/>
      <c r="AK71" s="214"/>
      <c r="AL71" s="215"/>
      <c r="AM71" s="214"/>
      <c r="AN71" s="214"/>
      <c r="AO71" s="216">
        <v>0</v>
      </c>
      <c r="AP71" s="216">
        <v>0</v>
      </c>
      <c r="AQ71" s="216">
        <v>0</v>
      </c>
      <c r="AR71" s="210" t="s">
        <v>138</v>
      </c>
      <c r="CG71" s="200">
        <v>0</v>
      </c>
      <c r="CH71" s="200">
        <v>0</v>
      </c>
      <c r="CI71" s="200">
        <v>0</v>
      </c>
      <c r="CJ71" s="200"/>
      <c r="CK71" s="200"/>
      <c r="CL71" s="200"/>
      <c r="CM71" s="200"/>
      <c r="CN71" s="200"/>
      <c r="CO71" s="200"/>
    </row>
    <row r="72" spans="1:93" x14ac:dyDescent="0.25">
      <c r="A72" s="454"/>
      <c r="B72" s="211" t="s">
        <v>28</v>
      </c>
      <c r="C72" s="211">
        <f t="shared" si="0"/>
        <v>0</v>
      </c>
      <c r="D72" s="211">
        <f t="shared" si="3"/>
        <v>0</v>
      </c>
      <c r="E72" s="211">
        <f t="shared" si="2"/>
        <v>0</v>
      </c>
      <c r="F72" s="242"/>
      <c r="G72" s="243"/>
      <c r="H72" s="242"/>
      <c r="I72" s="243"/>
      <c r="J72" s="212"/>
      <c r="K72" s="214"/>
      <c r="L72" s="212"/>
      <c r="M72" s="214"/>
      <c r="N72" s="212"/>
      <c r="O72" s="214"/>
      <c r="P72" s="212"/>
      <c r="Q72" s="214"/>
      <c r="R72" s="212"/>
      <c r="S72" s="214"/>
      <c r="T72" s="212"/>
      <c r="U72" s="214"/>
      <c r="V72" s="212"/>
      <c r="W72" s="214"/>
      <c r="X72" s="212"/>
      <c r="Y72" s="214"/>
      <c r="Z72" s="212"/>
      <c r="AA72" s="214"/>
      <c r="AB72" s="212"/>
      <c r="AC72" s="214"/>
      <c r="AD72" s="212"/>
      <c r="AE72" s="214"/>
      <c r="AF72" s="212"/>
      <c r="AG72" s="214"/>
      <c r="AH72" s="212"/>
      <c r="AI72" s="214"/>
      <c r="AJ72" s="212"/>
      <c r="AK72" s="214"/>
      <c r="AL72" s="215"/>
      <c r="AM72" s="214"/>
      <c r="AN72" s="214"/>
      <c r="AO72" s="216"/>
      <c r="AP72" s="216"/>
      <c r="AQ72" s="216"/>
      <c r="AR72" s="210" t="s">
        <v>138</v>
      </c>
      <c r="CG72" s="200">
        <v>0</v>
      </c>
      <c r="CH72" s="200">
        <v>0</v>
      </c>
      <c r="CI72" s="200">
        <v>0</v>
      </c>
      <c r="CJ72" s="200"/>
      <c r="CK72" s="200"/>
      <c r="CL72" s="200"/>
      <c r="CM72" s="200"/>
      <c r="CN72" s="200"/>
      <c r="CO72" s="200"/>
    </row>
    <row r="73" spans="1:93" x14ac:dyDescent="0.25">
      <c r="A73" s="454"/>
      <c r="B73" s="211" t="s">
        <v>29</v>
      </c>
      <c r="C73" s="211">
        <f t="shared" si="0"/>
        <v>0</v>
      </c>
      <c r="D73" s="211">
        <f t="shared" si="3"/>
        <v>0</v>
      </c>
      <c r="E73" s="211">
        <f t="shared" si="2"/>
        <v>0</v>
      </c>
      <c r="F73" s="242"/>
      <c r="G73" s="243"/>
      <c r="H73" s="242"/>
      <c r="I73" s="243"/>
      <c r="J73" s="212"/>
      <c r="K73" s="214"/>
      <c r="L73" s="212"/>
      <c r="M73" s="214"/>
      <c r="N73" s="212"/>
      <c r="O73" s="214"/>
      <c r="P73" s="212"/>
      <c r="Q73" s="214"/>
      <c r="R73" s="212"/>
      <c r="S73" s="214"/>
      <c r="T73" s="212"/>
      <c r="U73" s="214"/>
      <c r="V73" s="212"/>
      <c r="W73" s="214"/>
      <c r="X73" s="212"/>
      <c r="Y73" s="214"/>
      <c r="Z73" s="212"/>
      <c r="AA73" s="214"/>
      <c r="AB73" s="212"/>
      <c r="AC73" s="214"/>
      <c r="AD73" s="212"/>
      <c r="AE73" s="214"/>
      <c r="AF73" s="212"/>
      <c r="AG73" s="214"/>
      <c r="AH73" s="212"/>
      <c r="AI73" s="214"/>
      <c r="AJ73" s="212"/>
      <c r="AK73" s="214"/>
      <c r="AL73" s="215"/>
      <c r="AM73" s="214"/>
      <c r="AN73" s="214"/>
      <c r="AO73" s="216"/>
      <c r="AP73" s="216"/>
      <c r="AQ73" s="216"/>
      <c r="AR73" s="210" t="s">
        <v>138</v>
      </c>
      <c r="CG73" s="200">
        <v>0</v>
      </c>
      <c r="CH73" s="200">
        <v>0</v>
      </c>
      <c r="CI73" s="200">
        <v>0</v>
      </c>
      <c r="CJ73" s="200"/>
      <c r="CK73" s="200"/>
      <c r="CL73" s="200"/>
      <c r="CM73" s="200"/>
      <c r="CN73" s="200"/>
      <c r="CO73" s="200"/>
    </row>
    <row r="74" spans="1:93" x14ac:dyDescent="0.25">
      <c r="A74" s="454"/>
      <c r="B74" s="255" t="s">
        <v>112</v>
      </c>
      <c r="C74" s="224">
        <f t="shared" si="0"/>
        <v>0</v>
      </c>
      <c r="D74" s="223">
        <f t="shared" si="3"/>
        <v>0</v>
      </c>
      <c r="E74" s="225">
        <f t="shared" si="2"/>
        <v>0</v>
      </c>
      <c r="F74" s="242"/>
      <c r="G74" s="243"/>
      <c r="H74" s="242"/>
      <c r="I74" s="243"/>
      <c r="J74" s="218"/>
      <c r="K74" s="220"/>
      <c r="L74" s="218"/>
      <c r="M74" s="220"/>
      <c r="N74" s="218"/>
      <c r="O74" s="220"/>
      <c r="P74" s="218"/>
      <c r="Q74" s="220"/>
      <c r="R74" s="218"/>
      <c r="S74" s="220"/>
      <c r="T74" s="218"/>
      <c r="U74" s="220"/>
      <c r="V74" s="218"/>
      <c r="W74" s="220"/>
      <c r="X74" s="218"/>
      <c r="Y74" s="220"/>
      <c r="Z74" s="218"/>
      <c r="AA74" s="220"/>
      <c r="AB74" s="218"/>
      <c r="AC74" s="220"/>
      <c r="AD74" s="218"/>
      <c r="AE74" s="220"/>
      <c r="AF74" s="218"/>
      <c r="AG74" s="220"/>
      <c r="AH74" s="218"/>
      <c r="AI74" s="220"/>
      <c r="AJ74" s="218"/>
      <c r="AK74" s="220"/>
      <c r="AL74" s="221"/>
      <c r="AM74" s="220"/>
      <c r="AN74" s="220"/>
      <c r="AO74" s="256"/>
      <c r="AP74" s="256"/>
      <c r="AQ74" s="256"/>
      <c r="AR74" s="210" t="s">
        <v>138</v>
      </c>
      <c r="CG74" s="200">
        <v>0</v>
      </c>
      <c r="CH74" s="200">
        <v>0</v>
      </c>
      <c r="CI74" s="200">
        <v>0</v>
      </c>
      <c r="CJ74" s="200"/>
      <c r="CK74" s="200"/>
      <c r="CL74" s="200"/>
      <c r="CM74" s="200"/>
      <c r="CN74" s="200"/>
      <c r="CO74" s="200"/>
    </row>
    <row r="75" spans="1:93" x14ac:dyDescent="0.25">
      <c r="A75" s="455"/>
      <c r="B75" s="227" t="s">
        <v>32</v>
      </c>
      <c r="C75" s="227">
        <f t="shared" si="0"/>
        <v>0</v>
      </c>
      <c r="D75" s="227">
        <f t="shared" si="3"/>
        <v>0</v>
      </c>
      <c r="E75" s="227">
        <f t="shared" si="2"/>
        <v>0</v>
      </c>
      <c r="F75" s="249"/>
      <c r="G75" s="257"/>
      <c r="H75" s="249"/>
      <c r="I75" s="257"/>
      <c r="J75" s="231"/>
      <c r="K75" s="238"/>
      <c r="L75" s="231"/>
      <c r="M75" s="238"/>
      <c r="N75" s="231"/>
      <c r="O75" s="238"/>
      <c r="P75" s="231"/>
      <c r="Q75" s="238"/>
      <c r="R75" s="231"/>
      <c r="S75" s="238"/>
      <c r="T75" s="231"/>
      <c r="U75" s="238"/>
      <c r="V75" s="231"/>
      <c r="W75" s="238"/>
      <c r="X75" s="231"/>
      <c r="Y75" s="238"/>
      <c r="Z75" s="231"/>
      <c r="AA75" s="238"/>
      <c r="AB75" s="231"/>
      <c r="AC75" s="238"/>
      <c r="AD75" s="231"/>
      <c r="AE75" s="238"/>
      <c r="AF75" s="231"/>
      <c r="AG75" s="238"/>
      <c r="AH75" s="231"/>
      <c r="AI75" s="238"/>
      <c r="AJ75" s="231"/>
      <c r="AK75" s="238"/>
      <c r="AL75" s="239"/>
      <c r="AM75" s="238"/>
      <c r="AN75" s="238"/>
      <c r="AO75" s="232"/>
      <c r="AP75" s="232"/>
      <c r="AQ75" s="232"/>
      <c r="AR75" s="210" t="s">
        <v>138</v>
      </c>
      <c r="CG75" s="200">
        <v>0</v>
      </c>
      <c r="CH75" s="200">
        <v>0</v>
      </c>
      <c r="CI75" s="200">
        <v>0</v>
      </c>
      <c r="CJ75" s="200"/>
      <c r="CK75" s="200"/>
      <c r="CL75" s="200"/>
      <c r="CM75" s="200"/>
      <c r="CN75" s="200"/>
      <c r="CO75" s="200"/>
    </row>
    <row r="76" spans="1:93" x14ac:dyDescent="0.25">
      <c r="A76" s="453" t="s">
        <v>40</v>
      </c>
      <c r="B76" s="204" t="s">
        <v>41</v>
      </c>
      <c r="C76" s="204">
        <f t="shared" si="0"/>
        <v>0</v>
      </c>
      <c r="D76" s="204">
        <f t="shared" si="3"/>
        <v>0</v>
      </c>
      <c r="E76" s="204">
        <f t="shared" si="2"/>
        <v>0</v>
      </c>
      <c r="F76" s="240"/>
      <c r="G76" s="241"/>
      <c r="H76" s="240"/>
      <c r="I76" s="241"/>
      <c r="J76" s="205"/>
      <c r="K76" s="207"/>
      <c r="L76" s="205"/>
      <c r="M76" s="207"/>
      <c r="N76" s="205"/>
      <c r="O76" s="207"/>
      <c r="P76" s="205"/>
      <c r="Q76" s="207"/>
      <c r="R76" s="205"/>
      <c r="S76" s="207"/>
      <c r="T76" s="205"/>
      <c r="U76" s="207"/>
      <c r="V76" s="205"/>
      <c r="W76" s="207"/>
      <c r="X76" s="205"/>
      <c r="Y76" s="207"/>
      <c r="Z76" s="205"/>
      <c r="AA76" s="207"/>
      <c r="AB76" s="205"/>
      <c r="AC76" s="207"/>
      <c r="AD76" s="205"/>
      <c r="AE76" s="207"/>
      <c r="AF76" s="258"/>
      <c r="AG76" s="259"/>
      <c r="AH76" s="258"/>
      <c r="AI76" s="259"/>
      <c r="AJ76" s="258"/>
      <c r="AK76" s="259"/>
      <c r="AL76" s="260"/>
      <c r="AM76" s="259"/>
      <c r="AN76" s="209"/>
      <c r="AO76" s="209"/>
      <c r="AP76" s="209"/>
      <c r="AQ76" s="209"/>
      <c r="AR76" s="210" t="s">
        <v>138</v>
      </c>
      <c r="CG76" s="200">
        <v>0</v>
      </c>
      <c r="CH76" s="200">
        <v>0</v>
      </c>
      <c r="CI76" s="200">
        <v>0</v>
      </c>
      <c r="CJ76" s="200"/>
      <c r="CK76" s="200"/>
      <c r="CL76" s="200"/>
      <c r="CM76" s="200"/>
      <c r="CN76" s="200"/>
      <c r="CO76" s="200"/>
    </row>
    <row r="77" spans="1:93" x14ac:dyDescent="0.25">
      <c r="A77" s="454"/>
      <c r="B77" s="225" t="s">
        <v>42</v>
      </c>
      <c r="C77" s="225">
        <f t="shared" si="0"/>
        <v>20</v>
      </c>
      <c r="D77" s="225">
        <f t="shared" si="3"/>
        <v>1</v>
      </c>
      <c r="E77" s="225">
        <f t="shared" si="2"/>
        <v>19</v>
      </c>
      <c r="F77" s="242"/>
      <c r="G77" s="243"/>
      <c r="H77" s="242"/>
      <c r="I77" s="243"/>
      <c r="J77" s="212"/>
      <c r="K77" s="214"/>
      <c r="L77" s="212"/>
      <c r="M77" s="214">
        <v>1</v>
      </c>
      <c r="N77" s="212"/>
      <c r="O77" s="214">
        <v>2</v>
      </c>
      <c r="P77" s="212"/>
      <c r="Q77" s="214">
        <v>6</v>
      </c>
      <c r="R77" s="212"/>
      <c r="S77" s="214">
        <v>6</v>
      </c>
      <c r="T77" s="212"/>
      <c r="U77" s="214">
        <v>3</v>
      </c>
      <c r="V77" s="212">
        <v>1</v>
      </c>
      <c r="W77" s="214">
        <v>1</v>
      </c>
      <c r="X77" s="212"/>
      <c r="Y77" s="214"/>
      <c r="Z77" s="212"/>
      <c r="AA77" s="214"/>
      <c r="AB77" s="212"/>
      <c r="AC77" s="214"/>
      <c r="AD77" s="212"/>
      <c r="AE77" s="214"/>
      <c r="AF77" s="261"/>
      <c r="AG77" s="262"/>
      <c r="AH77" s="261"/>
      <c r="AI77" s="262"/>
      <c r="AJ77" s="261"/>
      <c r="AK77" s="262"/>
      <c r="AL77" s="263"/>
      <c r="AM77" s="262"/>
      <c r="AN77" s="216"/>
      <c r="AO77" s="216">
        <v>0</v>
      </c>
      <c r="AP77" s="216">
        <v>0</v>
      </c>
      <c r="AQ77" s="216">
        <v>0</v>
      </c>
      <c r="AR77" s="210" t="s">
        <v>138</v>
      </c>
      <c r="CG77" s="200">
        <v>0</v>
      </c>
      <c r="CH77" s="200">
        <v>0</v>
      </c>
      <c r="CI77" s="200">
        <v>0</v>
      </c>
      <c r="CJ77" s="200"/>
      <c r="CK77" s="200"/>
      <c r="CL77" s="200"/>
      <c r="CM77" s="200"/>
      <c r="CN77" s="200"/>
      <c r="CO77" s="200"/>
    </row>
    <row r="78" spans="1:93" x14ac:dyDescent="0.25">
      <c r="A78" s="454"/>
      <c r="B78" s="225" t="s">
        <v>43</v>
      </c>
      <c r="C78" s="225">
        <f t="shared" ref="C78:C95" si="4">SUM(D78+E78)</f>
        <v>0</v>
      </c>
      <c r="D78" s="225">
        <f t="shared" si="3"/>
        <v>0</v>
      </c>
      <c r="E78" s="225">
        <f t="shared" si="3"/>
        <v>0</v>
      </c>
      <c r="F78" s="261"/>
      <c r="G78" s="269"/>
      <c r="H78" s="261"/>
      <c r="I78" s="269"/>
      <c r="J78" s="212"/>
      <c r="K78" s="214"/>
      <c r="L78" s="212"/>
      <c r="M78" s="214"/>
      <c r="N78" s="212"/>
      <c r="O78" s="214"/>
      <c r="P78" s="212"/>
      <c r="Q78" s="214"/>
      <c r="R78" s="212"/>
      <c r="S78" s="214"/>
      <c r="T78" s="212"/>
      <c r="U78" s="214"/>
      <c r="V78" s="212"/>
      <c r="W78" s="214"/>
      <c r="X78" s="212"/>
      <c r="Y78" s="214"/>
      <c r="Z78" s="212"/>
      <c r="AA78" s="214"/>
      <c r="AB78" s="212"/>
      <c r="AC78" s="214"/>
      <c r="AD78" s="212"/>
      <c r="AE78" s="214"/>
      <c r="AF78" s="261"/>
      <c r="AG78" s="262"/>
      <c r="AH78" s="261"/>
      <c r="AI78" s="262"/>
      <c r="AJ78" s="261"/>
      <c r="AK78" s="262"/>
      <c r="AL78" s="263"/>
      <c r="AM78" s="262"/>
      <c r="AN78" s="256"/>
      <c r="AO78" s="256"/>
      <c r="AP78" s="256"/>
      <c r="AQ78" s="256"/>
      <c r="AR78" s="210" t="s">
        <v>138</v>
      </c>
      <c r="CG78" s="200">
        <v>0</v>
      </c>
      <c r="CH78" s="200">
        <v>0</v>
      </c>
      <c r="CI78" s="200">
        <v>0</v>
      </c>
      <c r="CJ78" s="200"/>
      <c r="CK78" s="200"/>
      <c r="CL78" s="200"/>
      <c r="CM78" s="200"/>
      <c r="CN78" s="200"/>
      <c r="CO78" s="200"/>
    </row>
    <row r="79" spans="1:93" x14ac:dyDescent="0.25">
      <c r="A79" s="454"/>
      <c r="B79" s="225" t="s">
        <v>44</v>
      </c>
      <c r="C79" s="211">
        <f t="shared" si="4"/>
        <v>10</v>
      </c>
      <c r="D79" s="270">
        <f t="shared" ref="D79:E95" si="5">SUM(F79+H79+J79+L79+N79+P79+R79+T79+V79+X79+Z79+AB79+AD79+AF79+AH79+AJ79+AL79)</f>
        <v>0</v>
      </c>
      <c r="E79" s="225">
        <f t="shared" si="5"/>
        <v>10</v>
      </c>
      <c r="F79" s="242"/>
      <c r="G79" s="243"/>
      <c r="H79" s="242"/>
      <c r="I79" s="243"/>
      <c r="J79" s="218"/>
      <c r="K79" s="220"/>
      <c r="L79" s="218"/>
      <c r="M79" s="220"/>
      <c r="N79" s="218"/>
      <c r="O79" s="220">
        <v>1</v>
      </c>
      <c r="P79" s="218"/>
      <c r="Q79" s="220">
        <v>3</v>
      </c>
      <c r="R79" s="218"/>
      <c r="S79" s="220">
        <v>3</v>
      </c>
      <c r="T79" s="218"/>
      <c r="U79" s="220">
        <v>2</v>
      </c>
      <c r="V79" s="218"/>
      <c r="W79" s="220">
        <v>1</v>
      </c>
      <c r="X79" s="218"/>
      <c r="Y79" s="220"/>
      <c r="Z79" s="218"/>
      <c r="AA79" s="220"/>
      <c r="AB79" s="218"/>
      <c r="AC79" s="220"/>
      <c r="AD79" s="218"/>
      <c r="AE79" s="220"/>
      <c r="AF79" s="261"/>
      <c r="AG79" s="262"/>
      <c r="AH79" s="261"/>
      <c r="AI79" s="262"/>
      <c r="AJ79" s="261"/>
      <c r="AK79" s="262"/>
      <c r="AL79" s="263"/>
      <c r="AM79" s="262"/>
      <c r="AN79" s="256"/>
      <c r="AO79" s="216">
        <v>0</v>
      </c>
      <c r="AP79" s="216">
        <v>0</v>
      </c>
      <c r="AQ79" s="216">
        <v>0</v>
      </c>
      <c r="AR79" s="210" t="s">
        <v>138</v>
      </c>
      <c r="CG79" s="200">
        <v>0</v>
      </c>
      <c r="CH79" s="200">
        <v>0</v>
      </c>
      <c r="CI79" s="200">
        <v>0</v>
      </c>
      <c r="CJ79" s="200"/>
      <c r="CK79" s="200"/>
      <c r="CL79" s="200"/>
      <c r="CM79" s="200"/>
      <c r="CN79" s="200"/>
      <c r="CO79" s="200"/>
    </row>
    <row r="80" spans="1:93" x14ac:dyDescent="0.25">
      <c r="A80" s="454"/>
      <c r="B80" s="222" t="s">
        <v>112</v>
      </c>
      <c r="C80" s="271">
        <f t="shared" si="4"/>
        <v>0</v>
      </c>
      <c r="D80" s="272">
        <f t="shared" si="5"/>
        <v>0</v>
      </c>
      <c r="E80" s="227">
        <f t="shared" si="5"/>
        <v>0</v>
      </c>
      <c r="F80" s="249"/>
      <c r="G80" s="257"/>
      <c r="H80" s="249"/>
      <c r="I80" s="257"/>
      <c r="J80" s="231"/>
      <c r="K80" s="238"/>
      <c r="L80" s="231"/>
      <c r="M80" s="238"/>
      <c r="N80" s="231"/>
      <c r="O80" s="238"/>
      <c r="P80" s="231"/>
      <c r="Q80" s="238"/>
      <c r="R80" s="231"/>
      <c r="S80" s="238"/>
      <c r="T80" s="231"/>
      <c r="U80" s="238"/>
      <c r="V80" s="231"/>
      <c r="W80" s="238"/>
      <c r="X80" s="231"/>
      <c r="Y80" s="238"/>
      <c r="Z80" s="231"/>
      <c r="AA80" s="238"/>
      <c r="AB80" s="231"/>
      <c r="AC80" s="238"/>
      <c r="AD80" s="231"/>
      <c r="AE80" s="238"/>
      <c r="AF80" s="249"/>
      <c r="AG80" s="266"/>
      <c r="AH80" s="249"/>
      <c r="AI80" s="266"/>
      <c r="AJ80" s="249"/>
      <c r="AK80" s="266"/>
      <c r="AL80" s="267"/>
      <c r="AM80" s="266"/>
      <c r="AN80" s="232"/>
      <c r="AO80" s="232"/>
      <c r="AP80" s="232"/>
      <c r="AQ80" s="232"/>
      <c r="AR80" s="210" t="s">
        <v>138</v>
      </c>
      <c r="CG80" s="200">
        <v>0</v>
      </c>
      <c r="CH80" s="200">
        <v>0</v>
      </c>
      <c r="CI80" s="200">
        <v>0</v>
      </c>
      <c r="CJ80" s="200"/>
      <c r="CK80" s="200"/>
      <c r="CL80" s="200"/>
      <c r="CM80" s="200"/>
      <c r="CN80" s="200"/>
      <c r="CO80" s="200"/>
    </row>
    <row r="81" spans="1:93" x14ac:dyDescent="0.25">
      <c r="A81" s="467" t="s">
        <v>113</v>
      </c>
      <c r="B81" s="204" t="s">
        <v>24</v>
      </c>
      <c r="C81" s="204">
        <f t="shared" si="4"/>
        <v>0</v>
      </c>
      <c r="D81" s="204">
        <f t="shared" si="5"/>
        <v>0</v>
      </c>
      <c r="E81" s="204">
        <f t="shared" si="5"/>
        <v>0</v>
      </c>
      <c r="F81" s="240"/>
      <c r="G81" s="241"/>
      <c r="H81" s="240"/>
      <c r="I81" s="241"/>
      <c r="J81" s="205"/>
      <c r="K81" s="207"/>
      <c r="L81" s="205"/>
      <c r="M81" s="207"/>
      <c r="N81" s="205"/>
      <c r="O81" s="207"/>
      <c r="P81" s="205"/>
      <c r="Q81" s="207"/>
      <c r="R81" s="205"/>
      <c r="S81" s="207"/>
      <c r="T81" s="205"/>
      <c r="U81" s="207"/>
      <c r="V81" s="205"/>
      <c r="W81" s="207"/>
      <c r="X81" s="205"/>
      <c r="Y81" s="207"/>
      <c r="Z81" s="205"/>
      <c r="AA81" s="207"/>
      <c r="AB81" s="205"/>
      <c r="AC81" s="207"/>
      <c r="AD81" s="205"/>
      <c r="AE81" s="207"/>
      <c r="AF81" s="205"/>
      <c r="AG81" s="207"/>
      <c r="AH81" s="205"/>
      <c r="AI81" s="207"/>
      <c r="AJ81" s="205"/>
      <c r="AK81" s="207"/>
      <c r="AL81" s="205"/>
      <c r="AM81" s="207"/>
      <c r="AN81" s="273"/>
      <c r="AO81" s="273"/>
      <c r="AP81" s="273"/>
      <c r="AQ81" s="273"/>
      <c r="AR81" s="210" t="s">
        <v>138</v>
      </c>
      <c r="CG81" s="200">
        <v>0</v>
      </c>
      <c r="CH81" s="200">
        <v>0</v>
      </c>
      <c r="CI81" s="200">
        <v>0</v>
      </c>
      <c r="CJ81" s="200"/>
      <c r="CK81" s="200"/>
      <c r="CL81" s="200"/>
      <c r="CM81" s="200"/>
      <c r="CN81" s="200"/>
      <c r="CO81" s="200"/>
    </row>
    <row r="82" spans="1:93" x14ac:dyDescent="0.25">
      <c r="A82" s="485"/>
      <c r="B82" s="211" t="s">
        <v>25</v>
      </c>
      <c r="C82" s="211">
        <f t="shared" si="4"/>
        <v>0</v>
      </c>
      <c r="D82" s="211">
        <f t="shared" si="5"/>
        <v>0</v>
      </c>
      <c r="E82" s="211">
        <f t="shared" si="5"/>
        <v>0</v>
      </c>
      <c r="F82" s="242"/>
      <c r="G82" s="243"/>
      <c r="H82" s="242"/>
      <c r="I82" s="243"/>
      <c r="J82" s="212"/>
      <c r="K82" s="214"/>
      <c r="L82" s="212"/>
      <c r="M82" s="214"/>
      <c r="N82" s="212"/>
      <c r="O82" s="214"/>
      <c r="P82" s="212"/>
      <c r="Q82" s="214"/>
      <c r="R82" s="212"/>
      <c r="S82" s="214"/>
      <c r="T82" s="212"/>
      <c r="U82" s="214"/>
      <c r="V82" s="212"/>
      <c r="W82" s="214"/>
      <c r="X82" s="212"/>
      <c r="Y82" s="214"/>
      <c r="Z82" s="212"/>
      <c r="AA82" s="214"/>
      <c r="AB82" s="212"/>
      <c r="AC82" s="214"/>
      <c r="AD82" s="212"/>
      <c r="AE82" s="214"/>
      <c r="AF82" s="212"/>
      <c r="AG82" s="214"/>
      <c r="AH82" s="212"/>
      <c r="AI82" s="214"/>
      <c r="AJ82" s="212"/>
      <c r="AK82" s="214"/>
      <c r="AL82" s="212"/>
      <c r="AM82" s="214"/>
      <c r="AN82" s="216"/>
      <c r="AO82" s="216"/>
      <c r="AP82" s="216"/>
      <c r="AQ82" s="216"/>
      <c r="AR82" s="210" t="s">
        <v>138</v>
      </c>
      <c r="CG82" s="200">
        <v>0</v>
      </c>
      <c r="CH82" s="200">
        <v>0</v>
      </c>
      <c r="CI82" s="200">
        <v>0</v>
      </c>
      <c r="CJ82" s="200"/>
      <c r="CK82" s="200"/>
      <c r="CL82" s="200"/>
      <c r="CM82" s="200"/>
      <c r="CN82" s="200"/>
      <c r="CO82" s="200"/>
    </row>
    <row r="83" spans="1:93" x14ac:dyDescent="0.25">
      <c r="A83" s="485"/>
      <c r="B83" s="211" t="s">
        <v>26</v>
      </c>
      <c r="C83" s="211">
        <f t="shared" si="4"/>
        <v>0</v>
      </c>
      <c r="D83" s="211">
        <f t="shared" si="5"/>
        <v>0</v>
      </c>
      <c r="E83" s="211">
        <f t="shared" si="5"/>
        <v>0</v>
      </c>
      <c r="F83" s="242"/>
      <c r="G83" s="243"/>
      <c r="H83" s="242"/>
      <c r="I83" s="243"/>
      <c r="J83" s="212"/>
      <c r="K83" s="214"/>
      <c r="L83" s="212"/>
      <c r="M83" s="214"/>
      <c r="N83" s="212"/>
      <c r="O83" s="214"/>
      <c r="P83" s="212"/>
      <c r="Q83" s="214"/>
      <c r="R83" s="212"/>
      <c r="S83" s="214"/>
      <c r="T83" s="212"/>
      <c r="U83" s="214"/>
      <c r="V83" s="212"/>
      <c r="W83" s="214"/>
      <c r="X83" s="212"/>
      <c r="Y83" s="214"/>
      <c r="Z83" s="212"/>
      <c r="AA83" s="214"/>
      <c r="AB83" s="212"/>
      <c r="AC83" s="214"/>
      <c r="AD83" s="212"/>
      <c r="AE83" s="214"/>
      <c r="AF83" s="212"/>
      <c r="AG83" s="214"/>
      <c r="AH83" s="212"/>
      <c r="AI83" s="214"/>
      <c r="AJ83" s="212"/>
      <c r="AK83" s="214"/>
      <c r="AL83" s="212"/>
      <c r="AM83" s="214"/>
      <c r="AN83" s="216"/>
      <c r="AO83" s="216"/>
      <c r="AP83" s="216"/>
      <c r="AQ83" s="216"/>
      <c r="AR83" s="210" t="s">
        <v>138</v>
      </c>
      <c r="CG83" s="200">
        <v>0</v>
      </c>
      <c r="CH83" s="200">
        <v>0</v>
      </c>
      <c r="CI83" s="200">
        <v>0</v>
      </c>
      <c r="CJ83" s="200"/>
      <c r="CK83" s="200"/>
      <c r="CL83" s="200"/>
      <c r="CM83" s="200"/>
      <c r="CN83" s="200"/>
      <c r="CO83" s="200"/>
    </row>
    <row r="84" spans="1:93" x14ac:dyDescent="0.25">
      <c r="A84" s="485"/>
      <c r="B84" s="211" t="s">
        <v>28</v>
      </c>
      <c r="C84" s="211">
        <f t="shared" si="4"/>
        <v>0</v>
      </c>
      <c r="D84" s="211">
        <f t="shared" si="5"/>
        <v>0</v>
      </c>
      <c r="E84" s="211">
        <f t="shared" si="5"/>
        <v>0</v>
      </c>
      <c r="F84" s="242"/>
      <c r="G84" s="243"/>
      <c r="H84" s="242"/>
      <c r="I84" s="243"/>
      <c r="J84" s="212"/>
      <c r="K84" s="214"/>
      <c r="L84" s="212"/>
      <c r="M84" s="214"/>
      <c r="N84" s="212"/>
      <c r="O84" s="214"/>
      <c r="P84" s="212"/>
      <c r="Q84" s="214"/>
      <c r="R84" s="212"/>
      <c r="S84" s="214"/>
      <c r="T84" s="212"/>
      <c r="U84" s="214"/>
      <c r="V84" s="212"/>
      <c r="W84" s="214"/>
      <c r="X84" s="212"/>
      <c r="Y84" s="214"/>
      <c r="Z84" s="212"/>
      <c r="AA84" s="214"/>
      <c r="AB84" s="212"/>
      <c r="AC84" s="214"/>
      <c r="AD84" s="212"/>
      <c r="AE84" s="214"/>
      <c r="AF84" s="212"/>
      <c r="AG84" s="214"/>
      <c r="AH84" s="212"/>
      <c r="AI84" s="214"/>
      <c r="AJ84" s="212"/>
      <c r="AK84" s="214"/>
      <c r="AL84" s="212"/>
      <c r="AM84" s="214"/>
      <c r="AN84" s="216"/>
      <c r="AO84" s="216"/>
      <c r="AP84" s="216"/>
      <c r="AQ84" s="216"/>
      <c r="AR84" s="210" t="s">
        <v>138</v>
      </c>
      <c r="CG84" s="200">
        <v>0</v>
      </c>
      <c r="CH84" s="200">
        <v>0</v>
      </c>
      <c r="CI84" s="200">
        <v>0</v>
      </c>
      <c r="CJ84" s="200"/>
      <c r="CK84" s="200"/>
      <c r="CL84" s="200"/>
      <c r="CM84" s="200"/>
      <c r="CN84" s="200"/>
      <c r="CO84" s="200"/>
    </row>
    <row r="85" spans="1:93" x14ac:dyDescent="0.25">
      <c r="A85" s="485"/>
      <c r="B85" s="211" t="s">
        <v>29</v>
      </c>
      <c r="C85" s="211">
        <f t="shared" si="4"/>
        <v>0</v>
      </c>
      <c r="D85" s="211">
        <f t="shared" si="5"/>
        <v>0</v>
      </c>
      <c r="E85" s="211">
        <f t="shared" si="5"/>
        <v>0</v>
      </c>
      <c r="F85" s="242"/>
      <c r="G85" s="243"/>
      <c r="H85" s="242"/>
      <c r="I85" s="243"/>
      <c r="J85" s="212"/>
      <c r="K85" s="214"/>
      <c r="L85" s="212"/>
      <c r="M85" s="214"/>
      <c r="N85" s="212"/>
      <c r="O85" s="214"/>
      <c r="P85" s="212"/>
      <c r="Q85" s="214"/>
      <c r="R85" s="212"/>
      <c r="S85" s="214"/>
      <c r="T85" s="212"/>
      <c r="U85" s="214"/>
      <c r="V85" s="212"/>
      <c r="W85" s="214"/>
      <c r="X85" s="212"/>
      <c r="Y85" s="214"/>
      <c r="Z85" s="212"/>
      <c r="AA85" s="214"/>
      <c r="AB85" s="212"/>
      <c r="AC85" s="214"/>
      <c r="AD85" s="212"/>
      <c r="AE85" s="214"/>
      <c r="AF85" s="212"/>
      <c r="AG85" s="214"/>
      <c r="AH85" s="212"/>
      <c r="AI85" s="214"/>
      <c r="AJ85" s="212"/>
      <c r="AK85" s="214"/>
      <c r="AL85" s="212"/>
      <c r="AM85" s="214"/>
      <c r="AN85" s="216"/>
      <c r="AO85" s="216"/>
      <c r="AP85" s="216"/>
      <c r="AQ85" s="216"/>
      <c r="AR85" s="210" t="s">
        <v>138</v>
      </c>
      <c r="CG85" s="200">
        <v>0</v>
      </c>
      <c r="CH85" s="200">
        <v>0</v>
      </c>
      <c r="CI85" s="200">
        <v>0</v>
      </c>
      <c r="CJ85" s="200"/>
      <c r="CK85" s="200"/>
      <c r="CL85" s="200"/>
      <c r="CM85" s="200"/>
      <c r="CN85" s="200"/>
      <c r="CO85" s="200"/>
    </row>
    <row r="86" spans="1:93" x14ac:dyDescent="0.25">
      <c r="A86" s="485"/>
      <c r="B86" s="255" t="s">
        <v>112</v>
      </c>
      <c r="C86" s="223">
        <f t="shared" si="4"/>
        <v>0</v>
      </c>
      <c r="D86" s="224">
        <f t="shared" si="5"/>
        <v>0</v>
      </c>
      <c r="E86" s="225">
        <f t="shared" si="5"/>
        <v>0</v>
      </c>
      <c r="F86" s="242"/>
      <c r="G86" s="243"/>
      <c r="H86" s="242"/>
      <c r="I86" s="243"/>
      <c r="J86" s="218"/>
      <c r="K86" s="220"/>
      <c r="L86" s="218"/>
      <c r="M86" s="220"/>
      <c r="N86" s="218"/>
      <c r="O86" s="220"/>
      <c r="P86" s="218"/>
      <c r="Q86" s="220"/>
      <c r="R86" s="218"/>
      <c r="S86" s="220"/>
      <c r="T86" s="218"/>
      <c r="U86" s="220"/>
      <c r="V86" s="218"/>
      <c r="W86" s="220"/>
      <c r="X86" s="218"/>
      <c r="Y86" s="220"/>
      <c r="Z86" s="218"/>
      <c r="AA86" s="220"/>
      <c r="AB86" s="218"/>
      <c r="AC86" s="220"/>
      <c r="AD86" s="218"/>
      <c r="AE86" s="220"/>
      <c r="AF86" s="218"/>
      <c r="AG86" s="220"/>
      <c r="AH86" s="218"/>
      <c r="AI86" s="220"/>
      <c r="AJ86" s="218"/>
      <c r="AK86" s="220"/>
      <c r="AL86" s="218"/>
      <c r="AM86" s="220"/>
      <c r="AN86" s="216"/>
      <c r="AO86" s="216"/>
      <c r="AP86" s="216"/>
      <c r="AQ86" s="216"/>
      <c r="AR86" s="210" t="s">
        <v>138</v>
      </c>
      <c r="CG86" s="200">
        <v>0</v>
      </c>
      <c r="CH86" s="200">
        <v>0</v>
      </c>
      <c r="CI86" s="200">
        <v>0</v>
      </c>
      <c r="CJ86" s="200"/>
      <c r="CK86" s="200"/>
      <c r="CL86" s="200"/>
      <c r="CM86" s="200"/>
      <c r="CN86" s="200"/>
      <c r="CO86" s="200"/>
    </row>
    <row r="87" spans="1:93" x14ac:dyDescent="0.25">
      <c r="A87" s="470"/>
      <c r="B87" s="227" t="s">
        <v>32</v>
      </c>
      <c r="C87" s="227">
        <f t="shared" si="4"/>
        <v>0</v>
      </c>
      <c r="D87" s="227">
        <f t="shared" si="5"/>
        <v>0</v>
      </c>
      <c r="E87" s="227">
        <f t="shared" si="5"/>
        <v>0</v>
      </c>
      <c r="F87" s="249"/>
      <c r="G87" s="257"/>
      <c r="H87" s="249"/>
      <c r="I87" s="257"/>
      <c r="J87" s="231"/>
      <c r="K87" s="238"/>
      <c r="L87" s="231"/>
      <c r="M87" s="238"/>
      <c r="N87" s="231"/>
      <c r="O87" s="238"/>
      <c r="P87" s="231"/>
      <c r="Q87" s="238"/>
      <c r="R87" s="231"/>
      <c r="S87" s="238"/>
      <c r="T87" s="231"/>
      <c r="U87" s="238"/>
      <c r="V87" s="231"/>
      <c r="W87" s="238"/>
      <c r="X87" s="231"/>
      <c r="Y87" s="238"/>
      <c r="Z87" s="231"/>
      <c r="AA87" s="238"/>
      <c r="AB87" s="231"/>
      <c r="AC87" s="238"/>
      <c r="AD87" s="231"/>
      <c r="AE87" s="238"/>
      <c r="AF87" s="231"/>
      <c r="AG87" s="238"/>
      <c r="AH87" s="231"/>
      <c r="AI87" s="238"/>
      <c r="AJ87" s="231"/>
      <c r="AK87" s="238"/>
      <c r="AL87" s="231"/>
      <c r="AM87" s="238"/>
      <c r="AN87" s="232"/>
      <c r="AO87" s="232"/>
      <c r="AP87" s="232"/>
      <c r="AQ87" s="232"/>
      <c r="AR87" s="210" t="s">
        <v>138</v>
      </c>
      <c r="CG87" s="200">
        <v>0</v>
      </c>
      <c r="CH87" s="200">
        <v>0</v>
      </c>
      <c r="CI87" s="200">
        <v>0</v>
      </c>
      <c r="CJ87" s="200"/>
      <c r="CK87" s="200"/>
      <c r="CL87" s="200"/>
      <c r="CM87" s="200"/>
      <c r="CN87" s="200"/>
      <c r="CO87" s="200"/>
    </row>
    <row r="88" spans="1:93" x14ac:dyDescent="0.25">
      <c r="A88" s="453" t="s">
        <v>45</v>
      </c>
      <c r="B88" s="204" t="s">
        <v>24</v>
      </c>
      <c r="C88" s="204">
        <f t="shared" si="4"/>
        <v>0</v>
      </c>
      <c r="D88" s="204">
        <f t="shared" si="5"/>
        <v>0</v>
      </c>
      <c r="E88" s="204">
        <f t="shared" si="5"/>
        <v>0</v>
      </c>
      <c r="F88" s="212"/>
      <c r="G88" s="213"/>
      <c r="H88" s="212"/>
      <c r="I88" s="213"/>
      <c r="J88" s="212"/>
      <c r="K88" s="214"/>
      <c r="L88" s="212"/>
      <c r="M88" s="214"/>
      <c r="N88" s="212"/>
      <c r="O88" s="214"/>
      <c r="P88" s="212"/>
      <c r="Q88" s="214"/>
      <c r="R88" s="212"/>
      <c r="S88" s="214"/>
      <c r="T88" s="212"/>
      <c r="U88" s="214"/>
      <c r="V88" s="212"/>
      <c r="W88" s="214"/>
      <c r="X88" s="212"/>
      <c r="Y88" s="214"/>
      <c r="Z88" s="212"/>
      <c r="AA88" s="214"/>
      <c r="AB88" s="212"/>
      <c r="AC88" s="214"/>
      <c r="AD88" s="212"/>
      <c r="AE88" s="214"/>
      <c r="AF88" s="212"/>
      <c r="AG88" s="214"/>
      <c r="AH88" s="212"/>
      <c r="AI88" s="214"/>
      <c r="AJ88" s="212"/>
      <c r="AK88" s="214"/>
      <c r="AL88" s="215"/>
      <c r="AM88" s="214"/>
      <c r="AN88" s="248"/>
      <c r="AO88" s="273"/>
      <c r="AP88" s="273"/>
      <c r="AQ88" s="273"/>
      <c r="AR88" s="210" t="s">
        <v>138</v>
      </c>
      <c r="CG88" s="200">
        <v>0</v>
      </c>
      <c r="CH88" s="200">
        <v>0</v>
      </c>
      <c r="CI88" s="200">
        <v>0</v>
      </c>
      <c r="CJ88" s="200"/>
      <c r="CK88" s="200"/>
      <c r="CL88" s="200"/>
      <c r="CM88" s="200"/>
      <c r="CN88" s="200"/>
      <c r="CO88" s="200"/>
    </row>
    <row r="89" spans="1:93" x14ac:dyDescent="0.25">
      <c r="A89" s="454"/>
      <c r="B89" s="211" t="s">
        <v>25</v>
      </c>
      <c r="C89" s="211">
        <f t="shared" si="4"/>
        <v>0</v>
      </c>
      <c r="D89" s="211">
        <f t="shared" si="5"/>
        <v>0</v>
      </c>
      <c r="E89" s="211">
        <f t="shared" si="5"/>
        <v>0</v>
      </c>
      <c r="F89" s="212"/>
      <c r="G89" s="213"/>
      <c r="H89" s="212"/>
      <c r="I89" s="213"/>
      <c r="J89" s="212"/>
      <c r="K89" s="214"/>
      <c r="L89" s="212"/>
      <c r="M89" s="214"/>
      <c r="N89" s="212"/>
      <c r="O89" s="214"/>
      <c r="P89" s="212"/>
      <c r="Q89" s="214"/>
      <c r="R89" s="212"/>
      <c r="S89" s="214"/>
      <c r="T89" s="212"/>
      <c r="U89" s="214"/>
      <c r="V89" s="212"/>
      <c r="W89" s="214"/>
      <c r="X89" s="212"/>
      <c r="Y89" s="214"/>
      <c r="Z89" s="212"/>
      <c r="AA89" s="214"/>
      <c r="AB89" s="212"/>
      <c r="AC89" s="214"/>
      <c r="AD89" s="212"/>
      <c r="AE89" s="214"/>
      <c r="AF89" s="212"/>
      <c r="AG89" s="214"/>
      <c r="AH89" s="212"/>
      <c r="AI89" s="214"/>
      <c r="AJ89" s="212"/>
      <c r="AK89" s="214"/>
      <c r="AL89" s="215"/>
      <c r="AM89" s="214"/>
      <c r="AN89" s="214"/>
      <c r="AO89" s="216"/>
      <c r="AP89" s="216"/>
      <c r="AQ89" s="216"/>
      <c r="AR89" s="210" t="s">
        <v>138</v>
      </c>
      <c r="CG89" s="200">
        <v>0</v>
      </c>
      <c r="CH89" s="200">
        <v>0</v>
      </c>
      <c r="CI89" s="200">
        <v>0</v>
      </c>
      <c r="CJ89" s="200"/>
      <c r="CK89" s="200"/>
      <c r="CL89" s="200"/>
      <c r="CM89" s="200"/>
      <c r="CN89" s="200"/>
      <c r="CO89" s="200"/>
    </row>
    <row r="90" spans="1:93" x14ac:dyDescent="0.25">
      <c r="A90" s="454"/>
      <c r="B90" s="211" t="s">
        <v>26</v>
      </c>
      <c r="C90" s="211">
        <f t="shared" si="4"/>
        <v>0</v>
      </c>
      <c r="D90" s="211">
        <f t="shared" si="5"/>
        <v>0</v>
      </c>
      <c r="E90" s="211">
        <f t="shared" si="5"/>
        <v>0</v>
      </c>
      <c r="F90" s="212"/>
      <c r="G90" s="213"/>
      <c r="H90" s="212"/>
      <c r="I90" s="213"/>
      <c r="J90" s="212"/>
      <c r="K90" s="214"/>
      <c r="L90" s="212"/>
      <c r="M90" s="214"/>
      <c r="N90" s="212"/>
      <c r="O90" s="214"/>
      <c r="P90" s="212"/>
      <c r="Q90" s="214"/>
      <c r="R90" s="212"/>
      <c r="S90" s="214"/>
      <c r="T90" s="212"/>
      <c r="U90" s="214"/>
      <c r="V90" s="212"/>
      <c r="W90" s="214"/>
      <c r="X90" s="212"/>
      <c r="Y90" s="214"/>
      <c r="Z90" s="212"/>
      <c r="AA90" s="214"/>
      <c r="AB90" s="212"/>
      <c r="AC90" s="214"/>
      <c r="AD90" s="212"/>
      <c r="AE90" s="214"/>
      <c r="AF90" s="212"/>
      <c r="AG90" s="214"/>
      <c r="AH90" s="212"/>
      <c r="AI90" s="214"/>
      <c r="AJ90" s="212"/>
      <c r="AK90" s="214"/>
      <c r="AL90" s="215"/>
      <c r="AM90" s="214"/>
      <c r="AN90" s="214"/>
      <c r="AO90" s="216"/>
      <c r="AP90" s="216"/>
      <c r="AQ90" s="216"/>
      <c r="AR90" s="210" t="s">
        <v>138</v>
      </c>
      <c r="CG90" s="200">
        <v>0</v>
      </c>
      <c r="CH90" s="200">
        <v>0</v>
      </c>
      <c r="CI90" s="200">
        <v>0</v>
      </c>
      <c r="CJ90" s="200"/>
      <c r="CK90" s="200"/>
      <c r="CL90" s="200"/>
      <c r="CM90" s="200"/>
      <c r="CN90" s="200"/>
      <c r="CO90" s="200"/>
    </row>
    <row r="91" spans="1:93" x14ac:dyDescent="0.25">
      <c r="A91" s="454"/>
      <c r="B91" s="211" t="s">
        <v>28</v>
      </c>
      <c r="C91" s="211">
        <f t="shared" si="4"/>
        <v>0</v>
      </c>
      <c r="D91" s="211">
        <f t="shared" si="5"/>
        <v>0</v>
      </c>
      <c r="E91" s="211">
        <f t="shared" si="5"/>
        <v>0</v>
      </c>
      <c r="F91" s="212"/>
      <c r="G91" s="213"/>
      <c r="H91" s="212"/>
      <c r="I91" s="213"/>
      <c r="J91" s="212"/>
      <c r="K91" s="214"/>
      <c r="L91" s="212"/>
      <c r="M91" s="214"/>
      <c r="N91" s="212"/>
      <c r="O91" s="214"/>
      <c r="P91" s="212"/>
      <c r="Q91" s="214"/>
      <c r="R91" s="212"/>
      <c r="S91" s="214"/>
      <c r="T91" s="212"/>
      <c r="U91" s="214"/>
      <c r="V91" s="212"/>
      <c r="W91" s="214"/>
      <c r="X91" s="212"/>
      <c r="Y91" s="214"/>
      <c r="Z91" s="212"/>
      <c r="AA91" s="214"/>
      <c r="AB91" s="212"/>
      <c r="AC91" s="214"/>
      <c r="AD91" s="212"/>
      <c r="AE91" s="214"/>
      <c r="AF91" s="212"/>
      <c r="AG91" s="214"/>
      <c r="AH91" s="212"/>
      <c r="AI91" s="214"/>
      <c r="AJ91" s="212"/>
      <c r="AK91" s="214"/>
      <c r="AL91" s="215"/>
      <c r="AM91" s="214"/>
      <c r="AN91" s="214"/>
      <c r="AO91" s="216"/>
      <c r="AP91" s="216"/>
      <c r="AQ91" s="216"/>
      <c r="AR91" s="210" t="s">
        <v>138</v>
      </c>
      <c r="CG91" s="200">
        <v>0</v>
      </c>
      <c r="CH91" s="200">
        <v>0</v>
      </c>
      <c r="CI91" s="200">
        <v>0</v>
      </c>
      <c r="CJ91" s="200"/>
      <c r="CK91" s="200"/>
      <c r="CL91" s="200"/>
      <c r="CM91" s="200"/>
      <c r="CN91" s="200"/>
      <c r="CO91" s="200"/>
    </row>
    <row r="92" spans="1:93" x14ac:dyDescent="0.25">
      <c r="A92" s="454"/>
      <c r="B92" s="211" t="s">
        <v>29</v>
      </c>
      <c r="C92" s="211">
        <f t="shared" si="4"/>
        <v>0</v>
      </c>
      <c r="D92" s="211">
        <f t="shared" si="5"/>
        <v>0</v>
      </c>
      <c r="E92" s="211">
        <f t="shared" si="5"/>
        <v>0</v>
      </c>
      <c r="F92" s="212"/>
      <c r="G92" s="213"/>
      <c r="H92" s="212"/>
      <c r="I92" s="213"/>
      <c r="J92" s="212"/>
      <c r="K92" s="214"/>
      <c r="L92" s="212"/>
      <c r="M92" s="214"/>
      <c r="N92" s="212"/>
      <c r="O92" s="214"/>
      <c r="P92" s="212"/>
      <c r="Q92" s="214"/>
      <c r="R92" s="212"/>
      <c r="S92" s="214"/>
      <c r="T92" s="212"/>
      <c r="U92" s="214"/>
      <c r="V92" s="212"/>
      <c r="W92" s="214"/>
      <c r="X92" s="212"/>
      <c r="Y92" s="214"/>
      <c r="Z92" s="212"/>
      <c r="AA92" s="214"/>
      <c r="AB92" s="212"/>
      <c r="AC92" s="214"/>
      <c r="AD92" s="212"/>
      <c r="AE92" s="214"/>
      <c r="AF92" s="212"/>
      <c r="AG92" s="214"/>
      <c r="AH92" s="212"/>
      <c r="AI92" s="214"/>
      <c r="AJ92" s="212"/>
      <c r="AK92" s="214"/>
      <c r="AL92" s="215"/>
      <c r="AM92" s="214"/>
      <c r="AN92" s="214"/>
      <c r="AO92" s="216"/>
      <c r="AP92" s="216"/>
      <c r="AQ92" s="216"/>
      <c r="AR92" s="210" t="s">
        <v>138</v>
      </c>
      <c r="CG92" s="200">
        <v>0</v>
      </c>
      <c r="CH92" s="200">
        <v>0</v>
      </c>
      <c r="CI92" s="200">
        <v>0</v>
      </c>
      <c r="CJ92" s="200"/>
      <c r="CK92" s="200"/>
      <c r="CL92" s="200"/>
      <c r="CM92" s="200"/>
      <c r="CN92" s="200"/>
      <c r="CO92" s="200"/>
    </row>
    <row r="93" spans="1:93" x14ac:dyDescent="0.25">
      <c r="A93" s="454"/>
      <c r="B93" s="211" t="s">
        <v>31</v>
      </c>
      <c r="C93" s="211">
        <f t="shared" si="4"/>
        <v>0</v>
      </c>
      <c r="D93" s="211">
        <f t="shared" si="5"/>
        <v>0</v>
      </c>
      <c r="E93" s="211">
        <f t="shared" si="5"/>
        <v>0</v>
      </c>
      <c r="F93" s="212"/>
      <c r="G93" s="213"/>
      <c r="H93" s="212"/>
      <c r="I93" s="213"/>
      <c r="J93" s="212"/>
      <c r="K93" s="214"/>
      <c r="L93" s="212"/>
      <c r="M93" s="214"/>
      <c r="N93" s="212"/>
      <c r="O93" s="214"/>
      <c r="P93" s="212"/>
      <c r="Q93" s="214"/>
      <c r="R93" s="212"/>
      <c r="S93" s="214"/>
      <c r="T93" s="212"/>
      <c r="U93" s="214"/>
      <c r="V93" s="212"/>
      <c r="W93" s="214"/>
      <c r="X93" s="212"/>
      <c r="Y93" s="214"/>
      <c r="Z93" s="212"/>
      <c r="AA93" s="214"/>
      <c r="AB93" s="212"/>
      <c r="AC93" s="214"/>
      <c r="AD93" s="212"/>
      <c r="AE93" s="214"/>
      <c r="AF93" s="212"/>
      <c r="AG93" s="214"/>
      <c r="AH93" s="212"/>
      <c r="AI93" s="214"/>
      <c r="AJ93" s="212"/>
      <c r="AK93" s="214"/>
      <c r="AL93" s="215"/>
      <c r="AM93" s="214"/>
      <c r="AN93" s="214"/>
      <c r="AO93" s="216"/>
      <c r="AP93" s="216"/>
      <c r="AQ93" s="216"/>
      <c r="AR93" s="210" t="s">
        <v>138</v>
      </c>
      <c r="CG93" s="200">
        <v>0</v>
      </c>
      <c r="CH93" s="200">
        <v>0</v>
      </c>
      <c r="CI93" s="200">
        <v>0</v>
      </c>
      <c r="CJ93" s="200"/>
      <c r="CK93" s="200"/>
      <c r="CL93" s="200"/>
      <c r="CM93" s="200"/>
      <c r="CN93" s="200"/>
      <c r="CO93" s="200"/>
    </row>
    <row r="94" spans="1:93" x14ac:dyDescent="0.25">
      <c r="A94" s="454"/>
      <c r="B94" s="222" t="s">
        <v>112</v>
      </c>
      <c r="C94" s="244">
        <f t="shared" si="4"/>
        <v>0</v>
      </c>
      <c r="D94" s="223">
        <f t="shared" si="5"/>
        <v>0</v>
      </c>
      <c r="E94" s="225">
        <f t="shared" si="5"/>
        <v>0</v>
      </c>
      <c r="F94" s="212"/>
      <c r="G94" s="213"/>
      <c r="H94" s="212"/>
      <c r="I94" s="213"/>
      <c r="J94" s="212"/>
      <c r="K94" s="214"/>
      <c r="L94" s="212"/>
      <c r="M94" s="214"/>
      <c r="N94" s="212"/>
      <c r="O94" s="214"/>
      <c r="P94" s="212"/>
      <c r="Q94" s="214"/>
      <c r="R94" s="212"/>
      <c r="S94" s="214"/>
      <c r="T94" s="212"/>
      <c r="U94" s="214"/>
      <c r="V94" s="212"/>
      <c r="W94" s="214"/>
      <c r="X94" s="212"/>
      <c r="Y94" s="214"/>
      <c r="Z94" s="212"/>
      <c r="AA94" s="214"/>
      <c r="AB94" s="212"/>
      <c r="AC94" s="214"/>
      <c r="AD94" s="212"/>
      <c r="AE94" s="214"/>
      <c r="AF94" s="212"/>
      <c r="AG94" s="214"/>
      <c r="AH94" s="212"/>
      <c r="AI94" s="214"/>
      <c r="AJ94" s="212"/>
      <c r="AK94" s="214"/>
      <c r="AL94" s="215"/>
      <c r="AM94" s="214"/>
      <c r="AN94" s="214"/>
      <c r="AO94" s="216"/>
      <c r="AP94" s="216"/>
      <c r="AQ94" s="216"/>
      <c r="AR94" s="210" t="s">
        <v>138</v>
      </c>
      <c r="CG94" s="200">
        <v>0</v>
      </c>
      <c r="CH94" s="200">
        <v>0</v>
      </c>
      <c r="CI94" s="200">
        <v>0</v>
      </c>
      <c r="CJ94" s="200"/>
      <c r="CK94" s="200"/>
      <c r="CL94" s="200"/>
      <c r="CM94" s="200"/>
      <c r="CN94" s="200"/>
      <c r="CO94" s="200"/>
    </row>
    <row r="95" spans="1:93" x14ac:dyDescent="0.25">
      <c r="A95" s="455"/>
      <c r="B95" s="227" t="s">
        <v>32</v>
      </c>
      <c r="C95" s="227">
        <f t="shared" si="4"/>
        <v>0</v>
      </c>
      <c r="D95" s="227">
        <f t="shared" si="5"/>
        <v>0</v>
      </c>
      <c r="E95" s="227">
        <f t="shared" si="5"/>
        <v>0</v>
      </c>
      <c r="F95" s="231"/>
      <c r="G95" s="237"/>
      <c r="H95" s="231"/>
      <c r="I95" s="237"/>
      <c r="J95" s="231"/>
      <c r="K95" s="238"/>
      <c r="L95" s="231"/>
      <c r="M95" s="238"/>
      <c r="N95" s="231"/>
      <c r="O95" s="238"/>
      <c r="P95" s="231"/>
      <c r="Q95" s="238"/>
      <c r="R95" s="231"/>
      <c r="S95" s="238"/>
      <c r="T95" s="231"/>
      <c r="U95" s="238"/>
      <c r="V95" s="231"/>
      <c r="W95" s="238"/>
      <c r="X95" s="231"/>
      <c r="Y95" s="238"/>
      <c r="Z95" s="231"/>
      <c r="AA95" s="238"/>
      <c r="AB95" s="231"/>
      <c r="AC95" s="238"/>
      <c r="AD95" s="231"/>
      <c r="AE95" s="238"/>
      <c r="AF95" s="231"/>
      <c r="AG95" s="238"/>
      <c r="AH95" s="231"/>
      <c r="AI95" s="238"/>
      <c r="AJ95" s="231"/>
      <c r="AK95" s="238"/>
      <c r="AL95" s="239"/>
      <c r="AM95" s="238"/>
      <c r="AN95" s="238"/>
      <c r="AO95" s="232"/>
      <c r="AP95" s="232"/>
      <c r="AQ95" s="232"/>
      <c r="AR95" s="210" t="s">
        <v>138</v>
      </c>
      <c r="CG95" s="200">
        <v>0</v>
      </c>
      <c r="CH95" s="200">
        <v>0</v>
      </c>
      <c r="CI95" s="200">
        <v>0</v>
      </c>
      <c r="CJ95" s="200"/>
      <c r="CK95" s="200"/>
      <c r="CL95" s="200"/>
      <c r="CM95" s="200"/>
      <c r="CN95" s="200"/>
      <c r="CO95" s="200"/>
    </row>
    <row r="96" spans="1:93" x14ac:dyDescent="0.25">
      <c r="A96" s="274" t="s">
        <v>114</v>
      </c>
      <c r="B96" s="274"/>
      <c r="C96" s="274"/>
      <c r="D96" s="274"/>
      <c r="E96" s="274"/>
      <c r="F96" s="274"/>
      <c r="G96" s="274"/>
      <c r="H96" s="274"/>
      <c r="I96" s="274"/>
      <c r="J96" s="274"/>
      <c r="K96" s="199"/>
      <c r="L96" s="199"/>
      <c r="M96" s="275"/>
      <c r="N96" s="276"/>
      <c r="O96" s="275"/>
      <c r="P96" s="275"/>
      <c r="Q96" s="277"/>
      <c r="R96" s="277"/>
      <c r="S96" s="277"/>
      <c r="T96" s="277"/>
      <c r="U96" s="278"/>
      <c r="V96" s="278"/>
      <c r="W96" s="279"/>
      <c r="X96" s="279"/>
      <c r="Y96" s="279"/>
      <c r="Z96" s="280"/>
      <c r="AA96" s="278"/>
      <c r="AB96" s="278"/>
      <c r="AC96" s="278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CG96" s="200"/>
      <c r="CH96" s="200"/>
      <c r="CI96" s="200"/>
      <c r="CJ96" s="200"/>
      <c r="CK96" s="200"/>
      <c r="CL96" s="200"/>
      <c r="CM96" s="200"/>
      <c r="CN96" s="200"/>
      <c r="CO96" s="200"/>
    </row>
    <row r="97" spans="1:93" x14ac:dyDescent="0.25">
      <c r="A97" s="453" t="s">
        <v>115</v>
      </c>
      <c r="B97" s="474" t="s">
        <v>46</v>
      </c>
      <c r="C97" s="465" t="s">
        <v>5</v>
      </c>
      <c r="D97" s="466"/>
      <c r="E97" s="467"/>
      <c r="F97" s="451" t="s">
        <v>103</v>
      </c>
      <c r="G97" s="464"/>
      <c r="H97" s="464"/>
      <c r="I97" s="464"/>
      <c r="J97" s="464"/>
      <c r="K97" s="464"/>
      <c r="L97" s="464"/>
      <c r="M97" s="464"/>
      <c r="N97" s="464"/>
      <c r="O97" s="464"/>
      <c r="P97" s="464"/>
      <c r="Q97" s="464"/>
      <c r="R97" s="464"/>
      <c r="S97" s="464"/>
      <c r="T97" s="464"/>
      <c r="U97" s="464"/>
      <c r="V97" s="464"/>
      <c r="W97" s="464"/>
      <c r="X97" s="464"/>
      <c r="Y97" s="464"/>
      <c r="Z97" s="464"/>
      <c r="AA97" s="464"/>
      <c r="AB97" s="464"/>
      <c r="AC97" s="464"/>
      <c r="AD97" s="464"/>
      <c r="AE97" s="464"/>
      <c r="AF97" s="464"/>
      <c r="AG97" s="464"/>
      <c r="AH97" s="464"/>
      <c r="AI97" s="464"/>
      <c r="AJ97" s="464"/>
      <c r="AK97" s="464"/>
      <c r="AL97" s="464"/>
      <c r="AM97" s="452"/>
      <c r="AN97" s="471" t="s">
        <v>105</v>
      </c>
      <c r="AO97" s="453" t="s">
        <v>106</v>
      </c>
      <c r="AP97" s="453" t="s">
        <v>107</v>
      </c>
      <c r="CG97" s="200"/>
      <c r="CH97" s="200"/>
      <c r="CI97" s="200"/>
      <c r="CJ97" s="200"/>
      <c r="CK97" s="200"/>
      <c r="CL97" s="200"/>
      <c r="CM97" s="200"/>
      <c r="CN97" s="200"/>
      <c r="CO97" s="200"/>
    </row>
    <row r="98" spans="1:93" x14ac:dyDescent="0.25">
      <c r="A98" s="454"/>
      <c r="B98" s="475"/>
      <c r="C98" s="468"/>
      <c r="D98" s="469"/>
      <c r="E98" s="470"/>
      <c r="F98" s="457" t="s">
        <v>6</v>
      </c>
      <c r="G98" s="459"/>
      <c r="H98" s="457" t="s">
        <v>7</v>
      </c>
      <c r="I98" s="459"/>
      <c r="J98" s="451" t="s">
        <v>47</v>
      </c>
      <c r="K98" s="452"/>
      <c r="L98" s="451" t="s">
        <v>48</v>
      </c>
      <c r="M98" s="452"/>
      <c r="N98" s="451" t="s">
        <v>49</v>
      </c>
      <c r="O98" s="452"/>
      <c r="P98" s="451" t="s">
        <v>50</v>
      </c>
      <c r="Q98" s="452"/>
      <c r="R98" s="451" t="s">
        <v>51</v>
      </c>
      <c r="S98" s="452"/>
      <c r="T98" s="451" t="s">
        <v>52</v>
      </c>
      <c r="U98" s="452"/>
      <c r="V98" s="451" t="s">
        <v>53</v>
      </c>
      <c r="W98" s="452"/>
      <c r="X98" s="451" t="s">
        <v>54</v>
      </c>
      <c r="Y98" s="452"/>
      <c r="Z98" s="451" t="s">
        <v>55</v>
      </c>
      <c r="AA98" s="452"/>
      <c r="AB98" s="451" t="s">
        <v>56</v>
      </c>
      <c r="AC98" s="452"/>
      <c r="AD98" s="451" t="s">
        <v>57</v>
      </c>
      <c r="AE98" s="464"/>
      <c r="AF98" s="451" t="s">
        <v>58</v>
      </c>
      <c r="AG98" s="452"/>
      <c r="AH98" s="464" t="s">
        <v>59</v>
      </c>
      <c r="AI98" s="464"/>
      <c r="AJ98" s="451" t="s">
        <v>60</v>
      </c>
      <c r="AK98" s="452"/>
      <c r="AL98" s="451" t="s">
        <v>22</v>
      </c>
      <c r="AM98" s="452"/>
      <c r="AN98" s="472"/>
      <c r="AO98" s="454"/>
      <c r="AP98" s="454"/>
      <c r="CG98" s="200"/>
      <c r="CH98" s="200"/>
      <c r="CI98" s="200"/>
      <c r="CJ98" s="200"/>
      <c r="CK98" s="200"/>
      <c r="CL98" s="200"/>
      <c r="CM98" s="200"/>
      <c r="CN98" s="200"/>
      <c r="CO98" s="200"/>
    </row>
    <row r="99" spans="1:93" x14ac:dyDescent="0.25">
      <c r="A99" s="455"/>
      <c r="B99" s="476"/>
      <c r="C99" s="281" t="s">
        <v>108</v>
      </c>
      <c r="D99" s="281" t="s">
        <v>109</v>
      </c>
      <c r="E99" s="281" t="s">
        <v>110</v>
      </c>
      <c r="F99" s="202" t="s">
        <v>109</v>
      </c>
      <c r="G99" s="203" t="s">
        <v>110</v>
      </c>
      <c r="H99" s="202" t="s">
        <v>109</v>
      </c>
      <c r="I99" s="203" t="s">
        <v>110</v>
      </c>
      <c r="J99" s="202" t="s">
        <v>109</v>
      </c>
      <c r="K99" s="203" t="s">
        <v>110</v>
      </c>
      <c r="L99" s="202" t="s">
        <v>109</v>
      </c>
      <c r="M99" s="203" t="s">
        <v>110</v>
      </c>
      <c r="N99" s="202" t="s">
        <v>109</v>
      </c>
      <c r="O99" s="282" t="s">
        <v>110</v>
      </c>
      <c r="P99" s="202" t="s">
        <v>109</v>
      </c>
      <c r="Q99" s="203" t="s">
        <v>110</v>
      </c>
      <c r="R99" s="283" t="s">
        <v>109</v>
      </c>
      <c r="S99" s="282" t="s">
        <v>110</v>
      </c>
      <c r="T99" s="202" t="s">
        <v>109</v>
      </c>
      <c r="U99" s="203" t="s">
        <v>110</v>
      </c>
      <c r="V99" s="283" t="s">
        <v>109</v>
      </c>
      <c r="W99" s="282" t="s">
        <v>110</v>
      </c>
      <c r="X99" s="202" t="s">
        <v>109</v>
      </c>
      <c r="Y99" s="203" t="s">
        <v>110</v>
      </c>
      <c r="Z99" s="283" t="s">
        <v>109</v>
      </c>
      <c r="AA99" s="282" t="s">
        <v>110</v>
      </c>
      <c r="AB99" s="202" t="s">
        <v>109</v>
      </c>
      <c r="AC99" s="203" t="s">
        <v>110</v>
      </c>
      <c r="AD99" s="283" t="s">
        <v>109</v>
      </c>
      <c r="AE99" s="282" t="s">
        <v>110</v>
      </c>
      <c r="AF99" s="202" t="s">
        <v>109</v>
      </c>
      <c r="AG99" s="203" t="s">
        <v>110</v>
      </c>
      <c r="AH99" s="283" t="s">
        <v>109</v>
      </c>
      <c r="AI99" s="282" t="s">
        <v>110</v>
      </c>
      <c r="AJ99" s="202" t="s">
        <v>109</v>
      </c>
      <c r="AK99" s="203" t="s">
        <v>110</v>
      </c>
      <c r="AL99" s="202" t="s">
        <v>109</v>
      </c>
      <c r="AM99" s="203" t="s">
        <v>110</v>
      </c>
      <c r="AN99" s="473"/>
      <c r="AO99" s="455"/>
      <c r="AP99" s="455"/>
      <c r="CG99" s="200"/>
      <c r="CH99" s="200"/>
      <c r="CI99" s="200"/>
      <c r="CJ99" s="200"/>
      <c r="CK99" s="200"/>
      <c r="CL99" s="200"/>
      <c r="CM99" s="200"/>
      <c r="CN99" s="200"/>
      <c r="CO99" s="200"/>
    </row>
    <row r="100" spans="1:93" x14ac:dyDescent="0.25">
      <c r="A100" s="453" t="s">
        <v>116</v>
      </c>
      <c r="B100" s="204" t="s">
        <v>61</v>
      </c>
      <c r="C100" s="204">
        <f t="shared" ref="C100:C111" si="6">SUM(D100+E100)</f>
        <v>142</v>
      </c>
      <c r="D100" s="204">
        <f t="shared" ref="D100:E111" si="7">SUM(F100+H100+J100+L100+N100+P100+R100+T100+V100+X100+Z100+AB100+AD100+AF100+AH100+AJ100+AL100)</f>
        <v>78</v>
      </c>
      <c r="E100" s="284">
        <f t="shared" si="7"/>
        <v>64</v>
      </c>
      <c r="F100" s="233"/>
      <c r="G100" s="285"/>
      <c r="H100" s="233"/>
      <c r="I100" s="234"/>
      <c r="J100" s="286"/>
      <c r="K100" s="287"/>
      <c r="L100" s="233">
        <v>2</v>
      </c>
      <c r="M100" s="235">
        <v>3</v>
      </c>
      <c r="N100" s="286">
        <v>10</v>
      </c>
      <c r="O100" s="287">
        <v>12</v>
      </c>
      <c r="P100" s="236">
        <v>12</v>
      </c>
      <c r="Q100" s="235">
        <v>10</v>
      </c>
      <c r="R100" s="285">
        <v>12</v>
      </c>
      <c r="S100" s="287">
        <v>9</v>
      </c>
      <c r="T100" s="233">
        <v>5</v>
      </c>
      <c r="U100" s="234">
        <v>9</v>
      </c>
      <c r="V100" s="286">
        <v>10</v>
      </c>
      <c r="W100" s="285">
        <v>7</v>
      </c>
      <c r="X100" s="233">
        <v>7</v>
      </c>
      <c r="Y100" s="234">
        <v>3</v>
      </c>
      <c r="Z100" s="286">
        <v>13</v>
      </c>
      <c r="AA100" s="285">
        <v>6</v>
      </c>
      <c r="AB100" s="233">
        <v>5</v>
      </c>
      <c r="AC100" s="234">
        <v>5</v>
      </c>
      <c r="AD100" s="286">
        <v>2</v>
      </c>
      <c r="AE100" s="285"/>
      <c r="AF100" s="233"/>
      <c r="AG100" s="234"/>
      <c r="AH100" s="286"/>
      <c r="AI100" s="285"/>
      <c r="AJ100" s="233"/>
      <c r="AK100" s="234"/>
      <c r="AL100" s="236"/>
      <c r="AM100" s="235"/>
      <c r="AN100" s="234">
        <v>0</v>
      </c>
      <c r="AO100" s="235">
        <v>0</v>
      </c>
      <c r="AP100" s="235">
        <v>0</v>
      </c>
      <c r="AQ100" s="210" t="s">
        <v>111</v>
      </c>
      <c r="CG100" s="200">
        <v>0</v>
      </c>
      <c r="CH100" s="200">
        <v>0</v>
      </c>
      <c r="CI100" s="200"/>
      <c r="CJ100" s="200"/>
      <c r="CK100" s="200"/>
      <c r="CL100" s="200"/>
      <c r="CM100" s="200"/>
      <c r="CN100" s="200"/>
      <c r="CO100" s="200"/>
    </row>
    <row r="101" spans="1:93" x14ac:dyDescent="0.25">
      <c r="A101" s="454"/>
      <c r="B101" s="211" t="s">
        <v>62</v>
      </c>
      <c r="C101" s="211">
        <f t="shared" si="6"/>
        <v>0</v>
      </c>
      <c r="D101" s="211">
        <f t="shared" si="7"/>
        <v>0</v>
      </c>
      <c r="E101" s="270">
        <f t="shared" si="7"/>
        <v>0</v>
      </c>
      <c r="F101" s="212"/>
      <c r="G101" s="288"/>
      <c r="H101" s="212"/>
      <c r="I101" s="213"/>
      <c r="J101" s="289"/>
      <c r="K101" s="253"/>
      <c r="L101" s="212"/>
      <c r="M101" s="214"/>
      <c r="N101" s="289"/>
      <c r="O101" s="253"/>
      <c r="P101" s="215"/>
      <c r="Q101" s="214"/>
      <c r="R101" s="288"/>
      <c r="S101" s="253"/>
      <c r="T101" s="212"/>
      <c r="U101" s="213"/>
      <c r="V101" s="289"/>
      <c r="W101" s="288"/>
      <c r="X101" s="212"/>
      <c r="Y101" s="213"/>
      <c r="Z101" s="289"/>
      <c r="AA101" s="288"/>
      <c r="AB101" s="212"/>
      <c r="AC101" s="213"/>
      <c r="AD101" s="289"/>
      <c r="AE101" s="288"/>
      <c r="AF101" s="212"/>
      <c r="AG101" s="213"/>
      <c r="AH101" s="289"/>
      <c r="AI101" s="288"/>
      <c r="AJ101" s="212"/>
      <c r="AK101" s="213"/>
      <c r="AL101" s="215"/>
      <c r="AM101" s="214"/>
      <c r="AN101" s="213"/>
      <c r="AO101" s="214"/>
      <c r="AP101" s="214"/>
      <c r="AQ101" s="210" t="s">
        <v>111</v>
      </c>
      <c r="CG101" s="200">
        <v>0</v>
      </c>
      <c r="CH101" s="200">
        <v>0</v>
      </c>
      <c r="CI101" s="200"/>
      <c r="CJ101" s="200"/>
      <c r="CK101" s="200"/>
      <c r="CL101" s="200"/>
      <c r="CM101" s="200"/>
      <c r="CN101" s="200"/>
      <c r="CO101" s="200"/>
    </row>
    <row r="102" spans="1:93" x14ac:dyDescent="0.25">
      <c r="A102" s="454"/>
      <c r="B102" s="211" t="s">
        <v>63</v>
      </c>
      <c r="C102" s="211">
        <f t="shared" si="6"/>
        <v>5</v>
      </c>
      <c r="D102" s="211">
        <f t="shared" si="7"/>
        <v>3</v>
      </c>
      <c r="E102" s="270">
        <f t="shared" si="7"/>
        <v>2</v>
      </c>
      <c r="F102" s="212"/>
      <c r="G102" s="288"/>
      <c r="H102" s="212"/>
      <c r="I102" s="213"/>
      <c r="J102" s="289"/>
      <c r="K102" s="253"/>
      <c r="L102" s="212"/>
      <c r="M102" s="214"/>
      <c r="N102" s="289"/>
      <c r="O102" s="253"/>
      <c r="P102" s="215">
        <v>1</v>
      </c>
      <c r="Q102" s="214"/>
      <c r="R102" s="288"/>
      <c r="S102" s="253"/>
      <c r="T102" s="212"/>
      <c r="U102" s="213"/>
      <c r="V102" s="289"/>
      <c r="W102" s="288"/>
      <c r="X102" s="212"/>
      <c r="Y102" s="213">
        <v>1</v>
      </c>
      <c r="Z102" s="289"/>
      <c r="AA102" s="288"/>
      <c r="AB102" s="212">
        <v>1</v>
      </c>
      <c r="AC102" s="213"/>
      <c r="AD102" s="289"/>
      <c r="AE102" s="288"/>
      <c r="AF102" s="212"/>
      <c r="AG102" s="213"/>
      <c r="AH102" s="289"/>
      <c r="AI102" s="288"/>
      <c r="AJ102" s="212">
        <v>1</v>
      </c>
      <c r="AK102" s="213">
        <v>1</v>
      </c>
      <c r="AL102" s="215"/>
      <c r="AM102" s="214"/>
      <c r="AN102" s="213">
        <v>0</v>
      </c>
      <c r="AO102" s="214">
        <v>0</v>
      </c>
      <c r="AP102" s="214">
        <v>0</v>
      </c>
      <c r="AQ102" s="210" t="s">
        <v>111</v>
      </c>
      <c r="CG102" s="200">
        <v>0</v>
      </c>
      <c r="CH102" s="200">
        <v>0</v>
      </c>
      <c r="CI102" s="200"/>
      <c r="CJ102" s="200"/>
      <c r="CK102" s="200"/>
      <c r="CL102" s="200"/>
      <c r="CM102" s="200"/>
      <c r="CN102" s="200"/>
      <c r="CO102" s="200"/>
    </row>
    <row r="103" spans="1:93" x14ac:dyDescent="0.25">
      <c r="A103" s="454"/>
      <c r="B103" s="211" t="s">
        <v>64</v>
      </c>
      <c r="C103" s="211">
        <f t="shared" si="6"/>
        <v>0</v>
      </c>
      <c r="D103" s="211">
        <f t="shared" si="7"/>
        <v>0</v>
      </c>
      <c r="E103" s="270">
        <f t="shared" si="7"/>
        <v>0</v>
      </c>
      <c r="F103" s="212"/>
      <c r="G103" s="288"/>
      <c r="H103" s="212"/>
      <c r="I103" s="213"/>
      <c r="J103" s="289"/>
      <c r="K103" s="253"/>
      <c r="L103" s="212"/>
      <c r="M103" s="214"/>
      <c r="N103" s="289"/>
      <c r="O103" s="253"/>
      <c r="P103" s="215"/>
      <c r="Q103" s="214"/>
      <c r="R103" s="288"/>
      <c r="S103" s="253"/>
      <c r="T103" s="212"/>
      <c r="U103" s="213"/>
      <c r="V103" s="289"/>
      <c r="W103" s="288"/>
      <c r="X103" s="212"/>
      <c r="Y103" s="213"/>
      <c r="Z103" s="289"/>
      <c r="AA103" s="288"/>
      <c r="AB103" s="212"/>
      <c r="AC103" s="213"/>
      <c r="AD103" s="289"/>
      <c r="AE103" s="288"/>
      <c r="AF103" s="212"/>
      <c r="AG103" s="213"/>
      <c r="AH103" s="289"/>
      <c r="AI103" s="288"/>
      <c r="AJ103" s="212"/>
      <c r="AK103" s="213"/>
      <c r="AL103" s="215"/>
      <c r="AM103" s="214"/>
      <c r="AN103" s="213"/>
      <c r="AO103" s="214"/>
      <c r="AP103" s="214"/>
      <c r="AQ103" s="210" t="s">
        <v>111</v>
      </c>
      <c r="CG103" s="200">
        <v>0</v>
      </c>
      <c r="CH103" s="200">
        <v>0</v>
      </c>
      <c r="CI103" s="200"/>
      <c r="CJ103" s="200"/>
      <c r="CK103" s="200"/>
      <c r="CL103" s="200"/>
      <c r="CM103" s="200"/>
      <c r="CN103" s="200"/>
      <c r="CO103" s="200"/>
    </row>
    <row r="104" spans="1:93" x14ac:dyDescent="0.25">
      <c r="A104" s="454"/>
      <c r="B104" s="225" t="s">
        <v>117</v>
      </c>
      <c r="C104" s="225">
        <f t="shared" si="6"/>
        <v>0</v>
      </c>
      <c r="D104" s="225">
        <f t="shared" si="7"/>
        <v>0</v>
      </c>
      <c r="E104" s="290">
        <f t="shared" si="7"/>
        <v>0</v>
      </c>
      <c r="F104" s="242"/>
      <c r="G104" s="291"/>
      <c r="H104" s="242"/>
      <c r="I104" s="243"/>
      <c r="J104" s="289"/>
      <c r="K104" s="253"/>
      <c r="L104" s="218"/>
      <c r="M104" s="220"/>
      <c r="N104" s="292"/>
      <c r="O104" s="293"/>
      <c r="P104" s="265"/>
      <c r="Q104" s="264"/>
      <c r="R104" s="291"/>
      <c r="S104" s="294"/>
      <c r="T104" s="242"/>
      <c r="U104" s="243"/>
      <c r="V104" s="295"/>
      <c r="W104" s="291"/>
      <c r="X104" s="242"/>
      <c r="Y104" s="243"/>
      <c r="Z104" s="295"/>
      <c r="AA104" s="291"/>
      <c r="AB104" s="242"/>
      <c r="AC104" s="243"/>
      <c r="AD104" s="295"/>
      <c r="AE104" s="291"/>
      <c r="AF104" s="242"/>
      <c r="AG104" s="243"/>
      <c r="AH104" s="295"/>
      <c r="AI104" s="291"/>
      <c r="AJ104" s="242"/>
      <c r="AK104" s="243"/>
      <c r="AL104" s="265"/>
      <c r="AM104" s="264"/>
      <c r="AN104" s="213"/>
      <c r="AO104" s="220"/>
      <c r="AP104" s="220"/>
      <c r="AQ104" s="210" t="s">
        <v>111</v>
      </c>
      <c r="CG104" s="200">
        <v>0</v>
      </c>
      <c r="CH104" s="200">
        <v>0</v>
      </c>
      <c r="CI104" s="200"/>
      <c r="CJ104" s="200"/>
      <c r="CK104" s="200"/>
      <c r="CL104" s="200"/>
      <c r="CM104" s="200"/>
      <c r="CN104" s="200"/>
      <c r="CO104" s="200"/>
    </row>
    <row r="105" spans="1:93" x14ac:dyDescent="0.25">
      <c r="A105" s="455"/>
      <c r="B105" s="227" t="s">
        <v>65</v>
      </c>
      <c r="C105" s="227">
        <f t="shared" si="6"/>
        <v>0</v>
      </c>
      <c r="D105" s="227">
        <f t="shared" si="7"/>
        <v>0</v>
      </c>
      <c r="E105" s="296">
        <f t="shared" si="7"/>
        <v>0</v>
      </c>
      <c r="F105" s="231"/>
      <c r="G105" s="297"/>
      <c r="H105" s="231"/>
      <c r="I105" s="237"/>
      <c r="J105" s="298"/>
      <c r="K105" s="299"/>
      <c r="L105" s="231"/>
      <c r="M105" s="238"/>
      <c r="N105" s="298"/>
      <c r="O105" s="299"/>
      <c r="P105" s="239"/>
      <c r="Q105" s="238"/>
      <c r="R105" s="297"/>
      <c r="S105" s="299"/>
      <c r="T105" s="231"/>
      <c r="U105" s="237"/>
      <c r="V105" s="298"/>
      <c r="W105" s="297"/>
      <c r="X105" s="231"/>
      <c r="Y105" s="237"/>
      <c r="Z105" s="298"/>
      <c r="AA105" s="297"/>
      <c r="AB105" s="231"/>
      <c r="AC105" s="237"/>
      <c r="AD105" s="298"/>
      <c r="AE105" s="297"/>
      <c r="AF105" s="231"/>
      <c r="AG105" s="237"/>
      <c r="AH105" s="298"/>
      <c r="AI105" s="297"/>
      <c r="AJ105" s="231"/>
      <c r="AK105" s="237"/>
      <c r="AL105" s="239"/>
      <c r="AM105" s="238"/>
      <c r="AN105" s="232"/>
      <c r="AO105" s="238"/>
      <c r="AP105" s="238"/>
      <c r="AQ105" s="210" t="s">
        <v>111</v>
      </c>
      <c r="CG105" s="200">
        <v>0</v>
      </c>
      <c r="CH105" s="200">
        <v>0</v>
      </c>
      <c r="CI105" s="200"/>
      <c r="CJ105" s="200"/>
      <c r="CK105" s="200"/>
      <c r="CL105" s="200"/>
      <c r="CM105" s="200"/>
      <c r="CN105" s="200"/>
      <c r="CO105" s="200"/>
    </row>
    <row r="106" spans="1:93" x14ac:dyDescent="0.25">
      <c r="A106" s="453" t="s">
        <v>118</v>
      </c>
      <c r="B106" s="204" t="s">
        <v>61</v>
      </c>
      <c r="C106" s="204">
        <f t="shared" si="6"/>
        <v>0</v>
      </c>
      <c r="D106" s="204">
        <f t="shared" si="7"/>
        <v>0</v>
      </c>
      <c r="E106" s="284">
        <f t="shared" si="7"/>
        <v>0</v>
      </c>
      <c r="F106" s="233"/>
      <c r="G106" s="287"/>
      <c r="H106" s="233"/>
      <c r="I106" s="234"/>
      <c r="J106" s="286"/>
      <c r="K106" s="287"/>
      <c r="L106" s="233"/>
      <c r="M106" s="235"/>
      <c r="N106" s="286"/>
      <c r="O106" s="287"/>
      <c r="P106" s="236"/>
      <c r="Q106" s="235"/>
      <c r="R106" s="285"/>
      <c r="S106" s="287"/>
      <c r="T106" s="233"/>
      <c r="U106" s="234"/>
      <c r="V106" s="286"/>
      <c r="W106" s="285"/>
      <c r="X106" s="233"/>
      <c r="Y106" s="234"/>
      <c r="Z106" s="286"/>
      <c r="AA106" s="285"/>
      <c r="AB106" s="233"/>
      <c r="AC106" s="234"/>
      <c r="AD106" s="286"/>
      <c r="AE106" s="285"/>
      <c r="AF106" s="233"/>
      <c r="AG106" s="234"/>
      <c r="AH106" s="286"/>
      <c r="AI106" s="285"/>
      <c r="AJ106" s="233"/>
      <c r="AK106" s="234"/>
      <c r="AL106" s="236"/>
      <c r="AM106" s="235"/>
      <c r="AN106" s="247"/>
      <c r="AO106" s="235"/>
      <c r="AP106" s="235"/>
      <c r="AQ106" s="210" t="s">
        <v>111</v>
      </c>
      <c r="CG106" s="200">
        <v>0</v>
      </c>
      <c r="CH106" s="200">
        <v>0</v>
      </c>
      <c r="CI106" s="200"/>
      <c r="CJ106" s="200"/>
      <c r="CK106" s="200"/>
      <c r="CL106" s="200"/>
      <c r="CM106" s="200"/>
      <c r="CN106" s="200"/>
      <c r="CO106" s="200"/>
    </row>
    <row r="107" spans="1:93" x14ac:dyDescent="0.25">
      <c r="A107" s="454"/>
      <c r="B107" s="211" t="s">
        <v>62</v>
      </c>
      <c r="C107" s="211">
        <f t="shared" si="6"/>
        <v>0</v>
      </c>
      <c r="D107" s="211">
        <f t="shared" si="7"/>
        <v>0</v>
      </c>
      <c r="E107" s="270">
        <f t="shared" si="7"/>
        <v>0</v>
      </c>
      <c r="F107" s="212"/>
      <c r="G107" s="300"/>
      <c r="H107" s="212"/>
      <c r="I107" s="247"/>
      <c r="J107" s="212"/>
      <c r="K107" s="300"/>
      <c r="L107" s="212"/>
      <c r="M107" s="247"/>
      <c r="N107" s="289"/>
      <c r="O107" s="300"/>
      <c r="P107" s="212"/>
      <c r="Q107" s="247"/>
      <c r="R107" s="289"/>
      <c r="S107" s="300"/>
      <c r="T107" s="212"/>
      <c r="U107" s="247"/>
      <c r="V107" s="289"/>
      <c r="W107" s="300"/>
      <c r="X107" s="212"/>
      <c r="Y107" s="247"/>
      <c r="Z107" s="289"/>
      <c r="AA107" s="300"/>
      <c r="AB107" s="212"/>
      <c r="AC107" s="247"/>
      <c r="AD107" s="289"/>
      <c r="AE107" s="300"/>
      <c r="AF107" s="212"/>
      <c r="AG107" s="247"/>
      <c r="AH107" s="289"/>
      <c r="AI107" s="300"/>
      <c r="AJ107" s="246"/>
      <c r="AK107" s="247"/>
      <c r="AL107" s="246"/>
      <c r="AM107" s="247"/>
      <c r="AN107" s="213"/>
      <c r="AO107" s="248"/>
      <c r="AP107" s="248"/>
      <c r="AQ107" s="210" t="s">
        <v>111</v>
      </c>
      <c r="CG107" s="200">
        <v>0</v>
      </c>
      <c r="CH107" s="200">
        <v>0</v>
      </c>
      <c r="CI107" s="200"/>
      <c r="CJ107" s="200"/>
      <c r="CK107" s="200"/>
      <c r="CL107" s="200"/>
      <c r="CM107" s="200"/>
      <c r="CN107" s="200"/>
      <c r="CO107" s="200"/>
    </row>
    <row r="108" spans="1:93" x14ac:dyDescent="0.25">
      <c r="A108" s="454"/>
      <c r="B108" s="211" t="s">
        <v>63</v>
      </c>
      <c r="C108" s="211">
        <f t="shared" si="6"/>
        <v>0</v>
      </c>
      <c r="D108" s="211">
        <f t="shared" si="7"/>
        <v>0</v>
      </c>
      <c r="E108" s="270">
        <f t="shared" si="7"/>
        <v>0</v>
      </c>
      <c r="F108" s="212"/>
      <c r="G108" s="288"/>
      <c r="H108" s="212"/>
      <c r="I108" s="213"/>
      <c r="J108" s="212"/>
      <c r="K108" s="288"/>
      <c r="L108" s="212"/>
      <c r="M108" s="213"/>
      <c r="N108" s="289"/>
      <c r="O108" s="288"/>
      <c r="P108" s="212"/>
      <c r="Q108" s="213"/>
      <c r="R108" s="289"/>
      <c r="S108" s="288"/>
      <c r="T108" s="212"/>
      <c r="U108" s="213"/>
      <c r="V108" s="289"/>
      <c r="W108" s="288"/>
      <c r="X108" s="212"/>
      <c r="Y108" s="213"/>
      <c r="Z108" s="289"/>
      <c r="AA108" s="288"/>
      <c r="AB108" s="212"/>
      <c r="AC108" s="213"/>
      <c r="AD108" s="289"/>
      <c r="AE108" s="288"/>
      <c r="AF108" s="212"/>
      <c r="AG108" s="213"/>
      <c r="AH108" s="289"/>
      <c r="AI108" s="288"/>
      <c r="AJ108" s="212"/>
      <c r="AK108" s="213"/>
      <c r="AL108" s="212"/>
      <c r="AM108" s="213"/>
      <c r="AN108" s="213"/>
      <c r="AO108" s="214"/>
      <c r="AP108" s="214"/>
      <c r="AQ108" s="210" t="s">
        <v>111</v>
      </c>
      <c r="CG108" s="200">
        <v>0</v>
      </c>
      <c r="CH108" s="200">
        <v>0</v>
      </c>
      <c r="CI108" s="200"/>
      <c r="CJ108" s="200"/>
      <c r="CK108" s="200"/>
      <c r="CL108" s="200"/>
      <c r="CM108" s="200"/>
      <c r="CN108" s="200"/>
      <c r="CO108" s="200"/>
    </row>
    <row r="109" spans="1:93" x14ac:dyDescent="0.25">
      <c r="A109" s="454"/>
      <c r="B109" s="211" t="s">
        <v>64</v>
      </c>
      <c r="C109" s="211">
        <f t="shared" si="6"/>
        <v>0</v>
      </c>
      <c r="D109" s="211">
        <f t="shared" si="7"/>
        <v>0</v>
      </c>
      <c r="E109" s="270">
        <f t="shared" si="7"/>
        <v>0</v>
      </c>
      <c r="F109" s="212"/>
      <c r="G109" s="288"/>
      <c r="H109" s="212"/>
      <c r="I109" s="213"/>
      <c r="J109" s="212"/>
      <c r="K109" s="288"/>
      <c r="L109" s="212"/>
      <c r="M109" s="213"/>
      <c r="N109" s="289"/>
      <c r="O109" s="288"/>
      <c r="P109" s="212"/>
      <c r="Q109" s="213"/>
      <c r="R109" s="289"/>
      <c r="S109" s="288"/>
      <c r="T109" s="212"/>
      <c r="U109" s="213"/>
      <c r="V109" s="289"/>
      <c r="W109" s="288"/>
      <c r="X109" s="212"/>
      <c r="Y109" s="213"/>
      <c r="Z109" s="289"/>
      <c r="AA109" s="288"/>
      <c r="AB109" s="212"/>
      <c r="AC109" s="213"/>
      <c r="AD109" s="289"/>
      <c r="AE109" s="288"/>
      <c r="AF109" s="212"/>
      <c r="AG109" s="213"/>
      <c r="AH109" s="289"/>
      <c r="AI109" s="288"/>
      <c r="AJ109" s="212"/>
      <c r="AK109" s="213"/>
      <c r="AL109" s="212"/>
      <c r="AM109" s="213"/>
      <c r="AN109" s="213"/>
      <c r="AO109" s="214"/>
      <c r="AP109" s="214"/>
      <c r="AQ109" s="210" t="s">
        <v>111</v>
      </c>
      <c r="CG109" s="200">
        <v>0</v>
      </c>
      <c r="CH109" s="200">
        <v>0</v>
      </c>
      <c r="CI109" s="200"/>
      <c r="CJ109" s="200"/>
      <c r="CK109" s="200"/>
      <c r="CL109" s="200"/>
      <c r="CM109" s="200"/>
      <c r="CN109" s="200"/>
      <c r="CO109" s="200"/>
    </row>
    <row r="110" spans="1:93" x14ac:dyDescent="0.25">
      <c r="A110" s="454"/>
      <c r="B110" s="225" t="s">
        <v>117</v>
      </c>
      <c r="C110" s="225">
        <f t="shared" si="6"/>
        <v>0</v>
      </c>
      <c r="D110" s="225">
        <f t="shared" si="7"/>
        <v>0</v>
      </c>
      <c r="E110" s="290">
        <f t="shared" si="7"/>
        <v>0</v>
      </c>
      <c r="F110" s="242"/>
      <c r="G110" s="215"/>
      <c r="H110" s="212"/>
      <c r="I110" s="213"/>
      <c r="J110" s="212"/>
      <c r="K110" s="288"/>
      <c r="L110" s="212"/>
      <c r="M110" s="213"/>
      <c r="N110" s="289"/>
      <c r="O110" s="288"/>
      <c r="P110" s="212"/>
      <c r="Q110" s="213"/>
      <c r="R110" s="289"/>
      <c r="S110" s="288"/>
      <c r="T110" s="212"/>
      <c r="U110" s="213"/>
      <c r="V110" s="289"/>
      <c r="W110" s="288"/>
      <c r="X110" s="212"/>
      <c r="Y110" s="213"/>
      <c r="Z110" s="289"/>
      <c r="AA110" s="288"/>
      <c r="AB110" s="212"/>
      <c r="AC110" s="213"/>
      <c r="AD110" s="289"/>
      <c r="AE110" s="288"/>
      <c r="AF110" s="212"/>
      <c r="AG110" s="213"/>
      <c r="AH110" s="289"/>
      <c r="AI110" s="288"/>
      <c r="AJ110" s="212"/>
      <c r="AK110" s="213"/>
      <c r="AL110" s="212"/>
      <c r="AM110" s="213"/>
      <c r="AN110" s="213"/>
      <c r="AO110" s="214"/>
      <c r="AP110" s="214"/>
      <c r="AQ110" s="210" t="s">
        <v>111</v>
      </c>
      <c r="CG110" s="200">
        <v>0</v>
      </c>
      <c r="CH110" s="200">
        <v>0</v>
      </c>
      <c r="CI110" s="200"/>
      <c r="CJ110" s="200"/>
      <c r="CK110" s="200"/>
      <c r="CL110" s="200"/>
      <c r="CM110" s="200"/>
      <c r="CN110" s="200"/>
      <c r="CO110" s="200"/>
    </row>
    <row r="111" spans="1:93" x14ac:dyDescent="0.25">
      <c r="A111" s="455"/>
      <c r="B111" s="227" t="s">
        <v>65</v>
      </c>
      <c r="C111" s="227">
        <f t="shared" si="6"/>
        <v>0</v>
      </c>
      <c r="D111" s="227">
        <f t="shared" si="7"/>
        <v>0</v>
      </c>
      <c r="E111" s="296">
        <f t="shared" si="7"/>
        <v>0</v>
      </c>
      <c r="F111" s="231"/>
      <c r="G111" s="297"/>
      <c r="H111" s="231"/>
      <c r="I111" s="237"/>
      <c r="J111" s="298"/>
      <c r="K111" s="299"/>
      <c r="L111" s="231"/>
      <c r="M111" s="238"/>
      <c r="N111" s="298"/>
      <c r="O111" s="299"/>
      <c r="P111" s="239"/>
      <c r="Q111" s="238"/>
      <c r="R111" s="297"/>
      <c r="S111" s="299"/>
      <c r="T111" s="231"/>
      <c r="U111" s="237"/>
      <c r="V111" s="298"/>
      <c r="W111" s="297"/>
      <c r="X111" s="231"/>
      <c r="Y111" s="237"/>
      <c r="Z111" s="298"/>
      <c r="AA111" s="297"/>
      <c r="AB111" s="231"/>
      <c r="AC111" s="237"/>
      <c r="AD111" s="298"/>
      <c r="AE111" s="297"/>
      <c r="AF111" s="231"/>
      <c r="AG111" s="237"/>
      <c r="AH111" s="298"/>
      <c r="AI111" s="297"/>
      <c r="AJ111" s="231"/>
      <c r="AK111" s="237"/>
      <c r="AL111" s="239"/>
      <c r="AM111" s="238"/>
      <c r="AN111" s="232"/>
      <c r="AO111" s="238"/>
      <c r="AP111" s="238"/>
      <c r="AQ111" s="210" t="s">
        <v>111</v>
      </c>
      <c r="CG111" s="200">
        <v>0</v>
      </c>
      <c r="CH111" s="200">
        <v>0</v>
      </c>
      <c r="CI111" s="200"/>
      <c r="CJ111" s="200"/>
      <c r="CK111" s="200"/>
      <c r="CL111" s="200"/>
      <c r="CM111" s="200"/>
      <c r="CN111" s="200"/>
      <c r="CO111" s="200"/>
    </row>
    <row r="112" spans="1:93" x14ac:dyDescent="0.25">
      <c r="A112" s="301" t="s">
        <v>66</v>
      </c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302"/>
      <c r="CG112" s="200"/>
      <c r="CH112" s="200"/>
      <c r="CI112" s="200"/>
      <c r="CJ112" s="200"/>
      <c r="CK112" s="200"/>
      <c r="CL112" s="200"/>
      <c r="CM112" s="200"/>
      <c r="CN112" s="200"/>
      <c r="CO112" s="200"/>
    </row>
    <row r="113" spans="1:93" ht="47.25" customHeight="1" x14ac:dyDescent="0.25">
      <c r="A113" s="453" t="s">
        <v>67</v>
      </c>
      <c r="B113" s="303" t="s">
        <v>68</v>
      </c>
      <c r="C113" s="304" t="s">
        <v>69</v>
      </c>
      <c r="D113" s="304" t="s">
        <v>104</v>
      </c>
      <c r="E113" s="199"/>
      <c r="F113" s="199"/>
      <c r="G113" s="199"/>
      <c r="H113" s="199"/>
      <c r="I113" s="199"/>
      <c r="J113" s="199"/>
      <c r="K113" s="199"/>
      <c r="L113" s="302"/>
      <c r="CG113" s="200"/>
      <c r="CH113" s="200"/>
      <c r="CI113" s="200"/>
      <c r="CJ113" s="200"/>
      <c r="CK113" s="200"/>
      <c r="CL113" s="200"/>
      <c r="CM113" s="200"/>
      <c r="CN113" s="200"/>
      <c r="CO113" s="200"/>
    </row>
    <row r="114" spans="1:93" ht="18" customHeight="1" x14ac:dyDescent="0.25">
      <c r="A114" s="454"/>
      <c r="B114" s="305" t="s">
        <v>119</v>
      </c>
      <c r="C114" s="209"/>
      <c r="D114" s="209"/>
      <c r="E114" s="306"/>
      <c r="F114" s="302"/>
      <c r="G114" s="302"/>
      <c r="H114" s="302"/>
      <c r="I114" s="302"/>
      <c r="J114" s="302"/>
      <c r="K114" s="302"/>
      <c r="L114" s="302"/>
      <c r="CA114" s="194" t="str">
        <f>IF(D114&lt;=C114,""," Las consejerías realizadas en Espacios Amigables NO pueden ser mayor al Total de Actividades.-")</f>
        <v/>
      </c>
      <c r="CG114" s="200">
        <f>IF(D114&lt;=C114,0,1)</f>
        <v>0</v>
      </c>
      <c r="CH114" s="200"/>
      <c r="CI114" s="200"/>
      <c r="CJ114" s="200"/>
      <c r="CK114" s="200"/>
      <c r="CL114" s="200"/>
      <c r="CM114" s="200"/>
      <c r="CN114" s="200"/>
      <c r="CO114" s="200"/>
    </row>
    <row r="115" spans="1:93" ht="24" customHeight="1" x14ac:dyDescent="0.25">
      <c r="A115" s="454"/>
      <c r="B115" s="307" t="s">
        <v>120</v>
      </c>
      <c r="C115" s="216"/>
      <c r="D115" s="216"/>
      <c r="E115" s="306"/>
      <c r="F115" s="302"/>
      <c r="G115" s="302"/>
      <c r="H115" s="302"/>
      <c r="I115" s="302"/>
      <c r="J115" s="302"/>
      <c r="K115" s="302"/>
      <c r="L115" s="302"/>
      <c r="CA115" s="194" t="str">
        <f>IF(D115&lt;=C115,""," Las consejerías realizadas en Espacios Amigables NO pueden ser mayor al Total de Actividades.-")</f>
        <v/>
      </c>
      <c r="CG115" s="200">
        <f>IF(D115&lt;=C115,0,1)</f>
        <v>0</v>
      </c>
      <c r="CH115" s="200"/>
      <c r="CI115" s="200"/>
      <c r="CJ115" s="200"/>
      <c r="CK115" s="200"/>
      <c r="CL115" s="200"/>
      <c r="CM115" s="200"/>
      <c r="CN115" s="200"/>
      <c r="CO115" s="200"/>
    </row>
    <row r="116" spans="1:93" ht="23.25" customHeight="1" x14ac:dyDescent="0.25">
      <c r="A116" s="454"/>
      <c r="B116" s="307" t="s">
        <v>121</v>
      </c>
      <c r="C116" s="216"/>
      <c r="D116" s="216"/>
      <c r="E116" s="306"/>
      <c r="F116" s="302"/>
      <c r="G116" s="302"/>
      <c r="H116" s="302"/>
      <c r="I116" s="302"/>
      <c r="J116" s="302"/>
      <c r="K116" s="302"/>
      <c r="L116" s="302"/>
      <c r="CA116" s="194" t="str">
        <f>IF(D116&lt;=C116,""," Las consejerías realizadas en Espacios Amigables NO pueden ser mayor al Total de Actividades.-")</f>
        <v/>
      </c>
      <c r="CG116" s="200">
        <f>IF(D116&lt;=C116,0,1)</f>
        <v>0</v>
      </c>
      <c r="CH116" s="200"/>
      <c r="CI116" s="200"/>
      <c r="CJ116" s="200"/>
      <c r="CK116" s="200"/>
      <c r="CL116" s="200"/>
      <c r="CM116" s="200"/>
      <c r="CN116" s="200"/>
      <c r="CO116" s="200"/>
    </row>
    <row r="117" spans="1:93" ht="19.5" customHeight="1" x14ac:dyDescent="0.25">
      <c r="A117" s="454"/>
      <c r="B117" s="307" t="s">
        <v>122</v>
      </c>
      <c r="C117" s="216"/>
      <c r="D117" s="308"/>
      <c r="E117" s="306"/>
      <c r="F117" s="302"/>
      <c r="G117" s="302"/>
      <c r="H117" s="302"/>
      <c r="I117" s="302"/>
      <c r="J117" s="302"/>
      <c r="K117" s="302"/>
      <c r="L117" s="302"/>
      <c r="CG117" s="200"/>
      <c r="CH117" s="200"/>
      <c r="CI117" s="200"/>
      <c r="CJ117" s="200"/>
      <c r="CK117" s="200"/>
      <c r="CL117" s="200"/>
      <c r="CM117" s="200"/>
      <c r="CN117" s="200"/>
      <c r="CO117" s="200"/>
    </row>
    <row r="118" spans="1:93" ht="18.75" customHeight="1" x14ac:dyDescent="0.25">
      <c r="A118" s="454"/>
      <c r="B118" s="307" t="s">
        <v>123</v>
      </c>
      <c r="C118" s="216"/>
      <c r="D118" s="308"/>
      <c r="E118" s="306"/>
      <c r="F118" s="302"/>
      <c r="G118" s="302"/>
      <c r="H118" s="302"/>
      <c r="I118" s="302"/>
      <c r="J118" s="302"/>
      <c r="K118" s="302"/>
      <c r="L118" s="302"/>
      <c r="CG118" s="200"/>
      <c r="CH118" s="200"/>
      <c r="CI118" s="200"/>
      <c r="CJ118" s="200"/>
      <c r="CK118" s="200"/>
      <c r="CL118" s="200"/>
      <c r="CM118" s="200"/>
      <c r="CN118" s="200"/>
      <c r="CO118" s="200"/>
    </row>
    <row r="119" spans="1:93" ht="26.25" customHeight="1" x14ac:dyDescent="0.25">
      <c r="A119" s="454"/>
      <c r="B119" s="307" t="s">
        <v>124</v>
      </c>
      <c r="C119" s="216"/>
      <c r="D119" s="216"/>
      <c r="E119" s="306"/>
      <c r="F119" s="302"/>
      <c r="G119" s="302"/>
      <c r="H119" s="302"/>
      <c r="I119" s="302"/>
      <c r="J119" s="302"/>
      <c r="K119" s="302"/>
      <c r="L119" s="302"/>
      <c r="CA119" s="194" t="str">
        <f>IF(D119&lt;=C119,""," Las consejerías realizadas en Espacios Amigables NO pueden ser mayor al Total de Actividades.-")</f>
        <v/>
      </c>
      <c r="CG119" s="200">
        <f>IF(D119&lt;=C119,0,1)</f>
        <v>0</v>
      </c>
      <c r="CH119" s="200"/>
      <c r="CI119" s="200"/>
      <c r="CJ119" s="200"/>
      <c r="CK119" s="200"/>
      <c r="CL119" s="200"/>
      <c r="CM119" s="200"/>
      <c r="CN119" s="200"/>
      <c r="CO119" s="200"/>
    </row>
    <row r="120" spans="1:93" ht="22.5" customHeight="1" x14ac:dyDescent="0.25">
      <c r="A120" s="454"/>
      <c r="B120" s="307" t="s">
        <v>125</v>
      </c>
      <c r="C120" s="216"/>
      <c r="D120" s="216"/>
      <c r="E120" s="306"/>
      <c r="F120" s="302"/>
      <c r="G120" s="302"/>
      <c r="H120" s="302"/>
      <c r="I120" s="302"/>
      <c r="J120" s="302"/>
      <c r="K120" s="302"/>
      <c r="L120" s="302"/>
      <c r="CA120" s="194" t="str">
        <f>IF(D120&lt;=C120,""," Las consejerías realizadas en Espacios Amigables NO pueden ser mayor al Total de Actividades.-")</f>
        <v/>
      </c>
      <c r="CG120" s="200">
        <f>IF(D120&lt;=C120,0,1)</f>
        <v>0</v>
      </c>
      <c r="CH120" s="200"/>
      <c r="CI120" s="200"/>
      <c r="CJ120" s="200"/>
      <c r="CK120" s="200"/>
      <c r="CL120" s="200"/>
      <c r="CM120" s="200"/>
      <c r="CN120" s="200"/>
      <c r="CO120" s="200"/>
    </row>
    <row r="121" spans="1:93" ht="18.75" customHeight="1" x14ac:dyDescent="0.25">
      <c r="A121" s="455"/>
      <c r="B121" s="309" t="s">
        <v>126</v>
      </c>
      <c r="C121" s="232"/>
      <c r="D121" s="232"/>
      <c r="E121" s="306"/>
      <c r="F121" s="302"/>
      <c r="G121" s="302"/>
      <c r="H121" s="302"/>
      <c r="I121" s="302"/>
      <c r="J121" s="302"/>
      <c r="K121" s="302"/>
      <c r="L121" s="302"/>
      <c r="CA121" s="194" t="str">
        <f>IF(D121&lt;=C121,""," Las consejerías realizadas en Espacios Amigables NO pueden ser mayor al Total de Actividades.-")</f>
        <v/>
      </c>
      <c r="CG121" s="200">
        <f>IF(D121&lt;=C121,0,1)</f>
        <v>0</v>
      </c>
      <c r="CH121" s="200"/>
      <c r="CI121" s="200"/>
      <c r="CJ121" s="200"/>
      <c r="CK121" s="200"/>
      <c r="CL121" s="200"/>
      <c r="CM121" s="200"/>
      <c r="CN121" s="200"/>
      <c r="CO121" s="200"/>
    </row>
    <row r="122" spans="1:93" x14ac:dyDescent="0.25">
      <c r="A122" s="310" t="s">
        <v>70</v>
      </c>
      <c r="B122" s="311"/>
      <c r="C122" s="312"/>
      <c r="D122" s="302"/>
      <c r="E122" s="302"/>
      <c r="F122" s="302"/>
      <c r="G122" s="302"/>
      <c r="H122" s="302"/>
      <c r="I122" s="302"/>
      <c r="J122" s="302"/>
      <c r="K122" s="302"/>
      <c r="L122" s="302"/>
      <c r="CG122" s="200"/>
      <c r="CH122" s="200"/>
      <c r="CI122" s="200"/>
      <c r="CJ122" s="200"/>
      <c r="CK122" s="200"/>
      <c r="CL122" s="200"/>
      <c r="CM122" s="200"/>
      <c r="CN122" s="200"/>
      <c r="CO122" s="200"/>
    </row>
    <row r="123" spans="1:93" x14ac:dyDescent="0.25">
      <c r="A123" s="313" t="s">
        <v>71</v>
      </c>
      <c r="B123" s="314"/>
      <c r="C123" s="314"/>
      <c r="D123" s="314"/>
      <c r="E123" s="314"/>
      <c r="F123" s="314"/>
      <c r="G123" s="314"/>
      <c r="H123" s="314"/>
      <c r="I123" s="314"/>
      <c r="J123" s="314"/>
      <c r="K123" s="314"/>
      <c r="L123" s="314"/>
      <c r="CG123" s="200"/>
      <c r="CH123" s="200"/>
      <c r="CI123" s="200"/>
      <c r="CJ123" s="200"/>
      <c r="CK123" s="200"/>
      <c r="CL123" s="200"/>
      <c r="CM123" s="200"/>
      <c r="CN123" s="200"/>
      <c r="CO123" s="200"/>
    </row>
    <row r="124" spans="1:93" ht="21" customHeight="1" x14ac:dyDescent="0.25">
      <c r="A124" s="456" t="s">
        <v>72</v>
      </c>
      <c r="B124" s="456" t="s">
        <v>73</v>
      </c>
      <c r="C124" s="456" t="s">
        <v>69</v>
      </c>
      <c r="D124" s="457" t="s">
        <v>74</v>
      </c>
      <c r="E124" s="458"/>
      <c r="F124" s="458"/>
      <c r="G124" s="458"/>
      <c r="H124" s="458"/>
      <c r="I124" s="458"/>
      <c r="J124" s="459"/>
      <c r="K124" s="460" t="s">
        <v>127</v>
      </c>
      <c r="L124" s="462" t="s">
        <v>75</v>
      </c>
      <c r="CG124" s="200"/>
      <c r="CH124" s="200"/>
      <c r="CI124" s="200"/>
      <c r="CJ124" s="200"/>
      <c r="CK124" s="200"/>
      <c r="CL124" s="200"/>
      <c r="CM124" s="200"/>
      <c r="CN124" s="200"/>
      <c r="CO124" s="200"/>
    </row>
    <row r="125" spans="1:93" ht="48.75" customHeight="1" x14ac:dyDescent="0.25">
      <c r="A125" s="456"/>
      <c r="B125" s="456"/>
      <c r="C125" s="456"/>
      <c r="D125" s="202" t="s">
        <v>128</v>
      </c>
      <c r="E125" s="315" t="s">
        <v>129</v>
      </c>
      <c r="F125" s="315" t="s">
        <v>130</v>
      </c>
      <c r="G125" s="315" t="s">
        <v>131</v>
      </c>
      <c r="H125" s="315" t="s">
        <v>132</v>
      </c>
      <c r="I125" s="316" t="s">
        <v>133</v>
      </c>
      <c r="J125" s="317" t="s">
        <v>134</v>
      </c>
      <c r="K125" s="461"/>
      <c r="L125" s="463"/>
      <c r="CG125" s="200"/>
      <c r="CH125" s="200"/>
      <c r="CI125" s="200"/>
      <c r="CJ125" s="200"/>
      <c r="CK125" s="200"/>
      <c r="CL125" s="200"/>
      <c r="CM125" s="200"/>
      <c r="CN125" s="200"/>
      <c r="CO125" s="200"/>
    </row>
    <row r="126" spans="1:93" ht="16.5" customHeight="1" x14ac:dyDescent="0.25">
      <c r="A126" s="456" t="s">
        <v>76</v>
      </c>
      <c r="B126" s="318" t="s">
        <v>77</v>
      </c>
      <c r="C126" s="319">
        <f t="shared" ref="C126:C141" si="8">SUM(D126:J126)</f>
        <v>0</v>
      </c>
      <c r="D126" s="205"/>
      <c r="E126" s="320"/>
      <c r="F126" s="320"/>
      <c r="G126" s="320"/>
      <c r="H126" s="320"/>
      <c r="I126" s="321"/>
      <c r="J126" s="207"/>
      <c r="K126" s="205"/>
      <c r="L126" s="254"/>
      <c r="M126" s="194"/>
      <c r="CG126" s="200"/>
      <c r="CH126" s="200"/>
      <c r="CI126" s="200"/>
      <c r="CJ126" s="200"/>
      <c r="CK126" s="200"/>
      <c r="CL126" s="200"/>
      <c r="CM126" s="200"/>
      <c r="CN126" s="200"/>
      <c r="CO126" s="200"/>
    </row>
    <row r="127" spans="1:93" ht="14.25" customHeight="1" x14ac:dyDescent="0.25">
      <c r="A127" s="456"/>
      <c r="B127" s="322" t="s">
        <v>135</v>
      </c>
      <c r="C127" s="270">
        <f t="shared" si="8"/>
        <v>0</v>
      </c>
      <c r="D127" s="212"/>
      <c r="E127" s="323"/>
      <c r="F127" s="323"/>
      <c r="G127" s="323"/>
      <c r="H127" s="323"/>
      <c r="I127" s="253"/>
      <c r="J127" s="214"/>
      <c r="K127" s="212"/>
      <c r="L127" s="216"/>
      <c r="M127" s="194"/>
      <c r="CG127" s="200"/>
      <c r="CH127" s="200"/>
      <c r="CI127" s="200"/>
      <c r="CJ127" s="200"/>
      <c r="CK127" s="200"/>
      <c r="CL127" s="200"/>
      <c r="CM127" s="200"/>
      <c r="CN127" s="200"/>
      <c r="CO127" s="200"/>
    </row>
    <row r="128" spans="1:93" ht="17.25" customHeight="1" x14ac:dyDescent="0.25">
      <c r="A128" s="450"/>
      <c r="B128" s="322" t="s">
        <v>78</v>
      </c>
      <c r="C128" s="270">
        <f t="shared" si="8"/>
        <v>0</v>
      </c>
      <c r="D128" s="212"/>
      <c r="E128" s="323"/>
      <c r="F128" s="323"/>
      <c r="G128" s="323"/>
      <c r="H128" s="323"/>
      <c r="I128" s="253"/>
      <c r="J128" s="214"/>
      <c r="K128" s="212"/>
      <c r="L128" s="216"/>
      <c r="M128" s="194"/>
      <c r="CG128" s="200"/>
      <c r="CH128" s="200"/>
      <c r="CI128" s="200"/>
      <c r="CJ128" s="200"/>
      <c r="CK128" s="200"/>
      <c r="CL128" s="200"/>
      <c r="CM128" s="200"/>
      <c r="CN128" s="200"/>
      <c r="CO128" s="200"/>
    </row>
    <row r="129" spans="1:93" ht="14.25" customHeight="1" x14ac:dyDescent="0.25">
      <c r="A129" s="450"/>
      <c r="B129" s="324" t="s">
        <v>79</v>
      </c>
      <c r="C129" s="296">
        <f t="shared" si="8"/>
        <v>0</v>
      </c>
      <c r="D129" s="228"/>
      <c r="E129" s="325"/>
      <c r="F129" s="325"/>
      <c r="G129" s="325"/>
      <c r="H129" s="325"/>
      <c r="I129" s="326"/>
      <c r="J129" s="230"/>
      <c r="K129" s="228"/>
      <c r="L129" s="327"/>
      <c r="M129" s="194"/>
      <c r="CG129" s="200"/>
      <c r="CH129" s="200"/>
      <c r="CI129" s="200"/>
      <c r="CJ129" s="200"/>
      <c r="CK129" s="200"/>
      <c r="CL129" s="200"/>
      <c r="CM129" s="200"/>
      <c r="CN129" s="200"/>
      <c r="CO129" s="200"/>
    </row>
    <row r="130" spans="1:93" ht="17.25" customHeight="1" x14ac:dyDescent="0.25">
      <c r="A130" s="450" t="s">
        <v>80</v>
      </c>
      <c r="B130" s="318" t="s">
        <v>77</v>
      </c>
      <c r="C130" s="284">
        <f t="shared" si="8"/>
        <v>0</v>
      </c>
      <c r="D130" s="233"/>
      <c r="E130" s="328"/>
      <c r="F130" s="328"/>
      <c r="G130" s="328"/>
      <c r="H130" s="328"/>
      <c r="I130" s="287"/>
      <c r="J130" s="235"/>
      <c r="K130" s="233"/>
      <c r="L130" s="209"/>
      <c r="M130" s="194"/>
      <c r="CG130" s="200"/>
      <c r="CH130" s="200"/>
      <c r="CI130" s="200"/>
      <c r="CJ130" s="200"/>
      <c r="CK130" s="200"/>
      <c r="CL130" s="200"/>
      <c r="CM130" s="200"/>
      <c r="CN130" s="200"/>
      <c r="CO130" s="200"/>
    </row>
    <row r="131" spans="1:93" ht="15.75" customHeight="1" x14ac:dyDescent="0.25">
      <c r="A131" s="450"/>
      <c r="B131" s="322" t="s">
        <v>135</v>
      </c>
      <c r="C131" s="329">
        <f t="shared" si="8"/>
        <v>0</v>
      </c>
      <c r="D131" s="330"/>
      <c r="E131" s="331"/>
      <c r="F131" s="331"/>
      <c r="G131" s="331"/>
      <c r="H131" s="331"/>
      <c r="I131" s="332"/>
      <c r="J131" s="333"/>
      <c r="K131" s="330"/>
      <c r="L131" s="268"/>
      <c r="M131" s="194"/>
      <c r="CG131" s="200"/>
      <c r="CH131" s="200"/>
      <c r="CI131" s="200"/>
      <c r="CJ131" s="200"/>
      <c r="CK131" s="200"/>
      <c r="CL131" s="200"/>
      <c r="CM131" s="200"/>
      <c r="CN131" s="200"/>
      <c r="CO131" s="200"/>
    </row>
    <row r="132" spans="1:93" ht="15" customHeight="1" x14ac:dyDescent="0.25">
      <c r="A132" s="450"/>
      <c r="B132" s="322" t="s">
        <v>78</v>
      </c>
      <c r="C132" s="270">
        <f t="shared" si="8"/>
        <v>0</v>
      </c>
      <c r="D132" s="212"/>
      <c r="E132" s="323"/>
      <c r="F132" s="323"/>
      <c r="G132" s="323"/>
      <c r="H132" s="323"/>
      <c r="I132" s="253"/>
      <c r="J132" s="214"/>
      <c r="K132" s="212"/>
      <c r="L132" s="216"/>
      <c r="M132" s="194"/>
      <c r="CG132" s="200"/>
      <c r="CH132" s="200"/>
      <c r="CI132" s="200"/>
      <c r="CJ132" s="200"/>
      <c r="CK132" s="200"/>
      <c r="CL132" s="200"/>
      <c r="CM132" s="200"/>
      <c r="CN132" s="200"/>
      <c r="CO132" s="200"/>
    </row>
    <row r="133" spans="1:93" ht="16.5" customHeight="1" x14ac:dyDescent="0.25">
      <c r="A133" s="450"/>
      <c r="B133" s="324" t="s">
        <v>79</v>
      </c>
      <c r="C133" s="296">
        <f t="shared" si="8"/>
        <v>0</v>
      </c>
      <c r="D133" s="231"/>
      <c r="E133" s="334"/>
      <c r="F133" s="334"/>
      <c r="G133" s="334"/>
      <c r="H133" s="334"/>
      <c r="I133" s="299"/>
      <c r="J133" s="238"/>
      <c r="K133" s="231"/>
      <c r="L133" s="232"/>
      <c r="M133" s="194"/>
      <c r="CG133" s="200"/>
      <c r="CH133" s="200"/>
      <c r="CI133" s="200"/>
      <c r="CJ133" s="200"/>
      <c r="CK133" s="200"/>
      <c r="CL133" s="200"/>
      <c r="CM133" s="200"/>
      <c r="CN133" s="200"/>
      <c r="CO133" s="200"/>
    </row>
    <row r="134" spans="1:93" ht="15" customHeight="1" x14ac:dyDescent="0.25">
      <c r="A134" s="450" t="s">
        <v>81</v>
      </c>
      <c r="B134" s="318" t="s">
        <v>77</v>
      </c>
      <c r="C134" s="284">
        <f t="shared" si="8"/>
        <v>0</v>
      </c>
      <c r="D134" s="233"/>
      <c r="E134" s="328"/>
      <c r="F134" s="328"/>
      <c r="G134" s="328"/>
      <c r="H134" s="328"/>
      <c r="I134" s="287"/>
      <c r="J134" s="235"/>
      <c r="K134" s="233"/>
      <c r="L134" s="209"/>
      <c r="M134" s="194"/>
      <c r="CG134" s="200"/>
      <c r="CH134" s="200"/>
      <c r="CI134" s="200"/>
      <c r="CJ134" s="200"/>
      <c r="CK134" s="200"/>
      <c r="CL134" s="200"/>
      <c r="CM134" s="200"/>
      <c r="CN134" s="200"/>
      <c r="CO134" s="200"/>
    </row>
    <row r="135" spans="1:93" ht="16.5" customHeight="1" x14ac:dyDescent="0.25">
      <c r="A135" s="450"/>
      <c r="B135" s="322" t="s">
        <v>135</v>
      </c>
      <c r="C135" s="329">
        <f t="shared" si="8"/>
        <v>0</v>
      </c>
      <c r="D135" s="330"/>
      <c r="E135" s="331"/>
      <c r="F135" s="331"/>
      <c r="G135" s="331"/>
      <c r="H135" s="331"/>
      <c r="I135" s="332"/>
      <c r="J135" s="333"/>
      <c r="K135" s="330"/>
      <c r="L135" s="268"/>
      <c r="M135" s="194"/>
      <c r="CG135" s="200"/>
      <c r="CH135" s="200"/>
      <c r="CI135" s="200"/>
      <c r="CJ135" s="200"/>
      <c r="CK135" s="200"/>
      <c r="CL135" s="200"/>
      <c r="CM135" s="200"/>
      <c r="CN135" s="200"/>
      <c r="CO135" s="200"/>
    </row>
    <row r="136" spans="1:93" ht="15.75" customHeight="1" x14ac:dyDescent="0.25">
      <c r="A136" s="450"/>
      <c r="B136" s="322" t="s">
        <v>78</v>
      </c>
      <c r="C136" s="270">
        <f t="shared" si="8"/>
        <v>0</v>
      </c>
      <c r="D136" s="212"/>
      <c r="E136" s="323"/>
      <c r="F136" s="323"/>
      <c r="G136" s="323"/>
      <c r="H136" s="323"/>
      <c r="I136" s="253"/>
      <c r="J136" s="214"/>
      <c r="K136" s="212"/>
      <c r="L136" s="216"/>
      <c r="M136" s="194"/>
      <c r="CG136" s="200"/>
      <c r="CH136" s="200"/>
      <c r="CI136" s="200"/>
      <c r="CJ136" s="200"/>
      <c r="CK136" s="200"/>
      <c r="CL136" s="200"/>
      <c r="CM136" s="200"/>
      <c r="CN136" s="200"/>
      <c r="CO136" s="200"/>
    </row>
    <row r="137" spans="1:93" ht="15.75" customHeight="1" x14ac:dyDescent="0.25">
      <c r="A137" s="450"/>
      <c r="B137" s="324" t="s">
        <v>79</v>
      </c>
      <c r="C137" s="296">
        <f t="shared" si="8"/>
        <v>0</v>
      </c>
      <c r="D137" s="231"/>
      <c r="E137" s="334"/>
      <c r="F137" s="334"/>
      <c r="G137" s="334"/>
      <c r="H137" s="334"/>
      <c r="I137" s="299"/>
      <c r="J137" s="238"/>
      <c r="K137" s="231"/>
      <c r="L137" s="232"/>
      <c r="M137" s="194"/>
      <c r="CG137" s="200"/>
      <c r="CH137" s="200"/>
      <c r="CI137" s="200"/>
      <c r="CJ137" s="200"/>
      <c r="CK137" s="200"/>
      <c r="CL137" s="200"/>
      <c r="CM137" s="200"/>
      <c r="CN137" s="200"/>
      <c r="CO137" s="200"/>
    </row>
    <row r="138" spans="1:93" ht="15.75" customHeight="1" x14ac:dyDescent="0.25">
      <c r="A138" s="450" t="s">
        <v>82</v>
      </c>
      <c r="B138" s="318" t="s">
        <v>77</v>
      </c>
      <c r="C138" s="284">
        <f t="shared" si="8"/>
        <v>0</v>
      </c>
      <c r="D138" s="233"/>
      <c r="E138" s="328"/>
      <c r="F138" s="328"/>
      <c r="G138" s="328"/>
      <c r="H138" s="328"/>
      <c r="I138" s="287"/>
      <c r="J138" s="235"/>
      <c r="K138" s="233"/>
      <c r="L138" s="209"/>
      <c r="M138" s="194"/>
      <c r="CG138" s="200"/>
      <c r="CH138" s="200"/>
      <c r="CI138" s="200"/>
      <c r="CJ138" s="200"/>
      <c r="CK138" s="200"/>
      <c r="CL138" s="200"/>
      <c r="CM138" s="200"/>
      <c r="CN138" s="200"/>
      <c r="CO138" s="200"/>
    </row>
    <row r="139" spans="1:93" ht="16.5" customHeight="1" x14ac:dyDescent="0.25">
      <c r="A139" s="450"/>
      <c r="B139" s="322" t="s">
        <v>135</v>
      </c>
      <c r="C139" s="329">
        <f t="shared" si="8"/>
        <v>0</v>
      </c>
      <c r="D139" s="330"/>
      <c r="E139" s="331"/>
      <c r="F139" s="331"/>
      <c r="G139" s="331"/>
      <c r="H139" s="331"/>
      <c r="I139" s="332"/>
      <c r="J139" s="333"/>
      <c r="K139" s="330"/>
      <c r="L139" s="268"/>
      <c r="M139" s="194"/>
      <c r="CG139" s="200"/>
      <c r="CH139" s="200"/>
      <c r="CI139" s="200"/>
      <c r="CJ139" s="200"/>
      <c r="CK139" s="200"/>
      <c r="CL139" s="200"/>
      <c r="CM139" s="200"/>
      <c r="CN139" s="200"/>
      <c r="CO139" s="200"/>
    </row>
    <row r="140" spans="1:93" ht="15" customHeight="1" x14ac:dyDescent="0.25">
      <c r="A140" s="450"/>
      <c r="B140" s="322" t="s">
        <v>78</v>
      </c>
      <c r="C140" s="270">
        <f t="shared" si="8"/>
        <v>0</v>
      </c>
      <c r="D140" s="212"/>
      <c r="E140" s="323"/>
      <c r="F140" s="323"/>
      <c r="G140" s="323"/>
      <c r="H140" s="323"/>
      <c r="I140" s="253"/>
      <c r="J140" s="214"/>
      <c r="K140" s="212"/>
      <c r="L140" s="216"/>
      <c r="M140" s="194"/>
      <c r="CG140" s="200"/>
      <c r="CH140" s="200"/>
      <c r="CI140" s="200"/>
      <c r="CJ140" s="200"/>
      <c r="CK140" s="200"/>
      <c r="CL140" s="200"/>
      <c r="CM140" s="200"/>
      <c r="CN140" s="200"/>
      <c r="CO140" s="200"/>
    </row>
    <row r="141" spans="1:93" ht="15" customHeight="1" x14ac:dyDescent="0.25">
      <c r="A141" s="450"/>
      <c r="B141" s="324" t="s">
        <v>79</v>
      </c>
      <c r="C141" s="296">
        <f t="shared" si="8"/>
        <v>0</v>
      </c>
      <c r="D141" s="231"/>
      <c r="E141" s="334"/>
      <c r="F141" s="334"/>
      <c r="G141" s="334"/>
      <c r="H141" s="334"/>
      <c r="I141" s="299"/>
      <c r="J141" s="238"/>
      <c r="K141" s="231"/>
      <c r="L141" s="232"/>
      <c r="M141" s="194"/>
      <c r="CG141" s="200"/>
      <c r="CH141" s="200"/>
      <c r="CI141" s="200"/>
      <c r="CJ141" s="200"/>
      <c r="CK141" s="200"/>
      <c r="CL141" s="200"/>
      <c r="CM141" s="200"/>
      <c r="CN141" s="200"/>
      <c r="CO141" s="200"/>
    </row>
    <row r="142" spans="1:93" x14ac:dyDescent="0.25">
      <c r="A142" s="313" t="s">
        <v>83</v>
      </c>
      <c r="B142" s="314"/>
      <c r="C142" s="314"/>
      <c r="D142" s="314"/>
      <c r="E142" s="314"/>
      <c r="F142" s="314"/>
      <c r="G142" s="314"/>
      <c r="H142" s="314"/>
      <c r="I142" s="314"/>
      <c r="J142" s="314"/>
      <c r="K142" s="314"/>
      <c r="L142" s="314"/>
      <c r="CG142" s="200"/>
      <c r="CH142" s="200"/>
      <c r="CI142" s="200"/>
      <c r="CJ142" s="200"/>
      <c r="CK142" s="200"/>
      <c r="CL142" s="200"/>
      <c r="CM142" s="200"/>
      <c r="CN142" s="200"/>
      <c r="CO142" s="200"/>
    </row>
    <row r="143" spans="1:93" ht="33" customHeight="1" x14ac:dyDescent="0.25">
      <c r="A143" s="303" t="s">
        <v>84</v>
      </c>
      <c r="B143" s="335" t="s">
        <v>85</v>
      </c>
      <c r="C143" s="336" t="s">
        <v>136</v>
      </c>
      <c r="D143" s="337" t="s">
        <v>86</v>
      </c>
      <c r="E143" s="337" t="s">
        <v>87</v>
      </c>
      <c r="F143" s="337" t="s">
        <v>88</v>
      </c>
      <c r="G143" s="337" t="s">
        <v>89</v>
      </c>
      <c r="H143" s="338" t="s">
        <v>90</v>
      </c>
      <c r="I143" s="339"/>
      <c r="J143" s="340"/>
      <c r="K143" s="340"/>
      <c r="L143" s="340"/>
      <c r="CG143" s="200"/>
      <c r="CH143" s="200"/>
      <c r="CI143" s="200"/>
      <c r="CJ143" s="200"/>
      <c r="CK143" s="200"/>
      <c r="CL143" s="200"/>
      <c r="CM143" s="200"/>
      <c r="CN143" s="200"/>
      <c r="CO143" s="200"/>
    </row>
    <row r="144" spans="1:93" ht="15.75" customHeight="1" x14ac:dyDescent="0.25">
      <c r="A144" s="318" t="s">
        <v>91</v>
      </c>
      <c r="B144" s="341">
        <f>SUM(C144:H144)</f>
        <v>0</v>
      </c>
      <c r="C144" s="233"/>
      <c r="D144" s="342"/>
      <c r="E144" s="342"/>
      <c r="F144" s="342"/>
      <c r="G144" s="342"/>
      <c r="H144" s="343"/>
      <c r="I144" s="344"/>
      <c r="J144" s="314"/>
      <c r="K144" s="345"/>
      <c r="L144" s="345"/>
      <c r="CG144" s="200"/>
      <c r="CH144" s="200"/>
      <c r="CI144" s="200"/>
      <c r="CJ144" s="200"/>
      <c r="CK144" s="200"/>
      <c r="CL144" s="200"/>
      <c r="CM144" s="200"/>
      <c r="CN144" s="200"/>
      <c r="CO144" s="200"/>
    </row>
    <row r="145" spans="1:93" ht="15.75" customHeight="1" x14ac:dyDescent="0.25">
      <c r="A145" s="322" t="s">
        <v>135</v>
      </c>
      <c r="B145" s="346">
        <f>SUM(C145:H145)</f>
        <v>0</v>
      </c>
      <c r="C145" s="330"/>
      <c r="D145" s="331"/>
      <c r="E145" s="331"/>
      <c r="F145" s="331"/>
      <c r="G145" s="331"/>
      <c r="H145" s="333"/>
      <c r="I145" s="344"/>
      <c r="J145" s="314"/>
      <c r="K145" s="345"/>
      <c r="L145" s="345"/>
      <c r="CG145" s="200"/>
      <c r="CH145" s="200"/>
      <c r="CI145" s="200"/>
      <c r="CJ145" s="200"/>
      <c r="CK145" s="200"/>
      <c r="CL145" s="200"/>
      <c r="CM145" s="200"/>
      <c r="CN145" s="200"/>
      <c r="CO145" s="200"/>
    </row>
    <row r="146" spans="1:93" ht="15.75" customHeight="1" x14ac:dyDescent="0.25">
      <c r="A146" s="322" t="s">
        <v>78</v>
      </c>
      <c r="B146" s="347">
        <f>SUM(C146:H146)</f>
        <v>0</v>
      </c>
      <c r="C146" s="212"/>
      <c r="D146" s="323"/>
      <c r="E146" s="323"/>
      <c r="F146" s="323"/>
      <c r="G146" s="323"/>
      <c r="H146" s="214"/>
      <c r="I146" s="344"/>
      <c r="J146" s="314"/>
      <c r="K146" s="345"/>
      <c r="L146" s="345"/>
      <c r="CG146" s="200"/>
      <c r="CH146" s="200"/>
      <c r="CI146" s="200"/>
      <c r="CJ146" s="200"/>
      <c r="CK146" s="200"/>
      <c r="CL146" s="200"/>
      <c r="CM146" s="200"/>
      <c r="CN146" s="200"/>
      <c r="CO146" s="200"/>
    </row>
    <row r="147" spans="1:93" ht="15.75" customHeight="1" x14ac:dyDescent="0.25">
      <c r="A147" s="324" t="s">
        <v>92</v>
      </c>
      <c r="B147" s="348">
        <f>SUM(C147:H147)</f>
        <v>0</v>
      </c>
      <c r="C147" s="231"/>
      <c r="D147" s="334"/>
      <c r="E147" s="334"/>
      <c r="F147" s="334"/>
      <c r="G147" s="334"/>
      <c r="H147" s="238"/>
      <c r="I147" s="344"/>
      <c r="J147" s="314"/>
      <c r="K147" s="345"/>
      <c r="L147" s="345"/>
      <c r="CG147" s="200"/>
      <c r="CH147" s="200"/>
      <c r="CI147" s="200"/>
      <c r="CJ147" s="200"/>
      <c r="CK147" s="200"/>
      <c r="CL147" s="200"/>
      <c r="CM147" s="200"/>
      <c r="CN147" s="200"/>
      <c r="CO147" s="200"/>
    </row>
    <row r="148" spans="1:93" x14ac:dyDescent="0.25">
      <c r="A148" s="313" t="s">
        <v>93</v>
      </c>
      <c r="B148" s="314"/>
      <c r="C148" s="314"/>
      <c r="D148" s="314"/>
      <c r="E148" s="314"/>
      <c r="F148" s="314"/>
      <c r="G148" s="314"/>
      <c r="H148" s="314"/>
      <c r="I148" s="314"/>
      <c r="J148" s="314"/>
      <c r="K148" s="314"/>
      <c r="L148" s="314"/>
      <c r="CG148" s="200"/>
      <c r="CH148" s="200"/>
      <c r="CI148" s="200"/>
      <c r="CJ148" s="200"/>
      <c r="CK148" s="200"/>
      <c r="CL148" s="200"/>
      <c r="CM148" s="200"/>
      <c r="CN148" s="200"/>
      <c r="CO148" s="200"/>
    </row>
    <row r="149" spans="1:93" ht="45" customHeight="1" x14ac:dyDescent="0.25">
      <c r="A149" s="303" t="s">
        <v>84</v>
      </c>
      <c r="B149" s="335" t="s">
        <v>69</v>
      </c>
      <c r="C149" s="336" t="s">
        <v>94</v>
      </c>
      <c r="D149" s="337" t="s">
        <v>95</v>
      </c>
      <c r="E149" s="337" t="s">
        <v>96</v>
      </c>
      <c r="F149" s="337" t="s">
        <v>97</v>
      </c>
      <c r="G149" s="337" t="s">
        <v>98</v>
      </c>
      <c r="H149" s="338" t="s">
        <v>137</v>
      </c>
      <c r="I149" s="339"/>
      <c r="J149" s="340"/>
      <c r="K149" s="340"/>
      <c r="L149" s="340"/>
      <c r="CG149" s="200"/>
      <c r="CH149" s="200"/>
      <c r="CI149" s="200"/>
      <c r="CJ149" s="200"/>
      <c r="CK149" s="200"/>
      <c r="CL149" s="200"/>
      <c r="CM149" s="200"/>
      <c r="CN149" s="200"/>
      <c r="CO149" s="200"/>
    </row>
    <row r="150" spans="1:93" ht="16.5" customHeight="1" x14ac:dyDescent="0.25">
      <c r="A150" s="318" t="s">
        <v>91</v>
      </c>
      <c r="B150" s="341">
        <f t="shared" ref="B150:B155" si="9">SUM(C150:H150)</f>
        <v>0</v>
      </c>
      <c r="C150" s="233"/>
      <c r="D150" s="342"/>
      <c r="E150" s="342"/>
      <c r="F150" s="342"/>
      <c r="G150" s="342"/>
      <c r="H150" s="343"/>
      <c r="I150" s="344"/>
      <c r="J150" s="314"/>
      <c r="K150" s="345"/>
      <c r="L150" s="345"/>
      <c r="CG150" s="200"/>
      <c r="CH150" s="200"/>
      <c r="CI150" s="200"/>
      <c r="CJ150" s="200"/>
      <c r="CK150" s="200"/>
      <c r="CL150" s="200"/>
      <c r="CM150" s="200"/>
      <c r="CN150" s="200"/>
      <c r="CO150" s="200"/>
    </row>
    <row r="151" spans="1:93" ht="16.5" customHeight="1" x14ac:dyDescent="0.25">
      <c r="A151" s="322" t="s">
        <v>135</v>
      </c>
      <c r="B151" s="347">
        <f t="shared" si="9"/>
        <v>0</v>
      </c>
      <c r="C151" s="212"/>
      <c r="D151" s="323"/>
      <c r="E151" s="323"/>
      <c r="F151" s="323"/>
      <c r="G151" s="323"/>
      <c r="H151" s="214"/>
      <c r="I151" s="344"/>
      <c r="J151" s="314"/>
      <c r="K151" s="345"/>
      <c r="L151" s="345"/>
      <c r="CG151" s="200"/>
      <c r="CH151" s="200"/>
      <c r="CI151" s="200"/>
      <c r="CJ151" s="200"/>
      <c r="CK151" s="200"/>
      <c r="CL151" s="200"/>
      <c r="CM151" s="200"/>
      <c r="CN151" s="200"/>
      <c r="CO151" s="200"/>
    </row>
    <row r="152" spans="1:93" ht="16.5" customHeight="1" x14ac:dyDescent="0.25">
      <c r="A152" s="322" t="s">
        <v>78</v>
      </c>
      <c r="B152" s="347">
        <f t="shared" si="9"/>
        <v>0</v>
      </c>
      <c r="C152" s="212"/>
      <c r="D152" s="323"/>
      <c r="E152" s="323"/>
      <c r="F152" s="323"/>
      <c r="G152" s="323"/>
      <c r="H152" s="214"/>
      <c r="I152" s="344"/>
      <c r="J152" s="314"/>
      <c r="K152" s="345"/>
      <c r="L152" s="345"/>
      <c r="CG152" s="200"/>
      <c r="CH152" s="200"/>
      <c r="CI152" s="200"/>
      <c r="CJ152" s="200"/>
      <c r="CK152" s="200"/>
      <c r="CL152" s="200"/>
      <c r="CM152" s="200"/>
      <c r="CN152" s="200"/>
      <c r="CO152" s="200"/>
    </row>
    <row r="153" spans="1:93" ht="16.5" customHeight="1" x14ac:dyDescent="0.25">
      <c r="A153" s="349" t="s">
        <v>99</v>
      </c>
      <c r="B153" s="347">
        <f t="shared" si="9"/>
        <v>0</v>
      </c>
      <c r="C153" s="212"/>
      <c r="D153" s="323"/>
      <c r="E153" s="323"/>
      <c r="F153" s="323"/>
      <c r="G153" s="323"/>
      <c r="H153" s="214"/>
      <c r="I153" s="344"/>
      <c r="J153" s="314"/>
      <c r="K153" s="345"/>
      <c r="L153" s="345"/>
      <c r="CG153" s="200"/>
      <c r="CH153" s="200"/>
      <c r="CI153" s="200"/>
      <c r="CJ153" s="200"/>
      <c r="CK153" s="200"/>
      <c r="CL153" s="200"/>
      <c r="CM153" s="200"/>
      <c r="CN153" s="200"/>
      <c r="CO153" s="200"/>
    </row>
    <row r="154" spans="1:93" ht="16.5" customHeight="1" x14ac:dyDescent="0.25">
      <c r="A154" s="350" t="s">
        <v>100</v>
      </c>
      <c r="B154" s="351">
        <f t="shared" si="9"/>
        <v>0</v>
      </c>
      <c r="C154" s="218"/>
      <c r="D154" s="352"/>
      <c r="E154" s="352"/>
      <c r="F154" s="352"/>
      <c r="G154" s="352"/>
      <c r="H154" s="220"/>
      <c r="I154" s="344"/>
      <c r="J154" s="314"/>
      <c r="K154" s="345"/>
      <c r="L154" s="345"/>
      <c r="CG154" s="200"/>
      <c r="CH154" s="200"/>
      <c r="CI154" s="200"/>
      <c r="CJ154" s="200"/>
      <c r="CK154" s="200"/>
      <c r="CL154" s="200"/>
      <c r="CM154" s="200"/>
      <c r="CN154" s="200"/>
      <c r="CO154" s="200"/>
    </row>
    <row r="155" spans="1:93" ht="16.5" customHeight="1" x14ac:dyDescent="0.25">
      <c r="A155" s="353" t="s">
        <v>101</v>
      </c>
      <c r="B155" s="348">
        <f t="shared" si="9"/>
        <v>0</v>
      </c>
      <c r="C155" s="231"/>
      <c r="D155" s="334"/>
      <c r="E155" s="334"/>
      <c r="F155" s="334"/>
      <c r="G155" s="334"/>
      <c r="H155" s="238"/>
      <c r="I155" s="344"/>
      <c r="J155" s="314"/>
      <c r="K155" s="345"/>
      <c r="L155" s="345"/>
      <c r="CG155" s="200"/>
      <c r="CH155" s="200"/>
      <c r="CI155" s="200"/>
      <c r="CJ155" s="200"/>
      <c r="CK155" s="200"/>
      <c r="CL155" s="200"/>
      <c r="CM155" s="200"/>
      <c r="CN155" s="200"/>
      <c r="CO155" s="200"/>
    </row>
    <row r="156" spans="1:93" x14ac:dyDescent="0.25">
      <c r="CG156" s="200"/>
      <c r="CH156" s="200"/>
      <c r="CI156" s="200"/>
      <c r="CJ156" s="200"/>
      <c r="CK156" s="200"/>
      <c r="CL156" s="200"/>
      <c r="CM156" s="200"/>
      <c r="CN156" s="200"/>
      <c r="CO156" s="200"/>
    </row>
    <row r="195" spans="1:2" hidden="1" x14ac:dyDescent="0.25">
      <c r="A195" s="354">
        <f>SUM(C14:C95,C100:C111,C126:C141,B144:B147,B150:B155,C114:C121)</f>
        <v>191</v>
      </c>
      <c r="B195" s="354">
        <f>SUM(CG11:CO156)</f>
        <v>0</v>
      </c>
    </row>
  </sheetData>
  <mergeCells count="74">
    <mergeCell ref="A14:A24"/>
    <mergeCell ref="A25:A35"/>
    <mergeCell ref="A36:A46"/>
    <mergeCell ref="A81:A87"/>
    <mergeCell ref="A88:A95"/>
    <mergeCell ref="A47:A57"/>
    <mergeCell ref="A58:A64"/>
    <mergeCell ref="A65:A68"/>
    <mergeCell ref="A69:A75"/>
    <mergeCell ref="A76:A80"/>
    <mergeCell ref="A6:T6"/>
    <mergeCell ref="A8:B8"/>
    <mergeCell ref="A10:A13"/>
    <mergeCell ref="B10:B13"/>
    <mergeCell ref="C10:E12"/>
    <mergeCell ref="F10:AM11"/>
    <mergeCell ref="AD12:AE12"/>
    <mergeCell ref="AF12:AG12"/>
    <mergeCell ref="AH12:AI12"/>
    <mergeCell ref="AJ12:AK12"/>
    <mergeCell ref="AL12:AM12"/>
    <mergeCell ref="AN10:AN13"/>
    <mergeCell ref="AO10:AO13"/>
    <mergeCell ref="AP10:AP13"/>
    <mergeCell ref="AQ10:AQ13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P97:AP99"/>
    <mergeCell ref="F98:G98"/>
    <mergeCell ref="H98:I98"/>
    <mergeCell ref="J98:K98"/>
    <mergeCell ref="L98:M98"/>
    <mergeCell ref="N98:O98"/>
    <mergeCell ref="P98:Q98"/>
    <mergeCell ref="R98:S98"/>
    <mergeCell ref="T98:U98"/>
    <mergeCell ref="V98:W98"/>
    <mergeCell ref="X98:Y98"/>
    <mergeCell ref="Z98:AA98"/>
    <mergeCell ref="AF98:AG98"/>
    <mergeCell ref="AH98:AI98"/>
    <mergeCell ref="F97:AM97"/>
    <mergeCell ref="A126:A129"/>
    <mergeCell ref="A130:A133"/>
    <mergeCell ref="AN97:AN99"/>
    <mergeCell ref="AO97:AO99"/>
    <mergeCell ref="A97:A99"/>
    <mergeCell ref="B97:B99"/>
    <mergeCell ref="A134:A137"/>
    <mergeCell ref="A138:A141"/>
    <mergeCell ref="AL98:AM98"/>
    <mergeCell ref="A100:A105"/>
    <mergeCell ref="A106:A111"/>
    <mergeCell ref="A113:A121"/>
    <mergeCell ref="A124:A125"/>
    <mergeCell ref="B124:B125"/>
    <mergeCell ref="C124:C125"/>
    <mergeCell ref="D124:J124"/>
    <mergeCell ref="K124:K125"/>
    <mergeCell ref="L124:L125"/>
    <mergeCell ref="AB98:AC98"/>
    <mergeCell ref="AD98:AE98"/>
    <mergeCell ref="AJ98:AK98"/>
    <mergeCell ref="C97:E98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95"/>
  <sheetViews>
    <sheetView zoomScale="69" zoomScaleNormal="69" workbookViewId="0">
      <selection activeCell="B5" sqref="B5"/>
    </sheetView>
  </sheetViews>
  <sheetFormatPr baseColWidth="10" defaultRowHeight="15" x14ac:dyDescent="0.25"/>
  <cols>
    <col min="1" max="1" width="43.140625" style="193" customWidth="1"/>
    <col min="2" max="2" width="42.28515625" style="193" customWidth="1"/>
    <col min="3" max="3" width="17.28515625" style="193" customWidth="1"/>
    <col min="4" max="4" width="16.140625" style="193" customWidth="1"/>
    <col min="5" max="5" width="14.140625" style="193" customWidth="1"/>
    <col min="6" max="6" width="14.85546875" style="193" customWidth="1"/>
    <col min="7" max="7" width="16" style="193" customWidth="1"/>
    <col min="8" max="8" width="16.42578125" style="193" customWidth="1"/>
    <col min="9" max="9" width="13.28515625" style="193" customWidth="1"/>
    <col min="10" max="10" width="15.42578125" style="193" customWidth="1"/>
    <col min="11" max="11" width="17" style="193" customWidth="1"/>
    <col min="12" max="12" width="13.28515625" style="193" customWidth="1"/>
    <col min="13" max="40" width="11.42578125" style="193"/>
    <col min="41" max="41" width="13" style="193" customWidth="1"/>
    <col min="42" max="42" width="13.140625" style="193" customWidth="1"/>
    <col min="43" max="74" width="11.42578125" style="193"/>
    <col min="75" max="75" width="11.42578125" style="193" customWidth="1"/>
    <col min="76" max="96" width="11.42578125" style="194" hidden="1" customWidth="1"/>
    <col min="97" max="97" width="0" style="194" hidden="1" customWidth="1"/>
    <col min="98" max="102" width="0" style="193" hidden="1" customWidth="1"/>
    <col min="103" max="16384" width="11.42578125" style="193"/>
  </cols>
  <sheetData>
    <row r="1" spans="1:93" ht="14.25" customHeight="1" x14ac:dyDescent="0.25">
      <c r="A1" s="192" t="s">
        <v>0</v>
      </c>
    </row>
    <row r="2" spans="1:93" ht="14.25" customHeight="1" x14ac:dyDescent="0.25">
      <c r="A2" s="192" t="str">
        <f>CONCATENATE("COMUNA: ",[7]NOMBRE!B2," - ","( ",[7]NOMBRE!C2,[7]NOMBRE!D2,[7]NOMBRE!E2,[7]NOMBRE!F2,[7]NOMBRE!G2," )")</f>
        <v>COMUNA: Linares - ( 07401 )</v>
      </c>
    </row>
    <row r="3" spans="1:93" ht="14.25" customHeight="1" x14ac:dyDescent="0.25">
      <c r="A3" s="192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93" ht="14.25" customHeight="1" x14ac:dyDescent="0.25">
      <c r="A4" s="192" t="str">
        <f>CONCATENATE("MES: ",[7]NOMBRE!B6," - ","( ",[7]NOMBRE!C6,[7]NOMBRE!D6," )")</f>
        <v>MES: JULIO - ( 07 )</v>
      </c>
    </row>
    <row r="5" spans="1:93" ht="14.25" customHeight="1" x14ac:dyDescent="0.25">
      <c r="A5" s="192" t="str">
        <f>CONCATENATE("AÑO: ",[7]NOMBRE!B7)</f>
        <v>AÑO: 2017</v>
      </c>
    </row>
    <row r="6" spans="1:93" x14ac:dyDescent="0.25">
      <c r="A6" s="480" t="s">
        <v>1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</row>
    <row r="7" spans="1:93" x14ac:dyDescent="0.25">
      <c r="A7" s="364"/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</row>
    <row r="8" spans="1:93" ht="15.75" x14ac:dyDescent="0.25">
      <c r="A8" s="481" t="s">
        <v>2</v>
      </c>
      <c r="B8" s="481"/>
      <c r="C8" s="196"/>
      <c r="D8" s="196"/>
      <c r="E8" s="196"/>
      <c r="F8" s="196"/>
      <c r="G8" s="196"/>
      <c r="H8" s="196"/>
      <c r="I8" s="196"/>
      <c r="J8" s="196"/>
      <c r="K8" s="196"/>
      <c r="L8" s="196"/>
    </row>
    <row r="9" spans="1:93" x14ac:dyDescent="0.25">
      <c r="A9" s="197" t="s">
        <v>3</v>
      </c>
      <c r="B9" s="198"/>
      <c r="C9" s="198"/>
      <c r="D9" s="198"/>
      <c r="E9" s="198"/>
      <c r="F9" s="199"/>
      <c r="G9" s="199"/>
      <c r="H9" s="199"/>
      <c r="I9" s="199"/>
      <c r="J9" s="199"/>
      <c r="K9" s="199"/>
      <c r="L9" s="199"/>
    </row>
    <row r="10" spans="1:93" x14ac:dyDescent="0.25">
      <c r="A10" s="482" t="s">
        <v>102</v>
      </c>
      <c r="B10" s="474" t="s">
        <v>4</v>
      </c>
      <c r="C10" s="465" t="s">
        <v>5</v>
      </c>
      <c r="D10" s="466"/>
      <c r="E10" s="467"/>
      <c r="F10" s="486" t="s">
        <v>103</v>
      </c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71"/>
      <c r="AN10" s="477" t="s">
        <v>104</v>
      </c>
      <c r="AO10" s="453" t="s">
        <v>105</v>
      </c>
      <c r="AP10" s="453" t="s">
        <v>106</v>
      </c>
      <c r="AQ10" s="453" t="s">
        <v>107</v>
      </c>
    </row>
    <row r="11" spans="1:93" x14ac:dyDescent="0.25">
      <c r="A11" s="482"/>
      <c r="B11" s="475"/>
      <c r="C11" s="483"/>
      <c r="D11" s="484"/>
      <c r="E11" s="485"/>
      <c r="F11" s="488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89"/>
      <c r="AH11" s="489"/>
      <c r="AI11" s="489"/>
      <c r="AJ11" s="489"/>
      <c r="AK11" s="489"/>
      <c r="AL11" s="489"/>
      <c r="AM11" s="490"/>
      <c r="AN11" s="478"/>
      <c r="AO11" s="454"/>
      <c r="AP11" s="454"/>
      <c r="AQ11" s="454"/>
      <c r="CG11" s="200"/>
      <c r="CH11" s="200"/>
      <c r="CI11" s="200"/>
      <c r="CJ11" s="200"/>
      <c r="CK11" s="200"/>
      <c r="CL11" s="200"/>
      <c r="CM11" s="200"/>
      <c r="CN11" s="200"/>
      <c r="CO11" s="200"/>
    </row>
    <row r="12" spans="1:93" x14ac:dyDescent="0.25">
      <c r="A12" s="482"/>
      <c r="B12" s="475"/>
      <c r="C12" s="468"/>
      <c r="D12" s="469"/>
      <c r="E12" s="470"/>
      <c r="F12" s="456" t="s">
        <v>6</v>
      </c>
      <c r="G12" s="456"/>
      <c r="H12" s="457" t="s">
        <v>7</v>
      </c>
      <c r="I12" s="459"/>
      <c r="J12" s="457" t="s">
        <v>8</v>
      </c>
      <c r="K12" s="459"/>
      <c r="L12" s="457" t="s">
        <v>9</v>
      </c>
      <c r="M12" s="459"/>
      <c r="N12" s="457" t="s">
        <v>10</v>
      </c>
      <c r="O12" s="459"/>
      <c r="P12" s="457" t="s">
        <v>11</v>
      </c>
      <c r="Q12" s="459"/>
      <c r="R12" s="457" t="s">
        <v>12</v>
      </c>
      <c r="S12" s="459"/>
      <c r="T12" s="457" t="s">
        <v>13</v>
      </c>
      <c r="U12" s="459"/>
      <c r="V12" s="457" t="s">
        <v>14</v>
      </c>
      <c r="W12" s="459"/>
      <c r="X12" s="457" t="s">
        <v>15</v>
      </c>
      <c r="Y12" s="459"/>
      <c r="Z12" s="457" t="s">
        <v>16</v>
      </c>
      <c r="AA12" s="459"/>
      <c r="AB12" s="457" t="s">
        <v>17</v>
      </c>
      <c r="AC12" s="459"/>
      <c r="AD12" s="457" t="s">
        <v>18</v>
      </c>
      <c r="AE12" s="459"/>
      <c r="AF12" s="457" t="s">
        <v>19</v>
      </c>
      <c r="AG12" s="459"/>
      <c r="AH12" s="457" t="s">
        <v>20</v>
      </c>
      <c r="AI12" s="459"/>
      <c r="AJ12" s="457" t="s">
        <v>21</v>
      </c>
      <c r="AK12" s="459"/>
      <c r="AL12" s="451" t="s">
        <v>22</v>
      </c>
      <c r="AM12" s="452"/>
      <c r="AN12" s="478"/>
      <c r="AO12" s="454"/>
      <c r="AP12" s="454"/>
      <c r="AQ12" s="454"/>
      <c r="CG12" s="200"/>
      <c r="CH12" s="200"/>
      <c r="CI12" s="200"/>
      <c r="CJ12" s="200"/>
      <c r="CK12" s="200"/>
      <c r="CL12" s="200"/>
      <c r="CM12" s="200"/>
      <c r="CN12" s="200"/>
      <c r="CO12" s="200"/>
    </row>
    <row r="13" spans="1:93" x14ac:dyDescent="0.25">
      <c r="A13" s="482"/>
      <c r="B13" s="476"/>
      <c r="C13" s="361" t="s">
        <v>108</v>
      </c>
      <c r="D13" s="361" t="s">
        <v>109</v>
      </c>
      <c r="E13" s="361" t="s">
        <v>110</v>
      </c>
      <c r="F13" s="202" t="s">
        <v>109</v>
      </c>
      <c r="G13" s="363" t="s">
        <v>110</v>
      </c>
      <c r="H13" s="202" t="s">
        <v>109</v>
      </c>
      <c r="I13" s="363" t="s">
        <v>110</v>
      </c>
      <c r="J13" s="202" t="s">
        <v>109</v>
      </c>
      <c r="K13" s="363" t="s">
        <v>110</v>
      </c>
      <c r="L13" s="202" t="s">
        <v>109</v>
      </c>
      <c r="M13" s="363" t="s">
        <v>110</v>
      </c>
      <c r="N13" s="202" t="s">
        <v>109</v>
      </c>
      <c r="O13" s="363" t="s">
        <v>110</v>
      </c>
      <c r="P13" s="202" t="s">
        <v>109</v>
      </c>
      <c r="Q13" s="363" t="s">
        <v>110</v>
      </c>
      <c r="R13" s="202" t="s">
        <v>109</v>
      </c>
      <c r="S13" s="363" t="s">
        <v>110</v>
      </c>
      <c r="T13" s="202" t="s">
        <v>109</v>
      </c>
      <c r="U13" s="363" t="s">
        <v>110</v>
      </c>
      <c r="V13" s="202" t="s">
        <v>109</v>
      </c>
      <c r="W13" s="363" t="s">
        <v>110</v>
      </c>
      <c r="X13" s="202" t="s">
        <v>109</v>
      </c>
      <c r="Y13" s="363" t="s">
        <v>110</v>
      </c>
      <c r="Z13" s="202" t="s">
        <v>109</v>
      </c>
      <c r="AA13" s="363" t="s">
        <v>110</v>
      </c>
      <c r="AB13" s="202" t="s">
        <v>109</v>
      </c>
      <c r="AC13" s="363" t="s">
        <v>110</v>
      </c>
      <c r="AD13" s="202" t="s">
        <v>109</v>
      </c>
      <c r="AE13" s="363" t="s">
        <v>110</v>
      </c>
      <c r="AF13" s="202" t="s">
        <v>109</v>
      </c>
      <c r="AG13" s="363" t="s">
        <v>110</v>
      </c>
      <c r="AH13" s="202" t="s">
        <v>109</v>
      </c>
      <c r="AI13" s="363" t="s">
        <v>110</v>
      </c>
      <c r="AJ13" s="202" t="s">
        <v>109</v>
      </c>
      <c r="AK13" s="363" t="s">
        <v>110</v>
      </c>
      <c r="AL13" s="202" t="s">
        <v>109</v>
      </c>
      <c r="AM13" s="363" t="s">
        <v>110</v>
      </c>
      <c r="AN13" s="479"/>
      <c r="AO13" s="455"/>
      <c r="AP13" s="455"/>
      <c r="AQ13" s="455"/>
      <c r="CG13" s="200"/>
      <c r="CH13" s="200"/>
      <c r="CI13" s="200"/>
      <c r="CJ13" s="200"/>
      <c r="CK13" s="200"/>
      <c r="CL13" s="200"/>
      <c r="CM13" s="200"/>
      <c r="CN13" s="200"/>
      <c r="CO13" s="200"/>
    </row>
    <row r="14" spans="1:93" x14ac:dyDescent="0.25">
      <c r="A14" s="453" t="s">
        <v>23</v>
      </c>
      <c r="B14" s="204" t="s">
        <v>24</v>
      </c>
      <c r="C14" s="204">
        <f t="shared" ref="C14:C77" si="0">SUM(D14+E14)</f>
        <v>0</v>
      </c>
      <c r="D14" s="204">
        <f t="shared" ref="D14:D39" si="1">SUM(F14+H14+J14+L14+N14+P14+R14+T14+V14+X14+Z14+AB14+AD14+AF14+AH14+AJ14+AL14)</f>
        <v>0</v>
      </c>
      <c r="E14" s="204">
        <f t="shared" ref="E14:E77" si="2">SUM(G14+I14+K14+M14+O14+Q14+S14+U14+W14+Y14+AA14+AC14+AE14+AG14+AI14+AK14+AM14)</f>
        <v>0</v>
      </c>
      <c r="F14" s="205"/>
      <c r="G14" s="206"/>
      <c r="H14" s="205"/>
      <c r="I14" s="206"/>
      <c r="J14" s="205"/>
      <c r="K14" s="207"/>
      <c r="L14" s="205"/>
      <c r="M14" s="207"/>
      <c r="N14" s="205"/>
      <c r="O14" s="207"/>
      <c r="P14" s="205"/>
      <c r="Q14" s="207"/>
      <c r="R14" s="205"/>
      <c r="S14" s="207"/>
      <c r="T14" s="205"/>
      <c r="U14" s="207"/>
      <c r="V14" s="205"/>
      <c r="W14" s="207"/>
      <c r="X14" s="205"/>
      <c r="Y14" s="207"/>
      <c r="Z14" s="205"/>
      <c r="AA14" s="207"/>
      <c r="AB14" s="205"/>
      <c r="AC14" s="207"/>
      <c r="AD14" s="205"/>
      <c r="AE14" s="207"/>
      <c r="AF14" s="205"/>
      <c r="AG14" s="207"/>
      <c r="AH14" s="205"/>
      <c r="AI14" s="207"/>
      <c r="AJ14" s="205"/>
      <c r="AK14" s="207"/>
      <c r="AL14" s="208"/>
      <c r="AM14" s="207"/>
      <c r="AN14" s="207"/>
      <c r="AO14" s="209"/>
      <c r="AP14" s="209"/>
      <c r="AQ14" s="209"/>
      <c r="AR14" s="210" t="s">
        <v>138</v>
      </c>
      <c r="CG14" s="200"/>
      <c r="CH14" s="200">
        <v>0</v>
      </c>
      <c r="CI14" s="200">
        <v>0</v>
      </c>
      <c r="CJ14" s="200"/>
      <c r="CK14" s="200"/>
      <c r="CL14" s="200"/>
      <c r="CM14" s="200"/>
      <c r="CN14" s="200"/>
      <c r="CO14" s="200"/>
    </row>
    <row r="15" spans="1:93" x14ac:dyDescent="0.25">
      <c r="A15" s="454"/>
      <c r="B15" s="211" t="s">
        <v>25</v>
      </c>
      <c r="C15" s="211">
        <f t="shared" si="0"/>
        <v>0</v>
      </c>
      <c r="D15" s="211">
        <f t="shared" si="1"/>
        <v>0</v>
      </c>
      <c r="E15" s="211">
        <f t="shared" si="2"/>
        <v>0</v>
      </c>
      <c r="F15" s="212"/>
      <c r="G15" s="213"/>
      <c r="H15" s="212"/>
      <c r="I15" s="213"/>
      <c r="J15" s="212"/>
      <c r="K15" s="214"/>
      <c r="L15" s="212"/>
      <c r="M15" s="214"/>
      <c r="N15" s="212"/>
      <c r="O15" s="214"/>
      <c r="P15" s="212"/>
      <c r="Q15" s="214"/>
      <c r="R15" s="212"/>
      <c r="S15" s="214"/>
      <c r="T15" s="212"/>
      <c r="U15" s="214"/>
      <c r="V15" s="212"/>
      <c r="W15" s="214"/>
      <c r="X15" s="212"/>
      <c r="Y15" s="214"/>
      <c r="Z15" s="212"/>
      <c r="AA15" s="214"/>
      <c r="AB15" s="212"/>
      <c r="AC15" s="214"/>
      <c r="AD15" s="212"/>
      <c r="AE15" s="214"/>
      <c r="AF15" s="212"/>
      <c r="AG15" s="214"/>
      <c r="AH15" s="212"/>
      <c r="AI15" s="214"/>
      <c r="AJ15" s="212"/>
      <c r="AK15" s="214"/>
      <c r="AL15" s="215"/>
      <c r="AM15" s="214"/>
      <c r="AN15" s="214"/>
      <c r="AO15" s="216"/>
      <c r="AP15" s="216"/>
      <c r="AQ15" s="216"/>
      <c r="AR15" s="210" t="s">
        <v>138</v>
      </c>
      <c r="CG15" s="200"/>
      <c r="CH15" s="200">
        <v>0</v>
      </c>
      <c r="CI15" s="200">
        <v>0</v>
      </c>
      <c r="CJ15" s="200"/>
      <c r="CK15" s="200"/>
      <c r="CL15" s="200"/>
      <c r="CM15" s="200"/>
      <c r="CN15" s="200"/>
      <c r="CO15" s="200"/>
    </row>
    <row r="16" spans="1:93" x14ac:dyDescent="0.25">
      <c r="A16" s="454"/>
      <c r="B16" s="211" t="s">
        <v>26</v>
      </c>
      <c r="C16" s="211">
        <f t="shared" si="0"/>
        <v>0</v>
      </c>
      <c r="D16" s="211">
        <f t="shared" si="1"/>
        <v>0</v>
      </c>
      <c r="E16" s="211">
        <f t="shared" si="2"/>
        <v>0</v>
      </c>
      <c r="F16" s="212"/>
      <c r="G16" s="213"/>
      <c r="H16" s="212"/>
      <c r="I16" s="213"/>
      <c r="J16" s="212"/>
      <c r="K16" s="214"/>
      <c r="L16" s="212"/>
      <c r="M16" s="214"/>
      <c r="N16" s="212"/>
      <c r="O16" s="214"/>
      <c r="P16" s="212"/>
      <c r="Q16" s="214"/>
      <c r="R16" s="212"/>
      <c r="S16" s="214"/>
      <c r="T16" s="212"/>
      <c r="U16" s="214"/>
      <c r="V16" s="212"/>
      <c r="W16" s="214"/>
      <c r="X16" s="212"/>
      <c r="Y16" s="214"/>
      <c r="Z16" s="212"/>
      <c r="AA16" s="214"/>
      <c r="AB16" s="212"/>
      <c r="AC16" s="214"/>
      <c r="AD16" s="212"/>
      <c r="AE16" s="214"/>
      <c r="AF16" s="212"/>
      <c r="AG16" s="214"/>
      <c r="AH16" s="212"/>
      <c r="AI16" s="214"/>
      <c r="AJ16" s="212"/>
      <c r="AK16" s="214"/>
      <c r="AL16" s="215"/>
      <c r="AM16" s="214"/>
      <c r="AN16" s="214"/>
      <c r="AO16" s="216"/>
      <c r="AP16" s="216"/>
      <c r="AQ16" s="216"/>
      <c r="AR16" s="210" t="s">
        <v>138</v>
      </c>
      <c r="CG16" s="200"/>
      <c r="CH16" s="200">
        <v>0</v>
      </c>
      <c r="CI16" s="200">
        <v>0</v>
      </c>
      <c r="CJ16" s="200"/>
      <c r="CK16" s="200"/>
      <c r="CL16" s="200"/>
      <c r="CM16" s="200"/>
      <c r="CN16" s="200"/>
      <c r="CO16" s="200"/>
    </row>
    <row r="17" spans="1:93" x14ac:dyDescent="0.25">
      <c r="A17" s="454"/>
      <c r="B17" s="211" t="s">
        <v>27</v>
      </c>
      <c r="C17" s="211">
        <f t="shared" si="0"/>
        <v>0</v>
      </c>
      <c r="D17" s="211">
        <f t="shared" si="1"/>
        <v>0</v>
      </c>
      <c r="E17" s="211">
        <f t="shared" si="2"/>
        <v>0</v>
      </c>
      <c r="F17" s="212"/>
      <c r="G17" s="213"/>
      <c r="H17" s="212"/>
      <c r="I17" s="213"/>
      <c r="J17" s="212"/>
      <c r="K17" s="214"/>
      <c r="L17" s="212"/>
      <c r="M17" s="214"/>
      <c r="N17" s="212"/>
      <c r="O17" s="214"/>
      <c r="P17" s="212"/>
      <c r="Q17" s="214"/>
      <c r="R17" s="212"/>
      <c r="S17" s="214"/>
      <c r="T17" s="212"/>
      <c r="U17" s="214"/>
      <c r="V17" s="212"/>
      <c r="W17" s="214"/>
      <c r="X17" s="212"/>
      <c r="Y17" s="214"/>
      <c r="Z17" s="212"/>
      <c r="AA17" s="214"/>
      <c r="AB17" s="212"/>
      <c r="AC17" s="214"/>
      <c r="AD17" s="212"/>
      <c r="AE17" s="214"/>
      <c r="AF17" s="212"/>
      <c r="AG17" s="214"/>
      <c r="AH17" s="212"/>
      <c r="AI17" s="214"/>
      <c r="AJ17" s="212"/>
      <c r="AK17" s="214"/>
      <c r="AL17" s="215"/>
      <c r="AM17" s="214"/>
      <c r="AN17" s="214"/>
      <c r="AO17" s="216"/>
      <c r="AP17" s="216"/>
      <c r="AQ17" s="216"/>
      <c r="AR17" s="210" t="s">
        <v>138</v>
      </c>
      <c r="CG17" s="200"/>
      <c r="CH17" s="200">
        <v>0</v>
      </c>
      <c r="CI17" s="200">
        <v>0</v>
      </c>
      <c r="CJ17" s="200"/>
      <c r="CK17" s="200"/>
      <c r="CL17" s="200"/>
      <c r="CM17" s="200"/>
      <c r="CN17" s="200"/>
      <c r="CO17" s="200"/>
    </row>
    <row r="18" spans="1:93" x14ac:dyDescent="0.25">
      <c r="A18" s="454"/>
      <c r="B18" s="211" t="s">
        <v>28</v>
      </c>
      <c r="C18" s="211">
        <f t="shared" si="0"/>
        <v>0</v>
      </c>
      <c r="D18" s="211">
        <f t="shared" si="1"/>
        <v>0</v>
      </c>
      <c r="E18" s="211">
        <f t="shared" si="2"/>
        <v>0</v>
      </c>
      <c r="F18" s="212"/>
      <c r="G18" s="213"/>
      <c r="H18" s="212"/>
      <c r="I18" s="213"/>
      <c r="J18" s="212"/>
      <c r="K18" s="214"/>
      <c r="L18" s="212"/>
      <c r="M18" s="214"/>
      <c r="N18" s="212"/>
      <c r="O18" s="214"/>
      <c r="P18" s="212"/>
      <c r="Q18" s="214"/>
      <c r="R18" s="212"/>
      <c r="S18" s="214"/>
      <c r="T18" s="212"/>
      <c r="U18" s="214"/>
      <c r="V18" s="212"/>
      <c r="W18" s="214"/>
      <c r="X18" s="212"/>
      <c r="Y18" s="214"/>
      <c r="Z18" s="212"/>
      <c r="AA18" s="214"/>
      <c r="AB18" s="212"/>
      <c r="AC18" s="214"/>
      <c r="AD18" s="212"/>
      <c r="AE18" s="214"/>
      <c r="AF18" s="212"/>
      <c r="AG18" s="214"/>
      <c r="AH18" s="212"/>
      <c r="AI18" s="214"/>
      <c r="AJ18" s="212"/>
      <c r="AK18" s="214"/>
      <c r="AL18" s="215"/>
      <c r="AM18" s="214"/>
      <c r="AN18" s="214"/>
      <c r="AO18" s="216"/>
      <c r="AP18" s="216"/>
      <c r="AQ18" s="216"/>
      <c r="AR18" s="210" t="s">
        <v>138</v>
      </c>
      <c r="CG18" s="200"/>
      <c r="CH18" s="200">
        <v>0</v>
      </c>
      <c r="CI18" s="200">
        <v>0</v>
      </c>
      <c r="CJ18" s="200"/>
      <c r="CK18" s="200"/>
      <c r="CL18" s="200"/>
      <c r="CM18" s="200"/>
      <c r="CN18" s="200"/>
      <c r="CO18" s="200"/>
    </row>
    <row r="19" spans="1:93" x14ac:dyDescent="0.25">
      <c r="A19" s="454"/>
      <c r="B19" s="211" t="s">
        <v>29</v>
      </c>
      <c r="C19" s="211">
        <f t="shared" si="0"/>
        <v>0</v>
      </c>
      <c r="D19" s="211">
        <f t="shared" si="1"/>
        <v>0</v>
      </c>
      <c r="E19" s="211">
        <f t="shared" si="2"/>
        <v>0</v>
      </c>
      <c r="F19" s="212"/>
      <c r="G19" s="213"/>
      <c r="H19" s="212"/>
      <c r="I19" s="213"/>
      <c r="J19" s="212"/>
      <c r="K19" s="214"/>
      <c r="L19" s="212"/>
      <c r="M19" s="214"/>
      <c r="N19" s="212"/>
      <c r="O19" s="214"/>
      <c r="P19" s="212"/>
      <c r="Q19" s="214"/>
      <c r="R19" s="212"/>
      <c r="S19" s="214"/>
      <c r="T19" s="212"/>
      <c r="U19" s="214"/>
      <c r="V19" s="212"/>
      <c r="W19" s="214"/>
      <c r="X19" s="212"/>
      <c r="Y19" s="214"/>
      <c r="Z19" s="212"/>
      <c r="AA19" s="214"/>
      <c r="AB19" s="212"/>
      <c r="AC19" s="214"/>
      <c r="AD19" s="212"/>
      <c r="AE19" s="214"/>
      <c r="AF19" s="212"/>
      <c r="AG19" s="214"/>
      <c r="AH19" s="212"/>
      <c r="AI19" s="214"/>
      <c r="AJ19" s="212"/>
      <c r="AK19" s="214"/>
      <c r="AL19" s="215"/>
      <c r="AM19" s="214"/>
      <c r="AN19" s="214"/>
      <c r="AO19" s="216"/>
      <c r="AP19" s="216"/>
      <c r="AQ19" s="216"/>
      <c r="AR19" s="210" t="s">
        <v>138</v>
      </c>
      <c r="CG19" s="200"/>
      <c r="CH19" s="200">
        <v>0</v>
      </c>
      <c r="CI19" s="200">
        <v>0</v>
      </c>
      <c r="CJ19" s="200"/>
      <c r="CK19" s="200"/>
      <c r="CL19" s="200"/>
      <c r="CM19" s="200"/>
      <c r="CN19" s="200"/>
      <c r="CO19" s="200"/>
    </row>
    <row r="20" spans="1:93" x14ac:dyDescent="0.25">
      <c r="A20" s="454"/>
      <c r="B20" s="211" t="s">
        <v>30</v>
      </c>
      <c r="C20" s="211">
        <f t="shared" si="0"/>
        <v>0</v>
      </c>
      <c r="D20" s="211">
        <f t="shared" si="1"/>
        <v>0</v>
      </c>
      <c r="E20" s="211">
        <f t="shared" si="2"/>
        <v>0</v>
      </c>
      <c r="F20" s="212"/>
      <c r="G20" s="213"/>
      <c r="H20" s="212"/>
      <c r="I20" s="213"/>
      <c r="J20" s="212"/>
      <c r="K20" s="214"/>
      <c r="L20" s="212"/>
      <c r="M20" s="214"/>
      <c r="N20" s="212"/>
      <c r="O20" s="214"/>
      <c r="P20" s="212"/>
      <c r="Q20" s="214"/>
      <c r="R20" s="212"/>
      <c r="S20" s="214"/>
      <c r="T20" s="212"/>
      <c r="U20" s="214"/>
      <c r="V20" s="212"/>
      <c r="W20" s="214"/>
      <c r="X20" s="212"/>
      <c r="Y20" s="214"/>
      <c r="Z20" s="212"/>
      <c r="AA20" s="214"/>
      <c r="AB20" s="212"/>
      <c r="AC20" s="214"/>
      <c r="AD20" s="212"/>
      <c r="AE20" s="214"/>
      <c r="AF20" s="212"/>
      <c r="AG20" s="214"/>
      <c r="AH20" s="212"/>
      <c r="AI20" s="214"/>
      <c r="AJ20" s="212"/>
      <c r="AK20" s="214"/>
      <c r="AL20" s="215"/>
      <c r="AM20" s="214"/>
      <c r="AN20" s="214"/>
      <c r="AO20" s="216"/>
      <c r="AP20" s="216"/>
      <c r="AQ20" s="216"/>
      <c r="AR20" s="210" t="s">
        <v>138</v>
      </c>
      <c r="CG20" s="200"/>
      <c r="CH20" s="200">
        <v>0</v>
      </c>
      <c r="CI20" s="200">
        <v>0</v>
      </c>
      <c r="CJ20" s="200"/>
      <c r="CK20" s="200"/>
      <c r="CL20" s="200"/>
      <c r="CM20" s="200"/>
      <c r="CN20" s="200"/>
      <c r="CO20" s="200"/>
    </row>
    <row r="21" spans="1:93" x14ac:dyDescent="0.25">
      <c r="A21" s="454"/>
      <c r="B21" s="217" t="s">
        <v>31</v>
      </c>
      <c r="C21" s="217">
        <f t="shared" si="0"/>
        <v>0</v>
      </c>
      <c r="D21" s="217">
        <f t="shared" si="1"/>
        <v>0</v>
      </c>
      <c r="E21" s="217">
        <f t="shared" si="2"/>
        <v>0</v>
      </c>
      <c r="F21" s="218"/>
      <c r="G21" s="219"/>
      <c r="H21" s="218"/>
      <c r="I21" s="219"/>
      <c r="J21" s="218"/>
      <c r="K21" s="220"/>
      <c r="L21" s="218"/>
      <c r="M21" s="220"/>
      <c r="N21" s="218"/>
      <c r="O21" s="220"/>
      <c r="P21" s="218"/>
      <c r="Q21" s="220"/>
      <c r="R21" s="218"/>
      <c r="S21" s="220"/>
      <c r="T21" s="218"/>
      <c r="U21" s="220"/>
      <c r="V21" s="218"/>
      <c r="W21" s="220"/>
      <c r="X21" s="218"/>
      <c r="Y21" s="220"/>
      <c r="Z21" s="218"/>
      <c r="AA21" s="220"/>
      <c r="AB21" s="218"/>
      <c r="AC21" s="220"/>
      <c r="AD21" s="218"/>
      <c r="AE21" s="220"/>
      <c r="AF21" s="218"/>
      <c r="AG21" s="220"/>
      <c r="AH21" s="218"/>
      <c r="AI21" s="220"/>
      <c r="AJ21" s="218"/>
      <c r="AK21" s="220"/>
      <c r="AL21" s="221"/>
      <c r="AM21" s="220"/>
      <c r="AN21" s="220"/>
      <c r="AO21" s="216"/>
      <c r="AP21" s="216"/>
      <c r="AQ21" s="216"/>
      <c r="AR21" s="210" t="s">
        <v>138</v>
      </c>
      <c r="CG21" s="200"/>
      <c r="CH21" s="200">
        <v>0</v>
      </c>
      <c r="CI21" s="200">
        <v>0</v>
      </c>
      <c r="CJ21" s="200"/>
      <c r="CK21" s="200"/>
      <c r="CL21" s="200"/>
      <c r="CM21" s="200"/>
      <c r="CN21" s="200"/>
      <c r="CO21" s="200"/>
    </row>
    <row r="22" spans="1:93" x14ac:dyDescent="0.25">
      <c r="A22" s="454"/>
      <c r="B22" s="211" t="s">
        <v>32</v>
      </c>
      <c r="C22" s="211">
        <f t="shared" si="0"/>
        <v>0</v>
      </c>
      <c r="D22" s="211">
        <f t="shared" si="1"/>
        <v>0</v>
      </c>
      <c r="E22" s="211">
        <f t="shared" si="2"/>
        <v>0</v>
      </c>
      <c r="F22" s="212"/>
      <c r="G22" s="213"/>
      <c r="H22" s="212"/>
      <c r="I22" s="213"/>
      <c r="J22" s="212"/>
      <c r="K22" s="214"/>
      <c r="L22" s="212"/>
      <c r="M22" s="214"/>
      <c r="N22" s="212"/>
      <c r="O22" s="214"/>
      <c r="P22" s="212"/>
      <c r="Q22" s="214"/>
      <c r="R22" s="212"/>
      <c r="S22" s="214"/>
      <c r="T22" s="212"/>
      <c r="U22" s="214"/>
      <c r="V22" s="212"/>
      <c r="W22" s="214"/>
      <c r="X22" s="212"/>
      <c r="Y22" s="214"/>
      <c r="Z22" s="212"/>
      <c r="AA22" s="214"/>
      <c r="AB22" s="212"/>
      <c r="AC22" s="214"/>
      <c r="AD22" s="212"/>
      <c r="AE22" s="214"/>
      <c r="AF22" s="212"/>
      <c r="AG22" s="214"/>
      <c r="AH22" s="212"/>
      <c r="AI22" s="214"/>
      <c r="AJ22" s="212"/>
      <c r="AK22" s="214"/>
      <c r="AL22" s="215"/>
      <c r="AM22" s="214"/>
      <c r="AN22" s="214"/>
      <c r="AO22" s="216"/>
      <c r="AP22" s="216"/>
      <c r="AQ22" s="216"/>
      <c r="AR22" s="210" t="s">
        <v>138</v>
      </c>
      <c r="CG22" s="200"/>
      <c r="CH22" s="200">
        <v>0</v>
      </c>
      <c r="CI22" s="200">
        <v>0</v>
      </c>
      <c r="CJ22" s="200"/>
      <c r="CK22" s="200"/>
      <c r="CL22" s="200"/>
      <c r="CM22" s="200"/>
      <c r="CN22" s="200"/>
      <c r="CO22" s="200"/>
    </row>
    <row r="23" spans="1:93" x14ac:dyDescent="0.25">
      <c r="A23" s="454"/>
      <c r="B23" s="222" t="s">
        <v>112</v>
      </c>
      <c r="C23" s="223">
        <f t="shared" si="0"/>
        <v>0</v>
      </c>
      <c r="D23" s="224">
        <f t="shared" si="1"/>
        <v>0</v>
      </c>
      <c r="E23" s="225">
        <f t="shared" si="2"/>
        <v>0</v>
      </c>
      <c r="F23" s="212"/>
      <c r="G23" s="213"/>
      <c r="H23" s="212"/>
      <c r="I23" s="213"/>
      <c r="J23" s="212"/>
      <c r="K23" s="214"/>
      <c r="L23" s="212"/>
      <c r="M23" s="214"/>
      <c r="N23" s="212"/>
      <c r="O23" s="214"/>
      <c r="P23" s="212"/>
      <c r="Q23" s="214"/>
      <c r="R23" s="212"/>
      <c r="S23" s="214"/>
      <c r="T23" s="212"/>
      <c r="U23" s="214"/>
      <c r="V23" s="212"/>
      <c r="W23" s="214"/>
      <c r="X23" s="212"/>
      <c r="Y23" s="214"/>
      <c r="Z23" s="212"/>
      <c r="AA23" s="214"/>
      <c r="AB23" s="212"/>
      <c r="AC23" s="214"/>
      <c r="AD23" s="212"/>
      <c r="AE23" s="214"/>
      <c r="AF23" s="212"/>
      <c r="AG23" s="214"/>
      <c r="AH23" s="212"/>
      <c r="AI23" s="214"/>
      <c r="AJ23" s="212"/>
      <c r="AK23" s="214"/>
      <c r="AL23" s="226"/>
      <c r="AM23" s="214"/>
      <c r="AN23" s="214"/>
      <c r="AO23" s="216"/>
      <c r="AP23" s="216"/>
      <c r="AQ23" s="216"/>
      <c r="AR23" s="210" t="s">
        <v>138</v>
      </c>
      <c r="CG23" s="200"/>
      <c r="CH23" s="200">
        <v>0</v>
      </c>
      <c r="CI23" s="200">
        <v>0</v>
      </c>
      <c r="CJ23" s="200"/>
      <c r="CK23" s="200"/>
      <c r="CL23" s="200"/>
      <c r="CM23" s="200"/>
      <c r="CN23" s="200"/>
      <c r="CO23" s="200"/>
    </row>
    <row r="24" spans="1:93" x14ac:dyDescent="0.25">
      <c r="A24" s="455"/>
      <c r="B24" s="227" t="s">
        <v>33</v>
      </c>
      <c r="C24" s="227">
        <f t="shared" si="0"/>
        <v>0</v>
      </c>
      <c r="D24" s="227">
        <f t="shared" si="1"/>
        <v>0</v>
      </c>
      <c r="E24" s="227">
        <f t="shared" si="2"/>
        <v>0</v>
      </c>
      <c r="F24" s="228"/>
      <c r="G24" s="229"/>
      <c r="H24" s="228"/>
      <c r="I24" s="229"/>
      <c r="J24" s="228"/>
      <c r="K24" s="230"/>
      <c r="L24" s="228"/>
      <c r="M24" s="230"/>
      <c r="N24" s="228"/>
      <c r="O24" s="230"/>
      <c r="P24" s="228"/>
      <c r="Q24" s="230"/>
      <c r="R24" s="228"/>
      <c r="S24" s="230"/>
      <c r="T24" s="228"/>
      <c r="U24" s="230"/>
      <c r="V24" s="228"/>
      <c r="W24" s="230"/>
      <c r="X24" s="228"/>
      <c r="Y24" s="230"/>
      <c r="Z24" s="228"/>
      <c r="AA24" s="230"/>
      <c r="AB24" s="228"/>
      <c r="AC24" s="230"/>
      <c r="AD24" s="228"/>
      <c r="AE24" s="230"/>
      <c r="AF24" s="228"/>
      <c r="AG24" s="230"/>
      <c r="AH24" s="228"/>
      <c r="AI24" s="230"/>
      <c r="AJ24" s="228"/>
      <c r="AK24" s="230"/>
      <c r="AL24" s="231"/>
      <c r="AM24" s="230"/>
      <c r="AN24" s="230"/>
      <c r="AO24" s="232"/>
      <c r="AP24" s="232"/>
      <c r="AQ24" s="232"/>
      <c r="AR24" s="210" t="s">
        <v>138</v>
      </c>
      <c r="CG24" s="200"/>
      <c r="CH24" s="200">
        <v>0</v>
      </c>
      <c r="CI24" s="200">
        <v>0</v>
      </c>
      <c r="CJ24" s="200"/>
      <c r="CK24" s="200"/>
      <c r="CL24" s="200"/>
      <c r="CM24" s="200"/>
      <c r="CN24" s="200"/>
      <c r="CO24" s="200"/>
    </row>
    <row r="25" spans="1:93" x14ac:dyDescent="0.25">
      <c r="A25" s="453" t="s">
        <v>34</v>
      </c>
      <c r="B25" s="204" t="s">
        <v>24</v>
      </c>
      <c r="C25" s="204">
        <f t="shared" si="0"/>
        <v>0</v>
      </c>
      <c r="D25" s="204">
        <f t="shared" si="1"/>
        <v>0</v>
      </c>
      <c r="E25" s="204">
        <f t="shared" si="2"/>
        <v>0</v>
      </c>
      <c r="F25" s="233"/>
      <c r="G25" s="234"/>
      <c r="H25" s="233"/>
      <c r="I25" s="234"/>
      <c r="J25" s="233"/>
      <c r="K25" s="235"/>
      <c r="L25" s="233"/>
      <c r="M25" s="235"/>
      <c r="N25" s="233"/>
      <c r="O25" s="235"/>
      <c r="P25" s="233"/>
      <c r="Q25" s="235"/>
      <c r="R25" s="233"/>
      <c r="S25" s="235"/>
      <c r="T25" s="233"/>
      <c r="U25" s="235"/>
      <c r="V25" s="233"/>
      <c r="W25" s="235"/>
      <c r="X25" s="233"/>
      <c r="Y25" s="235"/>
      <c r="Z25" s="233"/>
      <c r="AA25" s="235"/>
      <c r="AB25" s="233"/>
      <c r="AC25" s="235"/>
      <c r="AD25" s="233"/>
      <c r="AE25" s="235"/>
      <c r="AF25" s="233"/>
      <c r="AG25" s="235"/>
      <c r="AH25" s="233"/>
      <c r="AI25" s="235"/>
      <c r="AJ25" s="233"/>
      <c r="AK25" s="235"/>
      <c r="AL25" s="236"/>
      <c r="AM25" s="235"/>
      <c r="AN25" s="235"/>
      <c r="AO25" s="209"/>
      <c r="AP25" s="209"/>
      <c r="AQ25" s="209"/>
      <c r="AR25" s="210" t="s">
        <v>138</v>
      </c>
      <c r="CG25" s="200"/>
      <c r="CH25" s="200">
        <v>0</v>
      </c>
      <c r="CI25" s="200">
        <v>0</v>
      </c>
      <c r="CJ25" s="200"/>
      <c r="CK25" s="200"/>
      <c r="CL25" s="200"/>
      <c r="CM25" s="200"/>
      <c r="CN25" s="200"/>
      <c r="CO25" s="200"/>
    </row>
    <row r="26" spans="1:93" x14ac:dyDescent="0.25">
      <c r="A26" s="454"/>
      <c r="B26" s="211" t="s">
        <v>25</v>
      </c>
      <c r="C26" s="211">
        <f t="shared" si="0"/>
        <v>0</v>
      </c>
      <c r="D26" s="211">
        <f t="shared" si="1"/>
        <v>0</v>
      </c>
      <c r="E26" s="211">
        <f t="shared" si="2"/>
        <v>0</v>
      </c>
      <c r="F26" s="212"/>
      <c r="G26" s="213"/>
      <c r="H26" s="212"/>
      <c r="I26" s="213"/>
      <c r="J26" s="212"/>
      <c r="K26" s="214"/>
      <c r="L26" s="212"/>
      <c r="M26" s="214"/>
      <c r="N26" s="212"/>
      <c r="O26" s="214"/>
      <c r="P26" s="212"/>
      <c r="Q26" s="214"/>
      <c r="R26" s="212"/>
      <c r="S26" s="214"/>
      <c r="T26" s="212"/>
      <c r="U26" s="214"/>
      <c r="V26" s="212"/>
      <c r="W26" s="214"/>
      <c r="X26" s="212"/>
      <c r="Y26" s="214"/>
      <c r="Z26" s="212"/>
      <c r="AA26" s="214"/>
      <c r="AB26" s="212"/>
      <c r="AC26" s="214"/>
      <c r="AD26" s="212"/>
      <c r="AE26" s="214"/>
      <c r="AF26" s="212"/>
      <c r="AG26" s="214"/>
      <c r="AH26" s="212"/>
      <c r="AI26" s="214"/>
      <c r="AJ26" s="212"/>
      <c r="AK26" s="214"/>
      <c r="AL26" s="215"/>
      <c r="AM26" s="214"/>
      <c r="AN26" s="214"/>
      <c r="AO26" s="216"/>
      <c r="AP26" s="216"/>
      <c r="AQ26" s="216"/>
      <c r="AR26" s="210" t="s">
        <v>138</v>
      </c>
      <c r="CG26" s="200"/>
      <c r="CH26" s="200">
        <v>0</v>
      </c>
      <c r="CI26" s="200">
        <v>0</v>
      </c>
      <c r="CJ26" s="200"/>
      <c r="CK26" s="200"/>
      <c r="CL26" s="200"/>
      <c r="CM26" s="200"/>
      <c r="CN26" s="200"/>
      <c r="CO26" s="200"/>
    </row>
    <row r="27" spans="1:93" x14ac:dyDescent="0.25">
      <c r="A27" s="454"/>
      <c r="B27" s="211" t="s">
        <v>26</v>
      </c>
      <c r="C27" s="211">
        <f t="shared" si="0"/>
        <v>0</v>
      </c>
      <c r="D27" s="211">
        <f t="shared" si="1"/>
        <v>0</v>
      </c>
      <c r="E27" s="211">
        <f t="shared" si="2"/>
        <v>0</v>
      </c>
      <c r="F27" s="212"/>
      <c r="G27" s="213"/>
      <c r="H27" s="212"/>
      <c r="I27" s="213"/>
      <c r="J27" s="212"/>
      <c r="K27" s="214"/>
      <c r="L27" s="212"/>
      <c r="M27" s="214"/>
      <c r="N27" s="212"/>
      <c r="O27" s="214"/>
      <c r="P27" s="212"/>
      <c r="Q27" s="214"/>
      <c r="R27" s="212"/>
      <c r="S27" s="214"/>
      <c r="T27" s="212"/>
      <c r="U27" s="214"/>
      <c r="V27" s="212"/>
      <c r="W27" s="214"/>
      <c r="X27" s="212"/>
      <c r="Y27" s="214"/>
      <c r="Z27" s="212"/>
      <c r="AA27" s="214"/>
      <c r="AB27" s="212"/>
      <c r="AC27" s="214"/>
      <c r="AD27" s="212"/>
      <c r="AE27" s="214"/>
      <c r="AF27" s="212"/>
      <c r="AG27" s="214"/>
      <c r="AH27" s="212"/>
      <c r="AI27" s="214"/>
      <c r="AJ27" s="212"/>
      <c r="AK27" s="214"/>
      <c r="AL27" s="215"/>
      <c r="AM27" s="214"/>
      <c r="AN27" s="214"/>
      <c r="AO27" s="216"/>
      <c r="AP27" s="216"/>
      <c r="AQ27" s="216"/>
      <c r="AR27" s="210" t="s">
        <v>138</v>
      </c>
      <c r="CG27" s="200"/>
      <c r="CH27" s="200">
        <v>0</v>
      </c>
      <c r="CI27" s="200">
        <v>0</v>
      </c>
      <c r="CJ27" s="200"/>
      <c r="CK27" s="200"/>
      <c r="CL27" s="200"/>
      <c r="CM27" s="200"/>
      <c r="CN27" s="200"/>
      <c r="CO27" s="200"/>
    </row>
    <row r="28" spans="1:93" x14ac:dyDescent="0.25">
      <c r="A28" s="454"/>
      <c r="B28" s="211" t="s">
        <v>27</v>
      </c>
      <c r="C28" s="211">
        <f t="shared" si="0"/>
        <v>0</v>
      </c>
      <c r="D28" s="211">
        <f t="shared" si="1"/>
        <v>0</v>
      </c>
      <c r="E28" s="211">
        <f t="shared" si="2"/>
        <v>0</v>
      </c>
      <c r="F28" s="212"/>
      <c r="G28" s="213"/>
      <c r="H28" s="212"/>
      <c r="I28" s="213"/>
      <c r="J28" s="212"/>
      <c r="K28" s="214"/>
      <c r="L28" s="212"/>
      <c r="M28" s="214"/>
      <c r="N28" s="212"/>
      <c r="O28" s="214"/>
      <c r="P28" s="212"/>
      <c r="Q28" s="214"/>
      <c r="R28" s="212"/>
      <c r="S28" s="214"/>
      <c r="T28" s="212"/>
      <c r="U28" s="214"/>
      <c r="V28" s="212"/>
      <c r="W28" s="214"/>
      <c r="X28" s="212"/>
      <c r="Y28" s="214"/>
      <c r="Z28" s="212"/>
      <c r="AA28" s="214"/>
      <c r="AB28" s="212"/>
      <c r="AC28" s="214"/>
      <c r="AD28" s="212"/>
      <c r="AE28" s="214"/>
      <c r="AF28" s="212"/>
      <c r="AG28" s="214"/>
      <c r="AH28" s="212"/>
      <c r="AI28" s="214"/>
      <c r="AJ28" s="212"/>
      <c r="AK28" s="214"/>
      <c r="AL28" s="215"/>
      <c r="AM28" s="214"/>
      <c r="AN28" s="214"/>
      <c r="AO28" s="216"/>
      <c r="AP28" s="216"/>
      <c r="AQ28" s="216"/>
      <c r="AR28" s="210" t="s">
        <v>138</v>
      </c>
      <c r="CG28" s="200"/>
      <c r="CH28" s="200">
        <v>0</v>
      </c>
      <c r="CI28" s="200">
        <v>0</v>
      </c>
      <c r="CJ28" s="200"/>
      <c r="CK28" s="200"/>
      <c r="CL28" s="200"/>
      <c r="CM28" s="200"/>
      <c r="CN28" s="200"/>
      <c r="CO28" s="200"/>
    </row>
    <row r="29" spans="1:93" x14ac:dyDescent="0.25">
      <c r="A29" s="454"/>
      <c r="B29" s="211" t="s">
        <v>28</v>
      </c>
      <c r="C29" s="211">
        <f t="shared" si="0"/>
        <v>0</v>
      </c>
      <c r="D29" s="211">
        <f t="shared" si="1"/>
        <v>0</v>
      </c>
      <c r="E29" s="211">
        <f t="shared" si="2"/>
        <v>0</v>
      </c>
      <c r="F29" s="212"/>
      <c r="G29" s="213"/>
      <c r="H29" s="212"/>
      <c r="I29" s="213"/>
      <c r="J29" s="212"/>
      <c r="K29" s="214"/>
      <c r="L29" s="212"/>
      <c r="M29" s="214"/>
      <c r="N29" s="212"/>
      <c r="O29" s="214"/>
      <c r="P29" s="212"/>
      <c r="Q29" s="214"/>
      <c r="R29" s="212"/>
      <c r="S29" s="214"/>
      <c r="T29" s="212"/>
      <c r="U29" s="214"/>
      <c r="V29" s="212"/>
      <c r="W29" s="214"/>
      <c r="X29" s="212"/>
      <c r="Y29" s="214"/>
      <c r="Z29" s="212"/>
      <c r="AA29" s="214"/>
      <c r="AB29" s="212"/>
      <c r="AC29" s="214"/>
      <c r="AD29" s="212"/>
      <c r="AE29" s="214"/>
      <c r="AF29" s="212"/>
      <c r="AG29" s="214"/>
      <c r="AH29" s="212"/>
      <c r="AI29" s="214"/>
      <c r="AJ29" s="212"/>
      <c r="AK29" s="214"/>
      <c r="AL29" s="215"/>
      <c r="AM29" s="214"/>
      <c r="AN29" s="214"/>
      <c r="AO29" s="216"/>
      <c r="AP29" s="216"/>
      <c r="AQ29" s="216"/>
      <c r="AR29" s="210" t="s">
        <v>138</v>
      </c>
      <c r="CG29" s="200"/>
      <c r="CH29" s="200">
        <v>0</v>
      </c>
      <c r="CI29" s="200">
        <v>0</v>
      </c>
      <c r="CJ29" s="200"/>
      <c r="CK29" s="200"/>
      <c r="CL29" s="200"/>
      <c r="CM29" s="200"/>
      <c r="CN29" s="200"/>
      <c r="CO29" s="200"/>
    </row>
    <row r="30" spans="1:93" x14ac:dyDescent="0.25">
      <c r="A30" s="454"/>
      <c r="B30" s="211" t="s">
        <v>29</v>
      </c>
      <c r="C30" s="211">
        <f t="shared" si="0"/>
        <v>0</v>
      </c>
      <c r="D30" s="211">
        <f t="shared" si="1"/>
        <v>0</v>
      </c>
      <c r="E30" s="211">
        <f t="shared" si="2"/>
        <v>0</v>
      </c>
      <c r="F30" s="218"/>
      <c r="G30" s="219"/>
      <c r="H30" s="218"/>
      <c r="I30" s="219"/>
      <c r="J30" s="218"/>
      <c r="K30" s="220"/>
      <c r="L30" s="218"/>
      <c r="M30" s="220"/>
      <c r="N30" s="218"/>
      <c r="O30" s="220"/>
      <c r="P30" s="218"/>
      <c r="Q30" s="220"/>
      <c r="R30" s="218"/>
      <c r="S30" s="220"/>
      <c r="T30" s="218"/>
      <c r="U30" s="220"/>
      <c r="V30" s="218"/>
      <c r="W30" s="220"/>
      <c r="X30" s="218"/>
      <c r="Y30" s="220"/>
      <c r="Z30" s="218"/>
      <c r="AA30" s="220"/>
      <c r="AB30" s="218"/>
      <c r="AC30" s="220"/>
      <c r="AD30" s="218"/>
      <c r="AE30" s="220"/>
      <c r="AF30" s="218"/>
      <c r="AG30" s="220"/>
      <c r="AH30" s="218"/>
      <c r="AI30" s="220"/>
      <c r="AJ30" s="218"/>
      <c r="AK30" s="220"/>
      <c r="AL30" s="221"/>
      <c r="AM30" s="220"/>
      <c r="AN30" s="220"/>
      <c r="AO30" s="216"/>
      <c r="AP30" s="216"/>
      <c r="AQ30" s="216"/>
      <c r="AR30" s="210" t="s">
        <v>138</v>
      </c>
      <c r="CG30" s="200"/>
      <c r="CH30" s="200">
        <v>0</v>
      </c>
      <c r="CI30" s="200">
        <v>0</v>
      </c>
      <c r="CJ30" s="200"/>
      <c r="CK30" s="200"/>
      <c r="CL30" s="200"/>
      <c r="CM30" s="200"/>
      <c r="CN30" s="200"/>
      <c r="CO30" s="200"/>
    </row>
    <row r="31" spans="1:93" x14ac:dyDescent="0.25">
      <c r="A31" s="454"/>
      <c r="B31" s="211" t="s">
        <v>30</v>
      </c>
      <c r="C31" s="211">
        <f t="shared" si="0"/>
        <v>0</v>
      </c>
      <c r="D31" s="211">
        <f t="shared" si="1"/>
        <v>0</v>
      </c>
      <c r="E31" s="211">
        <f t="shared" si="2"/>
        <v>0</v>
      </c>
      <c r="F31" s="218"/>
      <c r="G31" s="219"/>
      <c r="H31" s="218"/>
      <c r="I31" s="219"/>
      <c r="J31" s="218"/>
      <c r="K31" s="220"/>
      <c r="L31" s="218"/>
      <c r="M31" s="220"/>
      <c r="N31" s="218"/>
      <c r="O31" s="220"/>
      <c r="P31" s="218"/>
      <c r="Q31" s="220"/>
      <c r="R31" s="218"/>
      <c r="S31" s="220"/>
      <c r="T31" s="218"/>
      <c r="U31" s="220"/>
      <c r="V31" s="218"/>
      <c r="W31" s="220"/>
      <c r="X31" s="218"/>
      <c r="Y31" s="220"/>
      <c r="Z31" s="218"/>
      <c r="AA31" s="220"/>
      <c r="AB31" s="218"/>
      <c r="AC31" s="220"/>
      <c r="AD31" s="218"/>
      <c r="AE31" s="220"/>
      <c r="AF31" s="218"/>
      <c r="AG31" s="220"/>
      <c r="AH31" s="218"/>
      <c r="AI31" s="220"/>
      <c r="AJ31" s="218"/>
      <c r="AK31" s="220"/>
      <c r="AL31" s="221"/>
      <c r="AM31" s="220"/>
      <c r="AN31" s="220"/>
      <c r="AO31" s="216"/>
      <c r="AP31" s="216"/>
      <c r="AQ31" s="216"/>
      <c r="AR31" s="210" t="s">
        <v>138</v>
      </c>
      <c r="CG31" s="200"/>
      <c r="CH31" s="200">
        <v>0</v>
      </c>
      <c r="CI31" s="200">
        <v>0</v>
      </c>
      <c r="CJ31" s="200"/>
      <c r="CK31" s="200"/>
      <c r="CL31" s="200"/>
      <c r="CM31" s="200"/>
      <c r="CN31" s="200"/>
      <c r="CO31" s="200"/>
    </row>
    <row r="32" spans="1:93" x14ac:dyDescent="0.25">
      <c r="A32" s="454"/>
      <c r="B32" s="217" t="s">
        <v>31</v>
      </c>
      <c r="C32" s="217">
        <f t="shared" si="0"/>
        <v>0</v>
      </c>
      <c r="D32" s="217">
        <f t="shared" si="1"/>
        <v>0</v>
      </c>
      <c r="E32" s="217">
        <f t="shared" si="2"/>
        <v>0</v>
      </c>
      <c r="F32" s="218"/>
      <c r="G32" s="219"/>
      <c r="H32" s="218"/>
      <c r="I32" s="219"/>
      <c r="J32" s="218"/>
      <c r="K32" s="220"/>
      <c r="L32" s="218"/>
      <c r="M32" s="220"/>
      <c r="N32" s="218"/>
      <c r="O32" s="220"/>
      <c r="P32" s="218"/>
      <c r="Q32" s="220"/>
      <c r="R32" s="218"/>
      <c r="S32" s="220"/>
      <c r="T32" s="218"/>
      <c r="U32" s="220"/>
      <c r="V32" s="218"/>
      <c r="W32" s="220"/>
      <c r="X32" s="218"/>
      <c r="Y32" s="220"/>
      <c r="Z32" s="218"/>
      <c r="AA32" s="220"/>
      <c r="AB32" s="218"/>
      <c r="AC32" s="220"/>
      <c r="AD32" s="218"/>
      <c r="AE32" s="220"/>
      <c r="AF32" s="218"/>
      <c r="AG32" s="220"/>
      <c r="AH32" s="218"/>
      <c r="AI32" s="220"/>
      <c r="AJ32" s="218"/>
      <c r="AK32" s="220"/>
      <c r="AL32" s="221"/>
      <c r="AM32" s="220"/>
      <c r="AN32" s="220"/>
      <c r="AO32" s="216"/>
      <c r="AP32" s="216"/>
      <c r="AQ32" s="216"/>
      <c r="AR32" s="210" t="s">
        <v>138</v>
      </c>
      <c r="CG32" s="200"/>
      <c r="CH32" s="200">
        <v>0</v>
      </c>
      <c r="CI32" s="200">
        <v>0</v>
      </c>
      <c r="CJ32" s="200"/>
      <c r="CK32" s="200"/>
      <c r="CL32" s="200"/>
      <c r="CM32" s="200"/>
      <c r="CN32" s="200"/>
      <c r="CO32" s="200"/>
    </row>
    <row r="33" spans="1:93" x14ac:dyDescent="0.25">
      <c r="A33" s="454"/>
      <c r="B33" s="211" t="s">
        <v>32</v>
      </c>
      <c r="C33" s="211">
        <f t="shared" si="0"/>
        <v>0</v>
      </c>
      <c r="D33" s="211">
        <f t="shared" si="1"/>
        <v>0</v>
      </c>
      <c r="E33" s="211">
        <f t="shared" si="2"/>
        <v>0</v>
      </c>
      <c r="F33" s="218"/>
      <c r="G33" s="219"/>
      <c r="H33" s="218"/>
      <c r="I33" s="219"/>
      <c r="J33" s="218"/>
      <c r="K33" s="220"/>
      <c r="L33" s="218"/>
      <c r="M33" s="220"/>
      <c r="N33" s="218"/>
      <c r="O33" s="220"/>
      <c r="P33" s="218"/>
      <c r="Q33" s="220"/>
      <c r="R33" s="218"/>
      <c r="S33" s="220"/>
      <c r="T33" s="218"/>
      <c r="U33" s="220"/>
      <c r="V33" s="218"/>
      <c r="W33" s="220"/>
      <c r="X33" s="218"/>
      <c r="Y33" s="220"/>
      <c r="Z33" s="218"/>
      <c r="AA33" s="220"/>
      <c r="AB33" s="218"/>
      <c r="AC33" s="220"/>
      <c r="AD33" s="218"/>
      <c r="AE33" s="220"/>
      <c r="AF33" s="218"/>
      <c r="AG33" s="220"/>
      <c r="AH33" s="218"/>
      <c r="AI33" s="220"/>
      <c r="AJ33" s="218"/>
      <c r="AK33" s="220"/>
      <c r="AL33" s="221"/>
      <c r="AM33" s="220"/>
      <c r="AN33" s="220"/>
      <c r="AO33" s="216"/>
      <c r="AP33" s="216"/>
      <c r="AQ33" s="216"/>
      <c r="AR33" s="210" t="s">
        <v>138</v>
      </c>
      <c r="CG33" s="200"/>
      <c r="CH33" s="200">
        <v>0</v>
      </c>
      <c r="CI33" s="200">
        <v>0</v>
      </c>
      <c r="CJ33" s="200"/>
      <c r="CK33" s="200"/>
      <c r="CL33" s="200"/>
      <c r="CM33" s="200"/>
      <c r="CN33" s="200"/>
      <c r="CO33" s="200"/>
    </row>
    <row r="34" spans="1:93" x14ac:dyDescent="0.25">
      <c r="A34" s="454"/>
      <c r="B34" s="222" t="s">
        <v>112</v>
      </c>
      <c r="C34" s="223">
        <f t="shared" si="0"/>
        <v>0</v>
      </c>
      <c r="D34" s="224">
        <f t="shared" si="1"/>
        <v>0</v>
      </c>
      <c r="E34" s="225">
        <f t="shared" si="2"/>
        <v>0</v>
      </c>
      <c r="F34" s="218"/>
      <c r="G34" s="219"/>
      <c r="H34" s="218"/>
      <c r="I34" s="219"/>
      <c r="J34" s="218"/>
      <c r="K34" s="220"/>
      <c r="L34" s="218"/>
      <c r="M34" s="220"/>
      <c r="N34" s="218"/>
      <c r="O34" s="220"/>
      <c r="P34" s="218"/>
      <c r="Q34" s="220"/>
      <c r="R34" s="218"/>
      <c r="S34" s="220"/>
      <c r="T34" s="218"/>
      <c r="U34" s="220"/>
      <c r="V34" s="218"/>
      <c r="W34" s="220"/>
      <c r="X34" s="218"/>
      <c r="Y34" s="220"/>
      <c r="Z34" s="218"/>
      <c r="AA34" s="220"/>
      <c r="AB34" s="218"/>
      <c r="AC34" s="220"/>
      <c r="AD34" s="218"/>
      <c r="AE34" s="220"/>
      <c r="AF34" s="218"/>
      <c r="AG34" s="220"/>
      <c r="AH34" s="218"/>
      <c r="AI34" s="220"/>
      <c r="AJ34" s="218"/>
      <c r="AK34" s="220"/>
      <c r="AL34" s="221"/>
      <c r="AM34" s="220"/>
      <c r="AN34" s="220"/>
      <c r="AO34" s="216"/>
      <c r="AP34" s="216"/>
      <c r="AQ34" s="216"/>
      <c r="AR34" s="210" t="s">
        <v>138</v>
      </c>
      <c r="CG34" s="200"/>
      <c r="CH34" s="200">
        <v>0</v>
      </c>
      <c r="CI34" s="200">
        <v>0</v>
      </c>
      <c r="CJ34" s="200"/>
      <c r="CK34" s="200"/>
      <c r="CL34" s="200"/>
      <c r="CM34" s="200"/>
      <c r="CN34" s="200"/>
      <c r="CO34" s="200"/>
    </row>
    <row r="35" spans="1:93" x14ac:dyDescent="0.25">
      <c r="A35" s="455"/>
      <c r="B35" s="227" t="s">
        <v>33</v>
      </c>
      <c r="C35" s="227">
        <f t="shared" si="0"/>
        <v>0</v>
      </c>
      <c r="D35" s="227">
        <f t="shared" si="1"/>
        <v>0</v>
      </c>
      <c r="E35" s="227">
        <f t="shared" si="2"/>
        <v>0</v>
      </c>
      <c r="F35" s="231"/>
      <c r="G35" s="237"/>
      <c r="H35" s="231"/>
      <c r="I35" s="237"/>
      <c r="J35" s="231"/>
      <c r="K35" s="238"/>
      <c r="L35" s="231"/>
      <c r="M35" s="238"/>
      <c r="N35" s="231"/>
      <c r="O35" s="238"/>
      <c r="P35" s="231"/>
      <c r="Q35" s="238"/>
      <c r="R35" s="231"/>
      <c r="S35" s="238"/>
      <c r="T35" s="231"/>
      <c r="U35" s="238"/>
      <c r="V35" s="231"/>
      <c r="W35" s="238"/>
      <c r="X35" s="231"/>
      <c r="Y35" s="238"/>
      <c r="Z35" s="231"/>
      <c r="AA35" s="238"/>
      <c r="AB35" s="231"/>
      <c r="AC35" s="238"/>
      <c r="AD35" s="231"/>
      <c r="AE35" s="238"/>
      <c r="AF35" s="231"/>
      <c r="AG35" s="238"/>
      <c r="AH35" s="231"/>
      <c r="AI35" s="238"/>
      <c r="AJ35" s="231"/>
      <c r="AK35" s="238"/>
      <c r="AL35" s="239"/>
      <c r="AM35" s="238"/>
      <c r="AN35" s="238"/>
      <c r="AO35" s="232"/>
      <c r="AP35" s="232"/>
      <c r="AQ35" s="232"/>
      <c r="AR35" s="210" t="s">
        <v>138</v>
      </c>
      <c r="CG35" s="200">
        <v>0</v>
      </c>
      <c r="CH35" s="200">
        <v>0</v>
      </c>
      <c r="CI35" s="200">
        <v>0</v>
      </c>
      <c r="CJ35" s="200"/>
      <c r="CK35" s="200"/>
      <c r="CL35" s="200"/>
      <c r="CM35" s="200"/>
      <c r="CN35" s="200"/>
      <c r="CO35" s="200"/>
    </row>
    <row r="36" spans="1:93" x14ac:dyDescent="0.25">
      <c r="A36" s="453" t="s">
        <v>35</v>
      </c>
      <c r="B36" s="204" t="s">
        <v>24</v>
      </c>
      <c r="C36" s="204">
        <f t="shared" si="0"/>
        <v>0</v>
      </c>
      <c r="D36" s="204">
        <f t="shared" si="1"/>
        <v>0</v>
      </c>
      <c r="E36" s="204">
        <f t="shared" si="2"/>
        <v>0</v>
      </c>
      <c r="F36" s="240"/>
      <c r="G36" s="241"/>
      <c r="H36" s="205"/>
      <c r="I36" s="206"/>
      <c r="J36" s="205"/>
      <c r="K36" s="207"/>
      <c r="L36" s="205"/>
      <c r="M36" s="207"/>
      <c r="N36" s="205"/>
      <c r="O36" s="207"/>
      <c r="P36" s="205"/>
      <c r="Q36" s="207"/>
      <c r="R36" s="205"/>
      <c r="S36" s="207"/>
      <c r="T36" s="205"/>
      <c r="U36" s="207"/>
      <c r="V36" s="205"/>
      <c r="W36" s="207"/>
      <c r="X36" s="205"/>
      <c r="Y36" s="207"/>
      <c r="Z36" s="205"/>
      <c r="AA36" s="207"/>
      <c r="AB36" s="205"/>
      <c r="AC36" s="207"/>
      <c r="AD36" s="205"/>
      <c r="AE36" s="207"/>
      <c r="AF36" s="205"/>
      <c r="AG36" s="207"/>
      <c r="AH36" s="205"/>
      <c r="AI36" s="207"/>
      <c r="AJ36" s="205"/>
      <c r="AK36" s="207"/>
      <c r="AL36" s="208"/>
      <c r="AM36" s="207"/>
      <c r="AN36" s="207"/>
      <c r="AO36" s="209"/>
      <c r="AP36" s="209"/>
      <c r="AQ36" s="209"/>
      <c r="AR36" s="210" t="s">
        <v>138</v>
      </c>
      <c r="CG36" s="200">
        <v>0</v>
      </c>
      <c r="CH36" s="200">
        <v>0</v>
      </c>
      <c r="CI36" s="200">
        <v>0</v>
      </c>
      <c r="CJ36" s="200"/>
      <c r="CK36" s="200"/>
      <c r="CL36" s="200"/>
      <c r="CM36" s="200"/>
      <c r="CN36" s="200"/>
      <c r="CO36" s="200"/>
    </row>
    <row r="37" spans="1:93" x14ac:dyDescent="0.25">
      <c r="A37" s="454"/>
      <c r="B37" s="211" t="s">
        <v>25</v>
      </c>
      <c r="C37" s="211">
        <f t="shared" si="0"/>
        <v>0</v>
      </c>
      <c r="D37" s="211">
        <f t="shared" si="1"/>
        <v>0</v>
      </c>
      <c r="E37" s="211">
        <f t="shared" si="2"/>
        <v>0</v>
      </c>
      <c r="F37" s="242"/>
      <c r="G37" s="243"/>
      <c r="H37" s="212"/>
      <c r="I37" s="213"/>
      <c r="J37" s="212"/>
      <c r="K37" s="214"/>
      <c r="L37" s="212"/>
      <c r="M37" s="214"/>
      <c r="N37" s="212"/>
      <c r="O37" s="214"/>
      <c r="P37" s="212"/>
      <c r="Q37" s="214"/>
      <c r="R37" s="212"/>
      <c r="S37" s="214"/>
      <c r="T37" s="212"/>
      <c r="U37" s="214"/>
      <c r="V37" s="212"/>
      <c r="W37" s="214"/>
      <c r="X37" s="212"/>
      <c r="Y37" s="214"/>
      <c r="Z37" s="212"/>
      <c r="AA37" s="214"/>
      <c r="AB37" s="212"/>
      <c r="AC37" s="214"/>
      <c r="AD37" s="212"/>
      <c r="AE37" s="214"/>
      <c r="AF37" s="212"/>
      <c r="AG37" s="214"/>
      <c r="AH37" s="212"/>
      <c r="AI37" s="214"/>
      <c r="AJ37" s="212"/>
      <c r="AK37" s="214"/>
      <c r="AL37" s="215"/>
      <c r="AM37" s="214"/>
      <c r="AN37" s="214"/>
      <c r="AO37" s="216"/>
      <c r="AP37" s="216"/>
      <c r="AQ37" s="216"/>
      <c r="AR37" s="210" t="s">
        <v>138</v>
      </c>
      <c r="CG37" s="200"/>
      <c r="CH37" s="200">
        <v>0</v>
      </c>
      <c r="CI37" s="200">
        <v>0</v>
      </c>
      <c r="CJ37" s="200"/>
      <c r="CK37" s="200"/>
      <c r="CL37" s="200"/>
      <c r="CM37" s="200"/>
      <c r="CN37" s="200"/>
      <c r="CO37" s="200"/>
    </row>
    <row r="38" spans="1:93" x14ac:dyDescent="0.25">
      <c r="A38" s="454"/>
      <c r="B38" s="211" t="s">
        <v>26</v>
      </c>
      <c r="C38" s="211">
        <f t="shared" si="0"/>
        <v>0</v>
      </c>
      <c r="D38" s="211">
        <f t="shared" si="1"/>
        <v>0</v>
      </c>
      <c r="E38" s="211">
        <f t="shared" si="2"/>
        <v>0</v>
      </c>
      <c r="F38" s="242"/>
      <c r="G38" s="243"/>
      <c r="H38" s="212"/>
      <c r="I38" s="213"/>
      <c r="J38" s="212"/>
      <c r="K38" s="214"/>
      <c r="L38" s="212"/>
      <c r="M38" s="214"/>
      <c r="N38" s="212"/>
      <c r="O38" s="214"/>
      <c r="P38" s="212"/>
      <c r="Q38" s="214"/>
      <c r="R38" s="212"/>
      <c r="S38" s="214"/>
      <c r="T38" s="212"/>
      <c r="U38" s="214"/>
      <c r="V38" s="212"/>
      <c r="W38" s="214"/>
      <c r="X38" s="212"/>
      <c r="Y38" s="214"/>
      <c r="Z38" s="212"/>
      <c r="AA38" s="214"/>
      <c r="AB38" s="212"/>
      <c r="AC38" s="214"/>
      <c r="AD38" s="212"/>
      <c r="AE38" s="214"/>
      <c r="AF38" s="212"/>
      <c r="AG38" s="214"/>
      <c r="AH38" s="212"/>
      <c r="AI38" s="214"/>
      <c r="AJ38" s="212"/>
      <c r="AK38" s="214"/>
      <c r="AL38" s="215"/>
      <c r="AM38" s="214"/>
      <c r="AN38" s="214"/>
      <c r="AO38" s="216"/>
      <c r="AP38" s="216"/>
      <c r="AQ38" s="216"/>
      <c r="AR38" s="210" t="s">
        <v>138</v>
      </c>
      <c r="CG38" s="200"/>
      <c r="CH38" s="200">
        <v>0</v>
      </c>
      <c r="CI38" s="200">
        <v>0</v>
      </c>
      <c r="CJ38" s="200"/>
      <c r="CK38" s="200"/>
      <c r="CL38" s="200"/>
      <c r="CM38" s="200"/>
      <c r="CN38" s="200"/>
      <c r="CO38" s="200"/>
    </row>
    <row r="39" spans="1:93" x14ac:dyDescent="0.25">
      <c r="A39" s="454"/>
      <c r="B39" s="211" t="s">
        <v>27</v>
      </c>
      <c r="C39" s="211">
        <f t="shared" si="0"/>
        <v>0</v>
      </c>
      <c r="D39" s="211">
        <f t="shared" si="1"/>
        <v>0</v>
      </c>
      <c r="E39" s="211">
        <f t="shared" si="2"/>
        <v>0</v>
      </c>
      <c r="F39" s="242"/>
      <c r="G39" s="243"/>
      <c r="H39" s="212"/>
      <c r="I39" s="213"/>
      <c r="J39" s="212"/>
      <c r="K39" s="214"/>
      <c r="L39" s="212"/>
      <c r="M39" s="214"/>
      <c r="N39" s="212"/>
      <c r="O39" s="214"/>
      <c r="P39" s="212"/>
      <c r="Q39" s="214"/>
      <c r="R39" s="212"/>
      <c r="S39" s="214"/>
      <c r="T39" s="212"/>
      <c r="U39" s="214"/>
      <c r="V39" s="212"/>
      <c r="W39" s="214"/>
      <c r="X39" s="212"/>
      <c r="Y39" s="214"/>
      <c r="Z39" s="212"/>
      <c r="AA39" s="214"/>
      <c r="AB39" s="212"/>
      <c r="AC39" s="214"/>
      <c r="AD39" s="212"/>
      <c r="AE39" s="214"/>
      <c r="AF39" s="212"/>
      <c r="AG39" s="214"/>
      <c r="AH39" s="212"/>
      <c r="AI39" s="214"/>
      <c r="AJ39" s="212"/>
      <c r="AK39" s="214"/>
      <c r="AL39" s="215"/>
      <c r="AM39" s="214"/>
      <c r="AN39" s="214"/>
      <c r="AO39" s="216"/>
      <c r="AP39" s="216"/>
      <c r="AQ39" s="216"/>
      <c r="AR39" s="210" t="s">
        <v>138</v>
      </c>
      <c r="CG39" s="200"/>
      <c r="CH39" s="200">
        <v>0</v>
      </c>
      <c r="CI39" s="200">
        <v>0</v>
      </c>
      <c r="CJ39" s="200"/>
      <c r="CK39" s="200"/>
      <c r="CL39" s="200"/>
      <c r="CM39" s="200"/>
      <c r="CN39" s="200"/>
      <c r="CO39" s="200"/>
    </row>
    <row r="40" spans="1:93" x14ac:dyDescent="0.25">
      <c r="A40" s="454"/>
      <c r="B40" s="211" t="s">
        <v>28</v>
      </c>
      <c r="C40" s="211">
        <f t="shared" si="0"/>
        <v>0</v>
      </c>
      <c r="D40" s="211">
        <f t="shared" ref="D40:E78" si="3">SUM(F40+H40+J40+L40+N40+P40+R40+T40+V40+X40+Z40+AB40+AD40+AF40+AH40+AJ40+AL40)</f>
        <v>0</v>
      </c>
      <c r="E40" s="211">
        <f t="shared" si="2"/>
        <v>0</v>
      </c>
      <c r="F40" s="242"/>
      <c r="G40" s="243"/>
      <c r="H40" s="212"/>
      <c r="I40" s="213"/>
      <c r="J40" s="212"/>
      <c r="K40" s="214"/>
      <c r="L40" s="212"/>
      <c r="M40" s="214"/>
      <c r="N40" s="212"/>
      <c r="O40" s="214"/>
      <c r="P40" s="212"/>
      <c r="Q40" s="214"/>
      <c r="R40" s="212"/>
      <c r="S40" s="214"/>
      <c r="T40" s="212"/>
      <c r="U40" s="214"/>
      <c r="V40" s="212"/>
      <c r="W40" s="214"/>
      <c r="X40" s="212"/>
      <c r="Y40" s="214"/>
      <c r="Z40" s="212"/>
      <c r="AA40" s="214"/>
      <c r="AB40" s="212"/>
      <c r="AC40" s="214"/>
      <c r="AD40" s="212"/>
      <c r="AE40" s="214"/>
      <c r="AF40" s="212"/>
      <c r="AG40" s="214"/>
      <c r="AH40" s="212"/>
      <c r="AI40" s="214"/>
      <c r="AJ40" s="212"/>
      <c r="AK40" s="214"/>
      <c r="AL40" s="215"/>
      <c r="AM40" s="214"/>
      <c r="AN40" s="214"/>
      <c r="AO40" s="216"/>
      <c r="AP40" s="216"/>
      <c r="AQ40" s="216"/>
      <c r="AR40" s="210" t="s">
        <v>138</v>
      </c>
      <c r="CG40" s="200"/>
      <c r="CH40" s="200">
        <v>0</v>
      </c>
      <c r="CI40" s="200">
        <v>0</v>
      </c>
      <c r="CJ40" s="200"/>
      <c r="CK40" s="200"/>
      <c r="CL40" s="200"/>
      <c r="CM40" s="200"/>
      <c r="CN40" s="200"/>
      <c r="CO40" s="200"/>
    </row>
    <row r="41" spans="1:93" x14ac:dyDescent="0.25">
      <c r="A41" s="454"/>
      <c r="B41" s="211" t="s">
        <v>29</v>
      </c>
      <c r="C41" s="211">
        <f t="shared" si="0"/>
        <v>0</v>
      </c>
      <c r="D41" s="211">
        <f t="shared" si="3"/>
        <v>0</v>
      </c>
      <c r="E41" s="211">
        <f t="shared" si="2"/>
        <v>0</v>
      </c>
      <c r="F41" s="242"/>
      <c r="G41" s="243"/>
      <c r="H41" s="212"/>
      <c r="I41" s="213"/>
      <c r="J41" s="212"/>
      <c r="K41" s="214"/>
      <c r="L41" s="212"/>
      <c r="M41" s="214"/>
      <c r="N41" s="212"/>
      <c r="O41" s="214"/>
      <c r="P41" s="212"/>
      <c r="Q41" s="214"/>
      <c r="R41" s="212"/>
      <c r="S41" s="214"/>
      <c r="T41" s="212"/>
      <c r="U41" s="214"/>
      <c r="V41" s="212"/>
      <c r="W41" s="214"/>
      <c r="X41" s="212"/>
      <c r="Y41" s="214"/>
      <c r="Z41" s="212"/>
      <c r="AA41" s="214"/>
      <c r="AB41" s="212"/>
      <c r="AC41" s="214"/>
      <c r="AD41" s="212"/>
      <c r="AE41" s="214"/>
      <c r="AF41" s="212"/>
      <c r="AG41" s="214"/>
      <c r="AH41" s="212"/>
      <c r="AI41" s="214"/>
      <c r="AJ41" s="212"/>
      <c r="AK41" s="214"/>
      <c r="AL41" s="215"/>
      <c r="AM41" s="214"/>
      <c r="AN41" s="214"/>
      <c r="AO41" s="216"/>
      <c r="AP41" s="216"/>
      <c r="AQ41" s="216"/>
      <c r="AR41" s="210" t="s">
        <v>138</v>
      </c>
      <c r="CG41" s="200"/>
      <c r="CH41" s="200">
        <v>0</v>
      </c>
      <c r="CI41" s="200">
        <v>0</v>
      </c>
      <c r="CJ41" s="200"/>
      <c r="CK41" s="200"/>
      <c r="CL41" s="200"/>
      <c r="CM41" s="200"/>
      <c r="CN41" s="200"/>
      <c r="CO41" s="200"/>
    </row>
    <row r="42" spans="1:93" x14ac:dyDescent="0.25">
      <c r="A42" s="454"/>
      <c r="B42" s="211" t="s">
        <v>30</v>
      </c>
      <c r="C42" s="211">
        <f t="shared" si="0"/>
        <v>0</v>
      </c>
      <c r="D42" s="211">
        <f t="shared" si="3"/>
        <v>0</v>
      </c>
      <c r="E42" s="211">
        <f t="shared" si="2"/>
        <v>0</v>
      </c>
      <c r="F42" s="242"/>
      <c r="G42" s="243"/>
      <c r="H42" s="212"/>
      <c r="I42" s="213"/>
      <c r="J42" s="212"/>
      <c r="K42" s="214"/>
      <c r="L42" s="212"/>
      <c r="M42" s="214"/>
      <c r="N42" s="212"/>
      <c r="O42" s="214"/>
      <c r="P42" s="212"/>
      <c r="Q42" s="214"/>
      <c r="R42" s="212"/>
      <c r="S42" s="214"/>
      <c r="T42" s="212"/>
      <c r="U42" s="214"/>
      <c r="V42" s="212"/>
      <c r="W42" s="214"/>
      <c r="X42" s="212"/>
      <c r="Y42" s="214"/>
      <c r="Z42" s="212"/>
      <c r="AA42" s="214"/>
      <c r="AB42" s="212"/>
      <c r="AC42" s="214"/>
      <c r="AD42" s="212"/>
      <c r="AE42" s="214"/>
      <c r="AF42" s="212"/>
      <c r="AG42" s="214"/>
      <c r="AH42" s="212"/>
      <c r="AI42" s="214"/>
      <c r="AJ42" s="212"/>
      <c r="AK42" s="214"/>
      <c r="AL42" s="215"/>
      <c r="AM42" s="214"/>
      <c r="AN42" s="214"/>
      <c r="AO42" s="216"/>
      <c r="AP42" s="216"/>
      <c r="AQ42" s="216"/>
      <c r="AR42" s="210" t="s">
        <v>138</v>
      </c>
      <c r="CG42" s="200"/>
      <c r="CH42" s="200">
        <v>0</v>
      </c>
      <c r="CI42" s="200">
        <v>0</v>
      </c>
      <c r="CJ42" s="200"/>
      <c r="CK42" s="200"/>
      <c r="CL42" s="200"/>
      <c r="CM42" s="200"/>
      <c r="CN42" s="200"/>
      <c r="CO42" s="200"/>
    </row>
    <row r="43" spans="1:93" x14ac:dyDescent="0.25">
      <c r="A43" s="454"/>
      <c r="B43" s="217" t="s">
        <v>31</v>
      </c>
      <c r="C43" s="217">
        <f t="shared" si="0"/>
        <v>0</v>
      </c>
      <c r="D43" s="217">
        <f t="shared" si="3"/>
        <v>0</v>
      </c>
      <c r="E43" s="217">
        <f t="shared" si="2"/>
        <v>0</v>
      </c>
      <c r="F43" s="242"/>
      <c r="G43" s="243"/>
      <c r="H43" s="218"/>
      <c r="I43" s="219"/>
      <c r="J43" s="218"/>
      <c r="K43" s="220"/>
      <c r="L43" s="218"/>
      <c r="M43" s="220"/>
      <c r="N43" s="218"/>
      <c r="O43" s="220"/>
      <c r="P43" s="218"/>
      <c r="Q43" s="220"/>
      <c r="R43" s="218"/>
      <c r="S43" s="220"/>
      <c r="T43" s="218"/>
      <c r="U43" s="220"/>
      <c r="V43" s="218"/>
      <c r="W43" s="220"/>
      <c r="X43" s="218"/>
      <c r="Y43" s="220"/>
      <c r="Z43" s="218"/>
      <c r="AA43" s="220"/>
      <c r="AB43" s="218"/>
      <c r="AC43" s="220"/>
      <c r="AD43" s="218"/>
      <c r="AE43" s="220"/>
      <c r="AF43" s="218"/>
      <c r="AG43" s="220"/>
      <c r="AH43" s="218"/>
      <c r="AI43" s="220"/>
      <c r="AJ43" s="218"/>
      <c r="AK43" s="220"/>
      <c r="AL43" s="221"/>
      <c r="AM43" s="220"/>
      <c r="AN43" s="220"/>
      <c r="AO43" s="216"/>
      <c r="AP43" s="216"/>
      <c r="AQ43" s="216"/>
      <c r="AR43" s="210" t="s">
        <v>138</v>
      </c>
      <c r="CG43" s="200"/>
      <c r="CH43" s="200">
        <v>0</v>
      </c>
      <c r="CI43" s="200">
        <v>0</v>
      </c>
      <c r="CJ43" s="200"/>
      <c r="CK43" s="200"/>
      <c r="CL43" s="200"/>
      <c r="CM43" s="200"/>
      <c r="CN43" s="200"/>
      <c r="CO43" s="200"/>
    </row>
    <row r="44" spans="1:93" x14ac:dyDescent="0.25">
      <c r="A44" s="454"/>
      <c r="B44" s="211" t="s">
        <v>32</v>
      </c>
      <c r="C44" s="211">
        <f t="shared" si="0"/>
        <v>0</v>
      </c>
      <c r="D44" s="211">
        <f t="shared" si="3"/>
        <v>0</v>
      </c>
      <c r="E44" s="211">
        <f t="shared" si="2"/>
        <v>0</v>
      </c>
      <c r="F44" s="242"/>
      <c r="G44" s="243"/>
      <c r="H44" s="212"/>
      <c r="I44" s="213"/>
      <c r="J44" s="212"/>
      <c r="K44" s="214"/>
      <c r="L44" s="212"/>
      <c r="M44" s="214"/>
      <c r="N44" s="212"/>
      <c r="O44" s="214"/>
      <c r="P44" s="212"/>
      <c r="Q44" s="214"/>
      <c r="R44" s="212"/>
      <c r="S44" s="214"/>
      <c r="T44" s="212"/>
      <c r="U44" s="214"/>
      <c r="V44" s="212"/>
      <c r="W44" s="214"/>
      <c r="X44" s="212"/>
      <c r="Y44" s="214"/>
      <c r="Z44" s="212"/>
      <c r="AA44" s="214"/>
      <c r="AB44" s="212"/>
      <c r="AC44" s="214"/>
      <c r="AD44" s="212"/>
      <c r="AE44" s="214"/>
      <c r="AF44" s="212"/>
      <c r="AG44" s="214"/>
      <c r="AH44" s="212"/>
      <c r="AI44" s="214"/>
      <c r="AJ44" s="212"/>
      <c r="AK44" s="214"/>
      <c r="AL44" s="215"/>
      <c r="AM44" s="214"/>
      <c r="AN44" s="214"/>
      <c r="AO44" s="216"/>
      <c r="AP44" s="216"/>
      <c r="AQ44" s="216"/>
      <c r="AR44" s="210" t="s">
        <v>138</v>
      </c>
      <c r="CG44" s="200"/>
      <c r="CH44" s="200">
        <v>0</v>
      </c>
      <c r="CI44" s="200">
        <v>0</v>
      </c>
      <c r="CJ44" s="200"/>
      <c r="CK44" s="200"/>
      <c r="CL44" s="200"/>
      <c r="CM44" s="200"/>
      <c r="CN44" s="200"/>
      <c r="CO44" s="200"/>
    </row>
    <row r="45" spans="1:93" x14ac:dyDescent="0.25">
      <c r="A45" s="454"/>
      <c r="B45" s="222" t="s">
        <v>112</v>
      </c>
      <c r="C45" s="244">
        <f t="shared" si="0"/>
        <v>0</v>
      </c>
      <c r="D45" s="223">
        <f t="shared" si="3"/>
        <v>0</v>
      </c>
      <c r="E45" s="225">
        <f t="shared" si="2"/>
        <v>0</v>
      </c>
      <c r="F45" s="242"/>
      <c r="G45" s="245"/>
      <c r="H45" s="246"/>
      <c r="I45" s="247"/>
      <c r="J45" s="246"/>
      <c r="K45" s="248"/>
      <c r="L45" s="246"/>
      <c r="M45" s="248"/>
      <c r="N45" s="246"/>
      <c r="O45" s="248"/>
      <c r="P45" s="246"/>
      <c r="Q45" s="248"/>
      <c r="R45" s="212"/>
      <c r="S45" s="214"/>
      <c r="T45" s="212"/>
      <c r="U45" s="214"/>
      <c r="V45" s="212"/>
      <c r="W45" s="214"/>
      <c r="X45" s="212"/>
      <c r="Y45" s="214"/>
      <c r="Z45" s="212"/>
      <c r="AA45" s="214"/>
      <c r="AB45" s="212"/>
      <c r="AC45" s="214"/>
      <c r="AD45" s="212"/>
      <c r="AE45" s="214"/>
      <c r="AF45" s="212"/>
      <c r="AG45" s="214"/>
      <c r="AH45" s="212"/>
      <c r="AI45" s="214"/>
      <c r="AJ45" s="212"/>
      <c r="AK45" s="214"/>
      <c r="AL45" s="215"/>
      <c r="AM45" s="214"/>
      <c r="AN45" s="214"/>
      <c r="AO45" s="216"/>
      <c r="AP45" s="216"/>
      <c r="AQ45" s="216"/>
      <c r="AR45" s="210" t="s">
        <v>138</v>
      </c>
      <c r="CG45" s="200"/>
      <c r="CH45" s="200">
        <v>0</v>
      </c>
      <c r="CI45" s="200">
        <v>0</v>
      </c>
      <c r="CJ45" s="200"/>
      <c r="CK45" s="200"/>
      <c r="CL45" s="200"/>
      <c r="CM45" s="200"/>
      <c r="CN45" s="200"/>
      <c r="CO45" s="200"/>
    </row>
    <row r="46" spans="1:93" x14ac:dyDescent="0.25">
      <c r="A46" s="455"/>
      <c r="B46" s="227" t="s">
        <v>33</v>
      </c>
      <c r="C46" s="227">
        <f t="shared" si="0"/>
        <v>0</v>
      </c>
      <c r="D46" s="227">
        <f t="shared" si="3"/>
        <v>0</v>
      </c>
      <c r="E46" s="227">
        <f t="shared" si="2"/>
        <v>0</v>
      </c>
      <c r="F46" s="249"/>
      <c r="G46" s="250"/>
      <c r="H46" s="228"/>
      <c r="I46" s="229"/>
      <c r="J46" s="228"/>
      <c r="K46" s="230"/>
      <c r="L46" s="228"/>
      <c r="M46" s="230"/>
      <c r="N46" s="228"/>
      <c r="O46" s="230"/>
      <c r="P46" s="228"/>
      <c r="Q46" s="230"/>
      <c r="R46" s="228"/>
      <c r="S46" s="230"/>
      <c r="T46" s="228"/>
      <c r="U46" s="230"/>
      <c r="V46" s="228"/>
      <c r="W46" s="230"/>
      <c r="X46" s="228"/>
      <c r="Y46" s="230"/>
      <c r="Z46" s="228"/>
      <c r="AA46" s="230"/>
      <c r="AB46" s="228"/>
      <c r="AC46" s="230"/>
      <c r="AD46" s="228"/>
      <c r="AE46" s="230"/>
      <c r="AF46" s="228"/>
      <c r="AG46" s="230"/>
      <c r="AH46" s="228"/>
      <c r="AI46" s="230"/>
      <c r="AJ46" s="228"/>
      <c r="AK46" s="230"/>
      <c r="AL46" s="251"/>
      <c r="AM46" s="230"/>
      <c r="AN46" s="230"/>
      <c r="AO46" s="232"/>
      <c r="AP46" s="232"/>
      <c r="AQ46" s="232"/>
      <c r="AR46" s="210" t="s">
        <v>138</v>
      </c>
      <c r="CG46" s="200">
        <v>0</v>
      </c>
      <c r="CH46" s="200">
        <v>0</v>
      </c>
      <c r="CI46" s="200">
        <v>0</v>
      </c>
      <c r="CJ46" s="200"/>
      <c r="CK46" s="200"/>
      <c r="CL46" s="200"/>
      <c r="CM46" s="200"/>
      <c r="CN46" s="200"/>
      <c r="CO46" s="200"/>
    </row>
    <row r="47" spans="1:93" x14ac:dyDescent="0.25">
      <c r="A47" s="453" t="s">
        <v>36</v>
      </c>
      <c r="B47" s="204" t="s">
        <v>24</v>
      </c>
      <c r="C47" s="204">
        <f t="shared" si="0"/>
        <v>0</v>
      </c>
      <c r="D47" s="204">
        <f t="shared" si="3"/>
        <v>0</v>
      </c>
      <c r="E47" s="204">
        <f t="shared" si="2"/>
        <v>0</v>
      </c>
      <c r="F47" s="240"/>
      <c r="G47" s="241"/>
      <c r="H47" s="205"/>
      <c r="I47" s="206"/>
      <c r="J47" s="205"/>
      <c r="K47" s="207"/>
      <c r="L47" s="205"/>
      <c r="M47" s="207"/>
      <c r="N47" s="205"/>
      <c r="O47" s="207"/>
      <c r="P47" s="205"/>
      <c r="Q47" s="207"/>
      <c r="R47" s="205"/>
      <c r="S47" s="207"/>
      <c r="T47" s="205"/>
      <c r="U47" s="207"/>
      <c r="V47" s="205"/>
      <c r="W47" s="207"/>
      <c r="X47" s="205"/>
      <c r="Y47" s="207"/>
      <c r="Z47" s="205"/>
      <c r="AA47" s="207"/>
      <c r="AB47" s="205"/>
      <c r="AC47" s="207"/>
      <c r="AD47" s="205"/>
      <c r="AE47" s="207"/>
      <c r="AF47" s="205"/>
      <c r="AG47" s="207"/>
      <c r="AH47" s="205"/>
      <c r="AI47" s="207"/>
      <c r="AJ47" s="205"/>
      <c r="AK47" s="207"/>
      <c r="AL47" s="208"/>
      <c r="AM47" s="207"/>
      <c r="AN47" s="207"/>
      <c r="AO47" s="209"/>
      <c r="AP47" s="209"/>
      <c r="AQ47" s="209"/>
      <c r="AR47" s="210" t="s">
        <v>138</v>
      </c>
      <c r="CG47" s="200">
        <v>0</v>
      </c>
      <c r="CH47" s="200">
        <v>0</v>
      </c>
      <c r="CI47" s="200">
        <v>0</v>
      </c>
      <c r="CJ47" s="200"/>
      <c r="CK47" s="200"/>
      <c r="CL47" s="200"/>
      <c r="CM47" s="200"/>
      <c r="CN47" s="200"/>
      <c r="CO47" s="200"/>
    </row>
    <row r="48" spans="1:93" x14ac:dyDescent="0.25">
      <c r="A48" s="454"/>
      <c r="B48" s="211" t="s">
        <v>25</v>
      </c>
      <c r="C48" s="211">
        <f t="shared" si="0"/>
        <v>0</v>
      </c>
      <c r="D48" s="211">
        <f t="shared" si="3"/>
        <v>0</v>
      </c>
      <c r="E48" s="211">
        <f t="shared" si="2"/>
        <v>0</v>
      </c>
      <c r="F48" s="242"/>
      <c r="G48" s="243"/>
      <c r="H48" s="212"/>
      <c r="I48" s="213"/>
      <c r="J48" s="212"/>
      <c r="K48" s="214"/>
      <c r="L48" s="212"/>
      <c r="M48" s="214"/>
      <c r="N48" s="212"/>
      <c r="O48" s="214"/>
      <c r="P48" s="212"/>
      <c r="Q48" s="214"/>
      <c r="R48" s="212"/>
      <c r="S48" s="214"/>
      <c r="T48" s="212"/>
      <c r="U48" s="214"/>
      <c r="V48" s="212"/>
      <c r="W48" s="214"/>
      <c r="X48" s="212"/>
      <c r="Y48" s="214"/>
      <c r="Z48" s="212"/>
      <c r="AA48" s="214"/>
      <c r="AB48" s="212"/>
      <c r="AC48" s="214"/>
      <c r="AD48" s="212"/>
      <c r="AE48" s="214"/>
      <c r="AF48" s="212"/>
      <c r="AG48" s="214"/>
      <c r="AH48" s="212"/>
      <c r="AI48" s="214"/>
      <c r="AJ48" s="212"/>
      <c r="AK48" s="214"/>
      <c r="AL48" s="215"/>
      <c r="AM48" s="214"/>
      <c r="AN48" s="214"/>
      <c r="AO48" s="216"/>
      <c r="AP48" s="216"/>
      <c r="AQ48" s="216"/>
      <c r="AR48" s="210" t="s">
        <v>138</v>
      </c>
      <c r="CG48" s="200">
        <v>0</v>
      </c>
      <c r="CH48" s="200">
        <v>0</v>
      </c>
      <c r="CI48" s="200">
        <v>0</v>
      </c>
      <c r="CJ48" s="200"/>
      <c r="CK48" s="200"/>
      <c r="CL48" s="200"/>
      <c r="CM48" s="200"/>
      <c r="CN48" s="200"/>
      <c r="CO48" s="200"/>
    </row>
    <row r="49" spans="1:93" x14ac:dyDescent="0.25">
      <c r="A49" s="454"/>
      <c r="B49" s="211" t="s">
        <v>26</v>
      </c>
      <c r="C49" s="211">
        <f t="shared" si="0"/>
        <v>0</v>
      </c>
      <c r="D49" s="211">
        <f t="shared" si="3"/>
        <v>0</v>
      </c>
      <c r="E49" s="211">
        <f t="shared" si="2"/>
        <v>0</v>
      </c>
      <c r="F49" s="242"/>
      <c r="G49" s="243"/>
      <c r="H49" s="212"/>
      <c r="I49" s="213"/>
      <c r="J49" s="212"/>
      <c r="K49" s="214"/>
      <c r="L49" s="212"/>
      <c r="M49" s="214"/>
      <c r="N49" s="212"/>
      <c r="O49" s="214"/>
      <c r="P49" s="212"/>
      <c r="Q49" s="214"/>
      <c r="R49" s="212"/>
      <c r="S49" s="214"/>
      <c r="T49" s="212"/>
      <c r="U49" s="214"/>
      <c r="V49" s="212"/>
      <c r="W49" s="214"/>
      <c r="X49" s="212"/>
      <c r="Y49" s="214"/>
      <c r="Z49" s="212"/>
      <c r="AA49" s="214"/>
      <c r="AB49" s="212"/>
      <c r="AC49" s="214"/>
      <c r="AD49" s="212"/>
      <c r="AE49" s="214"/>
      <c r="AF49" s="212"/>
      <c r="AG49" s="214"/>
      <c r="AH49" s="212"/>
      <c r="AI49" s="214"/>
      <c r="AJ49" s="212"/>
      <c r="AK49" s="214"/>
      <c r="AL49" s="215"/>
      <c r="AM49" s="214"/>
      <c r="AN49" s="214"/>
      <c r="AO49" s="216"/>
      <c r="AP49" s="216"/>
      <c r="AQ49" s="216"/>
      <c r="AR49" s="210" t="s">
        <v>138</v>
      </c>
      <c r="CG49" s="200"/>
      <c r="CH49" s="200"/>
      <c r="CI49" s="200">
        <v>0</v>
      </c>
      <c r="CJ49" s="200"/>
      <c r="CK49" s="200"/>
      <c r="CL49" s="200"/>
      <c r="CM49" s="200"/>
      <c r="CN49" s="200"/>
      <c r="CO49" s="200"/>
    </row>
    <row r="50" spans="1:93" x14ac:dyDescent="0.25">
      <c r="A50" s="454"/>
      <c r="B50" s="211" t="s">
        <v>27</v>
      </c>
      <c r="C50" s="211">
        <f t="shared" si="0"/>
        <v>0</v>
      </c>
      <c r="D50" s="211">
        <f t="shared" si="3"/>
        <v>0</v>
      </c>
      <c r="E50" s="211">
        <f t="shared" si="2"/>
        <v>0</v>
      </c>
      <c r="F50" s="242"/>
      <c r="G50" s="243"/>
      <c r="H50" s="212"/>
      <c r="I50" s="213"/>
      <c r="J50" s="212"/>
      <c r="K50" s="214"/>
      <c r="L50" s="212"/>
      <c r="M50" s="214"/>
      <c r="N50" s="212"/>
      <c r="O50" s="214"/>
      <c r="P50" s="212"/>
      <c r="Q50" s="214"/>
      <c r="R50" s="212"/>
      <c r="S50" s="214"/>
      <c r="T50" s="212"/>
      <c r="U50" s="214"/>
      <c r="V50" s="212"/>
      <c r="W50" s="214"/>
      <c r="X50" s="212"/>
      <c r="Y50" s="214"/>
      <c r="Z50" s="212"/>
      <c r="AA50" s="214"/>
      <c r="AB50" s="212"/>
      <c r="AC50" s="214"/>
      <c r="AD50" s="212"/>
      <c r="AE50" s="214"/>
      <c r="AF50" s="212"/>
      <c r="AG50" s="214"/>
      <c r="AH50" s="212"/>
      <c r="AI50" s="214"/>
      <c r="AJ50" s="212"/>
      <c r="AK50" s="214"/>
      <c r="AL50" s="215"/>
      <c r="AM50" s="214"/>
      <c r="AN50" s="214"/>
      <c r="AO50" s="216"/>
      <c r="AP50" s="216"/>
      <c r="AQ50" s="216"/>
      <c r="AR50" s="210" t="s">
        <v>138</v>
      </c>
      <c r="CG50" s="200"/>
      <c r="CH50" s="200">
        <v>0</v>
      </c>
      <c r="CI50" s="200">
        <v>0</v>
      </c>
      <c r="CJ50" s="200"/>
      <c r="CK50" s="200"/>
      <c r="CL50" s="200"/>
      <c r="CM50" s="200"/>
      <c r="CN50" s="200"/>
      <c r="CO50" s="200"/>
    </row>
    <row r="51" spans="1:93" x14ac:dyDescent="0.25">
      <c r="A51" s="454"/>
      <c r="B51" s="211" t="s">
        <v>28</v>
      </c>
      <c r="C51" s="211">
        <f t="shared" si="0"/>
        <v>0</v>
      </c>
      <c r="D51" s="211">
        <f t="shared" si="3"/>
        <v>0</v>
      </c>
      <c r="E51" s="211">
        <f t="shared" si="2"/>
        <v>0</v>
      </c>
      <c r="F51" s="242"/>
      <c r="G51" s="243"/>
      <c r="H51" s="212"/>
      <c r="I51" s="213"/>
      <c r="J51" s="212"/>
      <c r="K51" s="214"/>
      <c r="L51" s="212"/>
      <c r="M51" s="214"/>
      <c r="N51" s="212"/>
      <c r="O51" s="214"/>
      <c r="P51" s="212"/>
      <c r="Q51" s="214"/>
      <c r="R51" s="212"/>
      <c r="S51" s="214"/>
      <c r="T51" s="212"/>
      <c r="U51" s="214"/>
      <c r="V51" s="212"/>
      <c r="W51" s="214"/>
      <c r="X51" s="212"/>
      <c r="Y51" s="214"/>
      <c r="Z51" s="212"/>
      <c r="AA51" s="214"/>
      <c r="AB51" s="212"/>
      <c r="AC51" s="214"/>
      <c r="AD51" s="212"/>
      <c r="AE51" s="214"/>
      <c r="AF51" s="212"/>
      <c r="AG51" s="214"/>
      <c r="AH51" s="212"/>
      <c r="AI51" s="214"/>
      <c r="AJ51" s="212"/>
      <c r="AK51" s="214"/>
      <c r="AL51" s="215"/>
      <c r="AM51" s="214"/>
      <c r="AN51" s="214"/>
      <c r="AO51" s="216"/>
      <c r="AP51" s="216"/>
      <c r="AQ51" s="216"/>
      <c r="AR51" s="210" t="s">
        <v>138</v>
      </c>
      <c r="CG51" s="200"/>
      <c r="CH51" s="200">
        <v>0</v>
      </c>
      <c r="CI51" s="200">
        <v>0</v>
      </c>
      <c r="CJ51" s="200"/>
      <c r="CK51" s="200"/>
      <c r="CL51" s="200"/>
      <c r="CM51" s="200"/>
      <c r="CN51" s="200"/>
      <c r="CO51" s="200"/>
    </row>
    <row r="52" spans="1:93" x14ac:dyDescent="0.25">
      <c r="A52" s="454"/>
      <c r="B52" s="211" t="s">
        <v>29</v>
      </c>
      <c r="C52" s="211">
        <f t="shared" si="0"/>
        <v>0</v>
      </c>
      <c r="D52" s="211">
        <f t="shared" si="3"/>
        <v>0</v>
      </c>
      <c r="E52" s="211">
        <f t="shared" si="2"/>
        <v>0</v>
      </c>
      <c r="F52" s="242"/>
      <c r="G52" s="243"/>
      <c r="H52" s="212"/>
      <c r="I52" s="213"/>
      <c r="J52" s="212"/>
      <c r="K52" s="214"/>
      <c r="L52" s="212"/>
      <c r="M52" s="214"/>
      <c r="N52" s="212"/>
      <c r="O52" s="214"/>
      <c r="P52" s="212"/>
      <c r="Q52" s="214"/>
      <c r="R52" s="212"/>
      <c r="S52" s="214"/>
      <c r="T52" s="212"/>
      <c r="U52" s="214"/>
      <c r="V52" s="212"/>
      <c r="W52" s="214"/>
      <c r="X52" s="212"/>
      <c r="Y52" s="214"/>
      <c r="Z52" s="212"/>
      <c r="AA52" s="214"/>
      <c r="AB52" s="212"/>
      <c r="AC52" s="214"/>
      <c r="AD52" s="212"/>
      <c r="AE52" s="214"/>
      <c r="AF52" s="212"/>
      <c r="AG52" s="214"/>
      <c r="AH52" s="212"/>
      <c r="AI52" s="214"/>
      <c r="AJ52" s="212"/>
      <c r="AK52" s="214"/>
      <c r="AL52" s="215"/>
      <c r="AM52" s="214"/>
      <c r="AN52" s="214"/>
      <c r="AO52" s="216"/>
      <c r="AP52" s="216"/>
      <c r="AQ52" s="216"/>
      <c r="AR52" s="210" t="s">
        <v>138</v>
      </c>
      <c r="CG52" s="200"/>
      <c r="CH52" s="200">
        <v>0</v>
      </c>
      <c r="CI52" s="200">
        <v>0</v>
      </c>
      <c r="CJ52" s="200"/>
      <c r="CK52" s="200"/>
      <c r="CL52" s="200"/>
      <c r="CM52" s="200"/>
      <c r="CN52" s="200"/>
      <c r="CO52" s="200"/>
    </row>
    <row r="53" spans="1:93" x14ac:dyDescent="0.25">
      <c r="A53" s="454"/>
      <c r="B53" s="211" t="s">
        <v>30</v>
      </c>
      <c r="C53" s="211">
        <f t="shared" si="0"/>
        <v>0</v>
      </c>
      <c r="D53" s="211">
        <f t="shared" si="3"/>
        <v>0</v>
      </c>
      <c r="E53" s="211">
        <f t="shared" si="2"/>
        <v>0</v>
      </c>
      <c r="F53" s="242"/>
      <c r="G53" s="243"/>
      <c r="H53" s="212"/>
      <c r="I53" s="213"/>
      <c r="J53" s="212"/>
      <c r="K53" s="214"/>
      <c r="L53" s="212"/>
      <c r="M53" s="214"/>
      <c r="N53" s="212"/>
      <c r="O53" s="214"/>
      <c r="P53" s="212"/>
      <c r="Q53" s="214"/>
      <c r="R53" s="212"/>
      <c r="S53" s="214"/>
      <c r="T53" s="212"/>
      <c r="U53" s="214"/>
      <c r="V53" s="212"/>
      <c r="W53" s="214"/>
      <c r="X53" s="212"/>
      <c r="Y53" s="214"/>
      <c r="Z53" s="212"/>
      <c r="AA53" s="214"/>
      <c r="AB53" s="212"/>
      <c r="AC53" s="214"/>
      <c r="AD53" s="212"/>
      <c r="AE53" s="214"/>
      <c r="AF53" s="212"/>
      <c r="AG53" s="214"/>
      <c r="AH53" s="212"/>
      <c r="AI53" s="214"/>
      <c r="AJ53" s="212"/>
      <c r="AK53" s="214"/>
      <c r="AL53" s="215"/>
      <c r="AM53" s="214"/>
      <c r="AN53" s="214"/>
      <c r="AO53" s="216"/>
      <c r="AP53" s="216"/>
      <c r="AQ53" s="216"/>
      <c r="AR53" s="210" t="s">
        <v>138</v>
      </c>
      <c r="CG53" s="200"/>
      <c r="CH53" s="200">
        <v>0</v>
      </c>
      <c r="CI53" s="200">
        <v>0</v>
      </c>
      <c r="CJ53" s="200"/>
      <c r="CK53" s="200"/>
      <c r="CL53" s="200"/>
      <c r="CM53" s="200"/>
      <c r="CN53" s="200"/>
      <c r="CO53" s="200"/>
    </row>
    <row r="54" spans="1:93" x14ac:dyDescent="0.25">
      <c r="A54" s="454"/>
      <c r="B54" s="217" t="s">
        <v>31</v>
      </c>
      <c r="C54" s="217">
        <f t="shared" si="0"/>
        <v>0</v>
      </c>
      <c r="D54" s="217">
        <f t="shared" si="3"/>
        <v>0</v>
      </c>
      <c r="E54" s="217">
        <f t="shared" si="2"/>
        <v>0</v>
      </c>
      <c r="F54" s="242"/>
      <c r="G54" s="243"/>
      <c r="H54" s="218"/>
      <c r="I54" s="219"/>
      <c r="J54" s="218"/>
      <c r="K54" s="220"/>
      <c r="L54" s="218"/>
      <c r="M54" s="220"/>
      <c r="N54" s="218"/>
      <c r="O54" s="220"/>
      <c r="P54" s="218"/>
      <c r="Q54" s="220"/>
      <c r="R54" s="218"/>
      <c r="S54" s="220"/>
      <c r="T54" s="218"/>
      <c r="U54" s="220"/>
      <c r="V54" s="218"/>
      <c r="W54" s="220"/>
      <c r="X54" s="218"/>
      <c r="Y54" s="220"/>
      <c r="Z54" s="218"/>
      <c r="AA54" s="220"/>
      <c r="AB54" s="218"/>
      <c r="AC54" s="220"/>
      <c r="AD54" s="218"/>
      <c r="AE54" s="220"/>
      <c r="AF54" s="218"/>
      <c r="AG54" s="220"/>
      <c r="AH54" s="218"/>
      <c r="AI54" s="220"/>
      <c r="AJ54" s="218"/>
      <c r="AK54" s="220"/>
      <c r="AL54" s="221"/>
      <c r="AM54" s="220"/>
      <c r="AN54" s="220"/>
      <c r="AO54" s="216"/>
      <c r="AP54" s="216"/>
      <c r="AQ54" s="216"/>
      <c r="AR54" s="210" t="s">
        <v>138</v>
      </c>
      <c r="CG54" s="200"/>
      <c r="CH54" s="200">
        <v>0</v>
      </c>
      <c r="CI54" s="200">
        <v>0</v>
      </c>
      <c r="CJ54" s="200"/>
      <c r="CK54" s="200"/>
      <c r="CL54" s="200"/>
      <c r="CM54" s="200"/>
      <c r="CN54" s="200"/>
      <c r="CO54" s="200"/>
    </row>
    <row r="55" spans="1:93" x14ac:dyDescent="0.25">
      <c r="A55" s="454"/>
      <c r="B55" s="211" t="s">
        <v>32</v>
      </c>
      <c r="C55" s="211">
        <f t="shared" si="0"/>
        <v>0</v>
      </c>
      <c r="D55" s="211">
        <f t="shared" si="3"/>
        <v>0</v>
      </c>
      <c r="E55" s="211">
        <f t="shared" si="2"/>
        <v>0</v>
      </c>
      <c r="F55" s="242"/>
      <c r="G55" s="243"/>
      <c r="H55" s="212"/>
      <c r="I55" s="213"/>
      <c r="J55" s="212"/>
      <c r="K55" s="214"/>
      <c r="L55" s="212"/>
      <c r="M55" s="214"/>
      <c r="N55" s="212"/>
      <c r="O55" s="214"/>
      <c r="P55" s="212"/>
      <c r="Q55" s="214"/>
      <c r="R55" s="212"/>
      <c r="S55" s="214"/>
      <c r="T55" s="212"/>
      <c r="U55" s="214"/>
      <c r="V55" s="212"/>
      <c r="W55" s="214"/>
      <c r="X55" s="212"/>
      <c r="Y55" s="214"/>
      <c r="Z55" s="212"/>
      <c r="AA55" s="214"/>
      <c r="AB55" s="212"/>
      <c r="AC55" s="214"/>
      <c r="AD55" s="212"/>
      <c r="AE55" s="214"/>
      <c r="AF55" s="212"/>
      <c r="AG55" s="214"/>
      <c r="AH55" s="212"/>
      <c r="AI55" s="214"/>
      <c r="AJ55" s="212"/>
      <c r="AK55" s="214"/>
      <c r="AL55" s="215"/>
      <c r="AM55" s="214"/>
      <c r="AN55" s="214"/>
      <c r="AO55" s="216"/>
      <c r="AP55" s="216"/>
      <c r="AQ55" s="216"/>
      <c r="AR55" s="210" t="s">
        <v>138</v>
      </c>
      <c r="CG55" s="200"/>
      <c r="CH55" s="200">
        <v>0</v>
      </c>
      <c r="CI55" s="200">
        <v>0</v>
      </c>
      <c r="CJ55" s="200"/>
      <c r="CK55" s="200"/>
      <c r="CL55" s="200"/>
      <c r="CM55" s="200"/>
      <c r="CN55" s="200"/>
      <c r="CO55" s="200"/>
    </row>
    <row r="56" spans="1:93" x14ac:dyDescent="0.25">
      <c r="A56" s="454"/>
      <c r="B56" s="222" t="s">
        <v>112</v>
      </c>
      <c r="C56" s="223">
        <f t="shared" si="0"/>
        <v>0</v>
      </c>
      <c r="D56" s="223">
        <f t="shared" si="3"/>
        <v>0</v>
      </c>
      <c r="E56" s="225">
        <f t="shared" si="2"/>
        <v>0</v>
      </c>
      <c r="F56" s="242"/>
      <c r="G56" s="252"/>
      <c r="H56" s="212"/>
      <c r="I56" s="213"/>
      <c r="J56" s="212"/>
      <c r="K56" s="214"/>
      <c r="L56" s="212"/>
      <c r="M56" s="214"/>
      <c r="N56" s="212"/>
      <c r="O56" s="214"/>
      <c r="P56" s="212"/>
      <c r="Q56" s="214"/>
      <c r="R56" s="212"/>
      <c r="S56" s="214"/>
      <c r="T56" s="212"/>
      <c r="U56" s="214"/>
      <c r="V56" s="212"/>
      <c r="W56" s="214"/>
      <c r="X56" s="212"/>
      <c r="Y56" s="214"/>
      <c r="Z56" s="212"/>
      <c r="AA56" s="214"/>
      <c r="AB56" s="212"/>
      <c r="AC56" s="214"/>
      <c r="AD56" s="212"/>
      <c r="AE56" s="214"/>
      <c r="AF56" s="212"/>
      <c r="AG56" s="253"/>
      <c r="AH56" s="212"/>
      <c r="AI56" s="214"/>
      <c r="AJ56" s="212"/>
      <c r="AK56" s="214"/>
      <c r="AL56" s="215"/>
      <c r="AM56" s="214"/>
      <c r="AN56" s="214"/>
      <c r="AO56" s="216"/>
      <c r="AP56" s="216"/>
      <c r="AQ56" s="216"/>
      <c r="AR56" s="210" t="s">
        <v>138</v>
      </c>
      <c r="CG56" s="200"/>
      <c r="CH56" s="200">
        <v>0</v>
      </c>
      <c r="CI56" s="200">
        <v>0</v>
      </c>
      <c r="CJ56" s="200"/>
      <c r="CK56" s="200"/>
      <c r="CL56" s="200"/>
      <c r="CM56" s="200"/>
      <c r="CN56" s="200"/>
      <c r="CO56" s="200"/>
    </row>
    <row r="57" spans="1:93" x14ac:dyDescent="0.25">
      <c r="A57" s="455"/>
      <c r="B57" s="227" t="s">
        <v>33</v>
      </c>
      <c r="C57" s="227">
        <f t="shared" si="0"/>
        <v>0</v>
      </c>
      <c r="D57" s="227">
        <f t="shared" si="3"/>
        <v>0</v>
      </c>
      <c r="E57" s="227">
        <f t="shared" si="2"/>
        <v>0</v>
      </c>
      <c r="F57" s="249"/>
      <c r="G57" s="250"/>
      <c r="H57" s="228"/>
      <c r="I57" s="229"/>
      <c r="J57" s="228"/>
      <c r="K57" s="230"/>
      <c r="L57" s="228"/>
      <c r="M57" s="230"/>
      <c r="N57" s="228"/>
      <c r="O57" s="230"/>
      <c r="P57" s="228"/>
      <c r="Q57" s="230"/>
      <c r="R57" s="228"/>
      <c r="S57" s="230"/>
      <c r="T57" s="228"/>
      <c r="U57" s="230"/>
      <c r="V57" s="228"/>
      <c r="W57" s="230"/>
      <c r="X57" s="228"/>
      <c r="Y57" s="230"/>
      <c r="Z57" s="228"/>
      <c r="AA57" s="230"/>
      <c r="AB57" s="228"/>
      <c r="AC57" s="230"/>
      <c r="AD57" s="228"/>
      <c r="AE57" s="230"/>
      <c r="AF57" s="228"/>
      <c r="AG57" s="230"/>
      <c r="AH57" s="228"/>
      <c r="AI57" s="230"/>
      <c r="AJ57" s="228"/>
      <c r="AK57" s="230"/>
      <c r="AL57" s="251"/>
      <c r="AM57" s="230"/>
      <c r="AN57" s="230"/>
      <c r="AO57" s="232"/>
      <c r="AP57" s="232"/>
      <c r="AQ57" s="232"/>
      <c r="AR57" s="210" t="s">
        <v>138</v>
      </c>
      <c r="CG57" s="200"/>
      <c r="CH57" s="200">
        <v>0</v>
      </c>
      <c r="CI57" s="200">
        <v>0</v>
      </c>
      <c r="CJ57" s="200"/>
      <c r="CK57" s="200"/>
      <c r="CL57" s="200"/>
      <c r="CM57" s="200"/>
      <c r="CN57" s="200"/>
      <c r="CO57" s="200"/>
    </row>
    <row r="58" spans="1:93" x14ac:dyDescent="0.25">
      <c r="A58" s="453" t="s">
        <v>37</v>
      </c>
      <c r="B58" s="204" t="s">
        <v>24</v>
      </c>
      <c r="C58" s="204">
        <f t="shared" si="0"/>
        <v>0</v>
      </c>
      <c r="D58" s="204">
        <f t="shared" si="3"/>
        <v>0</v>
      </c>
      <c r="E58" s="204">
        <f t="shared" si="2"/>
        <v>0</v>
      </c>
      <c r="F58" s="240"/>
      <c r="G58" s="241"/>
      <c r="H58" s="240"/>
      <c r="I58" s="241"/>
      <c r="J58" s="205"/>
      <c r="K58" s="207"/>
      <c r="L58" s="205"/>
      <c r="M58" s="207"/>
      <c r="N58" s="205"/>
      <c r="O58" s="207"/>
      <c r="P58" s="205"/>
      <c r="Q58" s="207"/>
      <c r="R58" s="205"/>
      <c r="S58" s="207"/>
      <c r="T58" s="205"/>
      <c r="U58" s="207"/>
      <c r="V58" s="205"/>
      <c r="W58" s="207"/>
      <c r="X58" s="205"/>
      <c r="Y58" s="207"/>
      <c r="Z58" s="205"/>
      <c r="AA58" s="207"/>
      <c r="AB58" s="205"/>
      <c r="AC58" s="207"/>
      <c r="AD58" s="205"/>
      <c r="AE58" s="207"/>
      <c r="AF58" s="205"/>
      <c r="AG58" s="207"/>
      <c r="AH58" s="205"/>
      <c r="AI58" s="207"/>
      <c r="AJ58" s="205"/>
      <c r="AK58" s="207"/>
      <c r="AL58" s="208"/>
      <c r="AM58" s="207"/>
      <c r="AN58" s="207"/>
      <c r="AO58" s="254"/>
      <c r="AP58" s="254"/>
      <c r="AQ58" s="254"/>
      <c r="AR58" s="210" t="s">
        <v>138</v>
      </c>
      <c r="CG58" s="200"/>
      <c r="CH58" s="200">
        <v>0</v>
      </c>
      <c r="CI58" s="200">
        <v>0</v>
      </c>
      <c r="CJ58" s="200"/>
      <c r="CK58" s="200"/>
      <c r="CL58" s="200"/>
      <c r="CM58" s="200"/>
      <c r="CN58" s="200"/>
      <c r="CO58" s="200"/>
    </row>
    <row r="59" spans="1:93" x14ac:dyDescent="0.25">
      <c r="A59" s="454"/>
      <c r="B59" s="211" t="s">
        <v>25</v>
      </c>
      <c r="C59" s="211">
        <f t="shared" si="0"/>
        <v>0</v>
      </c>
      <c r="D59" s="211">
        <f t="shared" si="3"/>
        <v>0</v>
      </c>
      <c r="E59" s="211">
        <f t="shared" si="2"/>
        <v>0</v>
      </c>
      <c r="F59" s="242"/>
      <c r="G59" s="243"/>
      <c r="H59" s="242"/>
      <c r="I59" s="243"/>
      <c r="J59" s="212"/>
      <c r="K59" s="214"/>
      <c r="L59" s="212"/>
      <c r="M59" s="214"/>
      <c r="N59" s="212"/>
      <c r="O59" s="214"/>
      <c r="P59" s="212"/>
      <c r="Q59" s="214"/>
      <c r="R59" s="212"/>
      <c r="S59" s="214"/>
      <c r="T59" s="212"/>
      <c r="U59" s="214"/>
      <c r="V59" s="212"/>
      <c r="W59" s="214"/>
      <c r="X59" s="212"/>
      <c r="Y59" s="214"/>
      <c r="Z59" s="212"/>
      <c r="AA59" s="214"/>
      <c r="AB59" s="212"/>
      <c r="AC59" s="214"/>
      <c r="AD59" s="212"/>
      <c r="AE59" s="214"/>
      <c r="AF59" s="212"/>
      <c r="AG59" s="214"/>
      <c r="AH59" s="212"/>
      <c r="AI59" s="214"/>
      <c r="AJ59" s="212"/>
      <c r="AK59" s="214"/>
      <c r="AL59" s="215"/>
      <c r="AM59" s="214"/>
      <c r="AN59" s="214"/>
      <c r="AO59" s="216"/>
      <c r="AP59" s="216"/>
      <c r="AQ59" s="216"/>
      <c r="AR59" s="210" t="s">
        <v>138</v>
      </c>
      <c r="CG59" s="200"/>
      <c r="CH59" s="200">
        <v>0</v>
      </c>
      <c r="CI59" s="200">
        <v>0</v>
      </c>
      <c r="CJ59" s="200"/>
      <c r="CK59" s="200"/>
      <c r="CL59" s="200"/>
      <c r="CM59" s="200"/>
      <c r="CN59" s="200"/>
      <c r="CO59" s="200"/>
    </row>
    <row r="60" spans="1:93" x14ac:dyDescent="0.25">
      <c r="A60" s="454"/>
      <c r="B60" s="211" t="s">
        <v>26</v>
      </c>
      <c r="C60" s="211">
        <f t="shared" si="0"/>
        <v>0</v>
      </c>
      <c r="D60" s="211">
        <f t="shared" si="3"/>
        <v>0</v>
      </c>
      <c r="E60" s="211">
        <f t="shared" si="2"/>
        <v>0</v>
      </c>
      <c r="F60" s="242"/>
      <c r="G60" s="243"/>
      <c r="H60" s="242"/>
      <c r="I60" s="243"/>
      <c r="J60" s="212"/>
      <c r="K60" s="214"/>
      <c r="L60" s="212"/>
      <c r="M60" s="214"/>
      <c r="N60" s="212"/>
      <c r="O60" s="214"/>
      <c r="P60" s="212"/>
      <c r="Q60" s="214"/>
      <c r="R60" s="212"/>
      <c r="S60" s="214"/>
      <c r="T60" s="212"/>
      <c r="U60" s="214"/>
      <c r="V60" s="212"/>
      <c r="W60" s="214"/>
      <c r="X60" s="212"/>
      <c r="Y60" s="214"/>
      <c r="Z60" s="212"/>
      <c r="AA60" s="214"/>
      <c r="AB60" s="212"/>
      <c r="AC60" s="214"/>
      <c r="AD60" s="212"/>
      <c r="AE60" s="214"/>
      <c r="AF60" s="212"/>
      <c r="AG60" s="214"/>
      <c r="AH60" s="212"/>
      <c r="AI60" s="214"/>
      <c r="AJ60" s="212"/>
      <c r="AK60" s="214"/>
      <c r="AL60" s="215"/>
      <c r="AM60" s="214"/>
      <c r="AN60" s="214"/>
      <c r="AO60" s="216"/>
      <c r="AP60" s="216"/>
      <c r="AQ60" s="216"/>
      <c r="AR60" s="210" t="s">
        <v>138</v>
      </c>
      <c r="CG60" s="200"/>
      <c r="CH60" s="200">
        <v>0</v>
      </c>
      <c r="CI60" s="200">
        <v>0</v>
      </c>
      <c r="CJ60" s="200"/>
      <c r="CK60" s="200"/>
      <c r="CL60" s="200"/>
      <c r="CM60" s="200"/>
      <c r="CN60" s="200"/>
      <c r="CO60" s="200"/>
    </row>
    <row r="61" spans="1:93" x14ac:dyDescent="0.25">
      <c r="A61" s="454"/>
      <c r="B61" s="211" t="s">
        <v>28</v>
      </c>
      <c r="C61" s="211">
        <f t="shared" si="0"/>
        <v>0</v>
      </c>
      <c r="D61" s="211">
        <f t="shared" si="3"/>
        <v>0</v>
      </c>
      <c r="E61" s="211">
        <f t="shared" si="2"/>
        <v>0</v>
      </c>
      <c r="F61" s="242"/>
      <c r="G61" s="243"/>
      <c r="H61" s="242"/>
      <c r="I61" s="243"/>
      <c r="J61" s="212"/>
      <c r="K61" s="214"/>
      <c r="L61" s="212"/>
      <c r="M61" s="214"/>
      <c r="N61" s="212"/>
      <c r="O61" s="214"/>
      <c r="P61" s="212"/>
      <c r="Q61" s="214"/>
      <c r="R61" s="212"/>
      <c r="S61" s="214"/>
      <c r="T61" s="212"/>
      <c r="U61" s="214"/>
      <c r="V61" s="212"/>
      <c r="W61" s="214"/>
      <c r="X61" s="212"/>
      <c r="Y61" s="214"/>
      <c r="Z61" s="212"/>
      <c r="AA61" s="214"/>
      <c r="AB61" s="212"/>
      <c r="AC61" s="214"/>
      <c r="AD61" s="212"/>
      <c r="AE61" s="214"/>
      <c r="AF61" s="212"/>
      <c r="AG61" s="214"/>
      <c r="AH61" s="212"/>
      <c r="AI61" s="214"/>
      <c r="AJ61" s="212"/>
      <c r="AK61" s="214"/>
      <c r="AL61" s="215"/>
      <c r="AM61" s="214"/>
      <c r="AN61" s="214"/>
      <c r="AO61" s="216"/>
      <c r="AP61" s="216"/>
      <c r="AQ61" s="216"/>
      <c r="AR61" s="210" t="s">
        <v>138</v>
      </c>
      <c r="CG61" s="200"/>
      <c r="CH61" s="200">
        <v>0</v>
      </c>
      <c r="CI61" s="200">
        <v>0</v>
      </c>
      <c r="CJ61" s="200"/>
      <c r="CK61" s="200"/>
      <c r="CL61" s="200"/>
      <c r="CM61" s="200"/>
      <c r="CN61" s="200"/>
      <c r="CO61" s="200"/>
    </row>
    <row r="62" spans="1:93" x14ac:dyDescent="0.25">
      <c r="A62" s="454"/>
      <c r="B62" s="211" t="s">
        <v>29</v>
      </c>
      <c r="C62" s="211">
        <f t="shared" si="0"/>
        <v>0</v>
      </c>
      <c r="D62" s="211">
        <f t="shared" si="3"/>
        <v>0</v>
      </c>
      <c r="E62" s="211">
        <f t="shared" si="2"/>
        <v>0</v>
      </c>
      <c r="F62" s="242"/>
      <c r="G62" s="243"/>
      <c r="H62" s="242"/>
      <c r="I62" s="243"/>
      <c r="J62" s="212"/>
      <c r="K62" s="214"/>
      <c r="L62" s="212"/>
      <c r="M62" s="214"/>
      <c r="N62" s="212"/>
      <c r="O62" s="214"/>
      <c r="P62" s="212"/>
      <c r="Q62" s="214"/>
      <c r="R62" s="212"/>
      <c r="S62" s="214"/>
      <c r="T62" s="212"/>
      <c r="U62" s="214"/>
      <c r="V62" s="212"/>
      <c r="W62" s="214"/>
      <c r="X62" s="212"/>
      <c r="Y62" s="214"/>
      <c r="Z62" s="212"/>
      <c r="AA62" s="214"/>
      <c r="AB62" s="212"/>
      <c r="AC62" s="214"/>
      <c r="AD62" s="212"/>
      <c r="AE62" s="214"/>
      <c r="AF62" s="212"/>
      <c r="AG62" s="214"/>
      <c r="AH62" s="212"/>
      <c r="AI62" s="214"/>
      <c r="AJ62" s="212"/>
      <c r="AK62" s="214"/>
      <c r="AL62" s="215"/>
      <c r="AM62" s="214"/>
      <c r="AN62" s="214"/>
      <c r="AO62" s="216"/>
      <c r="AP62" s="216"/>
      <c r="AQ62" s="216"/>
      <c r="AR62" s="210" t="s">
        <v>138</v>
      </c>
      <c r="CG62" s="200"/>
      <c r="CH62" s="200">
        <v>0</v>
      </c>
      <c r="CI62" s="200">
        <v>0</v>
      </c>
      <c r="CJ62" s="200"/>
      <c r="CK62" s="200"/>
      <c r="CL62" s="200"/>
      <c r="CM62" s="200"/>
      <c r="CN62" s="200"/>
      <c r="CO62" s="200"/>
    </row>
    <row r="63" spans="1:93" x14ac:dyDescent="0.25">
      <c r="A63" s="454"/>
      <c r="B63" s="255" t="s">
        <v>112</v>
      </c>
      <c r="C63" s="224">
        <f t="shared" si="0"/>
        <v>0</v>
      </c>
      <c r="D63" s="223">
        <f t="shared" si="3"/>
        <v>0</v>
      </c>
      <c r="E63" s="225">
        <f t="shared" si="2"/>
        <v>0</v>
      </c>
      <c r="F63" s="242"/>
      <c r="G63" s="243"/>
      <c r="H63" s="242"/>
      <c r="I63" s="243"/>
      <c r="J63" s="218"/>
      <c r="K63" s="220"/>
      <c r="L63" s="218"/>
      <c r="M63" s="220"/>
      <c r="N63" s="218"/>
      <c r="O63" s="220"/>
      <c r="P63" s="218"/>
      <c r="Q63" s="220"/>
      <c r="R63" s="218"/>
      <c r="S63" s="220"/>
      <c r="T63" s="218"/>
      <c r="U63" s="220"/>
      <c r="V63" s="218"/>
      <c r="W63" s="220"/>
      <c r="X63" s="218"/>
      <c r="Y63" s="220"/>
      <c r="Z63" s="218"/>
      <c r="AA63" s="220"/>
      <c r="AB63" s="218"/>
      <c r="AC63" s="220"/>
      <c r="AD63" s="218"/>
      <c r="AE63" s="220"/>
      <c r="AF63" s="218"/>
      <c r="AG63" s="220"/>
      <c r="AH63" s="218"/>
      <c r="AI63" s="220"/>
      <c r="AJ63" s="218"/>
      <c r="AK63" s="220"/>
      <c r="AL63" s="221"/>
      <c r="AM63" s="220"/>
      <c r="AN63" s="220"/>
      <c r="AO63" s="256"/>
      <c r="AP63" s="256"/>
      <c r="AQ63" s="256"/>
      <c r="AR63" s="210" t="s">
        <v>138</v>
      </c>
      <c r="CG63" s="200"/>
      <c r="CH63" s="200">
        <v>0</v>
      </c>
      <c r="CI63" s="200">
        <v>0</v>
      </c>
      <c r="CJ63" s="200"/>
      <c r="CK63" s="200"/>
      <c r="CL63" s="200"/>
      <c r="CM63" s="200"/>
      <c r="CN63" s="200"/>
      <c r="CO63" s="200"/>
    </row>
    <row r="64" spans="1:93" x14ac:dyDescent="0.25">
      <c r="A64" s="454"/>
      <c r="B64" s="227" t="s">
        <v>32</v>
      </c>
      <c r="C64" s="227">
        <f t="shared" si="0"/>
        <v>0</v>
      </c>
      <c r="D64" s="227">
        <f t="shared" si="3"/>
        <v>0</v>
      </c>
      <c r="E64" s="227">
        <f t="shared" si="2"/>
        <v>0</v>
      </c>
      <c r="F64" s="249"/>
      <c r="G64" s="257"/>
      <c r="H64" s="249"/>
      <c r="I64" s="257"/>
      <c r="J64" s="231"/>
      <c r="K64" s="238"/>
      <c r="L64" s="231"/>
      <c r="M64" s="238"/>
      <c r="N64" s="231"/>
      <c r="O64" s="238"/>
      <c r="P64" s="231"/>
      <c r="Q64" s="238"/>
      <c r="R64" s="231"/>
      <c r="S64" s="238"/>
      <c r="T64" s="231"/>
      <c r="U64" s="238"/>
      <c r="V64" s="231"/>
      <c r="W64" s="238"/>
      <c r="X64" s="231"/>
      <c r="Y64" s="238"/>
      <c r="Z64" s="231"/>
      <c r="AA64" s="238"/>
      <c r="AB64" s="231"/>
      <c r="AC64" s="238"/>
      <c r="AD64" s="231"/>
      <c r="AE64" s="238"/>
      <c r="AF64" s="231"/>
      <c r="AG64" s="238"/>
      <c r="AH64" s="231"/>
      <c r="AI64" s="238"/>
      <c r="AJ64" s="231"/>
      <c r="AK64" s="238"/>
      <c r="AL64" s="239"/>
      <c r="AM64" s="238"/>
      <c r="AN64" s="238"/>
      <c r="AO64" s="232"/>
      <c r="AP64" s="232"/>
      <c r="AQ64" s="232"/>
      <c r="AR64" s="210" t="s">
        <v>138</v>
      </c>
      <c r="CG64" s="200"/>
      <c r="CH64" s="200">
        <v>0</v>
      </c>
      <c r="CI64" s="200">
        <v>0</v>
      </c>
      <c r="CJ64" s="200"/>
      <c r="CK64" s="200"/>
      <c r="CL64" s="200"/>
      <c r="CM64" s="200"/>
      <c r="CN64" s="200"/>
      <c r="CO64" s="200"/>
    </row>
    <row r="65" spans="1:93" x14ac:dyDescent="0.25">
      <c r="A65" s="453" t="s">
        <v>38</v>
      </c>
      <c r="B65" s="204" t="s">
        <v>24</v>
      </c>
      <c r="C65" s="204">
        <f t="shared" si="0"/>
        <v>0</v>
      </c>
      <c r="D65" s="204">
        <f t="shared" si="3"/>
        <v>0</v>
      </c>
      <c r="E65" s="204">
        <f t="shared" si="2"/>
        <v>0</v>
      </c>
      <c r="F65" s="240"/>
      <c r="G65" s="241"/>
      <c r="H65" s="240"/>
      <c r="I65" s="241"/>
      <c r="J65" s="205"/>
      <c r="K65" s="207"/>
      <c r="L65" s="205"/>
      <c r="M65" s="207"/>
      <c r="N65" s="205"/>
      <c r="O65" s="207"/>
      <c r="P65" s="205"/>
      <c r="Q65" s="207"/>
      <c r="R65" s="205"/>
      <c r="S65" s="207"/>
      <c r="T65" s="205"/>
      <c r="U65" s="207"/>
      <c r="V65" s="205"/>
      <c r="W65" s="207"/>
      <c r="X65" s="205"/>
      <c r="Y65" s="207"/>
      <c r="Z65" s="205"/>
      <c r="AA65" s="207"/>
      <c r="AB65" s="205"/>
      <c r="AC65" s="207"/>
      <c r="AD65" s="205"/>
      <c r="AE65" s="207"/>
      <c r="AF65" s="258"/>
      <c r="AG65" s="259"/>
      <c r="AH65" s="258"/>
      <c r="AI65" s="259"/>
      <c r="AJ65" s="258"/>
      <c r="AK65" s="259"/>
      <c r="AL65" s="260"/>
      <c r="AM65" s="259"/>
      <c r="AN65" s="209"/>
      <c r="AO65" s="209"/>
      <c r="AP65" s="209"/>
      <c r="AQ65" s="209"/>
      <c r="AR65" s="210" t="s">
        <v>138</v>
      </c>
      <c r="CG65" s="200">
        <v>0</v>
      </c>
      <c r="CH65" s="200">
        <v>0</v>
      </c>
      <c r="CI65" s="200">
        <v>0</v>
      </c>
      <c r="CJ65" s="200"/>
      <c r="CK65" s="200"/>
      <c r="CL65" s="200"/>
      <c r="CM65" s="200"/>
      <c r="CN65" s="200"/>
      <c r="CO65" s="200"/>
    </row>
    <row r="66" spans="1:93" x14ac:dyDescent="0.25">
      <c r="A66" s="454"/>
      <c r="B66" s="211" t="s">
        <v>26</v>
      </c>
      <c r="C66" s="211">
        <f t="shared" si="0"/>
        <v>0</v>
      </c>
      <c r="D66" s="211">
        <f t="shared" si="3"/>
        <v>0</v>
      </c>
      <c r="E66" s="211">
        <f t="shared" si="2"/>
        <v>0</v>
      </c>
      <c r="F66" s="242"/>
      <c r="G66" s="243"/>
      <c r="H66" s="242"/>
      <c r="I66" s="243"/>
      <c r="J66" s="212"/>
      <c r="K66" s="214"/>
      <c r="L66" s="212"/>
      <c r="M66" s="214"/>
      <c r="N66" s="212"/>
      <c r="O66" s="214"/>
      <c r="P66" s="212"/>
      <c r="Q66" s="214"/>
      <c r="R66" s="212"/>
      <c r="S66" s="214"/>
      <c r="T66" s="212"/>
      <c r="U66" s="214"/>
      <c r="V66" s="212"/>
      <c r="W66" s="214"/>
      <c r="X66" s="212"/>
      <c r="Y66" s="214"/>
      <c r="Z66" s="212"/>
      <c r="AA66" s="214"/>
      <c r="AB66" s="212"/>
      <c r="AC66" s="214"/>
      <c r="AD66" s="212"/>
      <c r="AE66" s="214"/>
      <c r="AF66" s="261"/>
      <c r="AG66" s="262"/>
      <c r="AH66" s="261"/>
      <c r="AI66" s="262"/>
      <c r="AJ66" s="261"/>
      <c r="AK66" s="262"/>
      <c r="AL66" s="263"/>
      <c r="AM66" s="262"/>
      <c r="AN66" s="216"/>
      <c r="AO66" s="216"/>
      <c r="AP66" s="216"/>
      <c r="AQ66" s="216"/>
      <c r="AR66" s="210" t="s">
        <v>138</v>
      </c>
      <c r="CG66" s="200">
        <v>0</v>
      </c>
      <c r="CH66" s="200">
        <v>0</v>
      </c>
      <c r="CI66" s="200">
        <v>0</v>
      </c>
      <c r="CJ66" s="200"/>
      <c r="CK66" s="200"/>
      <c r="CL66" s="200"/>
      <c r="CM66" s="200"/>
      <c r="CN66" s="200"/>
      <c r="CO66" s="200"/>
    </row>
    <row r="67" spans="1:93" x14ac:dyDescent="0.25">
      <c r="A67" s="454"/>
      <c r="B67" s="222" t="s">
        <v>112</v>
      </c>
      <c r="C67" s="244">
        <f t="shared" si="0"/>
        <v>0</v>
      </c>
      <c r="D67" s="223">
        <f t="shared" si="3"/>
        <v>0</v>
      </c>
      <c r="E67" s="225">
        <f t="shared" si="2"/>
        <v>0</v>
      </c>
      <c r="F67" s="242"/>
      <c r="G67" s="243"/>
      <c r="H67" s="242"/>
      <c r="I67" s="243"/>
      <c r="J67" s="218"/>
      <c r="K67" s="220"/>
      <c r="L67" s="218"/>
      <c r="M67" s="220"/>
      <c r="N67" s="218"/>
      <c r="O67" s="220"/>
      <c r="P67" s="218"/>
      <c r="Q67" s="220"/>
      <c r="R67" s="218"/>
      <c r="S67" s="220"/>
      <c r="T67" s="218"/>
      <c r="U67" s="220"/>
      <c r="V67" s="218"/>
      <c r="W67" s="220"/>
      <c r="X67" s="218"/>
      <c r="Y67" s="220"/>
      <c r="Z67" s="218"/>
      <c r="AA67" s="220"/>
      <c r="AB67" s="218"/>
      <c r="AC67" s="220"/>
      <c r="AD67" s="218"/>
      <c r="AE67" s="220"/>
      <c r="AF67" s="242"/>
      <c r="AG67" s="264"/>
      <c r="AH67" s="242"/>
      <c r="AI67" s="264"/>
      <c r="AJ67" s="242"/>
      <c r="AK67" s="264"/>
      <c r="AL67" s="265"/>
      <c r="AM67" s="264"/>
      <c r="AN67" s="256"/>
      <c r="AO67" s="256"/>
      <c r="AP67" s="256"/>
      <c r="AQ67" s="256"/>
      <c r="AR67" s="210" t="s">
        <v>138</v>
      </c>
      <c r="CG67" s="200">
        <v>0</v>
      </c>
      <c r="CH67" s="200">
        <v>0</v>
      </c>
      <c r="CI67" s="200">
        <v>0</v>
      </c>
      <c r="CJ67" s="200"/>
      <c r="CK67" s="200"/>
      <c r="CL67" s="200"/>
      <c r="CM67" s="200"/>
      <c r="CN67" s="200"/>
      <c r="CO67" s="200"/>
    </row>
    <row r="68" spans="1:93" x14ac:dyDescent="0.25">
      <c r="A68" s="455"/>
      <c r="B68" s="227" t="s">
        <v>32</v>
      </c>
      <c r="C68" s="227">
        <f t="shared" si="0"/>
        <v>0</v>
      </c>
      <c r="D68" s="227">
        <f t="shared" si="3"/>
        <v>0</v>
      </c>
      <c r="E68" s="227">
        <f t="shared" si="2"/>
        <v>0</v>
      </c>
      <c r="F68" s="249"/>
      <c r="G68" s="257"/>
      <c r="H68" s="249"/>
      <c r="I68" s="257"/>
      <c r="J68" s="231"/>
      <c r="K68" s="238"/>
      <c r="L68" s="231"/>
      <c r="M68" s="238"/>
      <c r="N68" s="231"/>
      <c r="O68" s="238"/>
      <c r="P68" s="231"/>
      <c r="Q68" s="238"/>
      <c r="R68" s="231"/>
      <c r="S68" s="238"/>
      <c r="T68" s="231"/>
      <c r="U68" s="238"/>
      <c r="V68" s="231"/>
      <c r="W68" s="238"/>
      <c r="X68" s="231"/>
      <c r="Y68" s="238"/>
      <c r="Z68" s="231"/>
      <c r="AA68" s="238"/>
      <c r="AB68" s="231"/>
      <c r="AC68" s="238"/>
      <c r="AD68" s="231"/>
      <c r="AE68" s="238"/>
      <c r="AF68" s="249"/>
      <c r="AG68" s="266"/>
      <c r="AH68" s="249"/>
      <c r="AI68" s="266"/>
      <c r="AJ68" s="249"/>
      <c r="AK68" s="266"/>
      <c r="AL68" s="267"/>
      <c r="AM68" s="266"/>
      <c r="AN68" s="232"/>
      <c r="AO68" s="232"/>
      <c r="AP68" s="232"/>
      <c r="AQ68" s="232"/>
      <c r="AR68" s="210" t="s">
        <v>138</v>
      </c>
      <c r="CG68" s="200">
        <v>0</v>
      </c>
      <c r="CH68" s="200">
        <v>0</v>
      </c>
      <c r="CI68" s="200">
        <v>0</v>
      </c>
      <c r="CJ68" s="200"/>
      <c r="CK68" s="200"/>
      <c r="CL68" s="200"/>
      <c r="CM68" s="200"/>
      <c r="CN68" s="200"/>
      <c r="CO68" s="200"/>
    </row>
    <row r="69" spans="1:93" x14ac:dyDescent="0.25">
      <c r="A69" s="453" t="s">
        <v>39</v>
      </c>
      <c r="B69" s="204" t="s">
        <v>24</v>
      </c>
      <c r="C69" s="204">
        <f t="shared" si="0"/>
        <v>11</v>
      </c>
      <c r="D69" s="204">
        <f t="shared" si="3"/>
        <v>6</v>
      </c>
      <c r="E69" s="204">
        <f t="shared" si="2"/>
        <v>5</v>
      </c>
      <c r="F69" s="240"/>
      <c r="G69" s="241"/>
      <c r="H69" s="240"/>
      <c r="I69" s="241"/>
      <c r="J69" s="205"/>
      <c r="K69" s="207"/>
      <c r="L69" s="205"/>
      <c r="M69" s="207"/>
      <c r="N69" s="205"/>
      <c r="O69" s="207"/>
      <c r="P69" s="205">
        <v>1</v>
      </c>
      <c r="Q69" s="207"/>
      <c r="R69" s="205">
        <v>1</v>
      </c>
      <c r="S69" s="207">
        <v>2</v>
      </c>
      <c r="T69" s="205">
        <v>1</v>
      </c>
      <c r="U69" s="207"/>
      <c r="V69" s="205">
        <v>1</v>
      </c>
      <c r="W69" s="207">
        <v>1</v>
      </c>
      <c r="X69" s="205">
        <v>2</v>
      </c>
      <c r="Y69" s="207">
        <v>1</v>
      </c>
      <c r="Z69" s="205"/>
      <c r="AA69" s="207"/>
      <c r="AB69" s="205"/>
      <c r="AC69" s="207">
        <v>1</v>
      </c>
      <c r="AD69" s="205"/>
      <c r="AE69" s="207"/>
      <c r="AF69" s="205"/>
      <c r="AG69" s="207"/>
      <c r="AH69" s="205"/>
      <c r="AI69" s="207"/>
      <c r="AJ69" s="205"/>
      <c r="AK69" s="207"/>
      <c r="AL69" s="208"/>
      <c r="AM69" s="207"/>
      <c r="AN69" s="207"/>
      <c r="AO69" s="209">
        <v>0</v>
      </c>
      <c r="AP69" s="209">
        <v>0</v>
      </c>
      <c r="AQ69" s="209">
        <v>0</v>
      </c>
      <c r="AR69" s="210" t="s">
        <v>138</v>
      </c>
      <c r="CG69" s="200">
        <v>0</v>
      </c>
      <c r="CH69" s="200">
        <v>0</v>
      </c>
      <c r="CI69" s="200">
        <v>0</v>
      </c>
      <c r="CJ69" s="200"/>
      <c r="CK69" s="200"/>
      <c r="CL69" s="200"/>
      <c r="CM69" s="200"/>
      <c r="CN69" s="200"/>
      <c r="CO69" s="200"/>
    </row>
    <row r="70" spans="1:93" x14ac:dyDescent="0.25">
      <c r="A70" s="454"/>
      <c r="B70" s="211" t="s">
        <v>25</v>
      </c>
      <c r="C70" s="211">
        <f t="shared" si="0"/>
        <v>0</v>
      </c>
      <c r="D70" s="211">
        <f t="shared" si="3"/>
        <v>0</v>
      </c>
      <c r="E70" s="211">
        <f t="shared" si="2"/>
        <v>0</v>
      </c>
      <c r="F70" s="242"/>
      <c r="G70" s="243"/>
      <c r="H70" s="242"/>
      <c r="I70" s="243"/>
      <c r="J70" s="212"/>
      <c r="K70" s="214"/>
      <c r="L70" s="212"/>
      <c r="M70" s="214"/>
      <c r="N70" s="212"/>
      <c r="O70" s="214"/>
      <c r="P70" s="212"/>
      <c r="Q70" s="214"/>
      <c r="R70" s="212"/>
      <c r="S70" s="214"/>
      <c r="T70" s="212"/>
      <c r="U70" s="214"/>
      <c r="V70" s="212"/>
      <c r="W70" s="214"/>
      <c r="X70" s="212"/>
      <c r="Y70" s="214"/>
      <c r="Z70" s="212"/>
      <c r="AA70" s="214"/>
      <c r="AB70" s="212"/>
      <c r="AC70" s="214"/>
      <c r="AD70" s="212"/>
      <c r="AE70" s="214"/>
      <c r="AF70" s="212"/>
      <c r="AG70" s="214"/>
      <c r="AH70" s="212"/>
      <c r="AI70" s="214"/>
      <c r="AJ70" s="212"/>
      <c r="AK70" s="214"/>
      <c r="AL70" s="215"/>
      <c r="AM70" s="214"/>
      <c r="AN70" s="214"/>
      <c r="AO70" s="268"/>
      <c r="AP70" s="268"/>
      <c r="AQ70" s="268"/>
      <c r="AR70" s="210" t="s">
        <v>138</v>
      </c>
      <c r="CG70" s="200">
        <v>0</v>
      </c>
      <c r="CH70" s="200">
        <v>0</v>
      </c>
      <c r="CI70" s="200">
        <v>0</v>
      </c>
      <c r="CJ70" s="200"/>
      <c r="CK70" s="200"/>
      <c r="CL70" s="200"/>
      <c r="CM70" s="200"/>
      <c r="CN70" s="200"/>
      <c r="CO70" s="200"/>
    </row>
    <row r="71" spans="1:93" x14ac:dyDescent="0.25">
      <c r="A71" s="454"/>
      <c r="B71" s="211" t="s">
        <v>26</v>
      </c>
      <c r="C71" s="211">
        <f t="shared" si="0"/>
        <v>39</v>
      </c>
      <c r="D71" s="211">
        <f t="shared" si="3"/>
        <v>23</v>
      </c>
      <c r="E71" s="211">
        <f t="shared" si="2"/>
        <v>16</v>
      </c>
      <c r="F71" s="242"/>
      <c r="G71" s="243"/>
      <c r="H71" s="242"/>
      <c r="I71" s="243"/>
      <c r="J71" s="212"/>
      <c r="K71" s="214"/>
      <c r="L71" s="212">
        <v>1</v>
      </c>
      <c r="M71" s="214"/>
      <c r="N71" s="212">
        <v>2</v>
      </c>
      <c r="O71" s="214">
        <v>2</v>
      </c>
      <c r="P71" s="212">
        <v>4</v>
      </c>
      <c r="Q71" s="214">
        <v>4</v>
      </c>
      <c r="R71" s="212">
        <v>4</v>
      </c>
      <c r="S71" s="214">
        <v>3</v>
      </c>
      <c r="T71" s="212">
        <v>5</v>
      </c>
      <c r="U71" s="214">
        <v>4</v>
      </c>
      <c r="V71" s="212">
        <v>3</v>
      </c>
      <c r="W71" s="214">
        <v>1</v>
      </c>
      <c r="X71" s="212">
        <v>2</v>
      </c>
      <c r="Y71" s="214">
        <v>1</v>
      </c>
      <c r="Z71" s="212">
        <v>1</v>
      </c>
      <c r="AA71" s="214"/>
      <c r="AB71" s="212">
        <v>1</v>
      </c>
      <c r="AC71" s="214">
        <v>1</v>
      </c>
      <c r="AD71" s="212"/>
      <c r="AE71" s="214"/>
      <c r="AF71" s="212"/>
      <c r="AG71" s="214"/>
      <c r="AH71" s="212"/>
      <c r="AI71" s="214"/>
      <c r="AJ71" s="212"/>
      <c r="AK71" s="214"/>
      <c r="AL71" s="215"/>
      <c r="AM71" s="214"/>
      <c r="AN71" s="214"/>
      <c r="AO71" s="216">
        <v>0</v>
      </c>
      <c r="AP71" s="216">
        <v>0</v>
      </c>
      <c r="AQ71" s="216">
        <v>0</v>
      </c>
      <c r="AR71" s="210" t="s">
        <v>138</v>
      </c>
      <c r="CG71" s="200">
        <v>0</v>
      </c>
      <c r="CH71" s="200">
        <v>0</v>
      </c>
      <c r="CI71" s="200">
        <v>0</v>
      </c>
      <c r="CJ71" s="200"/>
      <c r="CK71" s="200"/>
      <c r="CL71" s="200"/>
      <c r="CM71" s="200"/>
      <c r="CN71" s="200"/>
      <c r="CO71" s="200"/>
    </row>
    <row r="72" spans="1:93" x14ac:dyDescent="0.25">
      <c r="A72" s="454"/>
      <c r="B72" s="211" t="s">
        <v>28</v>
      </c>
      <c r="C72" s="211">
        <f t="shared" si="0"/>
        <v>0</v>
      </c>
      <c r="D72" s="211">
        <f t="shared" si="3"/>
        <v>0</v>
      </c>
      <c r="E72" s="211">
        <f t="shared" si="2"/>
        <v>0</v>
      </c>
      <c r="F72" s="242"/>
      <c r="G72" s="243"/>
      <c r="H72" s="242"/>
      <c r="I72" s="243"/>
      <c r="J72" s="212"/>
      <c r="K72" s="214"/>
      <c r="L72" s="212"/>
      <c r="M72" s="214"/>
      <c r="N72" s="212"/>
      <c r="O72" s="214"/>
      <c r="P72" s="212"/>
      <c r="Q72" s="214"/>
      <c r="R72" s="212"/>
      <c r="S72" s="214"/>
      <c r="T72" s="212"/>
      <c r="U72" s="214"/>
      <c r="V72" s="212"/>
      <c r="W72" s="214"/>
      <c r="X72" s="212"/>
      <c r="Y72" s="214"/>
      <c r="Z72" s="212"/>
      <c r="AA72" s="214"/>
      <c r="AB72" s="212"/>
      <c r="AC72" s="214"/>
      <c r="AD72" s="212"/>
      <c r="AE72" s="214"/>
      <c r="AF72" s="212"/>
      <c r="AG72" s="214"/>
      <c r="AH72" s="212"/>
      <c r="AI72" s="214"/>
      <c r="AJ72" s="212"/>
      <c r="AK72" s="214"/>
      <c r="AL72" s="215"/>
      <c r="AM72" s="214"/>
      <c r="AN72" s="214"/>
      <c r="AO72" s="216"/>
      <c r="AP72" s="216"/>
      <c r="AQ72" s="216"/>
      <c r="AR72" s="210" t="s">
        <v>138</v>
      </c>
      <c r="CG72" s="200">
        <v>0</v>
      </c>
      <c r="CH72" s="200">
        <v>0</v>
      </c>
      <c r="CI72" s="200">
        <v>0</v>
      </c>
      <c r="CJ72" s="200"/>
      <c r="CK72" s="200"/>
      <c r="CL72" s="200"/>
      <c r="CM72" s="200"/>
      <c r="CN72" s="200"/>
      <c r="CO72" s="200"/>
    </row>
    <row r="73" spans="1:93" x14ac:dyDescent="0.25">
      <c r="A73" s="454"/>
      <c r="B73" s="211" t="s">
        <v>29</v>
      </c>
      <c r="C73" s="211">
        <f t="shared" si="0"/>
        <v>0</v>
      </c>
      <c r="D73" s="211">
        <f t="shared" si="3"/>
        <v>0</v>
      </c>
      <c r="E73" s="211">
        <f t="shared" si="2"/>
        <v>0</v>
      </c>
      <c r="F73" s="242"/>
      <c r="G73" s="243"/>
      <c r="H73" s="242"/>
      <c r="I73" s="243"/>
      <c r="J73" s="212"/>
      <c r="K73" s="214"/>
      <c r="L73" s="212"/>
      <c r="M73" s="214"/>
      <c r="N73" s="212"/>
      <c r="O73" s="214"/>
      <c r="P73" s="212"/>
      <c r="Q73" s="214"/>
      <c r="R73" s="212"/>
      <c r="S73" s="214"/>
      <c r="T73" s="212"/>
      <c r="U73" s="214"/>
      <c r="V73" s="212"/>
      <c r="W73" s="214"/>
      <c r="X73" s="212"/>
      <c r="Y73" s="214"/>
      <c r="Z73" s="212"/>
      <c r="AA73" s="214"/>
      <c r="AB73" s="212"/>
      <c r="AC73" s="214"/>
      <c r="AD73" s="212"/>
      <c r="AE73" s="214"/>
      <c r="AF73" s="212"/>
      <c r="AG73" s="214"/>
      <c r="AH73" s="212"/>
      <c r="AI73" s="214"/>
      <c r="AJ73" s="212"/>
      <c r="AK73" s="214"/>
      <c r="AL73" s="215"/>
      <c r="AM73" s="214"/>
      <c r="AN73" s="214"/>
      <c r="AO73" s="216"/>
      <c r="AP73" s="216"/>
      <c r="AQ73" s="216"/>
      <c r="AR73" s="210" t="s">
        <v>138</v>
      </c>
      <c r="CG73" s="200">
        <v>0</v>
      </c>
      <c r="CH73" s="200">
        <v>0</v>
      </c>
      <c r="CI73" s="200">
        <v>0</v>
      </c>
      <c r="CJ73" s="200"/>
      <c r="CK73" s="200"/>
      <c r="CL73" s="200"/>
      <c r="CM73" s="200"/>
      <c r="CN73" s="200"/>
      <c r="CO73" s="200"/>
    </row>
    <row r="74" spans="1:93" x14ac:dyDescent="0.25">
      <c r="A74" s="454"/>
      <c r="B74" s="255" t="s">
        <v>112</v>
      </c>
      <c r="C74" s="224">
        <f t="shared" si="0"/>
        <v>0</v>
      </c>
      <c r="D74" s="223">
        <f t="shared" si="3"/>
        <v>0</v>
      </c>
      <c r="E74" s="225">
        <f t="shared" si="2"/>
        <v>0</v>
      </c>
      <c r="F74" s="242"/>
      <c r="G74" s="243"/>
      <c r="H74" s="242"/>
      <c r="I74" s="243"/>
      <c r="J74" s="218"/>
      <c r="K74" s="220"/>
      <c r="L74" s="218"/>
      <c r="M74" s="220"/>
      <c r="N74" s="218"/>
      <c r="O74" s="220"/>
      <c r="P74" s="218"/>
      <c r="Q74" s="220"/>
      <c r="R74" s="218"/>
      <c r="S74" s="220"/>
      <c r="T74" s="218"/>
      <c r="U74" s="220"/>
      <c r="V74" s="218"/>
      <c r="W74" s="220"/>
      <c r="X74" s="218"/>
      <c r="Y74" s="220"/>
      <c r="Z74" s="218"/>
      <c r="AA74" s="220"/>
      <c r="AB74" s="218"/>
      <c r="AC74" s="220"/>
      <c r="AD74" s="218"/>
      <c r="AE74" s="220"/>
      <c r="AF74" s="218"/>
      <c r="AG74" s="220"/>
      <c r="AH74" s="218"/>
      <c r="AI74" s="220"/>
      <c r="AJ74" s="218"/>
      <c r="AK74" s="220"/>
      <c r="AL74" s="221"/>
      <c r="AM74" s="220"/>
      <c r="AN74" s="220"/>
      <c r="AO74" s="256"/>
      <c r="AP74" s="256"/>
      <c r="AQ74" s="256"/>
      <c r="AR74" s="210" t="s">
        <v>138</v>
      </c>
      <c r="CG74" s="200">
        <v>0</v>
      </c>
      <c r="CH74" s="200">
        <v>0</v>
      </c>
      <c r="CI74" s="200">
        <v>0</v>
      </c>
      <c r="CJ74" s="200"/>
      <c r="CK74" s="200"/>
      <c r="CL74" s="200"/>
      <c r="CM74" s="200"/>
      <c r="CN74" s="200"/>
      <c r="CO74" s="200"/>
    </row>
    <row r="75" spans="1:93" x14ac:dyDescent="0.25">
      <c r="A75" s="455"/>
      <c r="B75" s="227" t="s">
        <v>32</v>
      </c>
      <c r="C75" s="227">
        <f t="shared" si="0"/>
        <v>0</v>
      </c>
      <c r="D75" s="227">
        <f t="shared" si="3"/>
        <v>0</v>
      </c>
      <c r="E75" s="227">
        <f t="shared" si="2"/>
        <v>0</v>
      </c>
      <c r="F75" s="249"/>
      <c r="G75" s="257"/>
      <c r="H75" s="249"/>
      <c r="I75" s="257"/>
      <c r="J75" s="231"/>
      <c r="K75" s="238"/>
      <c r="L75" s="231"/>
      <c r="M75" s="238"/>
      <c r="N75" s="231"/>
      <c r="O75" s="238"/>
      <c r="P75" s="231"/>
      <c r="Q75" s="238"/>
      <c r="R75" s="231"/>
      <c r="S75" s="238"/>
      <c r="T75" s="231"/>
      <c r="U75" s="238"/>
      <c r="V75" s="231"/>
      <c r="W75" s="238"/>
      <c r="X75" s="231"/>
      <c r="Y75" s="238"/>
      <c r="Z75" s="231"/>
      <c r="AA75" s="238"/>
      <c r="AB75" s="231"/>
      <c r="AC75" s="238"/>
      <c r="AD75" s="231"/>
      <c r="AE75" s="238"/>
      <c r="AF75" s="231"/>
      <c r="AG75" s="238"/>
      <c r="AH75" s="231"/>
      <c r="AI75" s="238"/>
      <c r="AJ75" s="231"/>
      <c r="AK75" s="238"/>
      <c r="AL75" s="239"/>
      <c r="AM75" s="238"/>
      <c r="AN75" s="238"/>
      <c r="AO75" s="232"/>
      <c r="AP75" s="232"/>
      <c r="AQ75" s="232"/>
      <c r="AR75" s="210" t="s">
        <v>138</v>
      </c>
      <c r="CG75" s="200">
        <v>0</v>
      </c>
      <c r="CH75" s="200">
        <v>0</v>
      </c>
      <c r="CI75" s="200">
        <v>0</v>
      </c>
      <c r="CJ75" s="200"/>
      <c r="CK75" s="200"/>
      <c r="CL75" s="200"/>
      <c r="CM75" s="200"/>
      <c r="CN75" s="200"/>
      <c r="CO75" s="200"/>
    </row>
    <row r="76" spans="1:93" x14ac:dyDescent="0.25">
      <c r="A76" s="453" t="s">
        <v>40</v>
      </c>
      <c r="B76" s="204" t="s">
        <v>41</v>
      </c>
      <c r="C76" s="204">
        <f t="shared" si="0"/>
        <v>0</v>
      </c>
      <c r="D76" s="204">
        <f t="shared" si="3"/>
        <v>0</v>
      </c>
      <c r="E76" s="204">
        <f t="shared" si="2"/>
        <v>0</v>
      </c>
      <c r="F76" s="240"/>
      <c r="G76" s="241"/>
      <c r="H76" s="240"/>
      <c r="I76" s="241"/>
      <c r="J76" s="205"/>
      <c r="K76" s="207"/>
      <c r="L76" s="205"/>
      <c r="M76" s="207"/>
      <c r="N76" s="205"/>
      <c r="O76" s="207"/>
      <c r="P76" s="205"/>
      <c r="Q76" s="207"/>
      <c r="R76" s="205"/>
      <c r="S76" s="207"/>
      <c r="T76" s="205"/>
      <c r="U76" s="207"/>
      <c r="V76" s="205"/>
      <c r="W76" s="207"/>
      <c r="X76" s="205"/>
      <c r="Y76" s="207"/>
      <c r="Z76" s="205"/>
      <c r="AA76" s="207"/>
      <c r="AB76" s="205"/>
      <c r="AC76" s="207"/>
      <c r="AD76" s="205"/>
      <c r="AE76" s="207"/>
      <c r="AF76" s="258"/>
      <c r="AG76" s="259"/>
      <c r="AH76" s="258"/>
      <c r="AI76" s="259"/>
      <c r="AJ76" s="258"/>
      <c r="AK76" s="259"/>
      <c r="AL76" s="260"/>
      <c r="AM76" s="259"/>
      <c r="AN76" s="209"/>
      <c r="AO76" s="209"/>
      <c r="AP76" s="209"/>
      <c r="AQ76" s="209"/>
      <c r="AR76" s="210" t="s">
        <v>138</v>
      </c>
      <c r="CG76" s="200">
        <v>0</v>
      </c>
      <c r="CH76" s="200">
        <v>0</v>
      </c>
      <c r="CI76" s="200">
        <v>0</v>
      </c>
      <c r="CJ76" s="200"/>
      <c r="CK76" s="200"/>
      <c r="CL76" s="200"/>
      <c r="CM76" s="200"/>
      <c r="CN76" s="200"/>
      <c r="CO76" s="200"/>
    </row>
    <row r="77" spans="1:93" x14ac:dyDescent="0.25">
      <c r="A77" s="454"/>
      <c r="B77" s="225" t="s">
        <v>42</v>
      </c>
      <c r="C77" s="225">
        <f t="shared" si="0"/>
        <v>6</v>
      </c>
      <c r="D77" s="225">
        <f t="shared" si="3"/>
        <v>0</v>
      </c>
      <c r="E77" s="225">
        <f t="shared" si="2"/>
        <v>6</v>
      </c>
      <c r="F77" s="242"/>
      <c r="G77" s="243"/>
      <c r="H77" s="242"/>
      <c r="I77" s="243"/>
      <c r="J77" s="212"/>
      <c r="K77" s="214"/>
      <c r="L77" s="212"/>
      <c r="M77" s="214">
        <v>2</v>
      </c>
      <c r="N77" s="212"/>
      <c r="O77" s="214"/>
      <c r="P77" s="212"/>
      <c r="Q77" s="214">
        <v>3</v>
      </c>
      <c r="R77" s="212"/>
      <c r="S77" s="214"/>
      <c r="T77" s="212"/>
      <c r="U77" s="214"/>
      <c r="V77" s="212"/>
      <c r="W77" s="214">
        <v>1</v>
      </c>
      <c r="X77" s="212"/>
      <c r="Y77" s="214"/>
      <c r="Z77" s="212"/>
      <c r="AA77" s="214"/>
      <c r="AB77" s="212"/>
      <c r="AC77" s="214"/>
      <c r="AD77" s="212"/>
      <c r="AE77" s="214"/>
      <c r="AF77" s="261"/>
      <c r="AG77" s="262"/>
      <c r="AH77" s="261"/>
      <c r="AI77" s="262"/>
      <c r="AJ77" s="261"/>
      <c r="AK77" s="262"/>
      <c r="AL77" s="263"/>
      <c r="AM77" s="262"/>
      <c r="AN77" s="216"/>
      <c r="AO77" s="216">
        <v>0</v>
      </c>
      <c r="AP77" s="216">
        <v>0</v>
      </c>
      <c r="AQ77" s="216">
        <v>0</v>
      </c>
      <c r="AR77" s="210" t="s">
        <v>138</v>
      </c>
      <c r="CG77" s="200">
        <v>0</v>
      </c>
      <c r="CH77" s="200">
        <v>0</v>
      </c>
      <c r="CI77" s="200">
        <v>0</v>
      </c>
      <c r="CJ77" s="200"/>
      <c r="CK77" s="200"/>
      <c r="CL77" s="200"/>
      <c r="CM77" s="200"/>
      <c r="CN77" s="200"/>
      <c r="CO77" s="200"/>
    </row>
    <row r="78" spans="1:93" x14ac:dyDescent="0.25">
      <c r="A78" s="454"/>
      <c r="B78" s="225" t="s">
        <v>43</v>
      </c>
      <c r="C78" s="225">
        <f t="shared" ref="C78:C95" si="4">SUM(D78+E78)</f>
        <v>0</v>
      </c>
      <c r="D78" s="225">
        <f t="shared" si="3"/>
        <v>0</v>
      </c>
      <c r="E78" s="225">
        <f t="shared" si="3"/>
        <v>0</v>
      </c>
      <c r="F78" s="261"/>
      <c r="G78" s="269"/>
      <c r="H78" s="261"/>
      <c r="I78" s="269"/>
      <c r="J78" s="212"/>
      <c r="K78" s="214"/>
      <c r="L78" s="212"/>
      <c r="M78" s="214"/>
      <c r="N78" s="212"/>
      <c r="O78" s="214"/>
      <c r="P78" s="212"/>
      <c r="Q78" s="214"/>
      <c r="R78" s="212"/>
      <c r="S78" s="214"/>
      <c r="T78" s="212"/>
      <c r="U78" s="214"/>
      <c r="V78" s="212"/>
      <c r="W78" s="214"/>
      <c r="X78" s="212"/>
      <c r="Y78" s="214"/>
      <c r="Z78" s="212"/>
      <c r="AA78" s="214"/>
      <c r="AB78" s="212"/>
      <c r="AC78" s="214"/>
      <c r="AD78" s="212"/>
      <c r="AE78" s="214"/>
      <c r="AF78" s="261"/>
      <c r="AG78" s="262"/>
      <c r="AH78" s="261"/>
      <c r="AI78" s="262"/>
      <c r="AJ78" s="261"/>
      <c r="AK78" s="262"/>
      <c r="AL78" s="263"/>
      <c r="AM78" s="262"/>
      <c r="AN78" s="256"/>
      <c r="AO78" s="256"/>
      <c r="AP78" s="256"/>
      <c r="AQ78" s="256"/>
      <c r="AR78" s="210" t="s">
        <v>138</v>
      </c>
      <c r="CG78" s="200">
        <v>0</v>
      </c>
      <c r="CH78" s="200">
        <v>0</v>
      </c>
      <c r="CI78" s="200">
        <v>0</v>
      </c>
      <c r="CJ78" s="200"/>
      <c r="CK78" s="200"/>
      <c r="CL78" s="200"/>
      <c r="CM78" s="200"/>
      <c r="CN78" s="200"/>
      <c r="CO78" s="200"/>
    </row>
    <row r="79" spans="1:93" x14ac:dyDescent="0.25">
      <c r="A79" s="454"/>
      <c r="B79" s="225" t="s">
        <v>44</v>
      </c>
      <c r="C79" s="211">
        <f t="shared" si="4"/>
        <v>6</v>
      </c>
      <c r="D79" s="270">
        <f t="shared" ref="D79:E95" si="5">SUM(F79+H79+J79+L79+N79+P79+R79+T79+V79+X79+Z79+AB79+AD79+AF79+AH79+AJ79+AL79)</f>
        <v>0</v>
      </c>
      <c r="E79" s="225">
        <f t="shared" si="5"/>
        <v>6</v>
      </c>
      <c r="F79" s="242"/>
      <c r="G79" s="243"/>
      <c r="H79" s="242"/>
      <c r="I79" s="243"/>
      <c r="J79" s="218"/>
      <c r="K79" s="220"/>
      <c r="L79" s="218"/>
      <c r="M79" s="220">
        <v>2</v>
      </c>
      <c r="N79" s="218"/>
      <c r="O79" s="220"/>
      <c r="P79" s="218"/>
      <c r="Q79" s="220">
        <v>3</v>
      </c>
      <c r="R79" s="218"/>
      <c r="S79" s="220"/>
      <c r="T79" s="218"/>
      <c r="U79" s="220"/>
      <c r="V79" s="218"/>
      <c r="W79" s="220">
        <v>1</v>
      </c>
      <c r="X79" s="218"/>
      <c r="Y79" s="220"/>
      <c r="Z79" s="218"/>
      <c r="AA79" s="220"/>
      <c r="AB79" s="218"/>
      <c r="AC79" s="220"/>
      <c r="AD79" s="218"/>
      <c r="AE79" s="220"/>
      <c r="AF79" s="261"/>
      <c r="AG79" s="262"/>
      <c r="AH79" s="261"/>
      <c r="AI79" s="262"/>
      <c r="AJ79" s="261"/>
      <c r="AK79" s="262"/>
      <c r="AL79" s="263"/>
      <c r="AM79" s="262"/>
      <c r="AN79" s="256"/>
      <c r="AO79" s="256">
        <v>0</v>
      </c>
      <c r="AP79" s="256">
        <v>0</v>
      </c>
      <c r="AQ79" s="256">
        <v>0</v>
      </c>
      <c r="AR79" s="210" t="s">
        <v>138</v>
      </c>
      <c r="CG79" s="200">
        <v>0</v>
      </c>
      <c r="CH79" s="200">
        <v>0</v>
      </c>
      <c r="CI79" s="200">
        <v>0</v>
      </c>
      <c r="CJ79" s="200"/>
      <c r="CK79" s="200"/>
      <c r="CL79" s="200"/>
      <c r="CM79" s="200"/>
      <c r="CN79" s="200"/>
      <c r="CO79" s="200"/>
    </row>
    <row r="80" spans="1:93" x14ac:dyDescent="0.25">
      <c r="A80" s="454"/>
      <c r="B80" s="222" t="s">
        <v>112</v>
      </c>
      <c r="C80" s="271">
        <f t="shared" si="4"/>
        <v>0</v>
      </c>
      <c r="D80" s="272">
        <f t="shared" si="5"/>
        <v>0</v>
      </c>
      <c r="E80" s="227">
        <f t="shared" si="5"/>
        <v>0</v>
      </c>
      <c r="F80" s="249"/>
      <c r="G80" s="257"/>
      <c r="H80" s="249"/>
      <c r="I80" s="257"/>
      <c r="J80" s="231"/>
      <c r="K80" s="238"/>
      <c r="L80" s="231"/>
      <c r="M80" s="238"/>
      <c r="N80" s="231"/>
      <c r="O80" s="238"/>
      <c r="P80" s="231"/>
      <c r="Q80" s="238"/>
      <c r="R80" s="231"/>
      <c r="S80" s="238"/>
      <c r="T80" s="231"/>
      <c r="U80" s="238"/>
      <c r="V80" s="231"/>
      <c r="W80" s="238"/>
      <c r="X80" s="231"/>
      <c r="Y80" s="238"/>
      <c r="Z80" s="231"/>
      <c r="AA80" s="238"/>
      <c r="AB80" s="231"/>
      <c r="AC80" s="238"/>
      <c r="AD80" s="231"/>
      <c r="AE80" s="238"/>
      <c r="AF80" s="249"/>
      <c r="AG80" s="266"/>
      <c r="AH80" s="249"/>
      <c r="AI80" s="266"/>
      <c r="AJ80" s="249"/>
      <c r="AK80" s="266"/>
      <c r="AL80" s="267"/>
      <c r="AM80" s="266"/>
      <c r="AN80" s="232"/>
      <c r="AO80" s="232"/>
      <c r="AP80" s="232"/>
      <c r="AQ80" s="232"/>
      <c r="AR80" s="210" t="s">
        <v>138</v>
      </c>
      <c r="CG80" s="200">
        <v>0</v>
      </c>
      <c r="CH80" s="200">
        <v>0</v>
      </c>
      <c r="CI80" s="200">
        <v>0</v>
      </c>
      <c r="CJ80" s="200"/>
      <c r="CK80" s="200"/>
      <c r="CL80" s="200"/>
      <c r="CM80" s="200"/>
      <c r="CN80" s="200"/>
      <c r="CO80" s="200"/>
    </row>
    <row r="81" spans="1:93" x14ac:dyDescent="0.25">
      <c r="A81" s="467" t="s">
        <v>113</v>
      </c>
      <c r="B81" s="204" t="s">
        <v>24</v>
      </c>
      <c r="C81" s="204">
        <f t="shared" si="4"/>
        <v>0</v>
      </c>
      <c r="D81" s="204">
        <f t="shared" si="5"/>
        <v>0</v>
      </c>
      <c r="E81" s="204">
        <f t="shared" si="5"/>
        <v>0</v>
      </c>
      <c r="F81" s="240"/>
      <c r="G81" s="241"/>
      <c r="H81" s="240"/>
      <c r="I81" s="241"/>
      <c r="J81" s="205"/>
      <c r="K81" s="207"/>
      <c r="L81" s="205"/>
      <c r="M81" s="207"/>
      <c r="N81" s="205"/>
      <c r="O81" s="207"/>
      <c r="P81" s="205"/>
      <c r="Q81" s="207"/>
      <c r="R81" s="205"/>
      <c r="S81" s="207"/>
      <c r="T81" s="205"/>
      <c r="U81" s="207"/>
      <c r="V81" s="205"/>
      <c r="W81" s="207"/>
      <c r="X81" s="205"/>
      <c r="Y81" s="207"/>
      <c r="Z81" s="205"/>
      <c r="AA81" s="207"/>
      <c r="AB81" s="205"/>
      <c r="AC81" s="207"/>
      <c r="AD81" s="205"/>
      <c r="AE81" s="207"/>
      <c r="AF81" s="205"/>
      <c r="AG81" s="207"/>
      <c r="AH81" s="205"/>
      <c r="AI81" s="207"/>
      <c r="AJ81" s="205"/>
      <c r="AK81" s="207"/>
      <c r="AL81" s="205"/>
      <c r="AM81" s="207"/>
      <c r="AN81" s="273"/>
      <c r="AO81" s="273"/>
      <c r="AP81" s="273"/>
      <c r="AQ81" s="273"/>
      <c r="AR81" s="210" t="s">
        <v>138</v>
      </c>
      <c r="CG81" s="200">
        <v>0</v>
      </c>
      <c r="CH81" s="200">
        <v>0</v>
      </c>
      <c r="CI81" s="200">
        <v>0</v>
      </c>
      <c r="CJ81" s="200"/>
      <c r="CK81" s="200"/>
      <c r="CL81" s="200"/>
      <c r="CM81" s="200"/>
      <c r="CN81" s="200"/>
      <c r="CO81" s="200"/>
    </row>
    <row r="82" spans="1:93" x14ac:dyDescent="0.25">
      <c r="A82" s="485"/>
      <c r="B82" s="211" t="s">
        <v>25</v>
      </c>
      <c r="C82" s="211">
        <f t="shared" si="4"/>
        <v>0</v>
      </c>
      <c r="D82" s="211">
        <f t="shared" si="5"/>
        <v>0</v>
      </c>
      <c r="E82" s="211">
        <f t="shared" si="5"/>
        <v>0</v>
      </c>
      <c r="F82" s="242"/>
      <c r="G82" s="243"/>
      <c r="H82" s="242"/>
      <c r="I82" s="243"/>
      <c r="J82" s="212"/>
      <c r="K82" s="214"/>
      <c r="L82" s="212"/>
      <c r="M82" s="214"/>
      <c r="N82" s="212"/>
      <c r="O82" s="214"/>
      <c r="P82" s="212"/>
      <c r="Q82" s="214"/>
      <c r="R82" s="212"/>
      <c r="S82" s="214"/>
      <c r="T82" s="212"/>
      <c r="U82" s="214"/>
      <c r="V82" s="212"/>
      <c r="W82" s="214"/>
      <c r="X82" s="212"/>
      <c r="Y82" s="214"/>
      <c r="Z82" s="212"/>
      <c r="AA82" s="214"/>
      <c r="AB82" s="212"/>
      <c r="AC82" s="214"/>
      <c r="AD82" s="212"/>
      <c r="AE82" s="214"/>
      <c r="AF82" s="212"/>
      <c r="AG82" s="214"/>
      <c r="AH82" s="212"/>
      <c r="AI82" s="214"/>
      <c r="AJ82" s="212"/>
      <c r="AK82" s="214"/>
      <c r="AL82" s="212"/>
      <c r="AM82" s="214"/>
      <c r="AN82" s="216"/>
      <c r="AO82" s="216"/>
      <c r="AP82" s="216"/>
      <c r="AQ82" s="216"/>
      <c r="AR82" s="210" t="s">
        <v>138</v>
      </c>
      <c r="CG82" s="200">
        <v>0</v>
      </c>
      <c r="CH82" s="200">
        <v>0</v>
      </c>
      <c r="CI82" s="200">
        <v>0</v>
      </c>
      <c r="CJ82" s="200"/>
      <c r="CK82" s="200"/>
      <c r="CL82" s="200"/>
      <c r="CM82" s="200"/>
      <c r="CN82" s="200"/>
      <c r="CO82" s="200"/>
    </row>
    <row r="83" spans="1:93" x14ac:dyDescent="0.25">
      <c r="A83" s="485"/>
      <c r="B83" s="211" t="s">
        <v>26</v>
      </c>
      <c r="C83" s="211">
        <f t="shared" si="4"/>
        <v>0</v>
      </c>
      <c r="D83" s="211">
        <f t="shared" si="5"/>
        <v>0</v>
      </c>
      <c r="E83" s="211">
        <f t="shared" si="5"/>
        <v>0</v>
      </c>
      <c r="F83" s="242"/>
      <c r="G83" s="243"/>
      <c r="H83" s="242"/>
      <c r="I83" s="243"/>
      <c r="J83" s="212"/>
      <c r="K83" s="214"/>
      <c r="L83" s="212"/>
      <c r="M83" s="214"/>
      <c r="N83" s="212"/>
      <c r="O83" s="214"/>
      <c r="P83" s="212"/>
      <c r="Q83" s="214"/>
      <c r="R83" s="212"/>
      <c r="S83" s="214"/>
      <c r="T83" s="212"/>
      <c r="U83" s="214"/>
      <c r="V83" s="212"/>
      <c r="W83" s="214"/>
      <c r="X83" s="212"/>
      <c r="Y83" s="214"/>
      <c r="Z83" s="212"/>
      <c r="AA83" s="214"/>
      <c r="AB83" s="212"/>
      <c r="AC83" s="214"/>
      <c r="AD83" s="212"/>
      <c r="AE83" s="214"/>
      <c r="AF83" s="212"/>
      <c r="AG83" s="214"/>
      <c r="AH83" s="212"/>
      <c r="AI83" s="214"/>
      <c r="AJ83" s="212"/>
      <c r="AK83" s="214"/>
      <c r="AL83" s="212"/>
      <c r="AM83" s="214"/>
      <c r="AN83" s="216"/>
      <c r="AO83" s="216"/>
      <c r="AP83" s="216"/>
      <c r="AQ83" s="216"/>
      <c r="AR83" s="210" t="s">
        <v>138</v>
      </c>
      <c r="CG83" s="200">
        <v>0</v>
      </c>
      <c r="CH83" s="200">
        <v>0</v>
      </c>
      <c r="CI83" s="200">
        <v>0</v>
      </c>
      <c r="CJ83" s="200"/>
      <c r="CK83" s="200"/>
      <c r="CL83" s="200"/>
      <c r="CM83" s="200"/>
      <c r="CN83" s="200"/>
      <c r="CO83" s="200"/>
    </row>
    <row r="84" spans="1:93" x14ac:dyDescent="0.25">
      <c r="A84" s="485"/>
      <c r="B84" s="211" t="s">
        <v>28</v>
      </c>
      <c r="C84" s="211">
        <f t="shared" si="4"/>
        <v>0</v>
      </c>
      <c r="D84" s="211">
        <f t="shared" si="5"/>
        <v>0</v>
      </c>
      <c r="E84" s="211">
        <f t="shared" si="5"/>
        <v>0</v>
      </c>
      <c r="F84" s="242"/>
      <c r="G84" s="243"/>
      <c r="H84" s="242"/>
      <c r="I84" s="243"/>
      <c r="J84" s="212"/>
      <c r="K84" s="214"/>
      <c r="L84" s="212"/>
      <c r="M84" s="214"/>
      <c r="N84" s="212"/>
      <c r="O84" s="214"/>
      <c r="P84" s="212"/>
      <c r="Q84" s="214"/>
      <c r="R84" s="212"/>
      <c r="S84" s="214"/>
      <c r="T84" s="212"/>
      <c r="U84" s="214"/>
      <c r="V84" s="212"/>
      <c r="W84" s="214"/>
      <c r="X84" s="212"/>
      <c r="Y84" s="214"/>
      <c r="Z84" s="212"/>
      <c r="AA84" s="214"/>
      <c r="AB84" s="212"/>
      <c r="AC84" s="214"/>
      <c r="AD84" s="212"/>
      <c r="AE84" s="214"/>
      <c r="AF84" s="212"/>
      <c r="AG84" s="214"/>
      <c r="AH84" s="212"/>
      <c r="AI84" s="214"/>
      <c r="AJ84" s="212"/>
      <c r="AK84" s="214"/>
      <c r="AL84" s="212"/>
      <c r="AM84" s="214"/>
      <c r="AN84" s="216"/>
      <c r="AO84" s="216"/>
      <c r="AP84" s="216"/>
      <c r="AQ84" s="216"/>
      <c r="AR84" s="210" t="s">
        <v>138</v>
      </c>
      <c r="CG84" s="200">
        <v>0</v>
      </c>
      <c r="CH84" s="200">
        <v>0</v>
      </c>
      <c r="CI84" s="200">
        <v>0</v>
      </c>
      <c r="CJ84" s="200"/>
      <c r="CK84" s="200"/>
      <c r="CL84" s="200"/>
      <c r="CM84" s="200"/>
      <c r="CN84" s="200"/>
      <c r="CO84" s="200"/>
    </row>
    <row r="85" spans="1:93" x14ac:dyDescent="0.25">
      <c r="A85" s="485"/>
      <c r="B85" s="211" t="s">
        <v>29</v>
      </c>
      <c r="C85" s="211">
        <f t="shared" si="4"/>
        <v>0</v>
      </c>
      <c r="D85" s="211">
        <f t="shared" si="5"/>
        <v>0</v>
      </c>
      <c r="E85" s="211">
        <f t="shared" si="5"/>
        <v>0</v>
      </c>
      <c r="F85" s="242"/>
      <c r="G85" s="243"/>
      <c r="H85" s="242"/>
      <c r="I85" s="243"/>
      <c r="J85" s="212"/>
      <c r="K85" s="214"/>
      <c r="L85" s="212"/>
      <c r="M85" s="214"/>
      <c r="N85" s="212"/>
      <c r="O85" s="214"/>
      <c r="P85" s="212"/>
      <c r="Q85" s="214"/>
      <c r="R85" s="212"/>
      <c r="S85" s="214"/>
      <c r="T85" s="212"/>
      <c r="U85" s="214"/>
      <c r="V85" s="212"/>
      <c r="W85" s="214"/>
      <c r="X85" s="212"/>
      <c r="Y85" s="214"/>
      <c r="Z85" s="212"/>
      <c r="AA85" s="214"/>
      <c r="AB85" s="212"/>
      <c r="AC85" s="214"/>
      <c r="AD85" s="212"/>
      <c r="AE85" s="214"/>
      <c r="AF85" s="212"/>
      <c r="AG85" s="214"/>
      <c r="AH85" s="212"/>
      <c r="AI85" s="214"/>
      <c r="AJ85" s="212"/>
      <c r="AK85" s="214"/>
      <c r="AL85" s="212"/>
      <c r="AM85" s="214"/>
      <c r="AN85" s="216"/>
      <c r="AO85" s="216"/>
      <c r="AP85" s="216"/>
      <c r="AQ85" s="216"/>
      <c r="AR85" s="210" t="s">
        <v>138</v>
      </c>
      <c r="CG85" s="200">
        <v>0</v>
      </c>
      <c r="CH85" s="200">
        <v>0</v>
      </c>
      <c r="CI85" s="200">
        <v>0</v>
      </c>
      <c r="CJ85" s="200"/>
      <c r="CK85" s="200"/>
      <c r="CL85" s="200"/>
      <c r="CM85" s="200"/>
      <c r="CN85" s="200"/>
      <c r="CO85" s="200"/>
    </row>
    <row r="86" spans="1:93" x14ac:dyDescent="0.25">
      <c r="A86" s="485"/>
      <c r="B86" s="255" t="s">
        <v>112</v>
      </c>
      <c r="C86" s="223">
        <f t="shared" si="4"/>
        <v>0</v>
      </c>
      <c r="D86" s="224">
        <f t="shared" si="5"/>
        <v>0</v>
      </c>
      <c r="E86" s="225">
        <f t="shared" si="5"/>
        <v>0</v>
      </c>
      <c r="F86" s="242"/>
      <c r="G86" s="243"/>
      <c r="H86" s="242"/>
      <c r="I86" s="243"/>
      <c r="J86" s="218"/>
      <c r="K86" s="220"/>
      <c r="L86" s="218"/>
      <c r="M86" s="220"/>
      <c r="N86" s="218"/>
      <c r="O86" s="220"/>
      <c r="P86" s="218"/>
      <c r="Q86" s="220"/>
      <c r="R86" s="218"/>
      <c r="S86" s="220"/>
      <c r="T86" s="218"/>
      <c r="U86" s="220"/>
      <c r="V86" s="218"/>
      <c r="W86" s="220"/>
      <c r="X86" s="218"/>
      <c r="Y86" s="220"/>
      <c r="Z86" s="218"/>
      <c r="AA86" s="220"/>
      <c r="AB86" s="218"/>
      <c r="AC86" s="220"/>
      <c r="AD86" s="218"/>
      <c r="AE86" s="220"/>
      <c r="AF86" s="218"/>
      <c r="AG86" s="220"/>
      <c r="AH86" s="218"/>
      <c r="AI86" s="220"/>
      <c r="AJ86" s="218"/>
      <c r="AK86" s="220"/>
      <c r="AL86" s="218"/>
      <c r="AM86" s="220"/>
      <c r="AN86" s="216"/>
      <c r="AO86" s="216"/>
      <c r="AP86" s="216"/>
      <c r="AQ86" s="216"/>
      <c r="AR86" s="210" t="s">
        <v>138</v>
      </c>
      <c r="CG86" s="200">
        <v>0</v>
      </c>
      <c r="CH86" s="200">
        <v>0</v>
      </c>
      <c r="CI86" s="200">
        <v>0</v>
      </c>
      <c r="CJ86" s="200"/>
      <c r="CK86" s="200"/>
      <c r="CL86" s="200"/>
      <c r="CM86" s="200"/>
      <c r="CN86" s="200"/>
      <c r="CO86" s="200"/>
    </row>
    <row r="87" spans="1:93" x14ac:dyDescent="0.25">
      <c r="A87" s="470"/>
      <c r="B87" s="227" t="s">
        <v>32</v>
      </c>
      <c r="C87" s="227">
        <f t="shared" si="4"/>
        <v>0</v>
      </c>
      <c r="D87" s="227">
        <f t="shared" si="5"/>
        <v>0</v>
      </c>
      <c r="E87" s="227">
        <f t="shared" si="5"/>
        <v>0</v>
      </c>
      <c r="F87" s="249"/>
      <c r="G87" s="257"/>
      <c r="H87" s="249"/>
      <c r="I87" s="257"/>
      <c r="J87" s="231"/>
      <c r="K87" s="238"/>
      <c r="L87" s="231"/>
      <c r="M87" s="238"/>
      <c r="N87" s="231"/>
      <c r="O87" s="238"/>
      <c r="P87" s="231"/>
      <c r="Q87" s="238"/>
      <c r="R87" s="231"/>
      <c r="S87" s="238"/>
      <c r="T87" s="231"/>
      <c r="U87" s="238"/>
      <c r="V87" s="231"/>
      <c r="W87" s="238"/>
      <c r="X87" s="231"/>
      <c r="Y87" s="238"/>
      <c r="Z87" s="231"/>
      <c r="AA87" s="238"/>
      <c r="AB87" s="231"/>
      <c r="AC87" s="238"/>
      <c r="AD87" s="231"/>
      <c r="AE87" s="238"/>
      <c r="AF87" s="231"/>
      <c r="AG87" s="238"/>
      <c r="AH87" s="231"/>
      <c r="AI87" s="238"/>
      <c r="AJ87" s="231"/>
      <c r="AK87" s="238"/>
      <c r="AL87" s="231"/>
      <c r="AM87" s="238"/>
      <c r="AN87" s="232"/>
      <c r="AO87" s="232"/>
      <c r="AP87" s="232"/>
      <c r="AQ87" s="232"/>
      <c r="AR87" s="210" t="s">
        <v>138</v>
      </c>
      <c r="CG87" s="200">
        <v>0</v>
      </c>
      <c r="CH87" s="200">
        <v>0</v>
      </c>
      <c r="CI87" s="200">
        <v>0</v>
      </c>
      <c r="CJ87" s="200"/>
      <c r="CK87" s="200"/>
      <c r="CL87" s="200"/>
      <c r="CM87" s="200"/>
      <c r="CN87" s="200"/>
      <c r="CO87" s="200"/>
    </row>
    <row r="88" spans="1:93" x14ac:dyDescent="0.25">
      <c r="A88" s="453" t="s">
        <v>45</v>
      </c>
      <c r="B88" s="204" t="s">
        <v>24</v>
      </c>
      <c r="C88" s="204">
        <f t="shared" si="4"/>
        <v>0</v>
      </c>
      <c r="D88" s="204">
        <f t="shared" si="5"/>
        <v>0</v>
      </c>
      <c r="E88" s="204">
        <f t="shared" si="5"/>
        <v>0</v>
      </c>
      <c r="F88" s="212"/>
      <c r="G88" s="213"/>
      <c r="H88" s="212"/>
      <c r="I88" s="213"/>
      <c r="J88" s="212"/>
      <c r="K88" s="214"/>
      <c r="L88" s="212"/>
      <c r="M88" s="214"/>
      <c r="N88" s="212"/>
      <c r="O88" s="214"/>
      <c r="P88" s="212"/>
      <c r="Q88" s="214"/>
      <c r="R88" s="212"/>
      <c r="S88" s="214"/>
      <c r="T88" s="212"/>
      <c r="U88" s="214"/>
      <c r="V88" s="212"/>
      <c r="W88" s="214"/>
      <c r="X88" s="212"/>
      <c r="Y88" s="214"/>
      <c r="Z88" s="212"/>
      <c r="AA88" s="214"/>
      <c r="AB88" s="212"/>
      <c r="AC88" s="214"/>
      <c r="AD88" s="212"/>
      <c r="AE88" s="214"/>
      <c r="AF88" s="212"/>
      <c r="AG88" s="214"/>
      <c r="AH88" s="212"/>
      <c r="AI88" s="214"/>
      <c r="AJ88" s="212"/>
      <c r="AK88" s="214"/>
      <c r="AL88" s="215"/>
      <c r="AM88" s="214"/>
      <c r="AN88" s="248"/>
      <c r="AO88" s="273"/>
      <c r="AP88" s="273"/>
      <c r="AQ88" s="273"/>
      <c r="AR88" s="210" t="s">
        <v>138</v>
      </c>
      <c r="CG88" s="200">
        <v>0</v>
      </c>
      <c r="CH88" s="200">
        <v>0</v>
      </c>
      <c r="CI88" s="200">
        <v>0</v>
      </c>
      <c r="CJ88" s="200"/>
      <c r="CK88" s="200"/>
      <c r="CL88" s="200"/>
      <c r="CM88" s="200"/>
      <c r="CN88" s="200"/>
      <c r="CO88" s="200"/>
    </row>
    <row r="89" spans="1:93" x14ac:dyDescent="0.25">
      <c r="A89" s="454"/>
      <c r="B89" s="211" t="s">
        <v>25</v>
      </c>
      <c r="C89" s="211">
        <f t="shared" si="4"/>
        <v>0</v>
      </c>
      <c r="D89" s="211">
        <f t="shared" si="5"/>
        <v>0</v>
      </c>
      <c r="E89" s="211">
        <f t="shared" si="5"/>
        <v>0</v>
      </c>
      <c r="F89" s="212"/>
      <c r="G89" s="213"/>
      <c r="H89" s="212"/>
      <c r="I89" s="213"/>
      <c r="J89" s="212"/>
      <c r="K89" s="214"/>
      <c r="L89" s="212"/>
      <c r="M89" s="214"/>
      <c r="N89" s="212"/>
      <c r="O89" s="214"/>
      <c r="P89" s="212"/>
      <c r="Q89" s="214"/>
      <c r="R89" s="212"/>
      <c r="S89" s="214"/>
      <c r="T89" s="212"/>
      <c r="U89" s="214"/>
      <c r="V89" s="212"/>
      <c r="W89" s="214"/>
      <c r="X89" s="212"/>
      <c r="Y89" s="214"/>
      <c r="Z89" s="212"/>
      <c r="AA89" s="214"/>
      <c r="AB89" s="212"/>
      <c r="AC89" s="214"/>
      <c r="AD89" s="212"/>
      <c r="AE89" s="214"/>
      <c r="AF89" s="212"/>
      <c r="AG89" s="214"/>
      <c r="AH89" s="212"/>
      <c r="AI89" s="214"/>
      <c r="AJ89" s="212"/>
      <c r="AK89" s="214"/>
      <c r="AL89" s="215"/>
      <c r="AM89" s="214"/>
      <c r="AN89" s="214"/>
      <c r="AO89" s="216"/>
      <c r="AP89" s="216"/>
      <c r="AQ89" s="216"/>
      <c r="AR89" s="210" t="s">
        <v>138</v>
      </c>
      <c r="CG89" s="200">
        <v>0</v>
      </c>
      <c r="CH89" s="200">
        <v>0</v>
      </c>
      <c r="CI89" s="200">
        <v>0</v>
      </c>
      <c r="CJ89" s="200"/>
      <c r="CK89" s="200"/>
      <c r="CL89" s="200"/>
      <c r="CM89" s="200"/>
      <c r="CN89" s="200"/>
      <c r="CO89" s="200"/>
    </row>
    <row r="90" spans="1:93" x14ac:dyDescent="0.25">
      <c r="A90" s="454"/>
      <c r="B90" s="211" t="s">
        <v>26</v>
      </c>
      <c r="C90" s="211">
        <f t="shared" si="4"/>
        <v>0</v>
      </c>
      <c r="D90" s="211">
        <f t="shared" si="5"/>
        <v>0</v>
      </c>
      <c r="E90" s="211">
        <f t="shared" si="5"/>
        <v>0</v>
      </c>
      <c r="F90" s="212"/>
      <c r="G90" s="213"/>
      <c r="H90" s="212"/>
      <c r="I90" s="213"/>
      <c r="J90" s="212"/>
      <c r="K90" s="214"/>
      <c r="L90" s="212"/>
      <c r="M90" s="214"/>
      <c r="N90" s="212"/>
      <c r="O90" s="214"/>
      <c r="P90" s="212"/>
      <c r="Q90" s="214"/>
      <c r="R90" s="212"/>
      <c r="S90" s="214"/>
      <c r="T90" s="212"/>
      <c r="U90" s="214"/>
      <c r="V90" s="212"/>
      <c r="W90" s="214"/>
      <c r="X90" s="212"/>
      <c r="Y90" s="214"/>
      <c r="Z90" s="212"/>
      <c r="AA90" s="214"/>
      <c r="AB90" s="212"/>
      <c r="AC90" s="214"/>
      <c r="AD90" s="212"/>
      <c r="AE90" s="214"/>
      <c r="AF90" s="212"/>
      <c r="AG90" s="214"/>
      <c r="AH90" s="212"/>
      <c r="AI90" s="214"/>
      <c r="AJ90" s="212"/>
      <c r="AK90" s="214"/>
      <c r="AL90" s="215"/>
      <c r="AM90" s="214"/>
      <c r="AN90" s="214"/>
      <c r="AO90" s="216"/>
      <c r="AP90" s="216"/>
      <c r="AQ90" s="216"/>
      <c r="AR90" s="210" t="s">
        <v>138</v>
      </c>
      <c r="CG90" s="200">
        <v>0</v>
      </c>
      <c r="CH90" s="200">
        <v>0</v>
      </c>
      <c r="CI90" s="200">
        <v>0</v>
      </c>
      <c r="CJ90" s="200"/>
      <c r="CK90" s="200"/>
      <c r="CL90" s="200"/>
      <c r="CM90" s="200"/>
      <c r="CN90" s="200"/>
      <c r="CO90" s="200"/>
    </row>
    <row r="91" spans="1:93" x14ac:dyDescent="0.25">
      <c r="A91" s="454"/>
      <c r="B91" s="211" t="s">
        <v>28</v>
      </c>
      <c r="C91" s="211">
        <f t="shared" si="4"/>
        <v>0</v>
      </c>
      <c r="D91" s="211">
        <f t="shared" si="5"/>
        <v>0</v>
      </c>
      <c r="E91" s="211">
        <f t="shared" si="5"/>
        <v>0</v>
      </c>
      <c r="F91" s="212"/>
      <c r="G91" s="213"/>
      <c r="H91" s="212"/>
      <c r="I91" s="213"/>
      <c r="J91" s="212"/>
      <c r="K91" s="214"/>
      <c r="L91" s="212"/>
      <c r="M91" s="214"/>
      <c r="N91" s="212"/>
      <c r="O91" s="214"/>
      <c r="P91" s="212"/>
      <c r="Q91" s="214"/>
      <c r="R91" s="212"/>
      <c r="S91" s="214"/>
      <c r="T91" s="212"/>
      <c r="U91" s="214"/>
      <c r="V91" s="212"/>
      <c r="W91" s="214"/>
      <c r="X91" s="212"/>
      <c r="Y91" s="214"/>
      <c r="Z91" s="212"/>
      <c r="AA91" s="214"/>
      <c r="AB91" s="212"/>
      <c r="AC91" s="214"/>
      <c r="AD91" s="212"/>
      <c r="AE91" s="214"/>
      <c r="AF91" s="212"/>
      <c r="AG91" s="214"/>
      <c r="AH91" s="212"/>
      <c r="AI91" s="214"/>
      <c r="AJ91" s="212"/>
      <c r="AK91" s="214"/>
      <c r="AL91" s="215"/>
      <c r="AM91" s="214"/>
      <c r="AN91" s="214"/>
      <c r="AO91" s="216"/>
      <c r="AP91" s="216"/>
      <c r="AQ91" s="216"/>
      <c r="AR91" s="210" t="s">
        <v>138</v>
      </c>
      <c r="CG91" s="200">
        <v>0</v>
      </c>
      <c r="CH91" s="200">
        <v>0</v>
      </c>
      <c r="CI91" s="200">
        <v>0</v>
      </c>
      <c r="CJ91" s="200"/>
      <c r="CK91" s="200"/>
      <c r="CL91" s="200"/>
      <c r="CM91" s="200"/>
      <c r="CN91" s="200"/>
      <c r="CO91" s="200"/>
    </row>
    <row r="92" spans="1:93" x14ac:dyDescent="0.25">
      <c r="A92" s="454"/>
      <c r="B92" s="211" t="s">
        <v>29</v>
      </c>
      <c r="C92" s="211">
        <f t="shared" si="4"/>
        <v>0</v>
      </c>
      <c r="D92" s="211">
        <f t="shared" si="5"/>
        <v>0</v>
      </c>
      <c r="E92" s="211">
        <f t="shared" si="5"/>
        <v>0</v>
      </c>
      <c r="F92" s="212"/>
      <c r="G92" s="213"/>
      <c r="H92" s="212"/>
      <c r="I92" s="213"/>
      <c r="J92" s="212"/>
      <c r="K92" s="214"/>
      <c r="L92" s="212"/>
      <c r="M92" s="214"/>
      <c r="N92" s="212"/>
      <c r="O92" s="214"/>
      <c r="P92" s="212"/>
      <c r="Q92" s="214"/>
      <c r="R92" s="212"/>
      <c r="S92" s="214"/>
      <c r="T92" s="212"/>
      <c r="U92" s="214"/>
      <c r="V92" s="212"/>
      <c r="W92" s="214"/>
      <c r="X92" s="212"/>
      <c r="Y92" s="214"/>
      <c r="Z92" s="212"/>
      <c r="AA92" s="214"/>
      <c r="AB92" s="212"/>
      <c r="AC92" s="214"/>
      <c r="AD92" s="212"/>
      <c r="AE92" s="214"/>
      <c r="AF92" s="212"/>
      <c r="AG92" s="214"/>
      <c r="AH92" s="212"/>
      <c r="AI92" s="214"/>
      <c r="AJ92" s="212"/>
      <c r="AK92" s="214"/>
      <c r="AL92" s="215"/>
      <c r="AM92" s="214"/>
      <c r="AN92" s="214"/>
      <c r="AO92" s="216"/>
      <c r="AP92" s="216"/>
      <c r="AQ92" s="216"/>
      <c r="AR92" s="210" t="s">
        <v>138</v>
      </c>
      <c r="CG92" s="200">
        <v>0</v>
      </c>
      <c r="CH92" s="200">
        <v>0</v>
      </c>
      <c r="CI92" s="200">
        <v>0</v>
      </c>
      <c r="CJ92" s="200"/>
      <c r="CK92" s="200"/>
      <c r="CL92" s="200"/>
      <c r="CM92" s="200"/>
      <c r="CN92" s="200"/>
      <c r="CO92" s="200"/>
    </row>
    <row r="93" spans="1:93" x14ac:dyDescent="0.25">
      <c r="A93" s="454"/>
      <c r="B93" s="211" t="s">
        <v>31</v>
      </c>
      <c r="C93" s="211">
        <f t="shared" si="4"/>
        <v>0</v>
      </c>
      <c r="D93" s="211">
        <f t="shared" si="5"/>
        <v>0</v>
      </c>
      <c r="E93" s="211">
        <f t="shared" si="5"/>
        <v>0</v>
      </c>
      <c r="F93" s="212"/>
      <c r="G93" s="213"/>
      <c r="H93" s="212"/>
      <c r="I93" s="213"/>
      <c r="J93" s="212"/>
      <c r="K93" s="214"/>
      <c r="L93" s="212"/>
      <c r="M93" s="214"/>
      <c r="N93" s="212"/>
      <c r="O93" s="214"/>
      <c r="P93" s="212"/>
      <c r="Q93" s="214"/>
      <c r="R93" s="212"/>
      <c r="S93" s="214"/>
      <c r="T93" s="212"/>
      <c r="U93" s="214"/>
      <c r="V93" s="212"/>
      <c r="W93" s="214"/>
      <c r="X93" s="212"/>
      <c r="Y93" s="214"/>
      <c r="Z93" s="212"/>
      <c r="AA93" s="214"/>
      <c r="AB93" s="212"/>
      <c r="AC93" s="214"/>
      <c r="AD93" s="212"/>
      <c r="AE93" s="214"/>
      <c r="AF93" s="212"/>
      <c r="AG93" s="214"/>
      <c r="AH93" s="212"/>
      <c r="AI93" s="214"/>
      <c r="AJ93" s="212"/>
      <c r="AK93" s="214"/>
      <c r="AL93" s="215"/>
      <c r="AM93" s="214"/>
      <c r="AN93" s="214"/>
      <c r="AO93" s="216"/>
      <c r="AP93" s="216"/>
      <c r="AQ93" s="216"/>
      <c r="AR93" s="210" t="s">
        <v>138</v>
      </c>
      <c r="CG93" s="200">
        <v>0</v>
      </c>
      <c r="CH93" s="200">
        <v>0</v>
      </c>
      <c r="CI93" s="200">
        <v>0</v>
      </c>
      <c r="CJ93" s="200"/>
      <c r="CK93" s="200"/>
      <c r="CL93" s="200"/>
      <c r="CM93" s="200"/>
      <c r="CN93" s="200"/>
      <c r="CO93" s="200"/>
    </row>
    <row r="94" spans="1:93" x14ac:dyDescent="0.25">
      <c r="A94" s="454"/>
      <c r="B94" s="222" t="s">
        <v>112</v>
      </c>
      <c r="C94" s="244">
        <f t="shared" si="4"/>
        <v>0</v>
      </c>
      <c r="D94" s="223">
        <f t="shared" si="5"/>
        <v>0</v>
      </c>
      <c r="E94" s="225">
        <f t="shared" si="5"/>
        <v>0</v>
      </c>
      <c r="F94" s="212"/>
      <c r="G94" s="213"/>
      <c r="H94" s="212"/>
      <c r="I94" s="213"/>
      <c r="J94" s="212"/>
      <c r="K94" s="214"/>
      <c r="L94" s="212"/>
      <c r="M94" s="214"/>
      <c r="N94" s="212"/>
      <c r="O94" s="214"/>
      <c r="P94" s="212"/>
      <c r="Q94" s="214"/>
      <c r="R94" s="212"/>
      <c r="S94" s="214"/>
      <c r="T94" s="212"/>
      <c r="U94" s="214"/>
      <c r="V94" s="212"/>
      <c r="W94" s="214"/>
      <c r="X94" s="212"/>
      <c r="Y94" s="214"/>
      <c r="Z94" s="212"/>
      <c r="AA94" s="214"/>
      <c r="AB94" s="212"/>
      <c r="AC94" s="214"/>
      <c r="AD94" s="212"/>
      <c r="AE94" s="214"/>
      <c r="AF94" s="212"/>
      <c r="AG94" s="214"/>
      <c r="AH94" s="212"/>
      <c r="AI94" s="214"/>
      <c r="AJ94" s="212"/>
      <c r="AK94" s="214"/>
      <c r="AL94" s="215"/>
      <c r="AM94" s="214"/>
      <c r="AN94" s="214"/>
      <c r="AO94" s="216"/>
      <c r="AP94" s="216"/>
      <c r="AQ94" s="216"/>
      <c r="AR94" s="210" t="s">
        <v>138</v>
      </c>
      <c r="CG94" s="200">
        <v>0</v>
      </c>
      <c r="CH94" s="200">
        <v>0</v>
      </c>
      <c r="CI94" s="200">
        <v>0</v>
      </c>
      <c r="CJ94" s="200"/>
      <c r="CK94" s="200"/>
      <c r="CL94" s="200"/>
      <c r="CM94" s="200"/>
      <c r="CN94" s="200"/>
      <c r="CO94" s="200"/>
    </row>
    <row r="95" spans="1:93" x14ac:dyDescent="0.25">
      <c r="A95" s="455"/>
      <c r="B95" s="227" t="s">
        <v>32</v>
      </c>
      <c r="C95" s="227">
        <f t="shared" si="4"/>
        <v>0</v>
      </c>
      <c r="D95" s="227">
        <f t="shared" si="5"/>
        <v>0</v>
      </c>
      <c r="E95" s="227">
        <f t="shared" si="5"/>
        <v>0</v>
      </c>
      <c r="F95" s="231"/>
      <c r="G95" s="237"/>
      <c r="H95" s="231"/>
      <c r="I95" s="237"/>
      <c r="J95" s="231"/>
      <c r="K95" s="238"/>
      <c r="L95" s="231"/>
      <c r="M95" s="238"/>
      <c r="N95" s="231"/>
      <c r="O95" s="238"/>
      <c r="P95" s="231"/>
      <c r="Q95" s="238"/>
      <c r="R95" s="231"/>
      <c r="S95" s="238"/>
      <c r="T95" s="231"/>
      <c r="U95" s="238"/>
      <c r="V95" s="231"/>
      <c r="W95" s="238"/>
      <c r="X95" s="231"/>
      <c r="Y95" s="238"/>
      <c r="Z95" s="231"/>
      <c r="AA95" s="238"/>
      <c r="AB95" s="231"/>
      <c r="AC95" s="238"/>
      <c r="AD95" s="231"/>
      <c r="AE95" s="238"/>
      <c r="AF95" s="231"/>
      <c r="AG95" s="238"/>
      <c r="AH95" s="231"/>
      <c r="AI95" s="238"/>
      <c r="AJ95" s="231"/>
      <c r="AK95" s="238"/>
      <c r="AL95" s="239"/>
      <c r="AM95" s="238"/>
      <c r="AN95" s="238"/>
      <c r="AO95" s="232"/>
      <c r="AP95" s="232"/>
      <c r="AQ95" s="232"/>
      <c r="AR95" s="210" t="s">
        <v>138</v>
      </c>
      <c r="CG95" s="200">
        <v>0</v>
      </c>
      <c r="CH95" s="200">
        <v>0</v>
      </c>
      <c r="CI95" s="200">
        <v>0</v>
      </c>
      <c r="CJ95" s="200"/>
      <c r="CK95" s="200"/>
      <c r="CL95" s="200"/>
      <c r="CM95" s="200"/>
      <c r="CN95" s="200"/>
      <c r="CO95" s="200"/>
    </row>
    <row r="96" spans="1:93" x14ac:dyDescent="0.25">
      <c r="A96" s="274" t="s">
        <v>114</v>
      </c>
      <c r="B96" s="274"/>
      <c r="C96" s="274"/>
      <c r="D96" s="274"/>
      <c r="E96" s="274"/>
      <c r="F96" s="274"/>
      <c r="G96" s="274"/>
      <c r="H96" s="274"/>
      <c r="I96" s="274"/>
      <c r="J96" s="274"/>
      <c r="K96" s="199"/>
      <c r="L96" s="199"/>
      <c r="M96" s="275"/>
      <c r="N96" s="276"/>
      <c r="O96" s="275"/>
      <c r="P96" s="275"/>
      <c r="Q96" s="277"/>
      <c r="R96" s="277"/>
      <c r="S96" s="277"/>
      <c r="T96" s="277"/>
      <c r="U96" s="278"/>
      <c r="V96" s="278"/>
      <c r="W96" s="279"/>
      <c r="X96" s="279"/>
      <c r="Y96" s="279"/>
      <c r="Z96" s="280"/>
      <c r="AA96" s="278"/>
      <c r="AB96" s="278"/>
      <c r="AC96" s="278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CG96" s="200"/>
      <c r="CH96" s="200"/>
      <c r="CI96" s="200"/>
      <c r="CJ96" s="200"/>
      <c r="CK96" s="200"/>
      <c r="CL96" s="200"/>
      <c r="CM96" s="200"/>
      <c r="CN96" s="200"/>
      <c r="CO96" s="200"/>
    </row>
    <row r="97" spans="1:93" x14ac:dyDescent="0.25">
      <c r="A97" s="453" t="s">
        <v>115</v>
      </c>
      <c r="B97" s="474" t="s">
        <v>46</v>
      </c>
      <c r="C97" s="465" t="s">
        <v>5</v>
      </c>
      <c r="D97" s="466"/>
      <c r="E97" s="467"/>
      <c r="F97" s="451" t="s">
        <v>103</v>
      </c>
      <c r="G97" s="464"/>
      <c r="H97" s="464"/>
      <c r="I97" s="464"/>
      <c r="J97" s="464"/>
      <c r="K97" s="464"/>
      <c r="L97" s="464"/>
      <c r="M97" s="464"/>
      <c r="N97" s="464"/>
      <c r="O97" s="464"/>
      <c r="P97" s="464"/>
      <c r="Q97" s="464"/>
      <c r="R97" s="464"/>
      <c r="S97" s="464"/>
      <c r="T97" s="464"/>
      <c r="U97" s="464"/>
      <c r="V97" s="464"/>
      <c r="W97" s="464"/>
      <c r="X97" s="464"/>
      <c r="Y97" s="464"/>
      <c r="Z97" s="464"/>
      <c r="AA97" s="464"/>
      <c r="AB97" s="464"/>
      <c r="AC97" s="464"/>
      <c r="AD97" s="464"/>
      <c r="AE97" s="464"/>
      <c r="AF97" s="464"/>
      <c r="AG97" s="464"/>
      <c r="AH97" s="464"/>
      <c r="AI97" s="464"/>
      <c r="AJ97" s="464"/>
      <c r="AK97" s="464"/>
      <c r="AL97" s="464"/>
      <c r="AM97" s="452"/>
      <c r="AN97" s="471" t="s">
        <v>105</v>
      </c>
      <c r="AO97" s="453" t="s">
        <v>106</v>
      </c>
      <c r="AP97" s="453" t="s">
        <v>107</v>
      </c>
      <c r="CG97" s="200"/>
      <c r="CH97" s="200"/>
      <c r="CI97" s="200"/>
      <c r="CJ97" s="200"/>
      <c r="CK97" s="200"/>
      <c r="CL97" s="200"/>
      <c r="CM97" s="200"/>
      <c r="CN97" s="200"/>
      <c r="CO97" s="200"/>
    </row>
    <row r="98" spans="1:93" x14ac:dyDescent="0.25">
      <c r="A98" s="454"/>
      <c r="B98" s="475"/>
      <c r="C98" s="468"/>
      <c r="D98" s="469"/>
      <c r="E98" s="470"/>
      <c r="F98" s="457" t="s">
        <v>6</v>
      </c>
      <c r="G98" s="459"/>
      <c r="H98" s="457" t="s">
        <v>7</v>
      </c>
      <c r="I98" s="459"/>
      <c r="J98" s="451" t="s">
        <v>47</v>
      </c>
      <c r="K98" s="452"/>
      <c r="L98" s="451" t="s">
        <v>48</v>
      </c>
      <c r="M98" s="452"/>
      <c r="N98" s="451" t="s">
        <v>49</v>
      </c>
      <c r="O98" s="452"/>
      <c r="P98" s="451" t="s">
        <v>50</v>
      </c>
      <c r="Q98" s="452"/>
      <c r="R98" s="451" t="s">
        <v>51</v>
      </c>
      <c r="S98" s="452"/>
      <c r="T98" s="451" t="s">
        <v>52</v>
      </c>
      <c r="U98" s="452"/>
      <c r="V98" s="451" t="s">
        <v>53</v>
      </c>
      <c r="W98" s="452"/>
      <c r="X98" s="451" t="s">
        <v>54</v>
      </c>
      <c r="Y98" s="452"/>
      <c r="Z98" s="451" t="s">
        <v>55</v>
      </c>
      <c r="AA98" s="452"/>
      <c r="AB98" s="451" t="s">
        <v>56</v>
      </c>
      <c r="AC98" s="452"/>
      <c r="AD98" s="451" t="s">
        <v>57</v>
      </c>
      <c r="AE98" s="464"/>
      <c r="AF98" s="451" t="s">
        <v>58</v>
      </c>
      <c r="AG98" s="452"/>
      <c r="AH98" s="464" t="s">
        <v>59</v>
      </c>
      <c r="AI98" s="464"/>
      <c r="AJ98" s="451" t="s">
        <v>60</v>
      </c>
      <c r="AK98" s="452"/>
      <c r="AL98" s="451" t="s">
        <v>22</v>
      </c>
      <c r="AM98" s="452"/>
      <c r="AN98" s="472"/>
      <c r="AO98" s="454"/>
      <c r="AP98" s="454"/>
      <c r="CG98" s="200"/>
      <c r="CH98" s="200"/>
      <c r="CI98" s="200"/>
      <c r="CJ98" s="200"/>
      <c r="CK98" s="200"/>
      <c r="CL98" s="200"/>
      <c r="CM98" s="200"/>
      <c r="CN98" s="200"/>
      <c r="CO98" s="200"/>
    </row>
    <row r="99" spans="1:93" x14ac:dyDescent="0.25">
      <c r="A99" s="455"/>
      <c r="B99" s="476"/>
      <c r="C99" s="362" t="s">
        <v>108</v>
      </c>
      <c r="D99" s="362" t="s">
        <v>109</v>
      </c>
      <c r="E99" s="362" t="s">
        <v>110</v>
      </c>
      <c r="F99" s="202" t="s">
        <v>109</v>
      </c>
      <c r="G99" s="363" t="s">
        <v>110</v>
      </c>
      <c r="H99" s="202" t="s">
        <v>109</v>
      </c>
      <c r="I99" s="363" t="s">
        <v>110</v>
      </c>
      <c r="J99" s="202" t="s">
        <v>109</v>
      </c>
      <c r="K99" s="363" t="s">
        <v>110</v>
      </c>
      <c r="L99" s="202" t="s">
        <v>109</v>
      </c>
      <c r="M99" s="363" t="s">
        <v>110</v>
      </c>
      <c r="N99" s="202" t="s">
        <v>109</v>
      </c>
      <c r="O99" s="365" t="s">
        <v>110</v>
      </c>
      <c r="P99" s="202" t="s">
        <v>109</v>
      </c>
      <c r="Q99" s="363" t="s">
        <v>110</v>
      </c>
      <c r="R99" s="283" t="s">
        <v>109</v>
      </c>
      <c r="S99" s="365" t="s">
        <v>110</v>
      </c>
      <c r="T99" s="202" t="s">
        <v>109</v>
      </c>
      <c r="U99" s="363" t="s">
        <v>110</v>
      </c>
      <c r="V99" s="283" t="s">
        <v>109</v>
      </c>
      <c r="W99" s="365" t="s">
        <v>110</v>
      </c>
      <c r="X99" s="202" t="s">
        <v>109</v>
      </c>
      <c r="Y99" s="363" t="s">
        <v>110</v>
      </c>
      <c r="Z99" s="283" t="s">
        <v>109</v>
      </c>
      <c r="AA99" s="365" t="s">
        <v>110</v>
      </c>
      <c r="AB99" s="202" t="s">
        <v>109</v>
      </c>
      <c r="AC99" s="363" t="s">
        <v>110</v>
      </c>
      <c r="AD99" s="283" t="s">
        <v>109</v>
      </c>
      <c r="AE99" s="365" t="s">
        <v>110</v>
      </c>
      <c r="AF99" s="202" t="s">
        <v>109</v>
      </c>
      <c r="AG99" s="363" t="s">
        <v>110</v>
      </c>
      <c r="AH99" s="283" t="s">
        <v>109</v>
      </c>
      <c r="AI99" s="365" t="s">
        <v>110</v>
      </c>
      <c r="AJ99" s="202" t="s">
        <v>109</v>
      </c>
      <c r="AK99" s="363" t="s">
        <v>110</v>
      </c>
      <c r="AL99" s="202" t="s">
        <v>109</v>
      </c>
      <c r="AM99" s="363" t="s">
        <v>110</v>
      </c>
      <c r="AN99" s="473"/>
      <c r="AO99" s="455"/>
      <c r="AP99" s="455"/>
      <c r="CG99" s="200"/>
      <c r="CH99" s="200"/>
      <c r="CI99" s="200"/>
      <c r="CJ99" s="200"/>
      <c r="CK99" s="200"/>
      <c r="CL99" s="200"/>
      <c r="CM99" s="200"/>
      <c r="CN99" s="200"/>
      <c r="CO99" s="200"/>
    </row>
    <row r="100" spans="1:93" x14ac:dyDescent="0.25">
      <c r="A100" s="453" t="s">
        <v>116</v>
      </c>
      <c r="B100" s="204" t="s">
        <v>61</v>
      </c>
      <c r="C100" s="204">
        <f t="shared" ref="C100:C111" si="6">SUM(D100+E100)</f>
        <v>175</v>
      </c>
      <c r="D100" s="204">
        <f t="shared" ref="D100:E111" si="7">SUM(F100+H100+J100+L100+N100+P100+R100+T100+V100+X100+Z100+AB100+AD100+AF100+AH100+AJ100+AL100)</f>
        <v>97</v>
      </c>
      <c r="E100" s="284">
        <f t="shared" si="7"/>
        <v>78</v>
      </c>
      <c r="F100" s="233"/>
      <c r="G100" s="285"/>
      <c r="H100" s="233"/>
      <c r="I100" s="234"/>
      <c r="J100" s="286"/>
      <c r="K100" s="287"/>
      <c r="L100" s="233">
        <v>1</v>
      </c>
      <c r="M100" s="235">
        <v>5</v>
      </c>
      <c r="N100" s="286">
        <v>14</v>
      </c>
      <c r="O100" s="287">
        <v>11</v>
      </c>
      <c r="P100" s="236">
        <v>12</v>
      </c>
      <c r="Q100" s="235">
        <v>15</v>
      </c>
      <c r="R100" s="285">
        <v>16</v>
      </c>
      <c r="S100" s="287">
        <v>14</v>
      </c>
      <c r="T100" s="233">
        <v>12</v>
      </c>
      <c r="U100" s="234">
        <v>10</v>
      </c>
      <c r="V100" s="286">
        <v>8</v>
      </c>
      <c r="W100" s="285">
        <v>7</v>
      </c>
      <c r="X100" s="233">
        <v>16</v>
      </c>
      <c r="Y100" s="234">
        <v>4</v>
      </c>
      <c r="Z100" s="286">
        <v>11</v>
      </c>
      <c r="AA100" s="285">
        <v>8</v>
      </c>
      <c r="AB100" s="233">
        <v>6</v>
      </c>
      <c r="AC100" s="234">
        <v>4</v>
      </c>
      <c r="AD100" s="286">
        <v>1</v>
      </c>
      <c r="AE100" s="285"/>
      <c r="AF100" s="233"/>
      <c r="AG100" s="234"/>
      <c r="AH100" s="286"/>
      <c r="AI100" s="285"/>
      <c r="AJ100" s="233"/>
      <c r="AK100" s="234"/>
      <c r="AL100" s="236"/>
      <c r="AM100" s="235"/>
      <c r="AN100" s="234">
        <v>0</v>
      </c>
      <c r="AO100" s="235">
        <v>0</v>
      </c>
      <c r="AP100" s="235">
        <v>0</v>
      </c>
      <c r="AQ100" s="210" t="s">
        <v>111</v>
      </c>
      <c r="CG100" s="200">
        <v>0</v>
      </c>
      <c r="CH100" s="200">
        <v>0</v>
      </c>
      <c r="CI100" s="200"/>
      <c r="CJ100" s="200"/>
      <c r="CK100" s="200"/>
      <c r="CL100" s="200"/>
      <c r="CM100" s="200"/>
      <c r="CN100" s="200"/>
      <c r="CO100" s="200"/>
    </row>
    <row r="101" spans="1:93" x14ac:dyDescent="0.25">
      <c r="A101" s="454"/>
      <c r="B101" s="211" t="s">
        <v>62</v>
      </c>
      <c r="C101" s="211">
        <f t="shared" si="6"/>
        <v>3</v>
      </c>
      <c r="D101" s="211">
        <f t="shared" si="7"/>
        <v>2</v>
      </c>
      <c r="E101" s="270">
        <f t="shared" si="7"/>
        <v>1</v>
      </c>
      <c r="F101" s="212"/>
      <c r="G101" s="288"/>
      <c r="H101" s="212"/>
      <c r="I101" s="213"/>
      <c r="J101" s="289"/>
      <c r="K101" s="253"/>
      <c r="L101" s="212"/>
      <c r="M101" s="214"/>
      <c r="N101" s="289"/>
      <c r="O101" s="253"/>
      <c r="P101" s="215"/>
      <c r="Q101" s="214"/>
      <c r="R101" s="288"/>
      <c r="S101" s="253"/>
      <c r="T101" s="212"/>
      <c r="U101" s="213"/>
      <c r="V101" s="289">
        <v>1</v>
      </c>
      <c r="W101" s="288"/>
      <c r="X101" s="212"/>
      <c r="Y101" s="213"/>
      <c r="Z101" s="289"/>
      <c r="AA101" s="288"/>
      <c r="AB101" s="212">
        <v>1</v>
      </c>
      <c r="AC101" s="213"/>
      <c r="AD101" s="289"/>
      <c r="AE101" s="288"/>
      <c r="AF101" s="212"/>
      <c r="AG101" s="213"/>
      <c r="AH101" s="289"/>
      <c r="AI101" s="288">
        <v>1</v>
      </c>
      <c r="AJ101" s="212"/>
      <c r="AK101" s="213"/>
      <c r="AL101" s="215"/>
      <c r="AM101" s="214"/>
      <c r="AN101" s="234">
        <v>0</v>
      </c>
      <c r="AO101" s="235">
        <v>0</v>
      </c>
      <c r="AP101" s="235">
        <v>0</v>
      </c>
      <c r="AQ101" s="210" t="s">
        <v>111</v>
      </c>
      <c r="CG101" s="200">
        <v>0</v>
      </c>
      <c r="CH101" s="200">
        <v>0</v>
      </c>
      <c r="CI101" s="200"/>
      <c r="CJ101" s="200"/>
      <c r="CK101" s="200"/>
      <c r="CL101" s="200"/>
      <c r="CM101" s="200"/>
      <c r="CN101" s="200"/>
      <c r="CO101" s="200"/>
    </row>
    <row r="102" spans="1:93" x14ac:dyDescent="0.25">
      <c r="A102" s="454"/>
      <c r="B102" s="211" t="s">
        <v>63</v>
      </c>
      <c r="C102" s="211">
        <f t="shared" si="6"/>
        <v>7</v>
      </c>
      <c r="D102" s="211">
        <f t="shared" si="7"/>
        <v>4</v>
      </c>
      <c r="E102" s="270">
        <f t="shared" si="7"/>
        <v>3</v>
      </c>
      <c r="F102" s="212"/>
      <c r="G102" s="288"/>
      <c r="H102" s="212"/>
      <c r="I102" s="213"/>
      <c r="J102" s="289"/>
      <c r="K102" s="253"/>
      <c r="L102" s="212">
        <v>2</v>
      </c>
      <c r="M102" s="214"/>
      <c r="N102" s="289"/>
      <c r="O102" s="253"/>
      <c r="P102" s="215"/>
      <c r="Q102" s="214">
        <v>1</v>
      </c>
      <c r="R102" s="288"/>
      <c r="S102" s="253">
        <v>1</v>
      </c>
      <c r="T102" s="212">
        <v>1</v>
      </c>
      <c r="U102" s="213"/>
      <c r="V102" s="289"/>
      <c r="W102" s="288"/>
      <c r="X102" s="212"/>
      <c r="Y102" s="213"/>
      <c r="Z102" s="289"/>
      <c r="AA102" s="288"/>
      <c r="AB102" s="212">
        <v>1</v>
      </c>
      <c r="AC102" s="213"/>
      <c r="AD102" s="289"/>
      <c r="AE102" s="288"/>
      <c r="AF102" s="212"/>
      <c r="AG102" s="213">
        <v>1</v>
      </c>
      <c r="AH102" s="289"/>
      <c r="AI102" s="288"/>
      <c r="AJ102" s="212"/>
      <c r="AK102" s="213"/>
      <c r="AL102" s="215"/>
      <c r="AM102" s="214"/>
      <c r="AN102" s="234">
        <v>0</v>
      </c>
      <c r="AO102" s="235">
        <v>0</v>
      </c>
      <c r="AP102" s="235">
        <v>0</v>
      </c>
      <c r="AQ102" s="210" t="s">
        <v>111</v>
      </c>
      <c r="CG102" s="200">
        <v>0</v>
      </c>
      <c r="CH102" s="200">
        <v>0</v>
      </c>
      <c r="CI102" s="200"/>
      <c r="CJ102" s="200"/>
      <c r="CK102" s="200"/>
      <c r="CL102" s="200"/>
      <c r="CM102" s="200"/>
      <c r="CN102" s="200"/>
      <c r="CO102" s="200"/>
    </row>
    <row r="103" spans="1:93" x14ac:dyDescent="0.25">
      <c r="A103" s="454"/>
      <c r="B103" s="211" t="s">
        <v>64</v>
      </c>
      <c r="C103" s="211">
        <f t="shared" si="6"/>
        <v>0</v>
      </c>
      <c r="D103" s="211">
        <f t="shared" si="7"/>
        <v>0</v>
      </c>
      <c r="E103" s="270">
        <f t="shared" si="7"/>
        <v>0</v>
      </c>
      <c r="F103" s="212"/>
      <c r="G103" s="288"/>
      <c r="H103" s="212"/>
      <c r="I103" s="213"/>
      <c r="J103" s="289"/>
      <c r="K103" s="253"/>
      <c r="L103" s="212"/>
      <c r="M103" s="214"/>
      <c r="N103" s="289"/>
      <c r="O103" s="253"/>
      <c r="P103" s="215"/>
      <c r="Q103" s="214"/>
      <c r="R103" s="288"/>
      <c r="S103" s="253"/>
      <c r="T103" s="212"/>
      <c r="U103" s="213"/>
      <c r="V103" s="289"/>
      <c r="W103" s="288"/>
      <c r="X103" s="212"/>
      <c r="Y103" s="213"/>
      <c r="Z103" s="289"/>
      <c r="AA103" s="288"/>
      <c r="AB103" s="212"/>
      <c r="AC103" s="213"/>
      <c r="AD103" s="289"/>
      <c r="AE103" s="288"/>
      <c r="AF103" s="212"/>
      <c r="AG103" s="213"/>
      <c r="AH103" s="289"/>
      <c r="AI103" s="288"/>
      <c r="AJ103" s="212"/>
      <c r="AK103" s="213"/>
      <c r="AL103" s="215"/>
      <c r="AM103" s="214"/>
      <c r="AN103" s="213"/>
      <c r="AO103" s="214"/>
      <c r="AP103" s="214"/>
      <c r="AQ103" s="210" t="s">
        <v>111</v>
      </c>
      <c r="CG103" s="200">
        <v>0</v>
      </c>
      <c r="CH103" s="200">
        <v>0</v>
      </c>
      <c r="CI103" s="200"/>
      <c r="CJ103" s="200"/>
      <c r="CK103" s="200"/>
      <c r="CL103" s="200"/>
      <c r="CM103" s="200"/>
      <c r="CN103" s="200"/>
      <c r="CO103" s="200"/>
    </row>
    <row r="104" spans="1:93" x14ac:dyDescent="0.25">
      <c r="A104" s="454"/>
      <c r="B104" s="225" t="s">
        <v>117</v>
      </c>
      <c r="C104" s="225">
        <f t="shared" si="6"/>
        <v>0</v>
      </c>
      <c r="D104" s="225">
        <f t="shared" si="7"/>
        <v>0</v>
      </c>
      <c r="E104" s="290">
        <f t="shared" si="7"/>
        <v>0</v>
      </c>
      <c r="F104" s="242"/>
      <c r="G104" s="291"/>
      <c r="H104" s="242"/>
      <c r="I104" s="243"/>
      <c r="J104" s="289"/>
      <c r="K104" s="253"/>
      <c r="L104" s="218"/>
      <c r="M104" s="220"/>
      <c r="N104" s="292"/>
      <c r="O104" s="293"/>
      <c r="P104" s="265"/>
      <c r="Q104" s="264"/>
      <c r="R104" s="291"/>
      <c r="S104" s="294"/>
      <c r="T104" s="242"/>
      <c r="U104" s="243"/>
      <c r="V104" s="295"/>
      <c r="W104" s="291"/>
      <c r="X104" s="242"/>
      <c r="Y104" s="243"/>
      <c r="Z104" s="295"/>
      <c r="AA104" s="291"/>
      <c r="AB104" s="242"/>
      <c r="AC104" s="243"/>
      <c r="AD104" s="295"/>
      <c r="AE104" s="291"/>
      <c r="AF104" s="242"/>
      <c r="AG104" s="243"/>
      <c r="AH104" s="295"/>
      <c r="AI104" s="291"/>
      <c r="AJ104" s="242"/>
      <c r="AK104" s="243"/>
      <c r="AL104" s="265"/>
      <c r="AM104" s="264"/>
      <c r="AN104" s="213"/>
      <c r="AO104" s="220"/>
      <c r="AP104" s="220"/>
      <c r="AQ104" s="210" t="s">
        <v>111</v>
      </c>
      <c r="CG104" s="200">
        <v>0</v>
      </c>
      <c r="CH104" s="200">
        <v>0</v>
      </c>
      <c r="CI104" s="200"/>
      <c r="CJ104" s="200"/>
      <c r="CK104" s="200"/>
      <c r="CL104" s="200"/>
      <c r="CM104" s="200"/>
      <c r="CN104" s="200"/>
      <c r="CO104" s="200"/>
    </row>
    <row r="105" spans="1:93" x14ac:dyDescent="0.25">
      <c r="A105" s="455"/>
      <c r="B105" s="227" t="s">
        <v>65</v>
      </c>
      <c r="C105" s="227">
        <f t="shared" si="6"/>
        <v>0</v>
      </c>
      <c r="D105" s="227">
        <f t="shared" si="7"/>
        <v>0</v>
      </c>
      <c r="E105" s="296">
        <f t="shared" si="7"/>
        <v>0</v>
      </c>
      <c r="F105" s="231"/>
      <c r="G105" s="297"/>
      <c r="H105" s="231"/>
      <c r="I105" s="237"/>
      <c r="J105" s="298"/>
      <c r="K105" s="299"/>
      <c r="L105" s="231"/>
      <c r="M105" s="238"/>
      <c r="N105" s="298"/>
      <c r="O105" s="299"/>
      <c r="P105" s="239"/>
      <c r="Q105" s="238"/>
      <c r="R105" s="297"/>
      <c r="S105" s="299"/>
      <c r="T105" s="231"/>
      <c r="U105" s="237"/>
      <c r="V105" s="298"/>
      <c r="W105" s="297"/>
      <c r="X105" s="231"/>
      <c r="Y105" s="237"/>
      <c r="Z105" s="298"/>
      <c r="AA105" s="297"/>
      <c r="AB105" s="231"/>
      <c r="AC105" s="237"/>
      <c r="AD105" s="298"/>
      <c r="AE105" s="297"/>
      <c r="AF105" s="231"/>
      <c r="AG105" s="237"/>
      <c r="AH105" s="298"/>
      <c r="AI105" s="297"/>
      <c r="AJ105" s="231"/>
      <c r="AK105" s="237"/>
      <c r="AL105" s="239"/>
      <c r="AM105" s="238"/>
      <c r="AN105" s="232"/>
      <c r="AO105" s="238"/>
      <c r="AP105" s="238"/>
      <c r="AQ105" s="210" t="s">
        <v>111</v>
      </c>
      <c r="CG105" s="200">
        <v>0</v>
      </c>
      <c r="CH105" s="200">
        <v>0</v>
      </c>
      <c r="CI105" s="200"/>
      <c r="CJ105" s="200"/>
      <c r="CK105" s="200"/>
      <c r="CL105" s="200"/>
      <c r="CM105" s="200"/>
      <c r="CN105" s="200"/>
      <c r="CO105" s="200"/>
    </row>
    <row r="106" spans="1:93" x14ac:dyDescent="0.25">
      <c r="A106" s="453" t="s">
        <v>118</v>
      </c>
      <c r="B106" s="204" t="s">
        <v>61</v>
      </c>
      <c r="C106" s="204">
        <f t="shared" si="6"/>
        <v>0</v>
      </c>
      <c r="D106" s="204">
        <f t="shared" si="7"/>
        <v>0</v>
      </c>
      <c r="E106" s="284">
        <f t="shared" si="7"/>
        <v>0</v>
      </c>
      <c r="F106" s="233"/>
      <c r="G106" s="287"/>
      <c r="H106" s="233"/>
      <c r="I106" s="234"/>
      <c r="J106" s="286"/>
      <c r="K106" s="287"/>
      <c r="L106" s="233"/>
      <c r="M106" s="235"/>
      <c r="N106" s="286"/>
      <c r="O106" s="287"/>
      <c r="P106" s="236"/>
      <c r="Q106" s="235"/>
      <c r="R106" s="285"/>
      <c r="S106" s="287"/>
      <c r="T106" s="233"/>
      <c r="U106" s="234"/>
      <c r="V106" s="286"/>
      <c r="W106" s="285"/>
      <c r="X106" s="233"/>
      <c r="Y106" s="234"/>
      <c r="Z106" s="286"/>
      <c r="AA106" s="285"/>
      <c r="AB106" s="233"/>
      <c r="AC106" s="234"/>
      <c r="AD106" s="286"/>
      <c r="AE106" s="285"/>
      <c r="AF106" s="233"/>
      <c r="AG106" s="234"/>
      <c r="AH106" s="286"/>
      <c r="AI106" s="285"/>
      <c r="AJ106" s="233"/>
      <c r="AK106" s="234"/>
      <c r="AL106" s="236"/>
      <c r="AM106" s="235"/>
      <c r="AN106" s="247"/>
      <c r="AO106" s="235"/>
      <c r="AP106" s="235"/>
      <c r="AQ106" s="210" t="s">
        <v>111</v>
      </c>
      <c r="CG106" s="200">
        <v>0</v>
      </c>
      <c r="CH106" s="200">
        <v>0</v>
      </c>
      <c r="CI106" s="200"/>
      <c r="CJ106" s="200"/>
      <c r="CK106" s="200"/>
      <c r="CL106" s="200"/>
      <c r="CM106" s="200"/>
      <c r="CN106" s="200"/>
      <c r="CO106" s="200"/>
    </row>
    <row r="107" spans="1:93" x14ac:dyDescent="0.25">
      <c r="A107" s="454"/>
      <c r="B107" s="211" t="s">
        <v>62</v>
      </c>
      <c r="C107" s="211">
        <f t="shared" si="6"/>
        <v>3</v>
      </c>
      <c r="D107" s="211">
        <f t="shared" si="7"/>
        <v>2</v>
      </c>
      <c r="E107" s="270">
        <f t="shared" si="7"/>
        <v>1</v>
      </c>
      <c r="F107" s="212"/>
      <c r="G107" s="300"/>
      <c r="H107" s="212"/>
      <c r="I107" s="247"/>
      <c r="J107" s="212"/>
      <c r="K107" s="300"/>
      <c r="L107" s="212"/>
      <c r="M107" s="247"/>
      <c r="N107" s="289"/>
      <c r="O107" s="300"/>
      <c r="P107" s="212"/>
      <c r="Q107" s="247"/>
      <c r="R107" s="289"/>
      <c r="S107" s="300"/>
      <c r="T107" s="212"/>
      <c r="U107" s="247"/>
      <c r="V107" s="289">
        <v>1</v>
      </c>
      <c r="W107" s="300"/>
      <c r="X107" s="212"/>
      <c r="Y107" s="247"/>
      <c r="Z107" s="289"/>
      <c r="AA107" s="300"/>
      <c r="AB107" s="212">
        <v>1</v>
      </c>
      <c r="AC107" s="247"/>
      <c r="AD107" s="289"/>
      <c r="AE107" s="300"/>
      <c r="AF107" s="212"/>
      <c r="AG107" s="247"/>
      <c r="AH107" s="289"/>
      <c r="AI107" s="300">
        <v>1</v>
      </c>
      <c r="AJ107" s="246"/>
      <c r="AK107" s="247"/>
      <c r="AL107" s="246"/>
      <c r="AM107" s="247"/>
      <c r="AN107" s="234">
        <v>0</v>
      </c>
      <c r="AO107" s="235">
        <v>0</v>
      </c>
      <c r="AP107" s="235">
        <v>0</v>
      </c>
      <c r="AQ107" s="210" t="s">
        <v>111</v>
      </c>
      <c r="CG107" s="200">
        <v>0</v>
      </c>
      <c r="CH107" s="200">
        <v>0</v>
      </c>
      <c r="CI107" s="200"/>
      <c r="CJ107" s="200"/>
      <c r="CK107" s="200"/>
      <c r="CL107" s="200"/>
      <c r="CM107" s="200"/>
      <c r="CN107" s="200"/>
      <c r="CO107" s="200"/>
    </row>
    <row r="108" spans="1:93" x14ac:dyDescent="0.25">
      <c r="A108" s="454"/>
      <c r="B108" s="211" t="s">
        <v>63</v>
      </c>
      <c r="C108" s="211">
        <f t="shared" si="6"/>
        <v>1</v>
      </c>
      <c r="D108" s="211">
        <f t="shared" si="7"/>
        <v>1</v>
      </c>
      <c r="E108" s="270">
        <f t="shared" si="7"/>
        <v>0</v>
      </c>
      <c r="F108" s="212"/>
      <c r="G108" s="288"/>
      <c r="H108" s="212"/>
      <c r="I108" s="213"/>
      <c r="J108" s="212"/>
      <c r="K108" s="288"/>
      <c r="L108" s="212"/>
      <c r="M108" s="213"/>
      <c r="N108" s="289">
        <v>1</v>
      </c>
      <c r="O108" s="288"/>
      <c r="P108" s="212"/>
      <c r="Q108" s="213"/>
      <c r="R108" s="289"/>
      <c r="S108" s="288"/>
      <c r="T108" s="212"/>
      <c r="U108" s="213"/>
      <c r="V108" s="289"/>
      <c r="W108" s="288"/>
      <c r="X108" s="212"/>
      <c r="Y108" s="213"/>
      <c r="Z108" s="289"/>
      <c r="AA108" s="288"/>
      <c r="AB108" s="212"/>
      <c r="AC108" s="213"/>
      <c r="AD108" s="289"/>
      <c r="AE108" s="288"/>
      <c r="AF108" s="212"/>
      <c r="AG108" s="213"/>
      <c r="AH108" s="289"/>
      <c r="AI108" s="288"/>
      <c r="AJ108" s="212"/>
      <c r="AK108" s="213"/>
      <c r="AL108" s="212"/>
      <c r="AM108" s="213"/>
      <c r="AN108" s="234">
        <v>0</v>
      </c>
      <c r="AO108" s="235">
        <v>0</v>
      </c>
      <c r="AP108" s="235">
        <v>0</v>
      </c>
      <c r="AQ108" s="210" t="s">
        <v>111</v>
      </c>
      <c r="CG108" s="200">
        <v>0</v>
      </c>
      <c r="CH108" s="200">
        <v>0</v>
      </c>
      <c r="CI108" s="200"/>
      <c r="CJ108" s="200"/>
      <c r="CK108" s="200"/>
      <c r="CL108" s="200"/>
      <c r="CM108" s="200"/>
      <c r="CN108" s="200"/>
      <c r="CO108" s="200"/>
    </row>
    <row r="109" spans="1:93" x14ac:dyDescent="0.25">
      <c r="A109" s="454"/>
      <c r="B109" s="211" t="s">
        <v>64</v>
      </c>
      <c r="C109" s="211">
        <f t="shared" si="6"/>
        <v>0</v>
      </c>
      <c r="D109" s="211">
        <f t="shared" si="7"/>
        <v>0</v>
      </c>
      <c r="E109" s="270">
        <f t="shared" si="7"/>
        <v>0</v>
      </c>
      <c r="F109" s="212"/>
      <c r="G109" s="288"/>
      <c r="H109" s="212"/>
      <c r="I109" s="213"/>
      <c r="J109" s="212"/>
      <c r="K109" s="288"/>
      <c r="L109" s="212"/>
      <c r="M109" s="213"/>
      <c r="N109" s="289"/>
      <c r="O109" s="288"/>
      <c r="P109" s="212"/>
      <c r="Q109" s="213"/>
      <c r="R109" s="289"/>
      <c r="S109" s="288"/>
      <c r="T109" s="212"/>
      <c r="U109" s="213"/>
      <c r="V109" s="289"/>
      <c r="W109" s="288"/>
      <c r="X109" s="212"/>
      <c r="Y109" s="213"/>
      <c r="Z109" s="289"/>
      <c r="AA109" s="288"/>
      <c r="AB109" s="212"/>
      <c r="AC109" s="213"/>
      <c r="AD109" s="289"/>
      <c r="AE109" s="288"/>
      <c r="AF109" s="212"/>
      <c r="AG109" s="213"/>
      <c r="AH109" s="289"/>
      <c r="AI109" s="288"/>
      <c r="AJ109" s="212"/>
      <c r="AK109" s="213"/>
      <c r="AL109" s="212"/>
      <c r="AM109" s="213"/>
      <c r="AN109" s="213"/>
      <c r="AO109" s="214"/>
      <c r="AP109" s="214"/>
      <c r="AQ109" s="210" t="s">
        <v>111</v>
      </c>
      <c r="CG109" s="200">
        <v>0</v>
      </c>
      <c r="CH109" s="200">
        <v>0</v>
      </c>
      <c r="CI109" s="200"/>
      <c r="CJ109" s="200"/>
      <c r="CK109" s="200"/>
      <c r="CL109" s="200"/>
      <c r="CM109" s="200"/>
      <c r="CN109" s="200"/>
      <c r="CO109" s="200"/>
    </row>
    <row r="110" spans="1:93" x14ac:dyDescent="0.25">
      <c r="A110" s="454"/>
      <c r="B110" s="225" t="s">
        <v>117</v>
      </c>
      <c r="C110" s="225">
        <f t="shared" si="6"/>
        <v>0</v>
      </c>
      <c r="D110" s="225">
        <f t="shared" si="7"/>
        <v>0</v>
      </c>
      <c r="E110" s="290">
        <f t="shared" si="7"/>
        <v>0</v>
      </c>
      <c r="F110" s="242"/>
      <c r="G110" s="215"/>
      <c r="H110" s="212"/>
      <c r="I110" s="213"/>
      <c r="J110" s="212"/>
      <c r="K110" s="288"/>
      <c r="L110" s="212"/>
      <c r="M110" s="213"/>
      <c r="N110" s="289"/>
      <c r="O110" s="288"/>
      <c r="P110" s="212"/>
      <c r="Q110" s="213"/>
      <c r="R110" s="289"/>
      <c r="S110" s="288"/>
      <c r="T110" s="212"/>
      <c r="U110" s="213"/>
      <c r="V110" s="289"/>
      <c r="W110" s="288"/>
      <c r="X110" s="212"/>
      <c r="Y110" s="213"/>
      <c r="Z110" s="289"/>
      <c r="AA110" s="288"/>
      <c r="AB110" s="212"/>
      <c r="AC110" s="213"/>
      <c r="AD110" s="289"/>
      <c r="AE110" s="288"/>
      <c r="AF110" s="212"/>
      <c r="AG110" s="213"/>
      <c r="AH110" s="289"/>
      <c r="AI110" s="288"/>
      <c r="AJ110" s="212"/>
      <c r="AK110" s="213"/>
      <c r="AL110" s="212"/>
      <c r="AM110" s="213"/>
      <c r="AN110" s="213"/>
      <c r="AO110" s="214"/>
      <c r="AP110" s="214"/>
      <c r="AQ110" s="210" t="s">
        <v>111</v>
      </c>
      <c r="CG110" s="200">
        <v>0</v>
      </c>
      <c r="CH110" s="200">
        <v>0</v>
      </c>
      <c r="CI110" s="200"/>
      <c r="CJ110" s="200"/>
      <c r="CK110" s="200"/>
      <c r="CL110" s="200"/>
      <c r="CM110" s="200"/>
      <c r="CN110" s="200"/>
      <c r="CO110" s="200"/>
    </row>
    <row r="111" spans="1:93" x14ac:dyDescent="0.25">
      <c r="A111" s="455"/>
      <c r="B111" s="227" t="s">
        <v>65</v>
      </c>
      <c r="C111" s="227">
        <f t="shared" si="6"/>
        <v>0</v>
      </c>
      <c r="D111" s="227">
        <f t="shared" si="7"/>
        <v>0</v>
      </c>
      <c r="E111" s="296">
        <f t="shared" si="7"/>
        <v>0</v>
      </c>
      <c r="F111" s="231"/>
      <c r="G111" s="297"/>
      <c r="H111" s="231"/>
      <c r="I111" s="237"/>
      <c r="J111" s="298"/>
      <c r="K111" s="299"/>
      <c r="L111" s="231"/>
      <c r="M111" s="238"/>
      <c r="N111" s="298"/>
      <c r="O111" s="299"/>
      <c r="P111" s="239"/>
      <c r="Q111" s="238"/>
      <c r="R111" s="297"/>
      <c r="S111" s="299"/>
      <c r="T111" s="231"/>
      <c r="U111" s="237"/>
      <c r="V111" s="298"/>
      <c r="W111" s="297"/>
      <c r="X111" s="231"/>
      <c r="Y111" s="237"/>
      <c r="Z111" s="298"/>
      <c r="AA111" s="297"/>
      <c r="AB111" s="231"/>
      <c r="AC111" s="237"/>
      <c r="AD111" s="298"/>
      <c r="AE111" s="297"/>
      <c r="AF111" s="231"/>
      <c r="AG111" s="237"/>
      <c r="AH111" s="298"/>
      <c r="AI111" s="297"/>
      <c r="AJ111" s="231"/>
      <c r="AK111" s="237"/>
      <c r="AL111" s="239"/>
      <c r="AM111" s="238"/>
      <c r="AN111" s="232"/>
      <c r="AO111" s="238"/>
      <c r="AP111" s="238"/>
      <c r="AQ111" s="210" t="s">
        <v>111</v>
      </c>
      <c r="CG111" s="200">
        <v>0</v>
      </c>
      <c r="CH111" s="200">
        <v>0</v>
      </c>
      <c r="CI111" s="200"/>
      <c r="CJ111" s="200"/>
      <c r="CK111" s="200"/>
      <c r="CL111" s="200"/>
      <c r="CM111" s="200"/>
      <c r="CN111" s="200"/>
      <c r="CO111" s="200"/>
    </row>
    <row r="112" spans="1:93" x14ac:dyDescent="0.25">
      <c r="A112" s="301" t="s">
        <v>66</v>
      </c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302"/>
      <c r="CG112" s="200"/>
      <c r="CH112" s="200"/>
      <c r="CI112" s="200"/>
      <c r="CJ112" s="200"/>
      <c r="CK112" s="200"/>
      <c r="CL112" s="200"/>
      <c r="CM112" s="200"/>
      <c r="CN112" s="200"/>
      <c r="CO112" s="200"/>
    </row>
    <row r="113" spans="1:93" ht="47.25" customHeight="1" x14ac:dyDescent="0.25">
      <c r="A113" s="453" t="s">
        <v>67</v>
      </c>
      <c r="B113" s="303" t="s">
        <v>68</v>
      </c>
      <c r="C113" s="366" t="s">
        <v>69</v>
      </c>
      <c r="D113" s="366" t="s">
        <v>104</v>
      </c>
      <c r="E113" s="199"/>
      <c r="F113" s="199"/>
      <c r="G113" s="199"/>
      <c r="H113" s="199"/>
      <c r="I113" s="199"/>
      <c r="J113" s="199"/>
      <c r="K113" s="199"/>
      <c r="L113" s="302"/>
      <c r="CG113" s="200"/>
      <c r="CH113" s="200"/>
      <c r="CI113" s="200"/>
      <c r="CJ113" s="200"/>
      <c r="CK113" s="200"/>
      <c r="CL113" s="200"/>
      <c r="CM113" s="200"/>
      <c r="CN113" s="200"/>
      <c r="CO113" s="200"/>
    </row>
    <row r="114" spans="1:93" ht="18" customHeight="1" x14ac:dyDescent="0.25">
      <c r="A114" s="454"/>
      <c r="B114" s="305" t="s">
        <v>119</v>
      </c>
      <c r="C114" s="209"/>
      <c r="D114" s="209"/>
      <c r="E114" s="306"/>
      <c r="F114" s="302"/>
      <c r="G114" s="302"/>
      <c r="H114" s="302"/>
      <c r="I114" s="302"/>
      <c r="J114" s="302"/>
      <c r="K114" s="302"/>
      <c r="L114" s="302"/>
      <c r="CA114" s="194" t="str">
        <f>IF(D114&lt;=C114,""," Las consejerías realizadas en Espacios Amigables NO pueden ser mayor al Total de Actividades.-")</f>
        <v/>
      </c>
      <c r="CG114" s="200">
        <f>IF(D114&lt;=C114,0,1)</f>
        <v>0</v>
      </c>
      <c r="CH114" s="200"/>
      <c r="CI114" s="200"/>
      <c r="CJ114" s="200"/>
      <c r="CK114" s="200"/>
      <c r="CL114" s="200"/>
      <c r="CM114" s="200"/>
      <c r="CN114" s="200"/>
      <c r="CO114" s="200"/>
    </row>
    <row r="115" spans="1:93" ht="24" customHeight="1" x14ac:dyDescent="0.25">
      <c r="A115" s="454"/>
      <c r="B115" s="307" t="s">
        <v>120</v>
      </c>
      <c r="C115" s="216"/>
      <c r="D115" s="216"/>
      <c r="E115" s="306"/>
      <c r="F115" s="302"/>
      <c r="G115" s="302"/>
      <c r="H115" s="302"/>
      <c r="I115" s="302"/>
      <c r="J115" s="302"/>
      <c r="K115" s="302"/>
      <c r="L115" s="302"/>
      <c r="CA115" s="194" t="str">
        <f>IF(D115&lt;=C115,""," Las consejerías realizadas en Espacios Amigables NO pueden ser mayor al Total de Actividades.-")</f>
        <v/>
      </c>
      <c r="CG115" s="200">
        <f>IF(D115&lt;=C115,0,1)</f>
        <v>0</v>
      </c>
      <c r="CH115" s="200"/>
      <c r="CI115" s="200"/>
      <c r="CJ115" s="200"/>
      <c r="CK115" s="200"/>
      <c r="CL115" s="200"/>
      <c r="CM115" s="200"/>
      <c r="CN115" s="200"/>
      <c r="CO115" s="200"/>
    </row>
    <row r="116" spans="1:93" ht="23.25" customHeight="1" x14ac:dyDescent="0.25">
      <c r="A116" s="454"/>
      <c r="B116" s="307" t="s">
        <v>121</v>
      </c>
      <c r="C116" s="216"/>
      <c r="D116" s="216"/>
      <c r="E116" s="306"/>
      <c r="F116" s="302"/>
      <c r="G116" s="302"/>
      <c r="H116" s="302"/>
      <c r="I116" s="302"/>
      <c r="J116" s="302"/>
      <c r="K116" s="302"/>
      <c r="L116" s="302"/>
      <c r="CA116" s="194" t="str">
        <f>IF(D116&lt;=C116,""," Las consejerías realizadas en Espacios Amigables NO pueden ser mayor al Total de Actividades.-")</f>
        <v/>
      </c>
      <c r="CG116" s="200">
        <f>IF(D116&lt;=C116,0,1)</f>
        <v>0</v>
      </c>
      <c r="CH116" s="200"/>
      <c r="CI116" s="200"/>
      <c r="CJ116" s="200"/>
      <c r="CK116" s="200"/>
      <c r="CL116" s="200"/>
      <c r="CM116" s="200"/>
      <c r="CN116" s="200"/>
      <c r="CO116" s="200"/>
    </row>
    <row r="117" spans="1:93" ht="19.5" customHeight="1" x14ac:dyDescent="0.25">
      <c r="A117" s="454"/>
      <c r="B117" s="307" t="s">
        <v>122</v>
      </c>
      <c r="C117" s="216"/>
      <c r="D117" s="308"/>
      <c r="E117" s="306"/>
      <c r="F117" s="302"/>
      <c r="G117" s="302"/>
      <c r="H117" s="302"/>
      <c r="I117" s="302"/>
      <c r="J117" s="302"/>
      <c r="K117" s="302"/>
      <c r="L117" s="302"/>
      <c r="CG117" s="200"/>
      <c r="CH117" s="200"/>
      <c r="CI117" s="200"/>
      <c r="CJ117" s="200"/>
      <c r="CK117" s="200"/>
      <c r="CL117" s="200"/>
      <c r="CM117" s="200"/>
      <c r="CN117" s="200"/>
      <c r="CO117" s="200"/>
    </row>
    <row r="118" spans="1:93" ht="18.75" customHeight="1" x14ac:dyDescent="0.25">
      <c r="A118" s="454"/>
      <c r="B118" s="307" t="s">
        <v>123</v>
      </c>
      <c r="C118" s="216"/>
      <c r="D118" s="308"/>
      <c r="E118" s="306"/>
      <c r="F118" s="302"/>
      <c r="G118" s="302"/>
      <c r="H118" s="302"/>
      <c r="I118" s="302"/>
      <c r="J118" s="302"/>
      <c r="K118" s="302"/>
      <c r="L118" s="302"/>
      <c r="CG118" s="200"/>
      <c r="CH118" s="200"/>
      <c r="CI118" s="200"/>
      <c r="CJ118" s="200"/>
      <c r="CK118" s="200"/>
      <c r="CL118" s="200"/>
      <c r="CM118" s="200"/>
      <c r="CN118" s="200"/>
      <c r="CO118" s="200"/>
    </row>
    <row r="119" spans="1:93" ht="26.25" customHeight="1" x14ac:dyDescent="0.25">
      <c r="A119" s="454"/>
      <c r="B119" s="307" t="s">
        <v>124</v>
      </c>
      <c r="C119" s="216"/>
      <c r="D119" s="216"/>
      <c r="E119" s="306"/>
      <c r="F119" s="302"/>
      <c r="G119" s="302"/>
      <c r="H119" s="302"/>
      <c r="I119" s="302"/>
      <c r="J119" s="302"/>
      <c r="K119" s="302"/>
      <c r="L119" s="302"/>
      <c r="CA119" s="194" t="str">
        <f>IF(D119&lt;=C119,""," Las consejerías realizadas en Espacios Amigables NO pueden ser mayor al Total de Actividades.-")</f>
        <v/>
      </c>
      <c r="CG119" s="200">
        <f>IF(D119&lt;=C119,0,1)</f>
        <v>0</v>
      </c>
      <c r="CH119" s="200"/>
      <c r="CI119" s="200"/>
      <c r="CJ119" s="200"/>
      <c r="CK119" s="200"/>
      <c r="CL119" s="200"/>
      <c r="CM119" s="200"/>
      <c r="CN119" s="200"/>
      <c r="CO119" s="200"/>
    </row>
    <row r="120" spans="1:93" ht="22.5" customHeight="1" x14ac:dyDescent="0.25">
      <c r="A120" s="454"/>
      <c r="B120" s="307" t="s">
        <v>125</v>
      </c>
      <c r="C120" s="216"/>
      <c r="D120" s="216"/>
      <c r="E120" s="306"/>
      <c r="F120" s="302"/>
      <c r="G120" s="302"/>
      <c r="H120" s="302"/>
      <c r="I120" s="302"/>
      <c r="J120" s="302"/>
      <c r="K120" s="302"/>
      <c r="L120" s="302"/>
      <c r="CA120" s="194" t="str">
        <f>IF(D120&lt;=C120,""," Las consejerías realizadas en Espacios Amigables NO pueden ser mayor al Total de Actividades.-")</f>
        <v/>
      </c>
      <c r="CG120" s="200">
        <f>IF(D120&lt;=C120,0,1)</f>
        <v>0</v>
      </c>
      <c r="CH120" s="200"/>
      <c r="CI120" s="200"/>
      <c r="CJ120" s="200"/>
      <c r="CK120" s="200"/>
      <c r="CL120" s="200"/>
      <c r="CM120" s="200"/>
      <c r="CN120" s="200"/>
      <c r="CO120" s="200"/>
    </row>
    <row r="121" spans="1:93" ht="18.75" customHeight="1" x14ac:dyDescent="0.25">
      <c r="A121" s="455"/>
      <c r="B121" s="309" t="s">
        <v>126</v>
      </c>
      <c r="C121" s="232"/>
      <c r="D121" s="232"/>
      <c r="E121" s="306"/>
      <c r="F121" s="302"/>
      <c r="G121" s="302"/>
      <c r="H121" s="302"/>
      <c r="I121" s="302"/>
      <c r="J121" s="302"/>
      <c r="K121" s="302"/>
      <c r="L121" s="302"/>
      <c r="CA121" s="194" t="str">
        <f>IF(D121&lt;=C121,""," Las consejerías realizadas en Espacios Amigables NO pueden ser mayor al Total de Actividades.-")</f>
        <v/>
      </c>
      <c r="CG121" s="200">
        <f>IF(D121&lt;=C121,0,1)</f>
        <v>0</v>
      </c>
      <c r="CH121" s="200"/>
      <c r="CI121" s="200"/>
      <c r="CJ121" s="200"/>
      <c r="CK121" s="200"/>
      <c r="CL121" s="200"/>
      <c r="CM121" s="200"/>
      <c r="CN121" s="200"/>
      <c r="CO121" s="200"/>
    </row>
    <row r="122" spans="1:93" x14ac:dyDescent="0.25">
      <c r="A122" s="310" t="s">
        <v>70</v>
      </c>
      <c r="B122" s="311"/>
      <c r="C122" s="312"/>
      <c r="D122" s="302"/>
      <c r="E122" s="302"/>
      <c r="F122" s="302"/>
      <c r="G122" s="302"/>
      <c r="H122" s="302"/>
      <c r="I122" s="302"/>
      <c r="J122" s="302"/>
      <c r="K122" s="302"/>
      <c r="L122" s="302"/>
      <c r="CG122" s="200"/>
      <c r="CH122" s="200"/>
      <c r="CI122" s="200"/>
      <c r="CJ122" s="200"/>
      <c r="CK122" s="200"/>
      <c r="CL122" s="200"/>
      <c r="CM122" s="200"/>
      <c r="CN122" s="200"/>
      <c r="CO122" s="200"/>
    </row>
    <row r="123" spans="1:93" x14ac:dyDescent="0.25">
      <c r="A123" s="313" t="s">
        <v>71</v>
      </c>
      <c r="B123" s="314"/>
      <c r="C123" s="314"/>
      <c r="D123" s="314"/>
      <c r="E123" s="314"/>
      <c r="F123" s="314"/>
      <c r="G123" s="314"/>
      <c r="H123" s="314"/>
      <c r="I123" s="314"/>
      <c r="J123" s="314"/>
      <c r="K123" s="314"/>
      <c r="L123" s="314"/>
      <c r="CG123" s="200"/>
      <c r="CH123" s="200"/>
      <c r="CI123" s="200"/>
      <c r="CJ123" s="200"/>
      <c r="CK123" s="200"/>
      <c r="CL123" s="200"/>
      <c r="CM123" s="200"/>
      <c r="CN123" s="200"/>
      <c r="CO123" s="200"/>
    </row>
    <row r="124" spans="1:93" ht="21" customHeight="1" x14ac:dyDescent="0.25">
      <c r="A124" s="456" t="s">
        <v>72</v>
      </c>
      <c r="B124" s="456" t="s">
        <v>73</v>
      </c>
      <c r="C124" s="456" t="s">
        <v>69</v>
      </c>
      <c r="D124" s="457" t="s">
        <v>74</v>
      </c>
      <c r="E124" s="458"/>
      <c r="F124" s="458"/>
      <c r="G124" s="458"/>
      <c r="H124" s="458"/>
      <c r="I124" s="458"/>
      <c r="J124" s="459"/>
      <c r="K124" s="460" t="s">
        <v>127</v>
      </c>
      <c r="L124" s="462" t="s">
        <v>75</v>
      </c>
      <c r="CG124" s="200"/>
      <c r="CH124" s="200"/>
      <c r="CI124" s="200"/>
      <c r="CJ124" s="200"/>
      <c r="CK124" s="200"/>
      <c r="CL124" s="200"/>
      <c r="CM124" s="200"/>
      <c r="CN124" s="200"/>
      <c r="CO124" s="200"/>
    </row>
    <row r="125" spans="1:93" ht="48.75" customHeight="1" x14ac:dyDescent="0.25">
      <c r="A125" s="456"/>
      <c r="B125" s="456"/>
      <c r="C125" s="456"/>
      <c r="D125" s="202" t="s">
        <v>128</v>
      </c>
      <c r="E125" s="315" t="s">
        <v>129</v>
      </c>
      <c r="F125" s="315" t="s">
        <v>130</v>
      </c>
      <c r="G125" s="315" t="s">
        <v>131</v>
      </c>
      <c r="H125" s="315" t="s">
        <v>132</v>
      </c>
      <c r="I125" s="316" t="s">
        <v>133</v>
      </c>
      <c r="J125" s="317" t="s">
        <v>134</v>
      </c>
      <c r="K125" s="461"/>
      <c r="L125" s="463"/>
      <c r="CG125" s="200"/>
      <c r="CH125" s="200"/>
      <c r="CI125" s="200"/>
      <c r="CJ125" s="200"/>
      <c r="CK125" s="200"/>
      <c r="CL125" s="200"/>
      <c r="CM125" s="200"/>
      <c r="CN125" s="200"/>
      <c r="CO125" s="200"/>
    </row>
    <row r="126" spans="1:93" ht="16.5" customHeight="1" x14ac:dyDescent="0.25">
      <c r="A126" s="456" t="s">
        <v>76</v>
      </c>
      <c r="B126" s="318" t="s">
        <v>77</v>
      </c>
      <c r="C126" s="319">
        <f t="shared" ref="C126:C141" si="8">SUM(D126:J126)</f>
        <v>0</v>
      </c>
      <c r="D126" s="205"/>
      <c r="E126" s="320"/>
      <c r="F126" s="320"/>
      <c r="G126" s="320"/>
      <c r="H126" s="320"/>
      <c r="I126" s="321"/>
      <c r="J126" s="207"/>
      <c r="K126" s="205"/>
      <c r="L126" s="254"/>
      <c r="M126" s="194"/>
      <c r="CG126" s="200"/>
      <c r="CH126" s="200"/>
      <c r="CI126" s="200"/>
      <c r="CJ126" s="200"/>
      <c r="CK126" s="200"/>
      <c r="CL126" s="200"/>
      <c r="CM126" s="200"/>
      <c r="CN126" s="200"/>
      <c r="CO126" s="200"/>
    </row>
    <row r="127" spans="1:93" ht="14.25" customHeight="1" x14ac:dyDescent="0.25">
      <c r="A127" s="456"/>
      <c r="B127" s="322" t="s">
        <v>135</v>
      </c>
      <c r="C127" s="270">
        <f t="shared" si="8"/>
        <v>0</v>
      </c>
      <c r="D127" s="212"/>
      <c r="E127" s="323"/>
      <c r="F127" s="323"/>
      <c r="G127" s="323"/>
      <c r="H127" s="323"/>
      <c r="I127" s="253"/>
      <c r="J127" s="214"/>
      <c r="K127" s="212"/>
      <c r="L127" s="216"/>
      <c r="M127" s="194"/>
      <c r="CG127" s="200"/>
      <c r="CH127" s="200"/>
      <c r="CI127" s="200"/>
      <c r="CJ127" s="200"/>
      <c r="CK127" s="200"/>
      <c r="CL127" s="200"/>
      <c r="CM127" s="200"/>
      <c r="CN127" s="200"/>
      <c r="CO127" s="200"/>
    </row>
    <row r="128" spans="1:93" ht="17.25" customHeight="1" x14ac:dyDescent="0.25">
      <c r="A128" s="450"/>
      <c r="B128" s="322" t="s">
        <v>78</v>
      </c>
      <c r="C128" s="270">
        <f t="shared" si="8"/>
        <v>0</v>
      </c>
      <c r="D128" s="212"/>
      <c r="E128" s="323"/>
      <c r="F128" s="323"/>
      <c r="G128" s="323"/>
      <c r="H128" s="323"/>
      <c r="I128" s="253"/>
      <c r="J128" s="214"/>
      <c r="K128" s="212"/>
      <c r="L128" s="216"/>
      <c r="M128" s="194"/>
      <c r="CG128" s="200"/>
      <c r="CH128" s="200"/>
      <c r="CI128" s="200"/>
      <c r="CJ128" s="200"/>
      <c r="CK128" s="200"/>
      <c r="CL128" s="200"/>
      <c r="CM128" s="200"/>
      <c r="CN128" s="200"/>
      <c r="CO128" s="200"/>
    </row>
    <row r="129" spans="1:93" ht="14.25" customHeight="1" x14ac:dyDescent="0.25">
      <c r="A129" s="450"/>
      <c r="B129" s="324" t="s">
        <v>79</v>
      </c>
      <c r="C129" s="296">
        <f t="shared" si="8"/>
        <v>0</v>
      </c>
      <c r="D129" s="228"/>
      <c r="E129" s="325"/>
      <c r="F129" s="325"/>
      <c r="G129" s="325"/>
      <c r="H129" s="325"/>
      <c r="I129" s="326"/>
      <c r="J129" s="230"/>
      <c r="K129" s="228"/>
      <c r="L129" s="327"/>
      <c r="M129" s="194"/>
      <c r="CG129" s="200"/>
      <c r="CH129" s="200"/>
      <c r="CI129" s="200"/>
      <c r="CJ129" s="200"/>
      <c r="CK129" s="200"/>
      <c r="CL129" s="200"/>
      <c r="CM129" s="200"/>
      <c r="CN129" s="200"/>
      <c r="CO129" s="200"/>
    </row>
    <row r="130" spans="1:93" ht="17.25" customHeight="1" x14ac:dyDescent="0.25">
      <c r="A130" s="450" t="s">
        <v>80</v>
      </c>
      <c r="B130" s="318" t="s">
        <v>77</v>
      </c>
      <c r="C130" s="284">
        <f t="shared" si="8"/>
        <v>0</v>
      </c>
      <c r="D130" s="233"/>
      <c r="E130" s="328"/>
      <c r="F130" s="328"/>
      <c r="G130" s="328"/>
      <c r="H130" s="328"/>
      <c r="I130" s="287"/>
      <c r="J130" s="235"/>
      <c r="K130" s="233"/>
      <c r="L130" s="209"/>
      <c r="M130" s="194"/>
      <c r="CG130" s="200"/>
      <c r="CH130" s="200"/>
      <c r="CI130" s="200"/>
      <c r="CJ130" s="200"/>
      <c r="CK130" s="200"/>
      <c r="CL130" s="200"/>
      <c r="CM130" s="200"/>
      <c r="CN130" s="200"/>
      <c r="CO130" s="200"/>
    </row>
    <row r="131" spans="1:93" ht="15.75" customHeight="1" x14ac:dyDescent="0.25">
      <c r="A131" s="450"/>
      <c r="B131" s="322" t="s">
        <v>135</v>
      </c>
      <c r="C131" s="329">
        <f t="shared" si="8"/>
        <v>0</v>
      </c>
      <c r="D131" s="330"/>
      <c r="E131" s="331"/>
      <c r="F131" s="331"/>
      <c r="G131" s="331"/>
      <c r="H131" s="331"/>
      <c r="I131" s="332"/>
      <c r="J131" s="333"/>
      <c r="K131" s="330"/>
      <c r="L131" s="268"/>
      <c r="M131" s="194"/>
      <c r="CG131" s="200"/>
      <c r="CH131" s="200"/>
      <c r="CI131" s="200"/>
      <c r="CJ131" s="200"/>
      <c r="CK131" s="200"/>
      <c r="CL131" s="200"/>
      <c r="CM131" s="200"/>
      <c r="CN131" s="200"/>
      <c r="CO131" s="200"/>
    </row>
    <row r="132" spans="1:93" ht="15" customHeight="1" x14ac:dyDescent="0.25">
      <c r="A132" s="450"/>
      <c r="B132" s="322" t="s">
        <v>78</v>
      </c>
      <c r="C132" s="270">
        <f t="shared" si="8"/>
        <v>0</v>
      </c>
      <c r="D132" s="212"/>
      <c r="E132" s="323"/>
      <c r="F132" s="323"/>
      <c r="G132" s="323"/>
      <c r="H132" s="323"/>
      <c r="I132" s="253"/>
      <c r="J132" s="214"/>
      <c r="K132" s="212"/>
      <c r="L132" s="216"/>
      <c r="M132" s="194"/>
      <c r="CG132" s="200"/>
      <c r="CH132" s="200"/>
      <c r="CI132" s="200"/>
      <c r="CJ132" s="200"/>
      <c r="CK132" s="200"/>
      <c r="CL132" s="200"/>
      <c r="CM132" s="200"/>
      <c r="CN132" s="200"/>
      <c r="CO132" s="200"/>
    </row>
    <row r="133" spans="1:93" ht="16.5" customHeight="1" x14ac:dyDescent="0.25">
      <c r="A133" s="450"/>
      <c r="B133" s="324" t="s">
        <v>79</v>
      </c>
      <c r="C133" s="296">
        <f t="shared" si="8"/>
        <v>0</v>
      </c>
      <c r="D133" s="231"/>
      <c r="E133" s="334"/>
      <c r="F133" s="334"/>
      <c r="G133" s="334"/>
      <c r="H133" s="334"/>
      <c r="I133" s="299"/>
      <c r="J133" s="238"/>
      <c r="K133" s="231"/>
      <c r="L133" s="232"/>
      <c r="M133" s="194"/>
      <c r="CG133" s="200"/>
      <c r="CH133" s="200"/>
      <c r="CI133" s="200"/>
      <c r="CJ133" s="200"/>
      <c r="CK133" s="200"/>
      <c r="CL133" s="200"/>
      <c r="CM133" s="200"/>
      <c r="CN133" s="200"/>
      <c r="CO133" s="200"/>
    </row>
    <row r="134" spans="1:93" ht="15" customHeight="1" x14ac:dyDescent="0.25">
      <c r="A134" s="450" t="s">
        <v>81</v>
      </c>
      <c r="B134" s="318" t="s">
        <v>77</v>
      </c>
      <c r="C134" s="284">
        <f t="shared" si="8"/>
        <v>0</v>
      </c>
      <c r="D134" s="233"/>
      <c r="E134" s="328"/>
      <c r="F134" s="328"/>
      <c r="G134" s="328"/>
      <c r="H134" s="328"/>
      <c r="I134" s="287"/>
      <c r="J134" s="235"/>
      <c r="K134" s="233"/>
      <c r="L134" s="209"/>
      <c r="M134" s="194"/>
      <c r="CG134" s="200"/>
      <c r="CH134" s="200"/>
      <c r="CI134" s="200"/>
      <c r="CJ134" s="200"/>
      <c r="CK134" s="200"/>
      <c r="CL134" s="200"/>
      <c r="CM134" s="200"/>
      <c r="CN134" s="200"/>
      <c r="CO134" s="200"/>
    </row>
    <row r="135" spans="1:93" ht="16.5" customHeight="1" x14ac:dyDescent="0.25">
      <c r="A135" s="450"/>
      <c r="B135" s="322" t="s">
        <v>135</v>
      </c>
      <c r="C135" s="329">
        <f t="shared" si="8"/>
        <v>0</v>
      </c>
      <c r="D135" s="330"/>
      <c r="E135" s="331"/>
      <c r="F135" s="331"/>
      <c r="G135" s="331"/>
      <c r="H135" s="331"/>
      <c r="I135" s="332"/>
      <c r="J135" s="333"/>
      <c r="K135" s="330"/>
      <c r="L135" s="268"/>
      <c r="M135" s="194"/>
      <c r="CG135" s="200"/>
      <c r="CH135" s="200"/>
      <c r="CI135" s="200"/>
      <c r="CJ135" s="200"/>
      <c r="CK135" s="200"/>
      <c r="CL135" s="200"/>
      <c r="CM135" s="200"/>
      <c r="CN135" s="200"/>
      <c r="CO135" s="200"/>
    </row>
    <row r="136" spans="1:93" ht="15.75" customHeight="1" x14ac:dyDescent="0.25">
      <c r="A136" s="450"/>
      <c r="B136" s="322" t="s">
        <v>78</v>
      </c>
      <c r="C136" s="270">
        <f t="shared" si="8"/>
        <v>0</v>
      </c>
      <c r="D136" s="212"/>
      <c r="E136" s="323"/>
      <c r="F136" s="323"/>
      <c r="G136" s="323"/>
      <c r="H136" s="323"/>
      <c r="I136" s="253"/>
      <c r="J136" s="214"/>
      <c r="K136" s="212"/>
      <c r="L136" s="216"/>
      <c r="M136" s="194"/>
      <c r="CG136" s="200"/>
      <c r="CH136" s="200"/>
      <c r="CI136" s="200"/>
      <c r="CJ136" s="200"/>
      <c r="CK136" s="200"/>
      <c r="CL136" s="200"/>
      <c r="CM136" s="200"/>
      <c r="CN136" s="200"/>
      <c r="CO136" s="200"/>
    </row>
    <row r="137" spans="1:93" ht="15.75" customHeight="1" x14ac:dyDescent="0.25">
      <c r="A137" s="450"/>
      <c r="B137" s="324" t="s">
        <v>79</v>
      </c>
      <c r="C137" s="296">
        <f t="shared" si="8"/>
        <v>0</v>
      </c>
      <c r="D137" s="231"/>
      <c r="E137" s="334"/>
      <c r="F137" s="334"/>
      <c r="G137" s="334"/>
      <c r="H137" s="334"/>
      <c r="I137" s="299"/>
      <c r="J137" s="238"/>
      <c r="K137" s="231"/>
      <c r="L137" s="232"/>
      <c r="M137" s="194"/>
      <c r="CG137" s="200"/>
      <c r="CH137" s="200"/>
      <c r="CI137" s="200"/>
      <c r="CJ137" s="200"/>
      <c r="CK137" s="200"/>
      <c r="CL137" s="200"/>
      <c r="CM137" s="200"/>
      <c r="CN137" s="200"/>
      <c r="CO137" s="200"/>
    </row>
    <row r="138" spans="1:93" ht="15.75" customHeight="1" x14ac:dyDescent="0.25">
      <c r="A138" s="450" t="s">
        <v>82</v>
      </c>
      <c r="B138" s="318" t="s">
        <v>77</v>
      </c>
      <c r="C138" s="284">
        <f t="shared" si="8"/>
        <v>0</v>
      </c>
      <c r="D138" s="233"/>
      <c r="E138" s="328"/>
      <c r="F138" s="328"/>
      <c r="G138" s="328"/>
      <c r="H138" s="328"/>
      <c r="I138" s="287"/>
      <c r="J138" s="235"/>
      <c r="K138" s="233"/>
      <c r="L138" s="209"/>
      <c r="M138" s="194"/>
      <c r="CG138" s="200"/>
      <c r="CH138" s="200"/>
      <c r="CI138" s="200"/>
      <c r="CJ138" s="200"/>
      <c r="CK138" s="200"/>
      <c r="CL138" s="200"/>
      <c r="CM138" s="200"/>
      <c r="CN138" s="200"/>
      <c r="CO138" s="200"/>
    </row>
    <row r="139" spans="1:93" ht="16.5" customHeight="1" x14ac:dyDescent="0.25">
      <c r="A139" s="450"/>
      <c r="B139" s="322" t="s">
        <v>135</v>
      </c>
      <c r="C139" s="329">
        <f t="shared" si="8"/>
        <v>0</v>
      </c>
      <c r="D139" s="330"/>
      <c r="E139" s="331"/>
      <c r="F139" s="331"/>
      <c r="G139" s="331"/>
      <c r="H139" s="331"/>
      <c r="I139" s="332"/>
      <c r="J139" s="333"/>
      <c r="K139" s="330"/>
      <c r="L139" s="268"/>
      <c r="M139" s="194"/>
      <c r="CG139" s="200"/>
      <c r="CH139" s="200"/>
      <c r="CI139" s="200"/>
      <c r="CJ139" s="200"/>
      <c r="CK139" s="200"/>
      <c r="CL139" s="200"/>
      <c r="CM139" s="200"/>
      <c r="CN139" s="200"/>
      <c r="CO139" s="200"/>
    </row>
    <row r="140" spans="1:93" ht="15" customHeight="1" x14ac:dyDescent="0.25">
      <c r="A140" s="450"/>
      <c r="B140" s="322" t="s">
        <v>78</v>
      </c>
      <c r="C140" s="270">
        <f t="shared" si="8"/>
        <v>0</v>
      </c>
      <c r="D140" s="212"/>
      <c r="E140" s="323"/>
      <c r="F140" s="323"/>
      <c r="G140" s="323"/>
      <c r="H140" s="323"/>
      <c r="I140" s="253"/>
      <c r="J140" s="214"/>
      <c r="K140" s="212"/>
      <c r="L140" s="216"/>
      <c r="M140" s="194"/>
      <c r="CG140" s="200"/>
      <c r="CH140" s="200"/>
      <c r="CI140" s="200"/>
      <c r="CJ140" s="200"/>
      <c r="CK140" s="200"/>
      <c r="CL140" s="200"/>
      <c r="CM140" s="200"/>
      <c r="CN140" s="200"/>
      <c r="CO140" s="200"/>
    </row>
    <row r="141" spans="1:93" ht="15" customHeight="1" x14ac:dyDescent="0.25">
      <c r="A141" s="450"/>
      <c r="B141" s="324" t="s">
        <v>79</v>
      </c>
      <c r="C141" s="296">
        <f t="shared" si="8"/>
        <v>0</v>
      </c>
      <c r="D141" s="231"/>
      <c r="E141" s="334"/>
      <c r="F141" s="334"/>
      <c r="G141" s="334"/>
      <c r="H141" s="334"/>
      <c r="I141" s="299"/>
      <c r="J141" s="238"/>
      <c r="K141" s="231"/>
      <c r="L141" s="232"/>
      <c r="M141" s="194"/>
      <c r="CG141" s="200"/>
      <c r="CH141" s="200"/>
      <c r="CI141" s="200"/>
      <c r="CJ141" s="200"/>
      <c r="CK141" s="200"/>
      <c r="CL141" s="200"/>
      <c r="CM141" s="200"/>
      <c r="CN141" s="200"/>
      <c r="CO141" s="200"/>
    </row>
    <row r="142" spans="1:93" x14ac:dyDescent="0.25">
      <c r="A142" s="313" t="s">
        <v>83</v>
      </c>
      <c r="B142" s="314"/>
      <c r="C142" s="314"/>
      <c r="D142" s="314"/>
      <c r="E142" s="314"/>
      <c r="F142" s="314"/>
      <c r="G142" s="314"/>
      <c r="H142" s="314"/>
      <c r="I142" s="314"/>
      <c r="J142" s="314"/>
      <c r="K142" s="314"/>
      <c r="L142" s="314"/>
      <c r="CG142" s="200"/>
      <c r="CH142" s="200"/>
      <c r="CI142" s="200"/>
      <c r="CJ142" s="200"/>
      <c r="CK142" s="200"/>
      <c r="CL142" s="200"/>
      <c r="CM142" s="200"/>
      <c r="CN142" s="200"/>
      <c r="CO142" s="200"/>
    </row>
    <row r="143" spans="1:93" ht="33" customHeight="1" x14ac:dyDescent="0.25">
      <c r="A143" s="303" t="s">
        <v>84</v>
      </c>
      <c r="B143" s="367" t="s">
        <v>85</v>
      </c>
      <c r="C143" s="336" t="s">
        <v>136</v>
      </c>
      <c r="D143" s="337" t="s">
        <v>86</v>
      </c>
      <c r="E143" s="337" t="s">
        <v>87</v>
      </c>
      <c r="F143" s="337" t="s">
        <v>88</v>
      </c>
      <c r="G143" s="337" t="s">
        <v>89</v>
      </c>
      <c r="H143" s="338" t="s">
        <v>90</v>
      </c>
      <c r="I143" s="339"/>
      <c r="J143" s="340"/>
      <c r="K143" s="340"/>
      <c r="L143" s="340"/>
      <c r="CG143" s="200"/>
      <c r="CH143" s="200"/>
      <c r="CI143" s="200"/>
      <c r="CJ143" s="200"/>
      <c r="CK143" s="200"/>
      <c r="CL143" s="200"/>
      <c r="CM143" s="200"/>
      <c r="CN143" s="200"/>
      <c r="CO143" s="200"/>
    </row>
    <row r="144" spans="1:93" ht="15.75" customHeight="1" x14ac:dyDescent="0.25">
      <c r="A144" s="318" t="s">
        <v>91</v>
      </c>
      <c r="B144" s="341">
        <f>SUM(C144:H144)</f>
        <v>0</v>
      </c>
      <c r="C144" s="233"/>
      <c r="D144" s="342"/>
      <c r="E144" s="342"/>
      <c r="F144" s="342"/>
      <c r="G144" s="342"/>
      <c r="H144" s="343"/>
      <c r="I144" s="344"/>
      <c r="J144" s="314"/>
      <c r="K144" s="345"/>
      <c r="L144" s="345"/>
      <c r="CG144" s="200"/>
      <c r="CH144" s="200"/>
      <c r="CI144" s="200"/>
      <c r="CJ144" s="200"/>
      <c r="CK144" s="200"/>
      <c r="CL144" s="200"/>
      <c r="CM144" s="200"/>
      <c r="CN144" s="200"/>
      <c r="CO144" s="200"/>
    </row>
    <row r="145" spans="1:93" ht="15.75" customHeight="1" x14ac:dyDescent="0.25">
      <c r="A145" s="322" t="s">
        <v>135</v>
      </c>
      <c r="B145" s="346">
        <f>SUM(C145:H145)</f>
        <v>0</v>
      </c>
      <c r="C145" s="330"/>
      <c r="D145" s="331"/>
      <c r="E145" s="331"/>
      <c r="F145" s="331"/>
      <c r="G145" s="331"/>
      <c r="H145" s="333"/>
      <c r="I145" s="344"/>
      <c r="J145" s="314"/>
      <c r="K145" s="345"/>
      <c r="L145" s="345"/>
      <c r="CG145" s="200"/>
      <c r="CH145" s="200"/>
      <c r="CI145" s="200"/>
      <c r="CJ145" s="200"/>
      <c r="CK145" s="200"/>
      <c r="CL145" s="200"/>
      <c r="CM145" s="200"/>
      <c r="CN145" s="200"/>
      <c r="CO145" s="200"/>
    </row>
    <row r="146" spans="1:93" ht="15.75" customHeight="1" x14ac:dyDescent="0.25">
      <c r="A146" s="322" t="s">
        <v>78</v>
      </c>
      <c r="B146" s="347">
        <f>SUM(C146:H146)</f>
        <v>0</v>
      </c>
      <c r="C146" s="212"/>
      <c r="D146" s="323"/>
      <c r="E146" s="323"/>
      <c r="F146" s="323"/>
      <c r="G146" s="323"/>
      <c r="H146" s="214"/>
      <c r="I146" s="344"/>
      <c r="J146" s="314"/>
      <c r="K146" s="345"/>
      <c r="L146" s="345"/>
      <c r="CG146" s="200"/>
      <c r="CH146" s="200"/>
      <c r="CI146" s="200"/>
      <c r="CJ146" s="200"/>
      <c r="CK146" s="200"/>
      <c r="CL146" s="200"/>
      <c r="CM146" s="200"/>
      <c r="CN146" s="200"/>
      <c r="CO146" s="200"/>
    </row>
    <row r="147" spans="1:93" ht="15.75" customHeight="1" x14ac:dyDescent="0.25">
      <c r="A147" s="324" t="s">
        <v>92</v>
      </c>
      <c r="B147" s="348">
        <f>SUM(C147:H147)</f>
        <v>0</v>
      </c>
      <c r="C147" s="231"/>
      <c r="D147" s="334"/>
      <c r="E147" s="334"/>
      <c r="F147" s="334"/>
      <c r="G147" s="334"/>
      <c r="H147" s="238"/>
      <c r="I147" s="344"/>
      <c r="J147" s="314"/>
      <c r="K147" s="345"/>
      <c r="L147" s="345"/>
      <c r="CG147" s="200"/>
      <c r="CH147" s="200"/>
      <c r="CI147" s="200"/>
      <c r="CJ147" s="200"/>
      <c r="CK147" s="200"/>
      <c r="CL147" s="200"/>
      <c r="CM147" s="200"/>
      <c r="CN147" s="200"/>
      <c r="CO147" s="200"/>
    </row>
    <row r="148" spans="1:93" x14ac:dyDescent="0.25">
      <c r="A148" s="313" t="s">
        <v>93</v>
      </c>
      <c r="B148" s="314"/>
      <c r="C148" s="314"/>
      <c r="D148" s="314"/>
      <c r="E148" s="314"/>
      <c r="F148" s="314"/>
      <c r="G148" s="314"/>
      <c r="H148" s="314"/>
      <c r="I148" s="314"/>
      <c r="J148" s="314"/>
      <c r="K148" s="314"/>
      <c r="L148" s="314"/>
      <c r="CG148" s="200"/>
      <c r="CH148" s="200"/>
      <c r="CI148" s="200"/>
      <c r="CJ148" s="200"/>
      <c r="CK148" s="200"/>
      <c r="CL148" s="200"/>
      <c r="CM148" s="200"/>
      <c r="CN148" s="200"/>
      <c r="CO148" s="200"/>
    </row>
    <row r="149" spans="1:93" ht="45" customHeight="1" x14ac:dyDescent="0.25">
      <c r="A149" s="303" t="s">
        <v>84</v>
      </c>
      <c r="B149" s="367" t="s">
        <v>69</v>
      </c>
      <c r="C149" s="336" t="s">
        <v>94</v>
      </c>
      <c r="D149" s="337" t="s">
        <v>95</v>
      </c>
      <c r="E149" s="337" t="s">
        <v>96</v>
      </c>
      <c r="F149" s="337" t="s">
        <v>97</v>
      </c>
      <c r="G149" s="337" t="s">
        <v>98</v>
      </c>
      <c r="H149" s="338" t="s">
        <v>137</v>
      </c>
      <c r="I149" s="339"/>
      <c r="J149" s="340"/>
      <c r="K149" s="340"/>
      <c r="L149" s="340"/>
      <c r="CG149" s="200"/>
      <c r="CH149" s="200"/>
      <c r="CI149" s="200"/>
      <c r="CJ149" s="200"/>
      <c r="CK149" s="200"/>
      <c r="CL149" s="200"/>
      <c r="CM149" s="200"/>
      <c r="CN149" s="200"/>
      <c r="CO149" s="200"/>
    </row>
    <row r="150" spans="1:93" ht="16.5" customHeight="1" x14ac:dyDescent="0.25">
      <c r="A150" s="318" t="s">
        <v>91</v>
      </c>
      <c r="B150" s="341">
        <f t="shared" ref="B150:B155" si="9">SUM(C150:H150)</f>
        <v>0</v>
      </c>
      <c r="C150" s="233"/>
      <c r="D150" s="342"/>
      <c r="E150" s="342"/>
      <c r="F150" s="342"/>
      <c r="G150" s="342"/>
      <c r="H150" s="343"/>
      <c r="I150" s="344"/>
      <c r="J150" s="314"/>
      <c r="K150" s="345"/>
      <c r="L150" s="345"/>
      <c r="CG150" s="200"/>
      <c r="CH150" s="200"/>
      <c r="CI150" s="200"/>
      <c r="CJ150" s="200"/>
      <c r="CK150" s="200"/>
      <c r="CL150" s="200"/>
      <c r="CM150" s="200"/>
      <c r="CN150" s="200"/>
      <c r="CO150" s="200"/>
    </row>
    <row r="151" spans="1:93" ht="16.5" customHeight="1" x14ac:dyDescent="0.25">
      <c r="A151" s="322" t="s">
        <v>135</v>
      </c>
      <c r="B151" s="347">
        <f t="shared" si="9"/>
        <v>0</v>
      </c>
      <c r="C151" s="212"/>
      <c r="D151" s="323"/>
      <c r="E151" s="323"/>
      <c r="F151" s="323"/>
      <c r="G151" s="323"/>
      <c r="H151" s="214"/>
      <c r="I151" s="344"/>
      <c r="J151" s="314"/>
      <c r="K151" s="345"/>
      <c r="L151" s="345"/>
      <c r="CG151" s="200"/>
      <c r="CH151" s="200"/>
      <c r="CI151" s="200"/>
      <c r="CJ151" s="200"/>
      <c r="CK151" s="200"/>
      <c r="CL151" s="200"/>
      <c r="CM151" s="200"/>
      <c r="CN151" s="200"/>
      <c r="CO151" s="200"/>
    </row>
    <row r="152" spans="1:93" ht="16.5" customHeight="1" x14ac:dyDescent="0.25">
      <c r="A152" s="322" t="s">
        <v>78</v>
      </c>
      <c r="B152" s="347">
        <f t="shared" si="9"/>
        <v>0</v>
      </c>
      <c r="C152" s="212"/>
      <c r="D152" s="323"/>
      <c r="E152" s="323"/>
      <c r="F152" s="323"/>
      <c r="G152" s="323"/>
      <c r="H152" s="214"/>
      <c r="I152" s="344"/>
      <c r="J152" s="314"/>
      <c r="K152" s="345"/>
      <c r="L152" s="345"/>
      <c r="CG152" s="200"/>
      <c r="CH152" s="200"/>
      <c r="CI152" s="200"/>
      <c r="CJ152" s="200"/>
      <c r="CK152" s="200"/>
      <c r="CL152" s="200"/>
      <c r="CM152" s="200"/>
      <c r="CN152" s="200"/>
      <c r="CO152" s="200"/>
    </row>
    <row r="153" spans="1:93" ht="16.5" customHeight="1" x14ac:dyDescent="0.25">
      <c r="A153" s="349" t="s">
        <v>99</v>
      </c>
      <c r="B153" s="347">
        <f t="shared" si="9"/>
        <v>0</v>
      </c>
      <c r="C153" s="212"/>
      <c r="D153" s="323"/>
      <c r="E153" s="323"/>
      <c r="F153" s="323"/>
      <c r="G153" s="323"/>
      <c r="H153" s="214"/>
      <c r="I153" s="344"/>
      <c r="J153" s="314"/>
      <c r="K153" s="345"/>
      <c r="L153" s="345"/>
      <c r="CG153" s="200"/>
      <c r="CH153" s="200"/>
      <c r="CI153" s="200"/>
      <c r="CJ153" s="200"/>
      <c r="CK153" s="200"/>
      <c r="CL153" s="200"/>
      <c r="CM153" s="200"/>
      <c r="CN153" s="200"/>
      <c r="CO153" s="200"/>
    </row>
    <row r="154" spans="1:93" ht="16.5" customHeight="1" x14ac:dyDescent="0.25">
      <c r="A154" s="350" t="s">
        <v>100</v>
      </c>
      <c r="B154" s="351">
        <f t="shared" si="9"/>
        <v>0</v>
      </c>
      <c r="C154" s="218"/>
      <c r="D154" s="352"/>
      <c r="E154" s="352"/>
      <c r="F154" s="352"/>
      <c r="G154" s="352"/>
      <c r="H154" s="220"/>
      <c r="I154" s="344"/>
      <c r="J154" s="314"/>
      <c r="K154" s="345"/>
      <c r="L154" s="345"/>
      <c r="CG154" s="200"/>
      <c r="CH154" s="200"/>
      <c r="CI154" s="200"/>
      <c r="CJ154" s="200"/>
      <c r="CK154" s="200"/>
      <c r="CL154" s="200"/>
      <c r="CM154" s="200"/>
      <c r="CN154" s="200"/>
      <c r="CO154" s="200"/>
    </row>
    <row r="155" spans="1:93" ht="16.5" customHeight="1" x14ac:dyDescent="0.25">
      <c r="A155" s="353" t="s">
        <v>101</v>
      </c>
      <c r="B155" s="348">
        <f t="shared" si="9"/>
        <v>0</v>
      </c>
      <c r="C155" s="231"/>
      <c r="D155" s="334"/>
      <c r="E155" s="334"/>
      <c r="F155" s="334"/>
      <c r="G155" s="334"/>
      <c r="H155" s="238"/>
      <c r="I155" s="344"/>
      <c r="J155" s="314"/>
      <c r="K155" s="345"/>
      <c r="L155" s="345"/>
      <c r="CG155" s="200"/>
      <c r="CH155" s="200"/>
      <c r="CI155" s="200"/>
      <c r="CJ155" s="200"/>
      <c r="CK155" s="200"/>
      <c r="CL155" s="200"/>
      <c r="CM155" s="200"/>
      <c r="CN155" s="200"/>
      <c r="CO155" s="200"/>
    </row>
    <row r="156" spans="1:93" x14ac:dyDescent="0.25">
      <c r="CG156" s="200"/>
      <c r="CH156" s="200"/>
      <c r="CI156" s="200"/>
      <c r="CJ156" s="200"/>
      <c r="CK156" s="200"/>
      <c r="CL156" s="200"/>
      <c r="CM156" s="200"/>
      <c r="CN156" s="200"/>
      <c r="CO156" s="200"/>
    </row>
    <row r="195" spans="1:2" hidden="1" x14ac:dyDescent="0.25">
      <c r="A195" s="354">
        <f>SUM(C14:C95,C100:C111,C126:C141,B144:B147,B150:B155,C114:C121)</f>
        <v>251</v>
      </c>
      <c r="B195" s="354">
        <f>SUM(CG11:CO156)</f>
        <v>0</v>
      </c>
    </row>
  </sheetData>
  <mergeCells count="74">
    <mergeCell ref="AL98:AM98"/>
    <mergeCell ref="A100:A105"/>
    <mergeCell ref="A106:A111"/>
    <mergeCell ref="A113:A121"/>
    <mergeCell ref="A124:A125"/>
    <mergeCell ref="B124:B125"/>
    <mergeCell ref="C124:C125"/>
    <mergeCell ref="D124:J124"/>
    <mergeCell ref="K124:K125"/>
    <mergeCell ref="L124:L125"/>
    <mergeCell ref="Z98:AA98"/>
    <mergeCell ref="AB98:AC98"/>
    <mergeCell ref="X98:Y98"/>
    <mergeCell ref="P98:Q98"/>
    <mergeCell ref="R98:S98"/>
    <mergeCell ref="T98:U98"/>
    <mergeCell ref="A126:A129"/>
    <mergeCell ref="A130:A133"/>
    <mergeCell ref="A134:A137"/>
    <mergeCell ref="A138:A141"/>
    <mergeCell ref="N98:O98"/>
    <mergeCell ref="V98:W98"/>
    <mergeCell ref="A81:A87"/>
    <mergeCell ref="A88:A95"/>
    <mergeCell ref="AP97:AP99"/>
    <mergeCell ref="F98:G98"/>
    <mergeCell ref="H98:I98"/>
    <mergeCell ref="J98:K98"/>
    <mergeCell ref="L98:M98"/>
    <mergeCell ref="B97:B99"/>
    <mergeCell ref="C97:E98"/>
    <mergeCell ref="F97:AM97"/>
    <mergeCell ref="AN97:AN99"/>
    <mergeCell ref="AO97:AO99"/>
    <mergeCell ref="AD98:AE98"/>
    <mergeCell ref="AF98:AG98"/>
    <mergeCell ref="AH98:AI98"/>
    <mergeCell ref="AJ98:AK98"/>
    <mergeCell ref="A97:A99"/>
    <mergeCell ref="AL12:AM12"/>
    <mergeCell ref="A14:A24"/>
    <mergeCell ref="A25:A35"/>
    <mergeCell ref="A36:A46"/>
    <mergeCell ref="A47:A57"/>
    <mergeCell ref="A58:A64"/>
    <mergeCell ref="Z12:AA12"/>
    <mergeCell ref="AB12:AC12"/>
    <mergeCell ref="AD12:AE12"/>
    <mergeCell ref="AF12:AG12"/>
    <mergeCell ref="AH12:AI12"/>
    <mergeCell ref="AJ12:AK12"/>
    <mergeCell ref="A65:A68"/>
    <mergeCell ref="A69:A75"/>
    <mergeCell ref="A76:A80"/>
    <mergeCell ref="AN10:AN13"/>
    <mergeCell ref="AO10:AO13"/>
    <mergeCell ref="AP10:AP13"/>
    <mergeCell ref="AQ10:AQ13"/>
    <mergeCell ref="F12:G12"/>
    <mergeCell ref="H12:I12"/>
    <mergeCell ref="J12:K12"/>
    <mergeCell ref="L12:M12"/>
    <mergeCell ref="N12:O12"/>
    <mergeCell ref="P12:Q12"/>
    <mergeCell ref="A6:T6"/>
    <mergeCell ref="A8:B8"/>
    <mergeCell ref="A10:A13"/>
    <mergeCell ref="B10:B13"/>
    <mergeCell ref="C10:E12"/>
    <mergeCell ref="F10:AM11"/>
    <mergeCell ref="R12:S12"/>
    <mergeCell ref="T12:U12"/>
    <mergeCell ref="V12:W12"/>
    <mergeCell ref="X12:Y12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95"/>
  <sheetViews>
    <sheetView zoomScale="68" zoomScaleNormal="68" workbookViewId="0">
      <selection sqref="A1:XFD1048576"/>
    </sheetView>
  </sheetViews>
  <sheetFormatPr baseColWidth="10" defaultRowHeight="15" x14ac:dyDescent="0.25"/>
  <cols>
    <col min="1" max="1" width="43.140625" style="193" customWidth="1"/>
    <col min="2" max="2" width="42.28515625" style="193" customWidth="1"/>
    <col min="3" max="3" width="17.28515625" style="193" customWidth="1"/>
    <col min="4" max="4" width="16.140625" style="193" customWidth="1"/>
    <col min="5" max="5" width="14.140625" style="193" customWidth="1"/>
    <col min="6" max="6" width="14.85546875" style="193" customWidth="1"/>
    <col min="7" max="7" width="16" style="193" customWidth="1"/>
    <col min="8" max="8" width="16.42578125" style="193" customWidth="1"/>
    <col min="9" max="9" width="13.28515625" style="193" customWidth="1"/>
    <col min="10" max="10" width="15.42578125" style="193" customWidth="1"/>
    <col min="11" max="11" width="17" style="193" customWidth="1"/>
    <col min="12" max="12" width="13.28515625" style="193" customWidth="1"/>
    <col min="13" max="40" width="11.42578125" style="193"/>
    <col min="41" max="41" width="13" style="193" customWidth="1"/>
    <col min="42" max="42" width="13.140625" style="193" customWidth="1"/>
    <col min="43" max="74" width="11.42578125" style="193"/>
    <col min="75" max="75" width="11.42578125" style="193" customWidth="1"/>
    <col min="76" max="96" width="11.42578125" style="194" hidden="1" customWidth="1"/>
    <col min="97" max="97" width="0" style="194" hidden="1" customWidth="1"/>
    <col min="98" max="102" width="0" style="193" hidden="1" customWidth="1"/>
    <col min="103" max="16384" width="11.42578125" style="193"/>
  </cols>
  <sheetData>
    <row r="1" spans="1:93" ht="14.25" customHeight="1" x14ac:dyDescent="0.25">
      <c r="A1" s="192" t="s">
        <v>0</v>
      </c>
    </row>
    <row r="2" spans="1:93" ht="14.25" customHeight="1" x14ac:dyDescent="0.25">
      <c r="A2" s="192" t="str">
        <f>CONCATENATE("COMUNA: ",[8]NOMBRE!B2," - ","( ",[8]NOMBRE!C2,[8]NOMBRE!D2,[8]NOMBRE!E2,[8]NOMBRE!F2,[8]NOMBRE!G2," )")</f>
        <v>COMUNA: Linares - ( 07401 )</v>
      </c>
    </row>
    <row r="3" spans="1:93" ht="14.25" customHeight="1" x14ac:dyDescent="0.25">
      <c r="A3" s="192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93" ht="14.25" customHeight="1" x14ac:dyDescent="0.25">
      <c r="A4" s="192" t="str">
        <f>CONCATENATE("MES: ",[8]NOMBRE!B6," - ","( ",[8]NOMBRE!C6,[8]NOMBRE!D6," )")</f>
        <v>MES: AGOSTO - ( 08 )</v>
      </c>
    </row>
    <row r="5" spans="1:93" ht="14.25" customHeight="1" x14ac:dyDescent="0.25">
      <c r="A5" s="192" t="str">
        <f>CONCATENATE("AÑO: ",[8]NOMBRE!B7)</f>
        <v>AÑO: 2017</v>
      </c>
    </row>
    <row r="6" spans="1:93" x14ac:dyDescent="0.25">
      <c r="A6" s="480" t="s">
        <v>1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</row>
    <row r="7" spans="1:93" x14ac:dyDescent="0.25">
      <c r="A7" s="374"/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</row>
    <row r="8" spans="1:93" ht="15.75" x14ac:dyDescent="0.25">
      <c r="A8" s="481" t="s">
        <v>2</v>
      </c>
      <c r="B8" s="481"/>
      <c r="C8" s="196"/>
      <c r="D8" s="196"/>
      <c r="E8" s="196"/>
      <c r="F8" s="196"/>
      <c r="G8" s="196"/>
      <c r="H8" s="196"/>
      <c r="I8" s="196"/>
      <c r="J8" s="196"/>
      <c r="K8" s="196"/>
      <c r="L8" s="196"/>
    </row>
    <row r="9" spans="1:93" x14ac:dyDescent="0.25">
      <c r="A9" s="197" t="s">
        <v>3</v>
      </c>
      <c r="B9" s="198"/>
      <c r="C9" s="198"/>
      <c r="D9" s="198"/>
      <c r="E9" s="198"/>
      <c r="F9" s="199"/>
      <c r="G9" s="199"/>
      <c r="H9" s="199"/>
      <c r="I9" s="199"/>
      <c r="J9" s="199"/>
      <c r="K9" s="199"/>
      <c r="L9" s="199"/>
    </row>
    <row r="10" spans="1:93" x14ac:dyDescent="0.25">
      <c r="A10" s="482" t="s">
        <v>102</v>
      </c>
      <c r="B10" s="474" t="s">
        <v>4</v>
      </c>
      <c r="C10" s="465" t="s">
        <v>5</v>
      </c>
      <c r="D10" s="466"/>
      <c r="E10" s="467"/>
      <c r="F10" s="486" t="s">
        <v>103</v>
      </c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71"/>
      <c r="AN10" s="477" t="s">
        <v>104</v>
      </c>
      <c r="AO10" s="453" t="s">
        <v>105</v>
      </c>
      <c r="AP10" s="453" t="s">
        <v>106</v>
      </c>
      <c r="AQ10" s="453" t="s">
        <v>107</v>
      </c>
    </row>
    <row r="11" spans="1:93" x14ac:dyDescent="0.25">
      <c r="A11" s="482"/>
      <c r="B11" s="475"/>
      <c r="C11" s="483"/>
      <c r="D11" s="484"/>
      <c r="E11" s="485"/>
      <c r="F11" s="488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89"/>
      <c r="AH11" s="489"/>
      <c r="AI11" s="489"/>
      <c r="AJ11" s="489"/>
      <c r="AK11" s="489"/>
      <c r="AL11" s="489"/>
      <c r="AM11" s="490"/>
      <c r="AN11" s="478"/>
      <c r="AO11" s="454"/>
      <c r="AP11" s="454"/>
      <c r="AQ11" s="454"/>
      <c r="CG11" s="200"/>
      <c r="CH11" s="200"/>
      <c r="CI11" s="200"/>
      <c r="CJ11" s="200"/>
      <c r="CK11" s="200"/>
      <c r="CL11" s="200"/>
      <c r="CM11" s="200"/>
      <c r="CN11" s="200"/>
      <c r="CO11" s="200"/>
    </row>
    <row r="12" spans="1:93" x14ac:dyDescent="0.25">
      <c r="A12" s="482"/>
      <c r="B12" s="475"/>
      <c r="C12" s="468"/>
      <c r="D12" s="469"/>
      <c r="E12" s="470"/>
      <c r="F12" s="456" t="s">
        <v>6</v>
      </c>
      <c r="G12" s="456"/>
      <c r="H12" s="457" t="s">
        <v>7</v>
      </c>
      <c r="I12" s="459"/>
      <c r="J12" s="457" t="s">
        <v>8</v>
      </c>
      <c r="K12" s="459"/>
      <c r="L12" s="457" t="s">
        <v>9</v>
      </c>
      <c r="M12" s="459"/>
      <c r="N12" s="457" t="s">
        <v>10</v>
      </c>
      <c r="O12" s="459"/>
      <c r="P12" s="457" t="s">
        <v>11</v>
      </c>
      <c r="Q12" s="459"/>
      <c r="R12" s="457" t="s">
        <v>12</v>
      </c>
      <c r="S12" s="459"/>
      <c r="T12" s="457" t="s">
        <v>13</v>
      </c>
      <c r="U12" s="459"/>
      <c r="V12" s="457" t="s">
        <v>14</v>
      </c>
      <c r="W12" s="459"/>
      <c r="X12" s="457" t="s">
        <v>15</v>
      </c>
      <c r="Y12" s="459"/>
      <c r="Z12" s="457" t="s">
        <v>16</v>
      </c>
      <c r="AA12" s="459"/>
      <c r="AB12" s="457" t="s">
        <v>17</v>
      </c>
      <c r="AC12" s="459"/>
      <c r="AD12" s="457" t="s">
        <v>18</v>
      </c>
      <c r="AE12" s="459"/>
      <c r="AF12" s="457" t="s">
        <v>19</v>
      </c>
      <c r="AG12" s="459"/>
      <c r="AH12" s="457" t="s">
        <v>20</v>
      </c>
      <c r="AI12" s="459"/>
      <c r="AJ12" s="457" t="s">
        <v>21</v>
      </c>
      <c r="AK12" s="459"/>
      <c r="AL12" s="451" t="s">
        <v>22</v>
      </c>
      <c r="AM12" s="452"/>
      <c r="AN12" s="478"/>
      <c r="AO12" s="454"/>
      <c r="AP12" s="454"/>
      <c r="AQ12" s="454"/>
      <c r="CG12" s="200"/>
      <c r="CH12" s="200"/>
      <c r="CI12" s="200"/>
      <c r="CJ12" s="200"/>
      <c r="CK12" s="200"/>
      <c r="CL12" s="200"/>
      <c r="CM12" s="200"/>
      <c r="CN12" s="200"/>
      <c r="CO12" s="200"/>
    </row>
    <row r="13" spans="1:93" x14ac:dyDescent="0.25">
      <c r="A13" s="482"/>
      <c r="B13" s="476"/>
      <c r="C13" s="368" t="s">
        <v>108</v>
      </c>
      <c r="D13" s="368" t="s">
        <v>109</v>
      </c>
      <c r="E13" s="368" t="s">
        <v>110</v>
      </c>
      <c r="F13" s="202" t="s">
        <v>109</v>
      </c>
      <c r="G13" s="373" t="s">
        <v>110</v>
      </c>
      <c r="H13" s="202" t="s">
        <v>109</v>
      </c>
      <c r="I13" s="373" t="s">
        <v>110</v>
      </c>
      <c r="J13" s="202" t="s">
        <v>109</v>
      </c>
      <c r="K13" s="373" t="s">
        <v>110</v>
      </c>
      <c r="L13" s="202" t="s">
        <v>109</v>
      </c>
      <c r="M13" s="373" t="s">
        <v>110</v>
      </c>
      <c r="N13" s="202" t="s">
        <v>109</v>
      </c>
      <c r="O13" s="373" t="s">
        <v>110</v>
      </c>
      <c r="P13" s="202" t="s">
        <v>109</v>
      </c>
      <c r="Q13" s="373" t="s">
        <v>110</v>
      </c>
      <c r="R13" s="202" t="s">
        <v>109</v>
      </c>
      <c r="S13" s="373" t="s">
        <v>110</v>
      </c>
      <c r="T13" s="202" t="s">
        <v>109</v>
      </c>
      <c r="U13" s="373" t="s">
        <v>110</v>
      </c>
      <c r="V13" s="202" t="s">
        <v>109</v>
      </c>
      <c r="W13" s="373" t="s">
        <v>110</v>
      </c>
      <c r="X13" s="202" t="s">
        <v>109</v>
      </c>
      <c r="Y13" s="373" t="s">
        <v>110</v>
      </c>
      <c r="Z13" s="202" t="s">
        <v>109</v>
      </c>
      <c r="AA13" s="373" t="s">
        <v>110</v>
      </c>
      <c r="AB13" s="202" t="s">
        <v>109</v>
      </c>
      <c r="AC13" s="373" t="s">
        <v>110</v>
      </c>
      <c r="AD13" s="202" t="s">
        <v>109</v>
      </c>
      <c r="AE13" s="373" t="s">
        <v>110</v>
      </c>
      <c r="AF13" s="202" t="s">
        <v>109</v>
      </c>
      <c r="AG13" s="373" t="s">
        <v>110</v>
      </c>
      <c r="AH13" s="202" t="s">
        <v>109</v>
      </c>
      <c r="AI13" s="373" t="s">
        <v>110</v>
      </c>
      <c r="AJ13" s="202" t="s">
        <v>109</v>
      </c>
      <c r="AK13" s="373" t="s">
        <v>110</v>
      </c>
      <c r="AL13" s="202" t="s">
        <v>109</v>
      </c>
      <c r="AM13" s="373" t="s">
        <v>110</v>
      </c>
      <c r="AN13" s="479"/>
      <c r="AO13" s="455"/>
      <c r="AP13" s="455"/>
      <c r="AQ13" s="455"/>
      <c r="CG13" s="200"/>
      <c r="CH13" s="200"/>
      <c r="CI13" s="200"/>
      <c r="CJ13" s="200"/>
      <c r="CK13" s="200"/>
      <c r="CL13" s="200"/>
      <c r="CM13" s="200"/>
      <c r="CN13" s="200"/>
      <c r="CO13" s="200"/>
    </row>
    <row r="14" spans="1:93" x14ac:dyDescent="0.25">
      <c r="A14" s="453" t="s">
        <v>23</v>
      </c>
      <c r="B14" s="204" t="s">
        <v>24</v>
      </c>
      <c r="C14" s="204">
        <f t="shared" ref="C14:C77" si="0">SUM(D14+E14)</f>
        <v>0</v>
      </c>
      <c r="D14" s="204">
        <f t="shared" ref="D14:D39" si="1">SUM(F14+H14+J14+L14+N14+P14+R14+T14+V14+X14+Z14+AB14+AD14+AF14+AH14+AJ14+AL14)</f>
        <v>0</v>
      </c>
      <c r="E14" s="204">
        <f t="shared" ref="E14:E77" si="2">SUM(G14+I14+K14+M14+O14+Q14+S14+U14+W14+Y14+AA14+AC14+AE14+AG14+AI14+AK14+AM14)</f>
        <v>0</v>
      </c>
      <c r="F14" s="205"/>
      <c r="G14" s="206"/>
      <c r="H14" s="205"/>
      <c r="I14" s="206"/>
      <c r="J14" s="205"/>
      <c r="K14" s="207"/>
      <c r="L14" s="205"/>
      <c r="M14" s="207"/>
      <c r="N14" s="205"/>
      <c r="O14" s="207"/>
      <c r="P14" s="205"/>
      <c r="Q14" s="207"/>
      <c r="R14" s="205"/>
      <c r="S14" s="207"/>
      <c r="T14" s="205"/>
      <c r="U14" s="207"/>
      <c r="V14" s="205"/>
      <c r="W14" s="207"/>
      <c r="X14" s="205"/>
      <c r="Y14" s="207"/>
      <c r="Z14" s="205"/>
      <c r="AA14" s="207"/>
      <c r="AB14" s="205"/>
      <c r="AC14" s="207"/>
      <c r="AD14" s="205"/>
      <c r="AE14" s="207"/>
      <c r="AF14" s="205"/>
      <c r="AG14" s="207"/>
      <c r="AH14" s="205"/>
      <c r="AI14" s="207"/>
      <c r="AJ14" s="205"/>
      <c r="AK14" s="207"/>
      <c r="AL14" s="208"/>
      <c r="AM14" s="207"/>
      <c r="AN14" s="207"/>
      <c r="AO14" s="209"/>
      <c r="AP14" s="209"/>
      <c r="AQ14" s="209"/>
      <c r="AR14" s="210" t="s">
        <v>138</v>
      </c>
      <c r="CG14" s="200"/>
      <c r="CH14" s="200">
        <v>0</v>
      </c>
      <c r="CI14" s="200">
        <v>0</v>
      </c>
      <c r="CJ14" s="200"/>
      <c r="CK14" s="200"/>
      <c r="CL14" s="200"/>
      <c r="CM14" s="200"/>
      <c r="CN14" s="200"/>
      <c r="CO14" s="200"/>
    </row>
    <row r="15" spans="1:93" x14ac:dyDescent="0.25">
      <c r="A15" s="454"/>
      <c r="B15" s="211" t="s">
        <v>25</v>
      </c>
      <c r="C15" s="211">
        <f t="shared" si="0"/>
        <v>0</v>
      </c>
      <c r="D15" s="211">
        <f t="shared" si="1"/>
        <v>0</v>
      </c>
      <c r="E15" s="211">
        <f t="shared" si="2"/>
        <v>0</v>
      </c>
      <c r="F15" s="212"/>
      <c r="G15" s="213"/>
      <c r="H15" s="212"/>
      <c r="I15" s="213"/>
      <c r="J15" s="212"/>
      <c r="K15" s="214"/>
      <c r="L15" s="212"/>
      <c r="M15" s="214"/>
      <c r="N15" s="212"/>
      <c r="O15" s="214"/>
      <c r="P15" s="212"/>
      <c r="Q15" s="214"/>
      <c r="R15" s="212"/>
      <c r="S15" s="214"/>
      <c r="T15" s="212"/>
      <c r="U15" s="214"/>
      <c r="V15" s="212"/>
      <c r="W15" s="214"/>
      <c r="X15" s="212"/>
      <c r="Y15" s="214"/>
      <c r="Z15" s="212"/>
      <c r="AA15" s="214"/>
      <c r="AB15" s="212"/>
      <c r="AC15" s="214"/>
      <c r="AD15" s="212"/>
      <c r="AE15" s="214"/>
      <c r="AF15" s="212"/>
      <c r="AG15" s="214"/>
      <c r="AH15" s="212"/>
      <c r="AI15" s="214"/>
      <c r="AJ15" s="212"/>
      <c r="AK15" s="214"/>
      <c r="AL15" s="215"/>
      <c r="AM15" s="214"/>
      <c r="AN15" s="214"/>
      <c r="AO15" s="216"/>
      <c r="AP15" s="216"/>
      <c r="AQ15" s="216"/>
      <c r="AR15" s="210" t="s">
        <v>138</v>
      </c>
      <c r="CG15" s="200"/>
      <c r="CH15" s="200">
        <v>0</v>
      </c>
      <c r="CI15" s="200">
        <v>0</v>
      </c>
      <c r="CJ15" s="200"/>
      <c r="CK15" s="200"/>
      <c r="CL15" s="200"/>
      <c r="CM15" s="200"/>
      <c r="CN15" s="200"/>
      <c r="CO15" s="200"/>
    </row>
    <row r="16" spans="1:93" x14ac:dyDescent="0.25">
      <c r="A16" s="454"/>
      <c r="B16" s="211" t="s">
        <v>26</v>
      </c>
      <c r="C16" s="211">
        <f t="shared" si="0"/>
        <v>0</v>
      </c>
      <c r="D16" s="211">
        <f t="shared" si="1"/>
        <v>0</v>
      </c>
      <c r="E16" s="211">
        <f t="shared" si="2"/>
        <v>0</v>
      </c>
      <c r="F16" s="212"/>
      <c r="G16" s="213"/>
      <c r="H16" s="212"/>
      <c r="I16" s="213"/>
      <c r="J16" s="212"/>
      <c r="K16" s="214"/>
      <c r="L16" s="212"/>
      <c r="M16" s="214"/>
      <c r="N16" s="212"/>
      <c r="O16" s="214"/>
      <c r="P16" s="212"/>
      <c r="Q16" s="214"/>
      <c r="R16" s="212"/>
      <c r="S16" s="214"/>
      <c r="T16" s="212"/>
      <c r="U16" s="214"/>
      <c r="V16" s="212"/>
      <c r="W16" s="214"/>
      <c r="X16" s="212"/>
      <c r="Y16" s="214"/>
      <c r="Z16" s="212"/>
      <c r="AA16" s="214"/>
      <c r="AB16" s="212"/>
      <c r="AC16" s="214"/>
      <c r="AD16" s="212"/>
      <c r="AE16" s="214"/>
      <c r="AF16" s="212"/>
      <c r="AG16" s="214"/>
      <c r="AH16" s="212"/>
      <c r="AI16" s="214"/>
      <c r="AJ16" s="212"/>
      <c r="AK16" s="214"/>
      <c r="AL16" s="215"/>
      <c r="AM16" s="214"/>
      <c r="AN16" s="214"/>
      <c r="AO16" s="216"/>
      <c r="AP16" s="216"/>
      <c r="AQ16" s="216"/>
      <c r="AR16" s="210" t="s">
        <v>138</v>
      </c>
      <c r="CG16" s="200"/>
      <c r="CH16" s="200">
        <v>0</v>
      </c>
      <c r="CI16" s="200">
        <v>0</v>
      </c>
      <c r="CJ16" s="200"/>
      <c r="CK16" s="200"/>
      <c r="CL16" s="200"/>
      <c r="CM16" s="200"/>
      <c r="CN16" s="200"/>
      <c r="CO16" s="200"/>
    </row>
    <row r="17" spans="1:93" x14ac:dyDescent="0.25">
      <c r="A17" s="454"/>
      <c r="B17" s="211" t="s">
        <v>27</v>
      </c>
      <c r="C17" s="211">
        <f t="shared" si="0"/>
        <v>0</v>
      </c>
      <c r="D17" s="211">
        <f t="shared" si="1"/>
        <v>0</v>
      </c>
      <c r="E17" s="211">
        <f t="shared" si="2"/>
        <v>0</v>
      </c>
      <c r="F17" s="212"/>
      <c r="G17" s="213"/>
      <c r="H17" s="212"/>
      <c r="I17" s="213"/>
      <c r="J17" s="212"/>
      <c r="K17" s="214"/>
      <c r="L17" s="212"/>
      <c r="M17" s="214"/>
      <c r="N17" s="212"/>
      <c r="O17" s="214"/>
      <c r="P17" s="212"/>
      <c r="Q17" s="214"/>
      <c r="R17" s="212"/>
      <c r="S17" s="214"/>
      <c r="T17" s="212"/>
      <c r="U17" s="214"/>
      <c r="V17" s="212"/>
      <c r="W17" s="214"/>
      <c r="X17" s="212"/>
      <c r="Y17" s="214"/>
      <c r="Z17" s="212"/>
      <c r="AA17" s="214"/>
      <c r="AB17" s="212"/>
      <c r="AC17" s="214"/>
      <c r="AD17" s="212"/>
      <c r="AE17" s="214"/>
      <c r="AF17" s="212"/>
      <c r="AG17" s="214"/>
      <c r="AH17" s="212"/>
      <c r="AI17" s="214"/>
      <c r="AJ17" s="212"/>
      <c r="AK17" s="214"/>
      <c r="AL17" s="215"/>
      <c r="AM17" s="214"/>
      <c r="AN17" s="214"/>
      <c r="AO17" s="216"/>
      <c r="AP17" s="216"/>
      <c r="AQ17" s="216"/>
      <c r="AR17" s="210" t="s">
        <v>138</v>
      </c>
      <c r="CG17" s="200"/>
      <c r="CH17" s="200">
        <v>0</v>
      </c>
      <c r="CI17" s="200">
        <v>0</v>
      </c>
      <c r="CJ17" s="200"/>
      <c r="CK17" s="200"/>
      <c r="CL17" s="200"/>
      <c r="CM17" s="200"/>
      <c r="CN17" s="200"/>
      <c r="CO17" s="200"/>
    </row>
    <row r="18" spans="1:93" x14ac:dyDescent="0.25">
      <c r="A18" s="454"/>
      <c r="B18" s="211" t="s">
        <v>28</v>
      </c>
      <c r="C18" s="211">
        <f t="shared" si="0"/>
        <v>0</v>
      </c>
      <c r="D18" s="211">
        <f t="shared" si="1"/>
        <v>0</v>
      </c>
      <c r="E18" s="211">
        <f t="shared" si="2"/>
        <v>0</v>
      </c>
      <c r="F18" s="212"/>
      <c r="G18" s="213"/>
      <c r="H18" s="212"/>
      <c r="I18" s="213"/>
      <c r="J18" s="212"/>
      <c r="K18" s="214"/>
      <c r="L18" s="212"/>
      <c r="M18" s="214"/>
      <c r="N18" s="212"/>
      <c r="O18" s="214"/>
      <c r="P18" s="212"/>
      <c r="Q18" s="214"/>
      <c r="R18" s="212"/>
      <c r="S18" s="214"/>
      <c r="T18" s="212"/>
      <c r="U18" s="214"/>
      <c r="V18" s="212"/>
      <c r="W18" s="214"/>
      <c r="X18" s="212"/>
      <c r="Y18" s="214"/>
      <c r="Z18" s="212"/>
      <c r="AA18" s="214"/>
      <c r="AB18" s="212"/>
      <c r="AC18" s="214"/>
      <c r="AD18" s="212"/>
      <c r="AE18" s="214"/>
      <c r="AF18" s="212"/>
      <c r="AG18" s="214"/>
      <c r="AH18" s="212"/>
      <c r="AI18" s="214"/>
      <c r="AJ18" s="212"/>
      <c r="AK18" s="214"/>
      <c r="AL18" s="215"/>
      <c r="AM18" s="214"/>
      <c r="AN18" s="214"/>
      <c r="AO18" s="216"/>
      <c r="AP18" s="216"/>
      <c r="AQ18" s="216"/>
      <c r="AR18" s="210" t="s">
        <v>138</v>
      </c>
      <c r="CG18" s="200"/>
      <c r="CH18" s="200">
        <v>0</v>
      </c>
      <c r="CI18" s="200">
        <v>0</v>
      </c>
      <c r="CJ18" s="200"/>
      <c r="CK18" s="200"/>
      <c r="CL18" s="200"/>
      <c r="CM18" s="200"/>
      <c r="CN18" s="200"/>
      <c r="CO18" s="200"/>
    </row>
    <row r="19" spans="1:93" x14ac:dyDescent="0.25">
      <c r="A19" s="454"/>
      <c r="B19" s="211" t="s">
        <v>29</v>
      </c>
      <c r="C19" s="211">
        <f t="shared" si="0"/>
        <v>0</v>
      </c>
      <c r="D19" s="211">
        <f t="shared" si="1"/>
        <v>0</v>
      </c>
      <c r="E19" s="211">
        <f t="shared" si="2"/>
        <v>0</v>
      </c>
      <c r="F19" s="212"/>
      <c r="G19" s="213"/>
      <c r="H19" s="212"/>
      <c r="I19" s="213"/>
      <c r="J19" s="212"/>
      <c r="K19" s="214"/>
      <c r="L19" s="212"/>
      <c r="M19" s="214"/>
      <c r="N19" s="212"/>
      <c r="O19" s="214"/>
      <c r="P19" s="212"/>
      <c r="Q19" s="214"/>
      <c r="R19" s="212"/>
      <c r="S19" s="214"/>
      <c r="T19" s="212"/>
      <c r="U19" s="214"/>
      <c r="V19" s="212"/>
      <c r="W19" s="214"/>
      <c r="X19" s="212"/>
      <c r="Y19" s="214"/>
      <c r="Z19" s="212"/>
      <c r="AA19" s="214"/>
      <c r="AB19" s="212"/>
      <c r="AC19" s="214"/>
      <c r="AD19" s="212"/>
      <c r="AE19" s="214"/>
      <c r="AF19" s="212"/>
      <c r="AG19" s="214"/>
      <c r="AH19" s="212"/>
      <c r="AI19" s="214"/>
      <c r="AJ19" s="212"/>
      <c r="AK19" s="214"/>
      <c r="AL19" s="215"/>
      <c r="AM19" s="214"/>
      <c r="AN19" s="214"/>
      <c r="AO19" s="216"/>
      <c r="AP19" s="216"/>
      <c r="AQ19" s="216"/>
      <c r="AR19" s="210" t="s">
        <v>138</v>
      </c>
      <c r="CG19" s="200"/>
      <c r="CH19" s="200">
        <v>0</v>
      </c>
      <c r="CI19" s="200">
        <v>0</v>
      </c>
      <c r="CJ19" s="200"/>
      <c r="CK19" s="200"/>
      <c r="CL19" s="200"/>
      <c r="CM19" s="200"/>
      <c r="CN19" s="200"/>
      <c r="CO19" s="200"/>
    </row>
    <row r="20" spans="1:93" x14ac:dyDescent="0.25">
      <c r="A20" s="454"/>
      <c r="B20" s="211" t="s">
        <v>30</v>
      </c>
      <c r="C20" s="211">
        <f t="shared" si="0"/>
        <v>0</v>
      </c>
      <c r="D20" s="211">
        <f t="shared" si="1"/>
        <v>0</v>
      </c>
      <c r="E20" s="211">
        <f t="shared" si="2"/>
        <v>0</v>
      </c>
      <c r="F20" s="212"/>
      <c r="G20" s="213"/>
      <c r="H20" s="212"/>
      <c r="I20" s="213"/>
      <c r="J20" s="212"/>
      <c r="K20" s="214"/>
      <c r="L20" s="212"/>
      <c r="M20" s="214"/>
      <c r="N20" s="212"/>
      <c r="O20" s="214"/>
      <c r="P20" s="212"/>
      <c r="Q20" s="214"/>
      <c r="R20" s="212"/>
      <c r="S20" s="214"/>
      <c r="T20" s="212"/>
      <c r="U20" s="214"/>
      <c r="V20" s="212"/>
      <c r="W20" s="214"/>
      <c r="X20" s="212"/>
      <c r="Y20" s="214"/>
      <c r="Z20" s="212"/>
      <c r="AA20" s="214"/>
      <c r="AB20" s="212"/>
      <c r="AC20" s="214"/>
      <c r="AD20" s="212"/>
      <c r="AE20" s="214"/>
      <c r="AF20" s="212"/>
      <c r="AG20" s="214"/>
      <c r="AH20" s="212"/>
      <c r="AI20" s="214"/>
      <c r="AJ20" s="212"/>
      <c r="AK20" s="214"/>
      <c r="AL20" s="215"/>
      <c r="AM20" s="214"/>
      <c r="AN20" s="214"/>
      <c r="AO20" s="216"/>
      <c r="AP20" s="216"/>
      <c r="AQ20" s="216"/>
      <c r="AR20" s="210" t="s">
        <v>138</v>
      </c>
      <c r="CG20" s="200"/>
      <c r="CH20" s="200">
        <v>0</v>
      </c>
      <c r="CI20" s="200">
        <v>0</v>
      </c>
      <c r="CJ20" s="200"/>
      <c r="CK20" s="200"/>
      <c r="CL20" s="200"/>
      <c r="CM20" s="200"/>
      <c r="CN20" s="200"/>
      <c r="CO20" s="200"/>
    </row>
    <row r="21" spans="1:93" x14ac:dyDescent="0.25">
      <c r="A21" s="454"/>
      <c r="B21" s="217" t="s">
        <v>31</v>
      </c>
      <c r="C21" s="217">
        <f t="shared" si="0"/>
        <v>0</v>
      </c>
      <c r="D21" s="217">
        <f t="shared" si="1"/>
        <v>0</v>
      </c>
      <c r="E21" s="217">
        <f t="shared" si="2"/>
        <v>0</v>
      </c>
      <c r="F21" s="218"/>
      <c r="G21" s="219"/>
      <c r="H21" s="218"/>
      <c r="I21" s="219"/>
      <c r="J21" s="218"/>
      <c r="K21" s="220"/>
      <c r="L21" s="218"/>
      <c r="M21" s="220"/>
      <c r="N21" s="218"/>
      <c r="O21" s="220"/>
      <c r="P21" s="218"/>
      <c r="Q21" s="220"/>
      <c r="R21" s="218"/>
      <c r="S21" s="220"/>
      <c r="T21" s="218"/>
      <c r="U21" s="220"/>
      <c r="V21" s="218"/>
      <c r="W21" s="220"/>
      <c r="X21" s="218"/>
      <c r="Y21" s="220"/>
      <c r="Z21" s="218"/>
      <c r="AA21" s="220"/>
      <c r="AB21" s="218"/>
      <c r="AC21" s="220"/>
      <c r="AD21" s="218"/>
      <c r="AE21" s="220"/>
      <c r="AF21" s="218"/>
      <c r="AG21" s="220"/>
      <c r="AH21" s="218"/>
      <c r="AI21" s="220"/>
      <c r="AJ21" s="218"/>
      <c r="AK21" s="220"/>
      <c r="AL21" s="221"/>
      <c r="AM21" s="220"/>
      <c r="AN21" s="220"/>
      <c r="AO21" s="216"/>
      <c r="AP21" s="216"/>
      <c r="AQ21" s="216"/>
      <c r="AR21" s="210" t="s">
        <v>138</v>
      </c>
      <c r="CG21" s="200"/>
      <c r="CH21" s="200">
        <v>0</v>
      </c>
      <c r="CI21" s="200">
        <v>0</v>
      </c>
      <c r="CJ21" s="200"/>
      <c r="CK21" s="200"/>
      <c r="CL21" s="200"/>
      <c r="CM21" s="200"/>
      <c r="CN21" s="200"/>
      <c r="CO21" s="200"/>
    </row>
    <row r="22" spans="1:93" x14ac:dyDescent="0.25">
      <c r="A22" s="454"/>
      <c r="B22" s="211" t="s">
        <v>32</v>
      </c>
      <c r="C22" s="211">
        <f t="shared" si="0"/>
        <v>0</v>
      </c>
      <c r="D22" s="211">
        <f t="shared" si="1"/>
        <v>0</v>
      </c>
      <c r="E22" s="211">
        <f t="shared" si="2"/>
        <v>0</v>
      </c>
      <c r="F22" s="212"/>
      <c r="G22" s="213"/>
      <c r="H22" s="212"/>
      <c r="I22" s="213"/>
      <c r="J22" s="212"/>
      <c r="K22" s="214"/>
      <c r="L22" s="212"/>
      <c r="M22" s="214"/>
      <c r="N22" s="212"/>
      <c r="O22" s="214"/>
      <c r="P22" s="212"/>
      <c r="Q22" s="214"/>
      <c r="R22" s="212"/>
      <c r="S22" s="214"/>
      <c r="T22" s="212"/>
      <c r="U22" s="214"/>
      <c r="V22" s="212"/>
      <c r="W22" s="214"/>
      <c r="X22" s="212"/>
      <c r="Y22" s="214"/>
      <c r="Z22" s="212"/>
      <c r="AA22" s="214"/>
      <c r="AB22" s="212"/>
      <c r="AC22" s="214"/>
      <c r="AD22" s="212"/>
      <c r="AE22" s="214"/>
      <c r="AF22" s="212"/>
      <c r="AG22" s="214"/>
      <c r="AH22" s="212"/>
      <c r="AI22" s="214"/>
      <c r="AJ22" s="212"/>
      <c r="AK22" s="214"/>
      <c r="AL22" s="215"/>
      <c r="AM22" s="214"/>
      <c r="AN22" s="214"/>
      <c r="AO22" s="216"/>
      <c r="AP22" s="216"/>
      <c r="AQ22" s="216"/>
      <c r="AR22" s="210" t="s">
        <v>138</v>
      </c>
      <c r="CG22" s="200"/>
      <c r="CH22" s="200">
        <v>0</v>
      </c>
      <c r="CI22" s="200">
        <v>0</v>
      </c>
      <c r="CJ22" s="200"/>
      <c r="CK22" s="200"/>
      <c r="CL22" s="200"/>
      <c r="CM22" s="200"/>
      <c r="CN22" s="200"/>
      <c r="CO22" s="200"/>
    </row>
    <row r="23" spans="1:93" x14ac:dyDescent="0.25">
      <c r="A23" s="454"/>
      <c r="B23" s="222" t="s">
        <v>112</v>
      </c>
      <c r="C23" s="223">
        <f t="shared" si="0"/>
        <v>0</v>
      </c>
      <c r="D23" s="224">
        <f t="shared" si="1"/>
        <v>0</v>
      </c>
      <c r="E23" s="225">
        <f t="shared" si="2"/>
        <v>0</v>
      </c>
      <c r="F23" s="212"/>
      <c r="G23" s="213"/>
      <c r="H23" s="212"/>
      <c r="I23" s="213"/>
      <c r="J23" s="212"/>
      <c r="K23" s="214"/>
      <c r="L23" s="212"/>
      <c r="M23" s="214"/>
      <c r="N23" s="212"/>
      <c r="O23" s="214"/>
      <c r="P23" s="212"/>
      <c r="Q23" s="214"/>
      <c r="R23" s="212"/>
      <c r="S23" s="214"/>
      <c r="T23" s="212"/>
      <c r="U23" s="214"/>
      <c r="V23" s="212"/>
      <c r="W23" s="214"/>
      <c r="X23" s="212"/>
      <c r="Y23" s="214"/>
      <c r="Z23" s="212"/>
      <c r="AA23" s="214"/>
      <c r="AB23" s="212"/>
      <c r="AC23" s="214"/>
      <c r="AD23" s="212"/>
      <c r="AE23" s="214"/>
      <c r="AF23" s="212"/>
      <c r="AG23" s="214"/>
      <c r="AH23" s="212"/>
      <c r="AI23" s="214"/>
      <c r="AJ23" s="212"/>
      <c r="AK23" s="214"/>
      <c r="AL23" s="226"/>
      <c r="AM23" s="214"/>
      <c r="AN23" s="214"/>
      <c r="AO23" s="216"/>
      <c r="AP23" s="216"/>
      <c r="AQ23" s="216"/>
      <c r="AR23" s="210" t="s">
        <v>138</v>
      </c>
      <c r="CG23" s="200"/>
      <c r="CH23" s="200">
        <v>0</v>
      </c>
      <c r="CI23" s="200">
        <v>0</v>
      </c>
      <c r="CJ23" s="200"/>
      <c r="CK23" s="200"/>
      <c r="CL23" s="200"/>
      <c r="CM23" s="200"/>
      <c r="CN23" s="200"/>
      <c r="CO23" s="200"/>
    </row>
    <row r="24" spans="1:93" x14ac:dyDescent="0.25">
      <c r="A24" s="455"/>
      <c r="B24" s="227" t="s">
        <v>33</v>
      </c>
      <c r="C24" s="227">
        <f t="shared" si="0"/>
        <v>0</v>
      </c>
      <c r="D24" s="227">
        <f t="shared" si="1"/>
        <v>0</v>
      </c>
      <c r="E24" s="227">
        <f t="shared" si="2"/>
        <v>0</v>
      </c>
      <c r="F24" s="228"/>
      <c r="G24" s="229"/>
      <c r="H24" s="228"/>
      <c r="I24" s="229"/>
      <c r="J24" s="228"/>
      <c r="K24" s="230"/>
      <c r="L24" s="228"/>
      <c r="M24" s="230"/>
      <c r="N24" s="228"/>
      <c r="O24" s="230"/>
      <c r="P24" s="228"/>
      <c r="Q24" s="230"/>
      <c r="R24" s="228"/>
      <c r="S24" s="230"/>
      <c r="T24" s="228"/>
      <c r="U24" s="230"/>
      <c r="V24" s="228"/>
      <c r="W24" s="230"/>
      <c r="X24" s="228"/>
      <c r="Y24" s="230"/>
      <c r="Z24" s="228"/>
      <c r="AA24" s="230"/>
      <c r="AB24" s="228"/>
      <c r="AC24" s="230"/>
      <c r="AD24" s="228"/>
      <c r="AE24" s="230"/>
      <c r="AF24" s="228"/>
      <c r="AG24" s="230"/>
      <c r="AH24" s="228"/>
      <c r="AI24" s="230"/>
      <c r="AJ24" s="228"/>
      <c r="AK24" s="230"/>
      <c r="AL24" s="231"/>
      <c r="AM24" s="230"/>
      <c r="AN24" s="230"/>
      <c r="AO24" s="232"/>
      <c r="AP24" s="232"/>
      <c r="AQ24" s="232"/>
      <c r="AR24" s="210" t="s">
        <v>138</v>
      </c>
      <c r="CG24" s="200"/>
      <c r="CH24" s="200">
        <v>0</v>
      </c>
      <c r="CI24" s="200">
        <v>0</v>
      </c>
      <c r="CJ24" s="200"/>
      <c r="CK24" s="200"/>
      <c r="CL24" s="200"/>
      <c r="CM24" s="200"/>
      <c r="CN24" s="200"/>
      <c r="CO24" s="200"/>
    </row>
    <row r="25" spans="1:93" x14ac:dyDescent="0.25">
      <c r="A25" s="453" t="s">
        <v>34</v>
      </c>
      <c r="B25" s="204" t="s">
        <v>24</v>
      </c>
      <c r="C25" s="204">
        <f t="shared" si="0"/>
        <v>0</v>
      </c>
      <c r="D25" s="204">
        <f t="shared" si="1"/>
        <v>0</v>
      </c>
      <c r="E25" s="204">
        <f t="shared" si="2"/>
        <v>0</v>
      </c>
      <c r="F25" s="233"/>
      <c r="G25" s="234"/>
      <c r="H25" s="233"/>
      <c r="I25" s="234"/>
      <c r="J25" s="233"/>
      <c r="K25" s="235"/>
      <c r="L25" s="233"/>
      <c r="M25" s="235"/>
      <c r="N25" s="233"/>
      <c r="O25" s="235"/>
      <c r="P25" s="233"/>
      <c r="Q25" s="235"/>
      <c r="R25" s="233"/>
      <c r="S25" s="235"/>
      <c r="T25" s="233"/>
      <c r="U25" s="235"/>
      <c r="V25" s="233"/>
      <c r="W25" s="235"/>
      <c r="X25" s="233"/>
      <c r="Y25" s="235"/>
      <c r="Z25" s="233"/>
      <c r="AA25" s="235"/>
      <c r="AB25" s="233"/>
      <c r="AC25" s="235"/>
      <c r="AD25" s="233"/>
      <c r="AE25" s="235"/>
      <c r="AF25" s="233"/>
      <c r="AG25" s="235"/>
      <c r="AH25" s="233"/>
      <c r="AI25" s="235"/>
      <c r="AJ25" s="233"/>
      <c r="AK25" s="235"/>
      <c r="AL25" s="236"/>
      <c r="AM25" s="235"/>
      <c r="AN25" s="235"/>
      <c r="AO25" s="209"/>
      <c r="AP25" s="209"/>
      <c r="AQ25" s="209"/>
      <c r="AR25" s="210" t="s">
        <v>138</v>
      </c>
      <c r="CG25" s="200"/>
      <c r="CH25" s="200">
        <v>0</v>
      </c>
      <c r="CI25" s="200">
        <v>0</v>
      </c>
      <c r="CJ25" s="200"/>
      <c r="CK25" s="200"/>
      <c r="CL25" s="200"/>
      <c r="CM25" s="200"/>
      <c r="CN25" s="200"/>
      <c r="CO25" s="200"/>
    </row>
    <row r="26" spans="1:93" x14ac:dyDescent="0.25">
      <c r="A26" s="454"/>
      <c r="B26" s="211" t="s">
        <v>25</v>
      </c>
      <c r="C26" s="211">
        <f t="shared" si="0"/>
        <v>0</v>
      </c>
      <c r="D26" s="211">
        <f t="shared" si="1"/>
        <v>0</v>
      </c>
      <c r="E26" s="211">
        <f t="shared" si="2"/>
        <v>0</v>
      </c>
      <c r="F26" s="212"/>
      <c r="G26" s="213"/>
      <c r="H26" s="212"/>
      <c r="I26" s="213"/>
      <c r="J26" s="212"/>
      <c r="K26" s="214"/>
      <c r="L26" s="212"/>
      <c r="M26" s="214"/>
      <c r="N26" s="212"/>
      <c r="O26" s="214"/>
      <c r="P26" s="212"/>
      <c r="Q26" s="214"/>
      <c r="R26" s="212"/>
      <c r="S26" s="214"/>
      <c r="T26" s="212"/>
      <c r="U26" s="214"/>
      <c r="V26" s="212"/>
      <c r="W26" s="214"/>
      <c r="X26" s="212"/>
      <c r="Y26" s="214"/>
      <c r="Z26" s="212"/>
      <c r="AA26" s="214"/>
      <c r="AB26" s="212"/>
      <c r="AC26" s="214"/>
      <c r="AD26" s="212"/>
      <c r="AE26" s="214"/>
      <c r="AF26" s="212"/>
      <c r="AG26" s="214"/>
      <c r="AH26" s="212"/>
      <c r="AI26" s="214"/>
      <c r="AJ26" s="212"/>
      <c r="AK26" s="214"/>
      <c r="AL26" s="215"/>
      <c r="AM26" s="214"/>
      <c r="AN26" s="214"/>
      <c r="AO26" s="216"/>
      <c r="AP26" s="216"/>
      <c r="AQ26" s="216"/>
      <c r="AR26" s="210" t="s">
        <v>138</v>
      </c>
      <c r="CG26" s="200"/>
      <c r="CH26" s="200">
        <v>0</v>
      </c>
      <c r="CI26" s="200">
        <v>0</v>
      </c>
      <c r="CJ26" s="200"/>
      <c r="CK26" s="200"/>
      <c r="CL26" s="200"/>
      <c r="CM26" s="200"/>
      <c r="CN26" s="200"/>
      <c r="CO26" s="200"/>
    </row>
    <row r="27" spans="1:93" x14ac:dyDescent="0.25">
      <c r="A27" s="454"/>
      <c r="B27" s="211" t="s">
        <v>26</v>
      </c>
      <c r="C27" s="211">
        <f t="shared" si="0"/>
        <v>0</v>
      </c>
      <c r="D27" s="211">
        <f t="shared" si="1"/>
        <v>0</v>
      </c>
      <c r="E27" s="211">
        <f t="shared" si="2"/>
        <v>0</v>
      </c>
      <c r="F27" s="212"/>
      <c r="G27" s="213"/>
      <c r="H27" s="212"/>
      <c r="I27" s="213"/>
      <c r="J27" s="212"/>
      <c r="K27" s="214"/>
      <c r="L27" s="212"/>
      <c r="M27" s="214"/>
      <c r="N27" s="212"/>
      <c r="O27" s="214"/>
      <c r="P27" s="212"/>
      <c r="Q27" s="214"/>
      <c r="R27" s="212"/>
      <c r="S27" s="214"/>
      <c r="T27" s="212"/>
      <c r="U27" s="214"/>
      <c r="V27" s="212"/>
      <c r="W27" s="214"/>
      <c r="X27" s="212"/>
      <c r="Y27" s="214"/>
      <c r="Z27" s="212"/>
      <c r="AA27" s="214"/>
      <c r="AB27" s="212"/>
      <c r="AC27" s="214"/>
      <c r="AD27" s="212"/>
      <c r="AE27" s="214"/>
      <c r="AF27" s="212"/>
      <c r="AG27" s="214"/>
      <c r="AH27" s="212"/>
      <c r="AI27" s="214"/>
      <c r="AJ27" s="212"/>
      <c r="AK27" s="214"/>
      <c r="AL27" s="215"/>
      <c r="AM27" s="214"/>
      <c r="AN27" s="214"/>
      <c r="AO27" s="216"/>
      <c r="AP27" s="216"/>
      <c r="AQ27" s="216"/>
      <c r="AR27" s="210" t="s">
        <v>138</v>
      </c>
      <c r="CG27" s="200"/>
      <c r="CH27" s="200">
        <v>0</v>
      </c>
      <c r="CI27" s="200">
        <v>0</v>
      </c>
      <c r="CJ27" s="200"/>
      <c r="CK27" s="200"/>
      <c r="CL27" s="200"/>
      <c r="CM27" s="200"/>
      <c r="CN27" s="200"/>
      <c r="CO27" s="200"/>
    </row>
    <row r="28" spans="1:93" x14ac:dyDescent="0.25">
      <c r="A28" s="454"/>
      <c r="B28" s="211" t="s">
        <v>27</v>
      </c>
      <c r="C28" s="211">
        <f t="shared" si="0"/>
        <v>0</v>
      </c>
      <c r="D28" s="211">
        <f t="shared" si="1"/>
        <v>0</v>
      </c>
      <c r="E28" s="211">
        <f t="shared" si="2"/>
        <v>0</v>
      </c>
      <c r="F28" s="212"/>
      <c r="G28" s="213"/>
      <c r="H28" s="212"/>
      <c r="I28" s="213"/>
      <c r="J28" s="212"/>
      <c r="K28" s="214"/>
      <c r="L28" s="212"/>
      <c r="M28" s="214"/>
      <c r="N28" s="212"/>
      <c r="O28" s="214"/>
      <c r="P28" s="212"/>
      <c r="Q28" s="214"/>
      <c r="R28" s="212"/>
      <c r="S28" s="214"/>
      <c r="T28" s="212"/>
      <c r="U28" s="214"/>
      <c r="V28" s="212"/>
      <c r="W28" s="214"/>
      <c r="X28" s="212"/>
      <c r="Y28" s="214"/>
      <c r="Z28" s="212"/>
      <c r="AA28" s="214"/>
      <c r="AB28" s="212"/>
      <c r="AC28" s="214"/>
      <c r="AD28" s="212"/>
      <c r="AE28" s="214"/>
      <c r="AF28" s="212"/>
      <c r="AG28" s="214"/>
      <c r="AH28" s="212"/>
      <c r="AI28" s="214"/>
      <c r="AJ28" s="212"/>
      <c r="AK28" s="214"/>
      <c r="AL28" s="215"/>
      <c r="AM28" s="214"/>
      <c r="AN28" s="214"/>
      <c r="AO28" s="216"/>
      <c r="AP28" s="216"/>
      <c r="AQ28" s="216"/>
      <c r="AR28" s="210" t="s">
        <v>138</v>
      </c>
      <c r="CG28" s="200"/>
      <c r="CH28" s="200">
        <v>0</v>
      </c>
      <c r="CI28" s="200">
        <v>0</v>
      </c>
      <c r="CJ28" s="200"/>
      <c r="CK28" s="200"/>
      <c r="CL28" s="200"/>
      <c r="CM28" s="200"/>
      <c r="CN28" s="200"/>
      <c r="CO28" s="200"/>
    </row>
    <row r="29" spans="1:93" x14ac:dyDescent="0.25">
      <c r="A29" s="454"/>
      <c r="B29" s="211" t="s">
        <v>28</v>
      </c>
      <c r="C29" s="211">
        <f t="shared" si="0"/>
        <v>0</v>
      </c>
      <c r="D29" s="211">
        <f t="shared" si="1"/>
        <v>0</v>
      </c>
      <c r="E29" s="211">
        <f t="shared" si="2"/>
        <v>0</v>
      </c>
      <c r="F29" s="212"/>
      <c r="G29" s="213"/>
      <c r="H29" s="212"/>
      <c r="I29" s="213"/>
      <c r="J29" s="212"/>
      <c r="K29" s="214"/>
      <c r="L29" s="212"/>
      <c r="M29" s="214"/>
      <c r="N29" s="212"/>
      <c r="O29" s="214"/>
      <c r="P29" s="212"/>
      <c r="Q29" s="214"/>
      <c r="R29" s="212"/>
      <c r="S29" s="214"/>
      <c r="T29" s="212"/>
      <c r="U29" s="214"/>
      <c r="V29" s="212"/>
      <c r="W29" s="214"/>
      <c r="X29" s="212"/>
      <c r="Y29" s="214"/>
      <c r="Z29" s="212"/>
      <c r="AA29" s="214"/>
      <c r="AB29" s="212"/>
      <c r="AC29" s="214"/>
      <c r="AD29" s="212"/>
      <c r="AE29" s="214"/>
      <c r="AF29" s="212"/>
      <c r="AG29" s="214"/>
      <c r="AH29" s="212"/>
      <c r="AI29" s="214"/>
      <c r="AJ29" s="212"/>
      <c r="AK29" s="214"/>
      <c r="AL29" s="215"/>
      <c r="AM29" s="214"/>
      <c r="AN29" s="214"/>
      <c r="AO29" s="216"/>
      <c r="AP29" s="216"/>
      <c r="AQ29" s="216"/>
      <c r="AR29" s="210" t="s">
        <v>138</v>
      </c>
      <c r="CG29" s="200"/>
      <c r="CH29" s="200">
        <v>0</v>
      </c>
      <c r="CI29" s="200">
        <v>0</v>
      </c>
      <c r="CJ29" s="200"/>
      <c r="CK29" s="200"/>
      <c r="CL29" s="200"/>
      <c r="CM29" s="200"/>
      <c r="CN29" s="200"/>
      <c r="CO29" s="200"/>
    </row>
    <row r="30" spans="1:93" x14ac:dyDescent="0.25">
      <c r="A30" s="454"/>
      <c r="B30" s="211" t="s">
        <v>29</v>
      </c>
      <c r="C30" s="211">
        <f t="shared" si="0"/>
        <v>0</v>
      </c>
      <c r="D30" s="211">
        <f t="shared" si="1"/>
        <v>0</v>
      </c>
      <c r="E30" s="211">
        <f t="shared" si="2"/>
        <v>0</v>
      </c>
      <c r="F30" s="218"/>
      <c r="G30" s="219"/>
      <c r="H30" s="218"/>
      <c r="I30" s="219"/>
      <c r="J30" s="218"/>
      <c r="K30" s="220"/>
      <c r="L30" s="218"/>
      <c r="M30" s="220"/>
      <c r="N30" s="218"/>
      <c r="O30" s="220"/>
      <c r="P30" s="218"/>
      <c r="Q30" s="220"/>
      <c r="R30" s="218"/>
      <c r="S30" s="220"/>
      <c r="T30" s="218"/>
      <c r="U30" s="220"/>
      <c r="V30" s="218"/>
      <c r="W30" s="220"/>
      <c r="X30" s="218"/>
      <c r="Y30" s="220"/>
      <c r="Z30" s="218"/>
      <c r="AA30" s="220"/>
      <c r="AB30" s="218"/>
      <c r="AC30" s="220"/>
      <c r="AD30" s="218"/>
      <c r="AE30" s="220"/>
      <c r="AF30" s="218"/>
      <c r="AG30" s="220"/>
      <c r="AH30" s="218"/>
      <c r="AI30" s="220"/>
      <c r="AJ30" s="218"/>
      <c r="AK30" s="220"/>
      <c r="AL30" s="221"/>
      <c r="AM30" s="220"/>
      <c r="AN30" s="220"/>
      <c r="AO30" s="216"/>
      <c r="AP30" s="216"/>
      <c r="AQ30" s="216"/>
      <c r="AR30" s="210" t="s">
        <v>138</v>
      </c>
      <c r="CG30" s="200"/>
      <c r="CH30" s="200">
        <v>0</v>
      </c>
      <c r="CI30" s="200">
        <v>0</v>
      </c>
      <c r="CJ30" s="200"/>
      <c r="CK30" s="200"/>
      <c r="CL30" s="200"/>
      <c r="CM30" s="200"/>
      <c r="CN30" s="200"/>
      <c r="CO30" s="200"/>
    </row>
    <row r="31" spans="1:93" x14ac:dyDescent="0.25">
      <c r="A31" s="454"/>
      <c r="B31" s="211" t="s">
        <v>30</v>
      </c>
      <c r="C31" s="211">
        <f t="shared" si="0"/>
        <v>0</v>
      </c>
      <c r="D31" s="211">
        <f t="shared" si="1"/>
        <v>0</v>
      </c>
      <c r="E31" s="211">
        <f t="shared" si="2"/>
        <v>0</v>
      </c>
      <c r="F31" s="218"/>
      <c r="G31" s="219"/>
      <c r="H31" s="218"/>
      <c r="I31" s="219"/>
      <c r="J31" s="218"/>
      <c r="K31" s="220"/>
      <c r="L31" s="218"/>
      <c r="M31" s="220"/>
      <c r="N31" s="218"/>
      <c r="O31" s="220"/>
      <c r="P31" s="218"/>
      <c r="Q31" s="220"/>
      <c r="R31" s="218"/>
      <c r="S31" s="220"/>
      <c r="T31" s="218"/>
      <c r="U31" s="220"/>
      <c r="V31" s="218"/>
      <c r="W31" s="220"/>
      <c r="X31" s="218"/>
      <c r="Y31" s="220"/>
      <c r="Z31" s="218"/>
      <c r="AA31" s="220"/>
      <c r="AB31" s="218"/>
      <c r="AC31" s="220"/>
      <c r="AD31" s="218"/>
      <c r="AE31" s="220"/>
      <c r="AF31" s="218"/>
      <c r="AG31" s="220"/>
      <c r="AH31" s="218"/>
      <c r="AI31" s="220"/>
      <c r="AJ31" s="218"/>
      <c r="AK31" s="220"/>
      <c r="AL31" s="221"/>
      <c r="AM31" s="220"/>
      <c r="AN31" s="220"/>
      <c r="AO31" s="216"/>
      <c r="AP31" s="216"/>
      <c r="AQ31" s="216"/>
      <c r="AR31" s="210" t="s">
        <v>138</v>
      </c>
      <c r="CG31" s="200"/>
      <c r="CH31" s="200">
        <v>0</v>
      </c>
      <c r="CI31" s="200">
        <v>0</v>
      </c>
      <c r="CJ31" s="200"/>
      <c r="CK31" s="200"/>
      <c r="CL31" s="200"/>
      <c r="CM31" s="200"/>
      <c r="CN31" s="200"/>
      <c r="CO31" s="200"/>
    </row>
    <row r="32" spans="1:93" x14ac:dyDescent="0.25">
      <c r="A32" s="454"/>
      <c r="B32" s="217" t="s">
        <v>31</v>
      </c>
      <c r="C32" s="217">
        <f t="shared" si="0"/>
        <v>0</v>
      </c>
      <c r="D32" s="217">
        <f t="shared" si="1"/>
        <v>0</v>
      </c>
      <c r="E32" s="217">
        <f t="shared" si="2"/>
        <v>0</v>
      </c>
      <c r="F32" s="218"/>
      <c r="G32" s="219"/>
      <c r="H32" s="218"/>
      <c r="I32" s="219"/>
      <c r="J32" s="218"/>
      <c r="K32" s="220"/>
      <c r="L32" s="218"/>
      <c r="M32" s="220"/>
      <c r="N32" s="218"/>
      <c r="O32" s="220"/>
      <c r="P32" s="218"/>
      <c r="Q32" s="220"/>
      <c r="R32" s="218"/>
      <c r="S32" s="220"/>
      <c r="T32" s="218"/>
      <c r="U32" s="220"/>
      <c r="V32" s="218"/>
      <c r="W32" s="220"/>
      <c r="X32" s="218"/>
      <c r="Y32" s="220"/>
      <c r="Z32" s="218"/>
      <c r="AA32" s="220"/>
      <c r="AB32" s="218"/>
      <c r="AC32" s="220"/>
      <c r="AD32" s="218"/>
      <c r="AE32" s="220"/>
      <c r="AF32" s="218"/>
      <c r="AG32" s="220"/>
      <c r="AH32" s="218"/>
      <c r="AI32" s="220"/>
      <c r="AJ32" s="218"/>
      <c r="AK32" s="220"/>
      <c r="AL32" s="221"/>
      <c r="AM32" s="220"/>
      <c r="AN32" s="220"/>
      <c r="AO32" s="216"/>
      <c r="AP32" s="216"/>
      <c r="AQ32" s="216"/>
      <c r="AR32" s="210" t="s">
        <v>138</v>
      </c>
      <c r="CG32" s="200"/>
      <c r="CH32" s="200">
        <v>0</v>
      </c>
      <c r="CI32" s="200">
        <v>0</v>
      </c>
      <c r="CJ32" s="200"/>
      <c r="CK32" s="200"/>
      <c r="CL32" s="200"/>
      <c r="CM32" s="200"/>
      <c r="CN32" s="200"/>
      <c r="CO32" s="200"/>
    </row>
    <row r="33" spans="1:93" x14ac:dyDescent="0.25">
      <c r="A33" s="454"/>
      <c r="B33" s="211" t="s">
        <v>32</v>
      </c>
      <c r="C33" s="211">
        <f t="shared" si="0"/>
        <v>0</v>
      </c>
      <c r="D33" s="211">
        <f t="shared" si="1"/>
        <v>0</v>
      </c>
      <c r="E33" s="211">
        <f t="shared" si="2"/>
        <v>0</v>
      </c>
      <c r="F33" s="218"/>
      <c r="G33" s="219"/>
      <c r="H33" s="218"/>
      <c r="I33" s="219"/>
      <c r="J33" s="218"/>
      <c r="K33" s="220"/>
      <c r="L33" s="218"/>
      <c r="M33" s="220"/>
      <c r="N33" s="218"/>
      <c r="O33" s="220"/>
      <c r="P33" s="218"/>
      <c r="Q33" s="220"/>
      <c r="R33" s="218"/>
      <c r="S33" s="220"/>
      <c r="T33" s="218"/>
      <c r="U33" s="220"/>
      <c r="V33" s="218"/>
      <c r="W33" s="220"/>
      <c r="X33" s="218"/>
      <c r="Y33" s="220"/>
      <c r="Z33" s="218"/>
      <c r="AA33" s="220"/>
      <c r="AB33" s="218"/>
      <c r="AC33" s="220"/>
      <c r="AD33" s="218"/>
      <c r="AE33" s="220"/>
      <c r="AF33" s="218"/>
      <c r="AG33" s="220"/>
      <c r="AH33" s="218"/>
      <c r="AI33" s="220"/>
      <c r="AJ33" s="218"/>
      <c r="AK33" s="220"/>
      <c r="AL33" s="221"/>
      <c r="AM33" s="220"/>
      <c r="AN33" s="220"/>
      <c r="AO33" s="216"/>
      <c r="AP33" s="216"/>
      <c r="AQ33" s="216"/>
      <c r="AR33" s="210" t="s">
        <v>138</v>
      </c>
      <c r="CG33" s="200"/>
      <c r="CH33" s="200">
        <v>0</v>
      </c>
      <c r="CI33" s="200">
        <v>0</v>
      </c>
      <c r="CJ33" s="200"/>
      <c r="CK33" s="200"/>
      <c r="CL33" s="200"/>
      <c r="CM33" s="200"/>
      <c r="CN33" s="200"/>
      <c r="CO33" s="200"/>
    </row>
    <row r="34" spans="1:93" x14ac:dyDescent="0.25">
      <c r="A34" s="454"/>
      <c r="B34" s="222" t="s">
        <v>112</v>
      </c>
      <c r="C34" s="223">
        <f t="shared" si="0"/>
        <v>0</v>
      </c>
      <c r="D34" s="224">
        <f t="shared" si="1"/>
        <v>0</v>
      </c>
      <c r="E34" s="225">
        <f t="shared" si="2"/>
        <v>0</v>
      </c>
      <c r="F34" s="218"/>
      <c r="G34" s="219"/>
      <c r="H34" s="218"/>
      <c r="I34" s="219"/>
      <c r="J34" s="218"/>
      <c r="K34" s="220"/>
      <c r="L34" s="218"/>
      <c r="M34" s="220"/>
      <c r="N34" s="218"/>
      <c r="O34" s="220"/>
      <c r="P34" s="218"/>
      <c r="Q34" s="220"/>
      <c r="R34" s="218"/>
      <c r="S34" s="220"/>
      <c r="T34" s="218"/>
      <c r="U34" s="220"/>
      <c r="V34" s="218"/>
      <c r="W34" s="220"/>
      <c r="X34" s="218"/>
      <c r="Y34" s="220"/>
      <c r="Z34" s="218"/>
      <c r="AA34" s="220"/>
      <c r="AB34" s="218"/>
      <c r="AC34" s="220"/>
      <c r="AD34" s="218"/>
      <c r="AE34" s="220"/>
      <c r="AF34" s="218"/>
      <c r="AG34" s="220"/>
      <c r="AH34" s="218"/>
      <c r="AI34" s="220"/>
      <c r="AJ34" s="218"/>
      <c r="AK34" s="220"/>
      <c r="AL34" s="221"/>
      <c r="AM34" s="220"/>
      <c r="AN34" s="220"/>
      <c r="AO34" s="216"/>
      <c r="AP34" s="216"/>
      <c r="AQ34" s="216"/>
      <c r="AR34" s="210" t="s">
        <v>138</v>
      </c>
      <c r="CG34" s="200"/>
      <c r="CH34" s="200">
        <v>0</v>
      </c>
      <c r="CI34" s="200">
        <v>0</v>
      </c>
      <c r="CJ34" s="200"/>
      <c r="CK34" s="200"/>
      <c r="CL34" s="200"/>
      <c r="CM34" s="200"/>
      <c r="CN34" s="200"/>
      <c r="CO34" s="200"/>
    </row>
    <row r="35" spans="1:93" x14ac:dyDescent="0.25">
      <c r="A35" s="455"/>
      <c r="B35" s="227" t="s">
        <v>33</v>
      </c>
      <c r="C35" s="227">
        <f t="shared" si="0"/>
        <v>0</v>
      </c>
      <c r="D35" s="227">
        <f t="shared" si="1"/>
        <v>0</v>
      </c>
      <c r="E35" s="227">
        <f t="shared" si="2"/>
        <v>0</v>
      </c>
      <c r="F35" s="231"/>
      <c r="G35" s="237"/>
      <c r="H35" s="231"/>
      <c r="I35" s="237"/>
      <c r="J35" s="231"/>
      <c r="K35" s="238"/>
      <c r="L35" s="231"/>
      <c r="M35" s="238"/>
      <c r="N35" s="231"/>
      <c r="O35" s="238"/>
      <c r="P35" s="231"/>
      <c r="Q35" s="238"/>
      <c r="R35" s="231"/>
      <c r="S35" s="238"/>
      <c r="T35" s="231"/>
      <c r="U35" s="238"/>
      <c r="V35" s="231"/>
      <c r="W35" s="238"/>
      <c r="X35" s="231"/>
      <c r="Y35" s="238"/>
      <c r="Z35" s="231"/>
      <c r="AA35" s="238"/>
      <c r="AB35" s="231"/>
      <c r="AC35" s="238"/>
      <c r="AD35" s="231"/>
      <c r="AE35" s="238"/>
      <c r="AF35" s="231"/>
      <c r="AG35" s="238"/>
      <c r="AH35" s="231"/>
      <c r="AI35" s="238"/>
      <c r="AJ35" s="231"/>
      <c r="AK35" s="238"/>
      <c r="AL35" s="239"/>
      <c r="AM35" s="238"/>
      <c r="AN35" s="238"/>
      <c r="AO35" s="232"/>
      <c r="AP35" s="232"/>
      <c r="AQ35" s="232"/>
      <c r="AR35" s="210" t="s">
        <v>138</v>
      </c>
      <c r="CG35" s="200">
        <v>0</v>
      </c>
      <c r="CH35" s="200">
        <v>0</v>
      </c>
      <c r="CI35" s="200">
        <v>0</v>
      </c>
      <c r="CJ35" s="200"/>
      <c r="CK35" s="200"/>
      <c r="CL35" s="200"/>
      <c r="CM35" s="200"/>
      <c r="CN35" s="200"/>
      <c r="CO35" s="200"/>
    </row>
    <row r="36" spans="1:93" x14ac:dyDescent="0.25">
      <c r="A36" s="453" t="s">
        <v>35</v>
      </c>
      <c r="B36" s="204" t="s">
        <v>24</v>
      </c>
      <c r="C36" s="204">
        <f t="shared" si="0"/>
        <v>0</v>
      </c>
      <c r="D36" s="204">
        <f t="shared" si="1"/>
        <v>0</v>
      </c>
      <c r="E36" s="204">
        <f t="shared" si="2"/>
        <v>0</v>
      </c>
      <c r="F36" s="240"/>
      <c r="G36" s="241"/>
      <c r="H36" s="205"/>
      <c r="I36" s="206"/>
      <c r="J36" s="205"/>
      <c r="K36" s="207"/>
      <c r="L36" s="205"/>
      <c r="M36" s="207"/>
      <c r="N36" s="205"/>
      <c r="O36" s="207"/>
      <c r="P36" s="205"/>
      <c r="Q36" s="207"/>
      <c r="R36" s="205"/>
      <c r="S36" s="207"/>
      <c r="T36" s="205"/>
      <c r="U36" s="207"/>
      <c r="V36" s="205"/>
      <c r="W36" s="207"/>
      <c r="X36" s="205"/>
      <c r="Y36" s="207"/>
      <c r="Z36" s="205"/>
      <c r="AA36" s="207"/>
      <c r="AB36" s="205"/>
      <c r="AC36" s="207"/>
      <c r="AD36" s="205"/>
      <c r="AE36" s="207"/>
      <c r="AF36" s="205"/>
      <c r="AG36" s="207"/>
      <c r="AH36" s="205"/>
      <c r="AI36" s="207"/>
      <c r="AJ36" s="205"/>
      <c r="AK36" s="207"/>
      <c r="AL36" s="208"/>
      <c r="AM36" s="207"/>
      <c r="AN36" s="207"/>
      <c r="AO36" s="209"/>
      <c r="AP36" s="209"/>
      <c r="AQ36" s="209"/>
      <c r="AR36" s="210" t="s">
        <v>138</v>
      </c>
      <c r="CG36" s="200">
        <v>0</v>
      </c>
      <c r="CH36" s="200">
        <v>0</v>
      </c>
      <c r="CI36" s="200">
        <v>0</v>
      </c>
      <c r="CJ36" s="200"/>
      <c r="CK36" s="200"/>
      <c r="CL36" s="200"/>
      <c r="CM36" s="200"/>
      <c r="CN36" s="200"/>
      <c r="CO36" s="200"/>
    </row>
    <row r="37" spans="1:93" x14ac:dyDescent="0.25">
      <c r="A37" s="454"/>
      <c r="B37" s="211" t="s">
        <v>25</v>
      </c>
      <c r="C37" s="211">
        <f t="shared" si="0"/>
        <v>0</v>
      </c>
      <c r="D37" s="211">
        <f t="shared" si="1"/>
        <v>0</v>
      </c>
      <c r="E37" s="211">
        <f t="shared" si="2"/>
        <v>0</v>
      </c>
      <c r="F37" s="242"/>
      <c r="G37" s="243"/>
      <c r="H37" s="212"/>
      <c r="I37" s="213"/>
      <c r="J37" s="212"/>
      <c r="K37" s="214"/>
      <c r="L37" s="212"/>
      <c r="M37" s="214"/>
      <c r="N37" s="212"/>
      <c r="O37" s="214"/>
      <c r="P37" s="212"/>
      <c r="Q37" s="214"/>
      <c r="R37" s="212"/>
      <c r="S37" s="214"/>
      <c r="T37" s="212"/>
      <c r="U37" s="214"/>
      <c r="V37" s="212"/>
      <c r="W37" s="214"/>
      <c r="X37" s="212"/>
      <c r="Y37" s="214"/>
      <c r="Z37" s="212"/>
      <c r="AA37" s="214"/>
      <c r="AB37" s="212"/>
      <c r="AC37" s="214"/>
      <c r="AD37" s="212"/>
      <c r="AE37" s="214"/>
      <c r="AF37" s="212"/>
      <c r="AG37" s="214"/>
      <c r="AH37" s="212"/>
      <c r="AI37" s="214"/>
      <c r="AJ37" s="212"/>
      <c r="AK37" s="214"/>
      <c r="AL37" s="215"/>
      <c r="AM37" s="214"/>
      <c r="AN37" s="214"/>
      <c r="AO37" s="216"/>
      <c r="AP37" s="216"/>
      <c r="AQ37" s="216"/>
      <c r="AR37" s="210" t="s">
        <v>138</v>
      </c>
      <c r="CG37" s="200"/>
      <c r="CH37" s="200">
        <v>0</v>
      </c>
      <c r="CI37" s="200">
        <v>0</v>
      </c>
      <c r="CJ37" s="200"/>
      <c r="CK37" s="200"/>
      <c r="CL37" s="200"/>
      <c r="CM37" s="200"/>
      <c r="CN37" s="200"/>
      <c r="CO37" s="200"/>
    </row>
    <row r="38" spans="1:93" x14ac:dyDescent="0.25">
      <c r="A38" s="454"/>
      <c r="B38" s="211" t="s">
        <v>26</v>
      </c>
      <c r="C38" s="211">
        <f t="shared" si="0"/>
        <v>0</v>
      </c>
      <c r="D38" s="211">
        <f t="shared" si="1"/>
        <v>0</v>
      </c>
      <c r="E38" s="211">
        <f t="shared" si="2"/>
        <v>0</v>
      </c>
      <c r="F38" s="242"/>
      <c r="G38" s="243"/>
      <c r="H38" s="212"/>
      <c r="I38" s="213"/>
      <c r="J38" s="212"/>
      <c r="K38" s="214"/>
      <c r="L38" s="212"/>
      <c r="M38" s="214"/>
      <c r="N38" s="212"/>
      <c r="O38" s="214"/>
      <c r="P38" s="212"/>
      <c r="Q38" s="214"/>
      <c r="R38" s="212"/>
      <c r="S38" s="214"/>
      <c r="T38" s="212"/>
      <c r="U38" s="214"/>
      <c r="V38" s="212"/>
      <c r="W38" s="214"/>
      <c r="X38" s="212"/>
      <c r="Y38" s="214"/>
      <c r="Z38" s="212"/>
      <c r="AA38" s="214"/>
      <c r="AB38" s="212"/>
      <c r="AC38" s="214"/>
      <c r="AD38" s="212"/>
      <c r="AE38" s="214"/>
      <c r="AF38" s="212"/>
      <c r="AG38" s="214"/>
      <c r="AH38" s="212"/>
      <c r="AI38" s="214"/>
      <c r="AJ38" s="212"/>
      <c r="AK38" s="214"/>
      <c r="AL38" s="215"/>
      <c r="AM38" s="214"/>
      <c r="AN38" s="214"/>
      <c r="AO38" s="216"/>
      <c r="AP38" s="216"/>
      <c r="AQ38" s="216"/>
      <c r="AR38" s="210" t="s">
        <v>138</v>
      </c>
      <c r="CG38" s="200"/>
      <c r="CH38" s="200">
        <v>0</v>
      </c>
      <c r="CI38" s="200">
        <v>0</v>
      </c>
      <c r="CJ38" s="200"/>
      <c r="CK38" s="200"/>
      <c r="CL38" s="200"/>
      <c r="CM38" s="200"/>
      <c r="CN38" s="200"/>
      <c r="CO38" s="200"/>
    </row>
    <row r="39" spans="1:93" x14ac:dyDescent="0.25">
      <c r="A39" s="454"/>
      <c r="B39" s="211" t="s">
        <v>27</v>
      </c>
      <c r="C39" s="211">
        <f t="shared" si="0"/>
        <v>0</v>
      </c>
      <c r="D39" s="211">
        <f t="shared" si="1"/>
        <v>0</v>
      </c>
      <c r="E39" s="211">
        <f t="shared" si="2"/>
        <v>0</v>
      </c>
      <c r="F39" s="242"/>
      <c r="G39" s="243"/>
      <c r="H39" s="212"/>
      <c r="I39" s="213"/>
      <c r="J39" s="212"/>
      <c r="K39" s="214"/>
      <c r="L39" s="212"/>
      <c r="M39" s="214"/>
      <c r="N39" s="212"/>
      <c r="O39" s="214"/>
      <c r="P39" s="212"/>
      <c r="Q39" s="214"/>
      <c r="R39" s="212"/>
      <c r="S39" s="214"/>
      <c r="T39" s="212"/>
      <c r="U39" s="214"/>
      <c r="V39" s="212"/>
      <c r="W39" s="214"/>
      <c r="X39" s="212"/>
      <c r="Y39" s="214"/>
      <c r="Z39" s="212"/>
      <c r="AA39" s="214"/>
      <c r="AB39" s="212"/>
      <c r="AC39" s="214"/>
      <c r="AD39" s="212"/>
      <c r="AE39" s="214"/>
      <c r="AF39" s="212"/>
      <c r="AG39" s="214"/>
      <c r="AH39" s="212"/>
      <c r="AI39" s="214"/>
      <c r="AJ39" s="212"/>
      <c r="AK39" s="214"/>
      <c r="AL39" s="215"/>
      <c r="AM39" s="214"/>
      <c r="AN39" s="214"/>
      <c r="AO39" s="216"/>
      <c r="AP39" s="216"/>
      <c r="AQ39" s="216"/>
      <c r="AR39" s="210" t="s">
        <v>138</v>
      </c>
      <c r="CG39" s="200"/>
      <c r="CH39" s="200">
        <v>0</v>
      </c>
      <c r="CI39" s="200">
        <v>0</v>
      </c>
      <c r="CJ39" s="200"/>
      <c r="CK39" s="200"/>
      <c r="CL39" s="200"/>
      <c r="CM39" s="200"/>
      <c r="CN39" s="200"/>
      <c r="CO39" s="200"/>
    </row>
    <row r="40" spans="1:93" x14ac:dyDescent="0.25">
      <c r="A40" s="454"/>
      <c r="B40" s="211" t="s">
        <v>28</v>
      </c>
      <c r="C40" s="211">
        <f t="shared" si="0"/>
        <v>0</v>
      </c>
      <c r="D40" s="211">
        <f t="shared" ref="D40:E78" si="3">SUM(F40+H40+J40+L40+N40+P40+R40+T40+V40+X40+Z40+AB40+AD40+AF40+AH40+AJ40+AL40)</f>
        <v>0</v>
      </c>
      <c r="E40" s="211">
        <f t="shared" si="2"/>
        <v>0</v>
      </c>
      <c r="F40" s="242"/>
      <c r="G40" s="243"/>
      <c r="H40" s="212"/>
      <c r="I40" s="213"/>
      <c r="J40" s="212"/>
      <c r="K40" s="214"/>
      <c r="L40" s="212"/>
      <c r="M40" s="214"/>
      <c r="N40" s="212"/>
      <c r="O40" s="214"/>
      <c r="P40" s="212"/>
      <c r="Q40" s="214"/>
      <c r="R40" s="212"/>
      <c r="S40" s="214"/>
      <c r="T40" s="212"/>
      <c r="U40" s="214"/>
      <c r="V40" s="212"/>
      <c r="W40" s="214"/>
      <c r="X40" s="212"/>
      <c r="Y40" s="214"/>
      <c r="Z40" s="212"/>
      <c r="AA40" s="214"/>
      <c r="AB40" s="212"/>
      <c r="AC40" s="214"/>
      <c r="AD40" s="212"/>
      <c r="AE40" s="214"/>
      <c r="AF40" s="212"/>
      <c r="AG40" s="214"/>
      <c r="AH40" s="212"/>
      <c r="AI40" s="214"/>
      <c r="AJ40" s="212"/>
      <c r="AK40" s="214"/>
      <c r="AL40" s="215"/>
      <c r="AM40" s="214"/>
      <c r="AN40" s="214"/>
      <c r="AO40" s="216"/>
      <c r="AP40" s="216"/>
      <c r="AQ40" s="216"/>
      <c r="AR40" s="210" t="s">
        <v>138</v>
      </c>
      <c r="CG40" s="200"/>
      <c r="CH40" s="200">
        <v>0</v>
      </c>
      <c r="CI40" s="200">
        <v>0</v>
      </c>
      <c r="CJ40" s="200"/>
      <c r="CK40" s="200"/>
      <c r="CL40" s="200"/>
      <c r="CM40" s="200"/>
      <c r="CN40" s="200"/>
      <c r="CO40" s="200"/>
    </row>
    <row r="41" spans="1:93" x14ac:dyDescent="0.25">
      <c r="A41" s="454"/>
      <c r="B41" s="211" t="s">
        <v>29</v>
      </c>
      <c r="C41" s="211">
        <f t="shared" si="0"/>
        <v>0</v>
      </c>
      <c r="D41" s="211">
        <f t="shared" si="3"/>
        <v>0</v>
      </c>
      <c r="E41" s="211">
        <f t="shared" si="2"/>
        <v>0</v>
      </c>
      <c r="F41" s="242"/>
      <c r="G41" s="243"/>
      <c r="H41" s="212"/>
      <c r="I41" s="213"/>
      <c r="J41" s="212"/>
      <c r="K41" s="214"/>
      <c r="L41" s="212"/>
      <c r="M41" s="214"/>
      <c r="N41" s="212"/>
      <c r="O41" s="214"/>
      <c r="P41" s="212"/>
      <c r="Q41" s="214"/>
      <c r="R41" s="212"/>
      <c r="S41" s="214"/>
      <c r="T41" s="212"/>
      <c r="U41" s="214"/>
      <c r="V41" s="212"/>
      <c r="W41" s="214"/>
      <c r="X41" s="212"/>
      <c r="Y41" s="214"/>
      <c r="Z41" s="212"/>
      <c r="AA41" s="214"/>
      <c r="AB41" s="212"/>
      <c r="AC41" s="214"/>
      <c r="AD41" s="212"/>
      <c r="AE41" s="214"/>
      <c r="AF41" s="212"/>
      <c r="AG41" s="214"/>
      <c r="AH41" s="212"/>
      <c r="AI41" s="214"/>
      <c r="AJ41" s="212"/>
      <c r="AK41" s="214"/>
      <c r="AL41" s="215"/>
      <c r="AM41" s="214"/>
      <c r="AN41" s="214"/>
      <c r="AO41" s="216"/>
      <c r="AP41" s="216"/>
      <c r="AQ41" s="216"/>
      <c r="AR41" s="210" t="s">
        <v>138</v>
      </c>
      <c r="CG41" s="200"/>
      <c r="CH41" s="200">
        <v>0</v>
      </c>
      <c r="CI41" s="200">
        <v>0</v>
      </c>
      <c r="CJ41" s="200"/>
      <c r="CK41" s="200"/>
      <c r="CL41" s="200"/>
      <c r="CM41" s="200"/>
      <c r="CN41" s="200"/>
      <c r="CO41" s="200"/>
    </row>
    <row r="42" spans="1:93" x14ac:dyDescent="0.25">
      <c r="A42" s="454"/>
      <c r="B42" s="211" t="s">
        <v>30</v>
      </c>
      <c r="C42" s="211">
        <f t="shared" si="0"/>
        <v>0</v>
      </c>
      <c r="D42" s="211">
        <f t="shared" si="3"/>
        <v>0</v>
      </c>
      <c r="E42" s="211">
        <f t="shared" si="2"/>
        <v>0</v>
      </c>
      <c r="F42" s="242"/>
      <c r="G42" s="243"/>
      <c r="H42" s="212"/>
      <c r="I42" s="213"/>
      <c r="J42" s="212"/>
      <c r="K42" s="214"/>
      <c r="L42" s="212"/>
      <c r="M42" s="214"/>
      <c r="N42" s="212"/>
      <c r="O42" s="214"/>
      <c r="P42" s="212"/>
      <c r="Q42" s="214"/>
      <c r="R42" s="212"/>
      <c r="S42" s="214"/>
      <c r="T42" s="212"/>
      <c r="U42" s="214"/>
      <c r="V42" s="212"/>
      <c r="W42" s="214"/>
      <c r="X42" s="212"/>
      <c r="Y42" s="214"/>
      <c r="Z42" s="212"/>
      <c r="AA42" s="214"/>
      <c r="AB42" s="212"/>
      <c r="AC42" s="214"/>
      <c r="AD42" s="212"/>
      <c r="AE42" s="214"/>
      <c r="AF42" s="212"/>
      <c r="AG42" s="214"/>
      <c r="AH42" s="212"/>
      <c r="AI42" s="214"/>
      <c r="AJ42" s="212"/>
      <c r="AK42" s="214"/>
      <c r="AL42" s="215"/>
      <c r="AM42" s="214"/>
      <c r="AN42" s="214"/>
      <c r="AO42" s="216"/>
      <c r="AP42" s="216"/>
      <c r="AQ42" s="216"/>
      <c r="AR42" s="210" t="s">
        <v>138</v>
      </c>
      <c r="CG42" s="200"/>
      <c r="CH42" s="200">
        <v>0</v>
      </c>
      <c r="CI42" s="200">
        <v>0</v>
      </c>
      <c r="CJ42" s="200"/>
      <c r="CK42" s="200"/>
      <c r="CL42" s="200"/>
      <c r="CM42" s="200"/>
      <c r="CN42" s="200"/>
      <c r="CO42" s="200"/>
    </row>
    <row r="43" spans="1:93" x14ac:dyDescent="0.25">
      <c r="A43" s="454"/>
      <c r="B43" s="217" t="s">
        <v>31</v>
      </c>
      <c r="C43" s="217">
        <f t="shared" si="0"/>
        <v>0</v>
      </c>
      <c r="D43" s="217">
        <f t="shared" si="3"/>
        <v>0</v>
      </c>
      <c r="E43" s="217">
        <f t="shared" si="2"/>
        <v>0</v>
      </c>
      <c r="F43" s="242"/>
      <c r="G43" s="243"/>
      <c r="H43" s="218"/>
      <c r="I43" s="219"/>
      <c r="J43" s="218"/>
      <c r="K43" s="220"/>
      <c r="L43" s="218"/>
      <c r="M43" s="220"/>
      <c r="N43" s="218"/>
      <c r="O43" s="220"/>
      <c r="P43" s="218"/>
      <c r="Q43" s="220"/>
      <c r="R43" s="218"/>
      <c r="S43" s="220"/>
      <c r="T43" s="218"/>
      <c r="U43" s="220"/>
      <c r="V43" s="218"/>
      <c r="W43" s="220"/>
      <c r="X43" s="218"/>
      <c r="Y43" s="220"/>
      <c r="Z43" s="218"/>
      <c r="AA43" s="220"/>
      <c r="AB43" s="218"/>
      <c r="AC43" s="220"/>
      <c r="AD43" s="218"/>
      <c r="AE43" s="220"/>
      <c r="AF43" s="218"/>
      <c r="AG43" s="220"/>
      <c r="AH43" s="218"/>
      <c r="AI43" s="220"/>
      <c r="AJ43" s="218"/>
      <c r="AK43" s="220"/>
      <c r="AL43" s="221"/>
      <c r="AM43" s="220"/>
      <c r="AN43" s="220"/>
      <c r="AO43" s="216"/>
      <c r="AP43" s="216"/>
      <c r="AQ43" s="216"/>
      <c r="AR43" s="210" t="s">
        <v>138</v>
      </c>
      <c r="CG43" s="200"/>
      <c r="CH43" s="200">
        <v>0</v>
      </c>
      <c r="CI43" s="200">
        <v>0</v>
      </c>
      <c r="CJ43" s="200"/>
      <c r="CK43" s="200"/>
      <c r="CL43" s="200"/>
      <c r="CM43" s="200"/>
      <c r="CN43" s="200"/>
      <c r="CO43" s="200"/>
    </row>
    <row r="44" spans="1:93" x14ac:dyDescent="0.25">
      <c r="A44" s="454"/>
      <c r="B44" s="211" t="s">
        <v>32</v>
      </c>
      <c r="C44" s="211">
        <f t="shared" si="0"/>
        <v>0</v>
      </c>
      <c r="D44" s="211">
        <f t="shared" si="3"/>
        <v>0</v>
      </c>
      <c r="E44" s="211">
        <f t="shared" si="2"/>
        <v>0</v>
      </c>
      <c r="F44" s="242"/>
      <c r="G44" s="243"/>
      <c r="H44" s="212"/>
      <c r="I44" s="213"/>
      <c r="J44" s="212"/>
      <c r="K44" s="214"/>
      <c r="L44" s="212"/>
      <c r="M44" s="214"/>
      <c r="N44" s="212"/>
      <c r="O44" s="214"/>
      <c r="P44" s="212"/>
      <c r="Q44" s="214"/>
      <c r="R44" s="212"/>
      <c r="S44" s="214"/>
      <c r="T44" s="212"/>
      <c r="U44" s="214"/>
      <c r="V44" s="212"/>
      <c r="W44" s="214"/>
      <c r="X44" s="212"/>
      <c r="Y44" s="214"/>
      <c r="Z44" s="212"/>
      <c r="AA44" s="214"/>
      <c r="AB44" s="212"/>
      <c r="AC44" s="214"/>
      <c r="AD44" s="212"/>
      <c r="AE44" s="214"/>
      <c r="AF44" s="212"/>
      <c r="AG44" s="214"/>
      <c r="AH44" s="212"/>
      <c r="AI44" s="214"/>
      <c r="AJ44" s="212"/>
      <c r="AK44" s="214"/>
      <c r="AL44" s="215"/>
      <c r="AM44" s="214"/>
      <c r="AN44" s="214"/>
      <c r="AO44" s="216"/>
      <c r="AP44" s="216"/>
      <c r="AQ44" s="216"/>
      <c r="AR44" s="210" t="s">
        <v>138</v>
      </c>
      <c r="CG44" s="200"/>
      <c r="CH44" s="200">
        <v>0</v>
      </c>
      <c r="CI44" s="200">
        <v>0</v>
      </c>
      <c r="CJ44" s="200"/>
      <c r="CK44" s="200"/>
      <c r="CL44" s="200"/>
      <c r="CM44" s="200"/>
      <c r="CN44" s="200"/>
      <c r="CO44" s="200"/>
    </row>
    <row r="45" spans="1:93" x14ac:dyDescent="0.25">
      <c r="A45" s="454"/>
      <c r="B45" s="222" t="s">
        <v>112</v>
      </c>
      <c r="C45" s="244">
        <f t="shared" si="0"/>
        <v>0</v>
      </c>
      <c r="D45" s="223">
        <f t="shared" si="3"/>
        <v>0</v>
      </c>
      <c r="E45" s="225">
        <f t="shared" si="2"/>
        <v>0</v>
      </c>
      <c r="F45" s="242"/>
      <c r="G45" s="245"/>
      <c r="H45" s="246"/>
      <c r="I45" s="247"/>
      <c r="J45" s="246"/>
      <c r="K45" s="248"/>
      <c r="L45" s="246"/>
      <c r="M45" s="248"/>
      <c r="N45" s="246"/>
      <c r="O45" s="248"/>
      <c r="P45" s="246"/>
      <c r="Q45" s="248"/>
      <c r="R45" s="212"/>
      <c r="S45" s="214"/>
      <c r="T45" s="212"/>
      <c r="U45" s="214"/>
      <c r="V45" s="212"/>
      <c r="W45" s="214"/>
      <c r="X45" s="212"/>
      <c r="Y45" s="214"/>
      <c r="Z45" s="212"/>
      <c r="AA45" s="214"/>
      <c r="AB45" s="212"/>
      <c r="AC45" s="214"/>
      <c r="AD45" s="212"/>
      <c r="AE45" s="214"/>
      <c r="AF45" s="212"/>
      <c r="AG45" s="214"/>
      <c r="AH45" s="212"/>
      <c r="AI45" s="214"/>
      <c r="AJ45" s="212"/>
      <c r="AK45" s="214"/>
      <c r="AL45" s="215"/>
      <c r="AM45" s="214"/>
      <c r="AN45" s="214"/>
      <c r="AO45" s="216"/>
      <c r="AP45" s="216"/>
      <c r="AQ45" s="216"/>
      <c r="AR45" s="210" t="s">
        <v>138</v>
      </c>
      <c r="CG45" s="200"/>
      <c r="CH45" s="200">
        <v>0</v>
      </c>
      <c r="CI45" s="200">
        <v>0</v>
      </c>
      <c r="CJ45" s="200"/>
      <c r="CK45" s="200"/>
      <c r="CL45" s="200"/>
      <c r="CM45" s="200"/>
      <c r="CN45" s="200"/>
      <c r="CO45" s="200"/>
    </row>
    <row r="46" spans="1:93" x14ac:dyDescent="0.25">
      <c r="A46" s="455"/>
      <c r="B46" s="227" t="s">
        <v>33</v>
      </c>
      <c r="C46" s="227">
        <f t="shared" si="0"/>
        <v>0</v>
      </c>
      <c r="D46" s="227">
        <f t="shared" si="3"/>
        <v>0</v>
      </c>
      <c r="E46" s="227">
        <f t="shared" si="2"/>
        <v>0</v>
      </c>
      <c r="F46" s="249"/>
      <c r="G46" s="250"/>
      <c r="H46" s="228"/>
      <c r="I46" s="229"/>
      <c r="J46" s="228"/>
      <c r="K46" s="230"/>
      <c r="L46" s="228"/>
      <c r="M46" s="230"/>
      <c r="N46" s="228"/>
      <c r="O46" s="230"/>
      <c r="P46" s="228"/>
      <c r="Q46" s="230"/>
      <c r="R46" s="228"/>
      <c r="S46" s="230"/>
      <c r="T46" s="228"/>
      <c r="U46" s="230"/>
      <c r="V46" s="228"/>
      <c r="W46" s="230"/>
      <c r="X46" s="228"/>
      <c r="Y46" s="230"/>
      <c r="Z46" s="228"/>
      <c r="AA46" s="230"/>
      <c r="AB46" s="228"/>
      <c r="AC46" s="230"/>
      <c r="AD46" s="228"/>
      <c r="AE46" s="230"/>
      <c r="AF46" s="228"/>
      <c r="AG46" s="230"/>
      <c r="AH46" s="228"/>
      <c r="AI46" s="230"/>
      <c r="AJ46" s="228"/>
      <c r="AK46" s="230"/>
      <c r="AL46" s="251"/>
      <c r="AM46" s="230"/>
      <c r="AN46" s="230"/>
      <c r="AO46" s="232"/>
      <c r="AP46" s="232"/>
      <c r="AQ46" s="232"/>
      <c r="AR46" s="210" t="s">
        <v>138</v>
      </c>
      <c r="CG46" s="200">
        <v>0</v>
      </c>
      <c r="CH46" s="200">
        <v>0</v>
      </c>
      <c r="CI46" s="200">
        <v>0</v>
      </c>
      <c r="CJ46" s="200"/>
      <c r="CK46" s="200"/>
      <c r="CL46" s="200"/>
      <c r="CM46" s="200"/>
      <c r="CN46" s="200"/>
      <c r="CO46" s="200"/>
    </row>
    <row r="47" spans="1:93" x14ac:dyDescent="0.25">
      <c r="A47" s="453" t="s">
        <v>36</v>
      </c>
      <c r="B47" s="204" t="s">
        <v>24</v>
      </c>
      <c r="C47" s="204">
        <f t="shared" si="0"/>
        <v>0</v>
      </c>
      <c r="D47" s="204">
        <f t="shared" si="3"/>
        <v>0</v>
      </c>
      <c r="E47" s="204">
        <f t="shared" si="2"/>
        <v>0</v>
      </c>
      <c r="F47" s="240"/>
      <c r="G47" s="241"/>
      <c r="H47" s="205"/>
      <c r="I47" s="206"/>
      <c r="J47" s="205"/>
      <c r="K47" s="207"/>
      <c r="L47" s="205"/>
      <c r="M47" s="207"/>
      <c r="N47" s="205"/>
      <c r="O47" s="207"/>
      <c r="P47" s="205"/>
      <c r="Q47" s="207"/>
      <c r="R47" s="205"/>
      <c r="S47" s="207"/>
      <c r="T47" s="205"/>
      <c r="U47" s="207"/>
      <c r="V47" s="205"/>
      <c r="W47" s="207"/>
      <c r="X47" s="205"/>
      <c r="Y47" s="207"/>
      <c r="Z47" s="205"/>
      <c r="AA47" s="207"/>
      <c r="AB47" s="205"/>
      <c r="AC47" s="207"/>
      <c r="AD47" s="205"/>
      <c r="AE47" s="207"/>
      <c r="AF47" s="205"/>
      <c r="AG47" s="207"/>
      <c r="AH47" s="205"/>
      <c r="AI47" s="207"/>
      <c r="AJ47" s="205"/>
      <c r="AK47" s="207"/>
      <c r="AL47" s="208"/>
      <c r="AM47" s="207"/>
      <c r="AN47" s="207"/>
      <c r="AO47" s="209"/>
      <c r="AP47" s="209"/>
      <c r="AQ47" s="209"/>
      <c r="AR47" s="210" t="s">
        <v>138</v>
      </c>
      <c r="CG47" s="200">
        <v>0</v>
      </c>
      <c r="CH47" s="200">
        <v>0</v>
      </c>
      <c r="CI47" s="200">
        <v>0</v>
      </c>
      <c r="CJ47" s="200"/>
      <c r="CK47" s="200"/>
      <c r="CL47" s="200"/>
      <c r="CM47" s="200"/>
      <c r="CN47" s="200"/>
      <c r="CO47" s="200"/>
    </row>
    <row r="48" spans="1:93" x14ac:dyDescent="0.25">
      <c r="A48" s="454"/>
      <c r="B48" s="211" t="s">
        <v>25</v>
      </c>
      <c r="C48" s="211">
        <f t="shared" si="0"/>
        <v>0</v>
      </c>
      <c r="D48" s="211">
        <f t="shared" si="3"/>
        <v>0</v>
      </c>
      <c r="E48" s="211">
        <f t="shared" si="2"/>
        <v>0</v>
      </c>
      <c r="F48" s="242"/>
      <c r="G48" s="243"/>
      <c r="H48" s="212"/>
      <c r="I48" s="213"/>
      <c r="J48" s="212"/>
      <c r="K48" s="214"/>
      <c r="L48" s="212"/>
      <c r="M48" s="214"/>
      <c r="N48" s="212"/>
      <c r="O48" s="214"/>
      <c r="P48" s="212"/>
      <c r="Q48" s="214"/>
      <c r="R48" s="212"/>
      <c r="S48" s="214"/>
      <c r="T48" s="212"/>
      <c r="U48" s="214"/>
      <c r="V48" s="212"/>
      <c r="W48" s="214"/>
      <c r="X48" s="212"/>
      <c r="Y48" s="214"/>
      <c r="Z48" s="212"/>
      <c r="AA48" s="214"/>
      <c r="AB48" s="212"/>
      <c r="AC48" s="214"/>
      <c r="AD48" s="212"/>
      <c r="AE48" s="214"/>
      <c r="AF48" s="212"/>
      <c r="AG48" s="214"/>
      <c r="AH48" s="212"/>
      <c r="AI48" s="214"/>
      <c r="AJ48" s="212"/>
      <c r="AK48" s="214"/>
      <c r="AL48" s="215"/>
      <c r="AM48" s="214"/>
      <c r="AN48" s="214"/>
      <c r="AO48" s="216"/>
      <c r="AP48" s="216"/>
      <c r="AQ48" s="216"/>
      <c r="AR48" s="210" t="s">
        <v>138</v>
      </c>
      <c r="CG48" s="200">
        <v>0</v>
      </c>
      <c r="CH48" s="200">
        <v>0</v>
      </c>
      <c r="CI48" s="200">
        <v>0</v>
      </c>
      <c r="CJ48" s="200"/>
      <c r="CK48" s="200"/>
      <c r="CL48" s="200"/>
      <c r="CM48" s="200"/>
      <c r="CN48" s="200"/>
      <c r="CO48" s="200"/>
    </row>
    <row r="49" spans="1:93" x14ac:dyDescent="0.25">
      <c r="A49" s="454"/>
      <c r="B49" s="211" t="s">
        <v>26</v>
      </c>
      <c r="C49" s="211">
        <f t="shared" si="0"/>
        <v>0</v>
      </c>
      <c r="D49" s="211">
        <f t="shared" si="3"/>
        <v>0</v>
      </c>
      <c r="E49" s="211">
        <f t="shared" si="2"/>
        <v>0</v>
      </c>
      <c r="F49" s="242"/>
      <c r="G49" s="243"/>
      <c r="H49" s="212"/>
      <c r="I49" s="213"/>
      <c r="J49" s="212"/>
      <c r="K49" s="214"/>
      <c r="L49" s="212"/>
      <c r="M49" s="214"/>
      <c r="N49" s="212"/>
      <c r="O49" s="214"/>
      <c r="P49" s="212"/>
      <c r="Q49" s="214"/>
      <c r="R49" s="212"/>
      <c r="S49" s="214"/>
      <c r="T49" s="212"/>
      <c r="U49" s="214"/>
      <c r="V49" s="212"/>
      <c r="W49" s="214"/>
      <c r="X49" s="212"/>
      <c r="Y49" s="214"/>
      <c r="Z49" s="212"/>
      <c r="AA49" s="214"/>
      <c r="AB49" s="212"/>
      <c r="AC49" s="214"/>
      <c r="AD49" s="212"/>
      <c r="AE49" s="214"/>
      <c r="AF49" s="212"/>
      <c r="AG49" s="214"/>
      <c r="AH49" s="212"/>
      <c r="AI49" s="214"/>
      <c r="AJ49" s="212"/>
      <c r="AK49" s="214"/>
      <c r="AL49" s="215"/>
      <c r="AM49" s="214"/>
      <c r="AN49" s="214"/>
      <c r="AO49" s="216"/>
      <c r="AP49" s="216"/>
      <c r="AQ49" s="216"/>
      <c r="AR49" s="210" t="s">
        <v>138</v>
      </c>
      <c r="CG49" s="200"/>
      <c r="CH49" s="200"/>
      <c r="CI49" s="200">
        <v>0</v>
      </c>
      <c r="CJ49" s="200"/>
      <c r="CK49" s="200"/>
      <c r="CL49" s="200"/>
      <c r="CM49" s="200"/>
      <c r="CN49" s="200"/>
      <c r="CO49" s="200"/>
    </row>
    <row r="50" spans="1:93" x14ac:dyDescent="0.25">
      <c r="A50" s="454"/>
      <c r="B50" s="211" t="s">
        <v>27</v>
      </c>
      <c r="C50" s="211">
        <f t="shared" si="0"/>
        <v>0</v>
      </c>
      <c r="D50" s="211">
        <f t="shared" si="3"/>
        <v>0</v>
      </c>
      <c r="E50" s="211">
        <f t="shared" si="2"/>
        <v>0</v>
      </c>
      <c r="F50" s="242"/>
      <c r="G50" s="243"/>
      <c r="H50" s="212"/>
      <c r="I50" s="213"/>
      <c r="J50" s="212"/>
      <c r="K50" s="214"/>
      <c r="L50" s="212"/>
      <c r="M50" s="214"/>
      <c r="N50" s="212"/>
      <c r="O50" s="214"/>
      <c r="P50" s="212"/>
      <c r="Q50" s="214"/>
      <c r="R50" s="212"/>
      <c r="S50" s="214"/>
      <c r="T50" s="212"/>
      <c r="U50" s="214"/>
      <c r="V50" s="212"/>
      <c r="W50" s="214"/>
      <c r="X50" s="212"/>
      <c r="Y50" s="214"/>
      <c r="Z50" s="212"/>
      <c r="AA50" s="214"/>
      <c r="AB50" s="212"/>
      <c r="AC50" s="214"/>
      <c r="AD50" s="212"/>
      <c r="AE50" s="214"/>
      <c r="AF50" s="212"/>
      <c r="AG50" s="214"/>
      <c r="AH50" s="212"/>
      <c r="AI50" s="214"/>
      <c r="AJ50" s="212"/>
      <c r="AK50" s="214"/>
      <c r="AL50" s="215"/>
      <c r="AM50" s="214"/>
      <c r="AN50" s="214"/>
      <c r="AO50" s="216"/>
      <c r="AP50" s="216"/>
      <c r="AQ50" s="216"/>
      <c r="AR50" s="210" t="s">
        <v>138</v>
      </c>
      <c r="CG50" s="200"/>
      <c r="CH50" s="200">
        <v>0</v>
      </c>
      <c r="CI50" s="200">
        <v>0</v>
      </c>
      <c r="CJ50" s="200"/>
      <c r="CK50" s="200"/>
      <c r="CL50" s="200"/>
      <c r="CM50" s="200"/>
      <c r="CN50" s="200"/>
      <c r="CO50" s="200"/>
    </row>
    <row r="51" spans="1:93" x14ac:dyDescent="0.25">
      <c r="A51" s="454"/>
      <c r="B51" s="211" t="s">
        <v>28</v>
      </c>
      <c r="C51" s="211">
        <f t="shared" si="0"/>
        <v>0</v>
      </c>
      <c r="D51" s="211">
        <f t="shared" si="3"/>
        <v>0</v>
      </c>
      <c r="E51" s="211">
        <f t="shared" si="2"/>
        <v>0</v>
      </c>
      <c r="F51" s="242"/>
      <c r="G51" s="243"/>
      <c r="H51" s="212"/>
      <c r="I51" s="213"/>
      <c r="J51" s="212"/>
      <c r="K51" s="214"/>
      <c r="L51" s="212"/>
      <c r="M51" s="214"/>
      <c r="N51" s="212"/>
      <c r="O51" s="214"/>
      <c r="P51" s="212"/>
      <c r="Q51" s="214"/>
      <c r="R51" s="212"/>
      <c r="S51" s="214"/>
      <c r="T51" s="212"/>
      <c r="U51" s="214"/>
      <c r="V51" s="212"/>
      <c r="W51" s="214"/>
      <c r="X51" s="212"/>
      <c r="Y51" s="214"/>
      <c r="Z51" s="212"/>
      <c r="AA51" s="214"/>
      <c r="AB51" s="212"/>
      <c r="AC51" s="214"/>
      <c r="AD51" s="212"/>
      <c r="AE51" s="214"/>
      <c r="AF51" s="212"/>
      <c r="AG51" s="214"/>
      <c r="AH51" s="212"/>
      <c r="AI51" s="214"/>
      <c r="AJ51" s="212"/>
      <c r="AK51" s="214"/>
      <c r="AL51" s="215"/>
      <c r="AM51" s="214"/>
      <c r="AN51" s="214"/>
      <c r="AO51" s="216"/>
      <c r="AP51" s="216"/>
      <c r="AQ51" s="216"/>
      <c r="AR51" s="210" t="s">
        <v>138</v>
      </c>
      <c r="CG51" s="200"/>
      <c r="CH51" s="200">
        <v>0</v>
      </c>
      <c r="CI51" s="200">
        <v>0</v>
      </c>
      <c r="CJ51" s="200"/>
      <c r="CK51" s="200"/>
      <c r="CL51" s="200"/>
      <c r="CM51" s="200"/>
      <c r="CN51" s="200"/>
      <c r="CO51" s="200"/>
    </row>
    <row r="52" spans="1:93" x14ac:dyDescent="0.25">
      <c r="A52" s="454"/>
      <c r="B52" s="211" t="s">
        <v>29</v>
      </c>
      <c r="C52" s="211">
        <f t="shared" si="0"/>
        <v>0</v>
      </c>
      <c r="D52" s="211">
        <f t="shared" si="3"/>
        <v>0</v>
      </c>
      <c r="E52" s="211">
        <f t="shared" si="2"/>
        <v>0</v>
      </c>
      <c r="F52" s="242"/>
      <c r="G52" s="243"/>
      <c r="H52" s="212"/>
      <c r="I52" s="213"/>
      <c r="J52" s="212"/>
      <c r="K52" s="214"/>
      <c r="L52" s="212"/>
      <c r="M52" s="214"/>
      <c r="N52" s="212"/>
      <c r="O52" s="214"/>
      <c r="P52" s="212"/>
      <c r="Q52" s="214"/>
      <c r="R52" s="212"/>
      <c r="S52" s="214"/>
      <c r="T52" s="212"/>
      <c r="U52" s="214"/>
      <c r="V52" s="212"/>
      <c r="W52" s="214"/>
      <c r="X52" s="212"/>
      <c r="Y52" s="214"/>
      <c r="Z52" s="212"/>
      <c r="AA52" s="214"/>
      <c r="AB52" s="212"/>
      <c r="AC52" s="214"/>
      <c r="AD52" s="212"/>
      <c r="AE52" s="214"/>
      <c r="AF52" s="212"/>
      <c r="AG52" s="214"/>
      <c r="AH52" s="212"/>
      <c r="AI52" s="214"/>
      <c r="AJ52" s="212"/>
      <c r="AK52" s="214"/>
      <c r="AL52" s="215"/>
      <c r="AM52" s="214"/>
      <c r="AN52" s="214"/>
      <c r="AO52" s="216"/>
      <c r="AP52" s="216"/>
      <c r="AQ52" s="216"/>
      <c r="AR52" s="210" t="s">
        <v>138</v>
      </c>
      <c r="CG52" s="200"/>
      <c r="CH52" s="200">
        <v>0</v>
      </c>
      <c r="CI52" s="200">
        <v>0</v>
      </c>
      <c r="CJ52" s="200"/>
      <c r="CK52" s="200"/>
      <c r="CL52" s="200"/>
      <c r="CM52" s="200"/>
      <c r="CN52" s="200"/>
      <c r="CO52" s="200"/>
    </row>
    <row r="53" spans="1:93" x14ac:dyDescent="0.25">
      <c r="A53" s="454"/>
      <c r="B53" s="211" t="s">
        <v>30</v>
      </c>
      <c r="C53" s="211">
        <f t="shared" si="0"/>
        <v>0</v>
      </c>
      <c r="D53" s="211">
        <f t="shared" si="3"/>
        <v>0</v>
      </c>
      <c r="E53" s="211">
        <f t="shared" si="2"/>
        <v>0</v>
      </c>
      <c r="F53" s="242"/>
      <c r="G53" s="243"/>
      <c r="H53" s="212"/>
      <c r="I53" s="213"/>
      <c r="J53" s="212"/>
      <c r="K53" s="214"/>
      <c r="L53" s="212"/>
      <c r="M53" s="214"/>
      <c r="N53" s="212"/>
      <c r="O53" s="214"/>
      <c r="P53" s="212"/>
      <c r="Q53" s="214"/>
      <c r="R53" s="212"/>
      <c r="S53" s="214"/>
      <c r="T53" s="212"/>
      <c r="U53" s="214"/>
      <c r="V53" s="212"/>
      <c r="W53" s="214"/>
      <c r="X53" s="212"/>
      <c r="Y53" s="214"/>
      <c r="Z53" s="212"/>
      <c r="AA53" s="214"/>
      <c r="AB53" s="212"/>
      <c r="AC53" s="214"/>
      <c r="AD53" s="212"/>
      <c r="AE53" s="214"/>
      <c r="AF53" s="212"/>
      <c r="AG53" s="214"/>
      <c r="AH53" s="212"/>
      <c r="AI53" s="214"/>
      <c r="AJ53" s="212"/>
      <c r="AK53" s="214"/>
      <c r="AL53" s="215"/>
      <c r="AM53" s="214"/>
      <c r="AN53" s="214"/>
      <c r="AO53" s="216"/>
      <c r="AP53" s="216"/>
      <c r="AQ53" s="216"/>
      <c r="AR53" s="210" t="s">
        <v>138</v>
      </c>
      <c r="CG53" s="200"/>
      <c r="CH53" s="200">
        <v>0</v>
      </c>
      <c r="CI53" s="200">
        <v>0</v>
      </c>
      <c r="CJ53" s="200"/>
      <c r="CK53" s="200"/>
      <c r="CL53" s="200"/>
      <c r="CM53" s="200"/>
      <c r="CN53" s="200"/>
      <c r="CO53" s="200"/>
    </row>
    <row r="54" spans="1:93" x14ac:dyDescent="0.25">
      <c r="A54" s="454"/>
      <c r="B54" s="217" t="s">
        <v>31</v>
      </c>
      <c r="C54" s="217">
        <f t="shared" si="0"/>
        <v>0</v>
      </c>
      <c r="D54" s="217">
        <f t="shared" si="3"/>
        <v>0</v>
      </c>
      <c r="E54" s="217">
        <f t="shared" si="2"/>
        <v>0</v>
      </c>
      <c r="F54" s="242"/>
      <c r="G54" s="243"/>
      <c r="H54" s="218"/>
      <c r="I54" s="219"/>
      <c r="J54" s="218"/>
      <c r="K54" s="220"/>
      <c r="L54" s="218"/>
      <c r="M54" s="220"/>
      <c r="N54" s="218"/>
      <c r="O54" s="220"/>
      <c r="P54" s="218"/>
      <c r="Q54" s="220"/>
      <c r="R54" s="218"/>
      <c r="S54" s="220"/>
      <c r="T54" s="218"/>
      <c r="U54" s="220"/>
      <c r="V54" s="218"/>
      <c r="W54" s="220"/>
      <c r="X54" s="218"/>
      <c r="Y54" s="220"/>
      <c r="Z54" s="218"/>
      <c r="AA54" s="220"/>
      <c r="AB54" s="218"/>
      <c r="AC54" s="220"/>
      <c r="AD54" s="218"/>
      <c r="AE54" s="220"/>
      <c r="AF54" s="218"/>
      <c r="AG54" s="220"/>
      <c r="AH54" s="218"/>
      <c r="AI54" s="220"/>
      <c r="AJ54" s="218"/>
      <c r="AK54" s="220"/>
      <c r="AL54" s="221"/>
      <c r="AM54" s="220"/>
      <c r="AN54" s="220"/>
      <c r="AO54" s="216"/>
      <c r="AP54" s="216"/>
      <c r="AQ54" s="216"/>
      <c r="AR54" s="210" t="s">
        <v>138</v>
      </c>
      <c r="CG54" s="200"/>
      <c r="CH54" s="200">
        <v>0</v>
      </c>
      <c r="CI54" s="200">
        <v>0</v>
      </c>
      <c r="CJ54" s="200"/>
      <c r="CK54" s="200"/>
      <c r="CL54" s="200"/>
      <c r="CM54" s="200"/>
      <c r="CN54" s="200"/>
      <c r="CO54" s="200"/>
    </row>
    <row r="55" spans="1:93" x14ac:dyDescent="0.25">
      <c r="A55" s="454"/>
      <c r="B55" s="211" t="s">
        <v>32</v>
      </c>
      <c r="C55" s="211">
        <f t="shared" si="0"/>
        <v>0</v>
      </c>
      <c r="D55" s="211">
        <f t="shared" si="3"/>
        <v>0</v>
      </c>
      <c r="E55" s="211">
        <f t="shared" si="2"/>
        <v>0</v>
      </c>
      <c r="F55" s="242"/>
      <c r="G55" s="243"/>
      <c r="H55" s="212"/>
      <c r="I55" s="213"/>
      <c r="J55" s="212"/>
      <c r="K55" s="214"/>
      <c r="L55" s="212"/>
      <c r="M55" s="214"/>
      <c r="N55" s="212"/>
      <c r="O55" s="214"/>
      <c r="P55" s="212"/>
      <c r="Q55" s="214"/>
      <c r="R55" s="212"/>
      <c r="S55" s="214"/>
      <c r="T55" s="212"/>
      <c r="U55" s="214"/>
      <c r="V55" s="212"/>
      <c r="W55" s="214"/>
      <c r="X55" s="212"/>
      <c r="Y55" s="214"/>
      <c r="Z55" s="212"/>
      <c r="AA55" s="214"/>
      <c r="AB55" s="212"/>
      <c r="AC55" s="214"/>
      <c r="AD55" s="212"/>
      <c r="AE55" s="214"/>
      <c r="AF55" s="212"/>
      <c r="AG55" s="214"/>
      <c r="AH55" s="212"/>
      <c r="AI55" s="214"/>
      <c r="AJ55" s="212"/>
      <c r="AK55" s="214"/>
      <c r="AL55" s="215"/>
      <c r="AM55" s="214"/>
      <c r="AN55" s="214"/>
      <c r="AO55" s="216"/>
      <c r="AP55" s="216"/>
      <c r="AQ55" s="216"/>
      <c r="AR55" s="210" t="s">
        <v>138</v>
      </c>
      <c r="CG55" s="200"/>
      <c r="CH55" s="200">
        <v>0</v>
      </c>
      <c r="CI55" s="200">
        <v>0</v>
      </c>
      <c r="CJ55" s="200"/>
      <c r="CK55" s="200"/>
      <c r="CL55" s="200"/>
      <c r="CM55" s="200"/>
      <c r="CN55" s="200"/>
      <c r="CO55" s="200"/>
    </row>
    <row r="56" spans="1:93" x14ac:dyDescent="0.25">
      <c r="A56" s="454"/>
      <c r="B56" s="222" t="s">
        <v>112</v>
      </c>
      <c r="C56" s="223">
        <f t="shared" si="0"/>
        <v>0</v>
      </c>
      <c r="D56" s="223">
        <f t="shared" si="3"/>
        <v>0</v>
      </c>
      <c r="E56" s="225">
        <f t="shared" si="2"/>
        <v>0</v>
      </c>
      <c r="F56" s="242"/>
      <c r="G56" s="252"/>
      <c r="H56" s="212"/>
      <c r="I56" s="213"/>
      <c r="J56" s="212"/>
      <c r="K56" s="214"/>
      <c r="L56" s="212"/>
      <c r="M56" s="214"/>
      <c r="N56" s="212"/>
      <c r="O56" s="214"/>
      <c r="P56" s="212"/>
      <c r="Q56" s="214"/>
      <c r="R56" s="212"/>
      <c r="S56" s="214"/>
      <c r="T56" s="212"/>
      <c r="U56" s="214"/>
      <c r="V56" s="212"/>
      <c r="W56" s="214"/>
      <c r="X56" s="212"/>
      <c r="Y56" s="214"/>
      <c r="Z56" s="212"/>
      <c r="AA56" s="214"/>
      <c r="AB56" s="212"/>
      <c r="AC56" s="214"/>
      <c r="AD56" s="212"/>
      <c r="AE56" s="214"/>
      <c r="AF56" s="212"/>
      <c r="AG56" s="253"/>
      <c r="AH56" s="212"/>
      <c r="AI56" s="214"/>
      <c r="AJ56" s="212"/>
      <c r="AK56" s="214"/>
      <c r="AL56" s="215"/>
      <c r="AM56" s="214"/>
      <c r="AN56" s="214"/>
      <c r="AO56" s="216"/>
      <c r="AP56" s="216"/>
      <c r="AQ56" s="216"/>
      <c r="AR56" s="210" t="s">
        <v>138</v>
      </c>
      <c r="CG56" s="200"/>
      <c r="CH56" s="200">
        <v>0</v>
      </c>
      <c r="CI56" s="200">
        <v>0</v>
      </c>
      <c r="CJ56" s="200"/>
      <c r="CK56" s="200"/>
      <c r="CL56" s="200"/>
      <c r="CM56" s="200"/>
      <c r="CN56" s="200"/>
      <c r="CO56" s="200"/>
    </row>
    <row r="57" spans="1:93" x14ac:dyDescent="0.25">
      <c r="A57" s="455"/>
      <c r="B57" s="227" t="s">
        <v>33</v>
      </c>
      <c r="C57" s="227">
        <f t="shared" si="0"/>
        <v>0</v>
      </c>
      <c r="D57" s="227">
        <f t="shared" si="3"/>
        <v>0</v>
      </c>
      <c r="E57" s="227">
        <f t="shared" si="2"/>
        <v>0</v>
      </c>
      <c r="F57" s="249"/>
      <c r="G57" s="250"/>
      <c r="H57" s="228"/>
      <c r="I57" s="229"/>
      <c r="J57" s="228"/>
      <c r="K57" s="230"/>
      <c r="L57" s="228"/>
      <c r="M57" s="230"/>
      <c r="N57" s="228"/>
      <c r="O57" s="230"/>
      <c r="P57" s="228"/>
      <c r="Q57" s="230"/>
      <c r="R57" s="228"/>
      <c r="S57" s="230"/>
      <c r="T57" s="228"/>
      <c r="U57" s="230"/>
      <c r="V57" s="228"/>
      <c r="W57" s="230"/>
      <c r="X57" s="228"/>
      <c r="Y57" s="230"/>
      <c r="Z57" s="228"/>
      <c r="AA57" s="230"/>
      <c r="AB57" s="228"/>
      <c r="AC57" s="230"/>
      <c r="AD57" s="228"/>
      <c r="AE57" s="230"/>
      <c r="AF57" s="228"/>
      <c r="AG57" s="230"/>
      <c r="AH57" s="228"/>
      <c r="AI57" s="230"/>
      <c r="AJ57" s="228"/>
      <c r="AK57" s="230"/>
      <c r="AL57" s="251"/>
      <c r="AM57" s="230"/>
      <c r="AN57" s="230"/>
      <c r="AO57" s="232"/>
      <c r="AP57" s="232"/>
      <c r="AQ57" s="232"/>
      <c r="AR57" s="210" t="s">
        <v>138</v>
      </c>
      <c r="CG57" s="200"/>
      <c r="CH57" s="200">
        <v>0</v>
      </c>
      <c r="CI57" s="200">
        <v>0</v>
      </c>
      <c r="CJ57" s="200"/>
      <c r="CK57" s="200"/>
      <c r="CL57" s="200"/>
      <c r="CM57" s="200"/>
      <c r="CN57" s="200"/>
      <c r="CO57" s="200"/>
    </row>
    <row r="58" spans="1:93" x14ac:dyDescent="0.25">
      <c r="A58" s="453" t="s">
        <v>37</v>
      </c>
      <c r="B58" s="204" t="s">
        <v>24</v>
      </c>
      <c r="C58" s="204">
        <f t="shared" si="0"/>
        <v>0</v>
      </c>
      <c r="D58" s="204">
        <f t="shared" si="3"/>
        <v>0</v>
      </c>
      <c r="E58" s="204">
        <f t="shared" si="2"/>
        <v>0</v>
      </c>
      <c r="F58" s="240"/>
      <c r="G58" s="241"/>
      <c r="H58" s="240"/>
      <c r="I58" s="241"/>
      <c r="J58" s="205"/>
      <c r="K58" s="207"/>
      <c r="L58" s="205"/>
      <c r="M58" s="207"/>
      <c r="N58" s="205"/>
      <c r="O58" s="207"/>
      <c r="P58" s="205"/>
      <c r="Q58" s="207"/>
      <c r="R58" s="205"/>
      <c r="S58" s="207"/>
      <c r="T58" s="205"/>
      <c r="U58" s="207"/>
      <c r="V58" s="205"/>
      <c r="W58" s="207"/>
      <c r="X58" s="205"/>
      <c r="Y58" s="207"/>
      <c r="Z58" s="205"/>
      <c r="AA58" s="207"/>
      <c r="AB58" s="205"/>
      <c r="AC58" s="207"/>
      <c r="AD58" s="205"/>
      <c r="AE58" s="207"/>
      <c r="AF58" s="205"/>
      <c r="AG58" s="207"/>
      <c r="AH58" s="205"/>
      <c r="AI58" s="207"/>
      <c r="AJ58" s="205"/>
      <c r="AK58" s="207"/>
      <c r="AL58" s="208"/>
      <c r="AM58" s="207"/>
      <c r="AN58" s="207"/>
      <c r="AO58" s="254"/>
      <c r="AP58" s="254"/>
      <c r="AQ58" s="254"/>
      <c r="AR58" s="210" t="s">
        <v>138</v>
      </c>
      <c r="CG58" s="200"/>
      <c r="CH58" s="200">
        <v>0</v>
      </c>
      <c r="CI58" s="200">
        <v>0</v>
      </c>
      <c r="CJ58" s="200"/>
      <c r="CK58" s="200"/>
      <c r="CL58" s="200"/>
      <c r="CM58" s="200"/>
      <c r="CN58" s="200"/>
      <c r="CO58" s="200"/>
    </row>
    <row r="59" spans="1:93" x14ac:dyDescent="0.25">
      <c r="A59" s="454"/>
      <c r="B59" s="211" t="s">
        <v>25</v>
      </c>
      <c r="C59" s="211">
        <f t="shared" si="0"/>
        <v>0</v>
      </c>
      <c r="D59" s="211">
        <f t="shared" si="3"/>
        <v>0</v>
      </c>
      <c r="E59" s="211">
        <f t="shared" si="2"/>
        <v>0</v>
      </c>
      <c r="F59" s="242"/>
      <c r="G59" s="243"/>
      <c r="H59" s="242"/>
      <c r="I59" s="243"/>
      <c r="J59" s="212"/>
      <c r="K59" s="214"/>
      <c r="L59" s="212"/>
      <c r="M59" s="214"/>
      <c r="N59" s="212"/>
      <c r="O59" s="214"/>
      <c r="P59" s="212"/>
      <c r="Q59" s="214"/>
      <c r="R59" s="212"/>
      <c r="S59" s="214"/>
      <c r="T59" s="212"/>
      <c r="U59" s="214"/>
      <c r="V59" s="212"/>
      <c r="W59" s="214"/>
      <c r="X59" s="212"/>
      <c r="Y59" s="214"/>
      <c r="Z59" s="212"/>
      <c r="AA59" s="214"/>
      <c r="AB59" s="212"/>
      <c r="AC59" s="214"/>
      <c r="AD59" s="212"/>
      <c r="AE59" s="214"/>
      <c r="AF59" s="212"/>
      <c r="AG59" s="214"/>
      <c r="AH59" s="212"/>
      <c r="AI59" s="214"/>
      <c r="AJ59" s="212"/>
      <c r="AK59" s="214"/>
      <c r="AL59" s="215"/>
      <c r="AM59" s="214"/>
      <c r="AN59" s="214"/>
      <c r="AO59" s="216"/>
      <c r="AP59" s="216"/>
      <c r="AQ59" s="216"/>
      <c r="AR59" s="210" t="s">
        <v>138</v>
      </c>
      <c r="CG59" s="200"/>
      <c r="CH59" s="200">
        <v>0</v>
      </c>
      <c r="CI59" s="200">
        <v>0</v>
      </c>
      <c r="CJ59" s="200"/>
      <c r="CK59" s="200"/>
      <c r="CL59" s="200"/>
      <c r="CM59" s="200"/>
      <c r="CN59" s="200"/>
      <c r="CO59" s="200"/>
    </row>
    <row r="60" spans="1:93" x14ac:dyDescent="0.25">
      <c r="A60" s="454"/>
      <c r="B60" s="211" t="s">
        <v>26</v>
      </c>
      <c r="C60" s="211">
        <f t="shared" si="0"/>
        <v>0</v>
      </c>
      <c r="D60" s="211">
        <f t="shared" si="3"/>
        <v>0</v>
      </c>
      <c r="E60" s="211">
        <f t="shared" si="2"/>
        <v>0</v>
      </c>
      <c r="F60" s="242"/>
      <c r="G60" s="243"/>
      <c r="H60" s="242"/>
      <c r="I60" s="243"/>
      <c r="J60" s="212"/>
      <c r="K60" s="214"/>
      <c r="L60" s="212"/>
      <c r="M60" s="214"/>
      <c r="N60" s="212"/>
      <c r="O60" s="214"/>
      <c r="P60" s="212"/>
      <c r="Q60" s="214"/>
      <c r="R60" s="212"/>
      <c r="S60" s="214"/>
      <c r="T60" s="212"/>
      <c r="U60" s="214"/>
      <c r="V60" s="212"/>
      <c r="W60" s="214"/>
      <c r="X60" s="212"/>
      <c r="Y60" s="214"/>
      <c r="Z60" s="212"/>
      <c r="AA60" s="214"/>
      <c r="AB60" s="212"/>
      <c r="AC60" s="214"/>
      <c r="AD60" s="212"/>
      <c r="AE60" s="214"/>
      <c r="AF60" s="212"/>
      <c r="AG60" s="214"/>
      <c r="AH60" s="212"/>
      <c r="AI60" s="214"/>
      <c r="AJ60" s="212"/>
      <c r="AK60" s="214"/>
      <c r="AL60" s="215"/>
      <c r="AM60" s="214"/>
      <c r="AN60" s="214"/>
      <c r="AO60" s="216"/>
      <c r="AP60" s="216"/>
      <c r="AQ60" s="216"/>
      <c r="AR60" s="210" t="s">
        <v>138</v>
      </c>
      <c r="CG60" s="200"/>
      <c r="CH60" s="200">
        <v>0</v>
      </c>
      <c r="CI60" s="200">
        <v>0</v>
      </c>
      <c r="CJ60" s="200"/>
      <c r="CK60" s="200"/>
      <c r="CL60" s="200"/>
      <c r="CM60" s="200"/>
      <c r="CN60" s="200"/>
      <c r="CO60" s="200"/>
    </row>
    <row r="61" spans="1:93" x14ac:dyDescent="0.25">
      <c r="A61" s="454"/>
      <c r="B61" s="211" t="s">
        <v>28</v>
      </c>
      <c r="C61" s="211">
        <f t="shared" si="0"/>
        <v>0</v>
      </c>
      <c r="D61" s="211">
        <f t="shared" si="3"/>
        <v>0</v>
      </c>
      <c r="E61" s="211">
        <f t="shared" si="2"/>
        <v>0</v>
      </c>
      <c r="F61" s="242"/>
      <c r="G61" s="243"/>
      <c r="H61" s="242"/>
      <c r="I61" s="243"/>
      <c r="J61" s="212"/>
      <c r="K61" s="214"/>
      <c r="L61" s="212"/>
      <c r="M61" s="214"/>
      <c r="N61" s="212"/>
      <c r="O61" s="214"/>
      <c r="P61" s="212"/>
      <c r="Q61" s="214"/>
      <c r="R61" s="212"/>
      <c r="S61" s="214"/>
      <c r="T61" s="212"/>
      <c r="U61" s="214"/>
      <c r="V61" s="212"/>
      <c r="W61" s="214"/>
      <c r="X61" s="212"/>
      <c r="Y61" s="214"/>
      <c r="Z61" s="212"/>
      <c r="AA61" s="214"/>
      <c r="AB61" s="212"/>
      <c r="AC61" s="214"/>
      <c r="AD61" s="212"/>
      <c r="AE61" s="214"/>
      <c r="AF61" s="212"/>
      <c r="AG61" s="214"/>
      <c r="AH61" s="212"/>
      <c r="AI61" s="214"/>
      <c r="AJ61" s="212"/>
      <c r="AK61" s="214"/>
      <c r="AL61" s="215"/>
      <c r="AM61" s="214"/>
      <c r="AN61" s="214"/>
      <c r="AO61" s="216"/>
      <c r="AP61" s="216"/>
      <c r="AQ61" s="216"/>
      <c r="AR61" s="210" t="s">
        <v>138</v>
      </c>
      <c r="CG61" s="200"/>
      <c r="CH61" s="200">
        <v>0</v>
      </c>
      <c r="CI61" s="200">
        <v>0</v>
      </c>
      <c r="CJ61" s="200"/>
      <c r="CK61" s="200"/>
      <c r="CL61" s="200"/>
      <c r="CM61" s="200"/>
      <c r="CN61" s="200"/>
      <c r="CO61" s="200"/>
    </row>
    <row r="62" spans="1:93" x14ac:dyDescent="0.25">
      <c r="A62" s="454"/>
      <c r="B62" s="211" t="s">
        <v>29</v>
      </c>
      <c r="C62" s="211">
        <f t="shared" si="0"/>
        <v>0</v>
      </c>
      <c r="D62" s="211">
        <f t="shared" si="3"/>
        <v>0</v>
      </c>
      <c r="E62" s="211">
        <f t="shared" si="2"/>
        <v>0</v>
      </c>
      <c r="F62" s="242"/>
      <c r="G62" s="243"/>
      <c r="H62" s="242"/>
      <c r="I62" s="243"/>
      <c r="J62" s="212"/>
      <c r="K62" s="214"/>
      <c r="L62" s="212"/>
      <c r="M62" s="214"/>
      <c r="N62" s="212"/>
      <c r="O62" s="214"/>
      <c r="P62" s="212"/>
      <c r="Q62" s="214"/>
      <c r="R62" s="212"/>
      <c r="S62" s="214"/>
      <c r="T62" s="212"/>
      <c r="U62" s="214"/>
      <c r="V62" s="212"/>
      <c r="W62" s="214"/>
      <c r="X62" s="212"/>
      <c r="Y62" s="214"/>
      <c r="Z62" s="212"/>
      <c r="AA62" s="214"/>
      <c r="AB62" s="212"/>
      <c r="AC62" s="214"/>
      <c r="AD62" s="212"/>
      <c r="AE62" s="214"/>
      <c r="AF62" s="212"/>
      <c r="AG62" s="214"/>
      <c r="AH62" s="212"/>
      <c r="AI62" s="214"/>
      <c r="AJ62" s="212"/>
      <c r="AK62" s="214"/>
      <c r="AL62" s="215"/>
      <c r="AM62" s="214"/>
      <c r="AN62" s="214"/>
      <c r="AO62" s="216"/>
      <c r="AP62" s="216"/>
      <c r="AQ62" s="216"/>
      <c r="AR62" s="210" t="s">
        <v>138</v>
      </c>
      <c r="CG62" s="200"/>
      <c r="CH62" s="200">
        <v>0</v>
      </c>
      <c r="CI62" s="200">
        <v>0</v>
      </c>
      <c r="CJ62" s="200"/>
      <c r="CK62" s="200"/>
      <c r="CL62" s="200"/>
      <c r="CM62" s="200"/>
      <c r="CN62" s="200"/>
      <c r="CO62" s="200"/>
    </row>
    <row r="63" spans="1:93" x14ac:dyDescent="0.25">
      <c r="A63" s="454"/>
      <c r="B63" s="255" t="s">
        <v>112</v>
      </c>
      <c r="C63" s="224">
        <f t="shared" si="0"/>
        <v>0</v>
      </c>
      <c r="D63" s="223">
        <f t="shared" si="3"/>
        <v>0</v>
      </c>
      <c r="E63" s="225">
        <f t="shared" si="2"/>
        <v>0</v>
      </c>
      <c r="F63" s="242"/>
      <c r="G63" s="243"/>
      <c r="H63" s="242"/>
      <c r="I63" s="243"/>
      <c r="J63" s="218"/>
      <c r="K63" s="220"/>
      <c r="L63" s="218"/>
      <c r="M63" s="220"/>
      <c r="N63" s="218"/>
      <c r="O63" s="220"/>
      <c r="P63" s="218"/>
      <c r="Q63" s="220"/>
      <c r="R63" s="218"/>
      <c r="S63" s="220"/>
      <c r="T63" s="218"/>
      <c r="U63" s="220"/>
      <c r="V63" s="218"/>
      <c r="W63" s="220"/>
      <c r="X63" s="218"/>
      <c r="Y63" s="220"/>
      <c r="Z63" s="218"/>
      <c r="AA63" s="220"/>
      <c r="AB63" s="218"/>
      <c r="AC63" s="220"/>
      <c r="AD63" s="218"/>
      <c r="AE63" s="220"/>
      <c r="AF63" s="218"/>
      <c r="AG63" s="220"/>
      <c r="AH63" s="218"/>
      <c r="AI63" s="220"/>
      <c r="AJ63" s="218"/>
      <c r="AK63" s="220"/>
      <c r="AL63" s="221"/>
      <c r="AM63" s="220"/>
      <c r="AN63" s="220"/>
      <c r="AO63" s="256"/>
      <c r="AP63" s="256"/>
      <c r="AQ63" s="256"/>
      <c r="AR63" s="210" t="s">
        <v>138</v>
      </c>
      <c r="CG63" s="200"/>
      <c r="CH63" s="200">
        <v>0</v>
      </c>
      <c r="CI63" s="200">
        <v>0</v>
      </c>
      <c r="CJ63" s="200"/>
      <c r="CK63" s="200"/>
      <c r="CL63" s="200"/>
      <c r="CM63" s="200"/>
      <c r="CN63" s="200"/>
      <c r="CO63" s="200"/>
    </row>
    <row r="64" spans="1:93" x14ac:dyDescent="0.25">
      <c r="A64" s="454"/>
      <c r="B64" s="227" t="s">
        <v>32</v>
      </c>
      <c r="C64" s="227">
        <f t="shared" si="0"/>
        <v>0</v>
      </c>
      <c r="D64" s="227">
        <f t="shared" si="3"/>
        <v>0</v>
      </c>
      <c r="E64" s="227">
        <f t="shared" si="2"/>
        <v>0</v>
      </c>
      <c r="F64" s="249"/>
      <c r="G64" s="257"/>
      <c r="H64" s="249"/>
      <c r="I64" s="257"/>
      <c r="J64" s="231"/>
      <c r="K64" s="238"/>
      <c r="L64" s="231"/>
      <c r="M64" s="238"/>
      <c r="N64" s="231"/>
      <c r="O64" s="238"/>
      <c r="P64" s="231"/>
      <c r="Q64" s="238"/>
      <c r="R64" s="231"/>
      <c r="S64" s="238"/>
      <c r="T64" s="231"/>
      <c r="U64" s="238"/>
      <c r="V64" s="231"/>
      <c r="W64" s="238"/>
      <c r="X64" s="231"/>
      <c r="Y64" s="238"/>
      <c r="Z64" s="231"/>
      <c r="AA64" s="238"/>
      <c r="AB64" s="231"/>
      <c r="AC64" s="238"/>
      <c r="AD64" s="231"/>
      <c r="AE64" s="238"/>
      <c r="AF64" s="231"/>
      <c r="AG64" s="238"/>
      <c r="AH64" s="231"/>
      <c r="AI64" s="238"/>
      <c r="AJ64" s="231"/>
      <c r="AK64" s="238"/>
      <c r="AL64" s="239"/>
      <c r="AM64" s="238"/>
      <c r="AN64" s="238"/>
      <c r="AO64" s="232"/>
      <c r="AP64" s="232"/>
      <c r="AQ64" s="232"/>
      <c r="AR64" s="210" t="s">
        <v>138</v>
      </c>
      <c r="CG64" s="200"/>
      <c r="CH64" s="200">
        <v>0</v>
      </c>
      <c r="CI64" s="200">
        <v>0</v>
      </c>
      <c r="CJ64" s="200"/>
      <c r="CK64" s="200"/>
      <c r="CL64" s="200"/>
      <c r="CM64" s="200"/>
      <c r="CN64" s="200"/>
      <c r="CO64" s="200"/>
    </row>
    <row r="65" spans="1:93" x14ac:dyDescent="0.25">
      <c r="A65" s="453" t="s">
        <v>38</v>
      </c>
      <c r="B65" s="204" t="s">
        <v>24</v>
      </c>
      <c r="C65" s="204">
        <f t="shared" si="0"/>
        <v>0</v>
      </c>
      <c r="D65" s="204">
        <f t="shared" si="3"/>
        <v>0</v>
      </c>
      <c r="E65" s="204">
        <f t="shared" si="2"/>
        <v>0</v>
      </c>
      <c r="F65" s="240"/>
      <c r="G65" s="241"/>
      <c r="H65" s="240"/>
      <c r="I65" s="241"/>
      <c r="J65" s="205"/>
      <c r="K65" s="207"/>
      <c r="L65" s="205"/>
      <c r="M65" s="207"/>
      <c r="N65" s="205"/>
      <c r="O65" s="207"/>
      <c r="P65" s="205"/>
      <c r="Q65" s="207"/>
      <c r="R65" s="205"/>
      <c r="S65" s="207"/>
      <c r="T65" s="205"/>
      <c r="U65" s="207"/>
      <c r="V65" s="205"/>
      <c r="W65" s="207"/>
      <c r="X65" s="205"/>
      <c r="Y65" s="207"/>
      <c r="Z65" s="205"/>
      <c r="AA65" s="207"/>
      <c r="AB65" s="205"/>
      <c r="AC65" s="207"/>
      <c r="AD65" s="205"/>
      <c r="AE65" s="207"/>
      <c r="AF65" s="258"/>
      <c r="AG65" s="259"/>
      <c r="AH65" s="258"/>
      <c r="AI65" s="259"/>
      <c r="AJ65" s="258"/>
      <c r="AK65" s="259"/>
      <c r="AL65" s="260"/>
      <c r="AM65" s="259"/>
      <c r="AN65" s="209"/>
      <c r="AO65" s="209"/>
      <c r="AP65" s="209"/>
      <c r="AQ65" s="209"/>
      <c r="AR65" s="210" t="s">
        <v>138</v>
      </c>
      <c r="CG65" s="200">
        <v>0</v>
      </c>
      <c r="CH65" s="200">
        <v>0</v>
      </c>
      <c r="CI65" s="200">
        <v>0</v>
      </c>
      <c r="CJ65" s="200"/>
      <c r="CK65" s="200"/>
      <c r="CL65" s="200"/>
      <c r="CM65" s="200"/>
      <c r="CN65" s="200"/>
      <c r="CO65" s="200"/>
    </row>
    <row r="66" spans="1:93" x14ac:dyDescent="0.25">
      <c r="A66" s="454"/>
      <c r="B66" s="211" t="s">
        <v>26</v>
      </c>
      <c r="C66" s="211">
        <f t="shared" si="0"/>
        <v>0</v>
      </c>
      <c r="D66" s="211">
        <f t="shared" si="3"/>
        <v>0</v>
      </c>
      <c r="E66" s="211">
        <f t="shared" si="2"/>
        <v>0</v>
      </c>
      <c r="F66" s="242"/>
      <c r="G66" s="243"/>
      <c r="H66" s="242"/>
      <c r="I66" s="243"/>
      <c r="J66" s="212"/>
      <c r="K66" s="214"/>
      <c r="L66" s="212"/>
      <c r="M66" s="214"/>
      <c r="N66" s="212"/>
      <c r="O66" s="214"/>
      <c r="P66" s="212"/>
      <c r="Q66" s="214"/>
      <c r="R66" s="212"/>
      <c r="S66" s="214"/>
      <c r="T66" s="212"/>
      <c r="U66" s="214"/>
      <c r="V66" s="212"/>
      <c r="W66" s="214"/>
      <c r="X66" s="212"/>
      <c r="Y66" s="214"/>
      <c r="Z66" s="212"/>
      <c r="AA66" s="214"/>
      <c r="AB66" s="212"/>
      <c r="AC66" s="214"/>
      <c r="AD66" s="212"/>
      <c r="AE66" s="214"/>
      <c r="AF66" s="261"/>
      <c r="AG66" s="262"/>
      <c r="AH66" s="261"/>
      <c r="AI66" s="262"/>
      <c r="AJ66" s="261"/>
      <c r="AK66" s="262"/>
      <c r="AL66" s="263"/>
      <c r="AM66" s="262"/>
      <c r="AN66" s="216"/>
      <c r="AO66" s="216"/>
      <c r="AP66" s="216"/>
      <c r="AQ66" s="216"/>
      <c r="AR66" s="210" t="s">
        <v>138</v>
      </c>
      <c r="CG66" s="200">
        <v>0</v>
      </c>
      <c r="CH66" s="200">
        <v>0</v>
      </c>
      <c r="CI66" s="200">
        <v>0</v>
      </c>
      <c r="CJ66" s="200"/>
      <c r="CK66" s="200"/>
      <c r="CL66" s="200"/>
      <c r="CM66" s="200"/>
      <c r="CN66" s="200"/>
      <c r="CO66" s="200"/>
    </row>
    <row r="67" spans="1:93" x14ac:dyDescent="0.25">
      <c r="A67" s="454"/>
      <c r="B67" s="222" t="s">
        <v>112</v>
      </c>
      <c r="C67" s="244">
        <f t="shared" si="0"/>
        <v>0</v>
      </c>
      <c r="D67" s="223">
        <f t="shared" si="3"/>
        <v>0</v>
      </c>
      <c r="E67" s="225">
        <f t="shared" si="2"/>
        <v>0</v>
      </c>
      <c r="F67" s="242"/>
      <c r="G67" s="243"/>
      <c r="H67" s="242"/>
      <c r="I67" s="243"/>
      <c r="J67" s="218"/>
      <c r="K67" s="220"/>
      <c r="L67" s="218"/>
      <c r="M67" s="220"/>
      <c r="N67" s="218"/>
      <c r="O67" s="220"/>
      <c r="P67" s="218"/>
      <c r="Q67" s="220"/>
      <c r="R67" s="218"/>
      <c r="S67" s="220"/>
      <c r="T67" s="218"/>
      <c r="U67" s="220"/>
      <c r="V67" s="218"/>
      <c r="W67" s="220"/>
      <c r="X67" s="218"/>
      <c r="Y67" s="220"/>
      <c r="Z67" s="218"/>
      <c r="AA67" s="220"/>
      <c r="AB67" s="218"/>
      <c r="AC67" s="220"/>
      <c r="AD67" s="218"/>
      <c r="AE67" s="220"/>
      <c r="AF67" s="242"/>
      <c r="AG67" s="264"/>
      <c r="AH67" s="242"/>
      <c r="AI67" s="264"/>
      <c r="AJ67" s="242"/>
      <c r="AK67" s="264"/>
      <c r="AL67" s="265"/>
      <c r="AM67" s="264"/>
      <c r="AN67" s="256"/>
      <c r="AO67" s="256"/>
      <c r="AP67" s="256"/>
      <c r="AQ67" s="256"/>
      <c r="AR67" s="210" t="s">
        <v>138</v>
      </c>
      <c r="CG67" s="200">
        <v>0</v>
      </c>
      <c r="CH67" s="200">
        <v>0</v>
      </c>
      <c r="CI67" s="200">
        <v>0</v>
      </c>
      <c r="CJ67" s="200"/>
      <c r="CK67" s="200"/>
      <c r="CL67" s="200"/>
      <c r="CM67" s="200"/>
      <c r="CN67" s="200"/>
      <c r="CO67" s="200"/>
    </row>
    <row r="68" spans="1:93" x14ac:dyDescent="0.25">
      <c r="A68" s="455"/>
      <c r="B68" s="227" t="s">
        <v>32</v>
      </c>
      <c r="C68" s="227">
        <f t="shared" si="0"/>
        <v>0</v>
      </c>
      <c r="D68" s="227">
        <f t="shared" si="3"/>
        <v>0</v>
      </c>
      <c r="E68" s="227">
        <f t="shared" si="2"/>
        <v>0</v>
      </c>
      <c r="F68" s="249"/>
      <c r="G68" s="257"/>
      <c r="H68" s="249"/>
      <c r="I68" s="257"/>
      <c r="J68" s="231"/>
      <c r="K68" s="238"/>
      <c r="L68" s="231"/>
      <c r="M68" s="238"/>
      <c r="N68" s="231"/>
      <c r="O68" s="238"/>
      <c r="P68" s="231"/>
      <c r="Q68" s="238"/>
      <c r="R68" s="231"/>
      <c r="S68" s="238"/>
      <c r="T68" s="231"/>
      <c r="U68" s="238"/>
      <c r="V68" s="231"/>
      <c r="W68" s="238"/>
      <c r="X68" s="231"/>
      <c r="Y68" s="238"/>
      <c r="Z68" s="231"/>
      <c r="AA68" s="238"/>
      <c r="AB68" s="231"/>
      <c r="AC68" s="238"/>
      <c r="AD68" s="231"/>
      <c r="AE68" s="238"/>
      <c r="AF68" s="249"/>
      <c r="AG68" s="266"/>
      <c r="AH68" s="249"/>
      <c r="AI68" s="266"/>
      <c r="AJ68" s="249"/>
      <c r="AK68" s="266"/>
      <c r="AL68" s="267"/>
      <c r="AM68" s="266"/>
      <c r="AN68" s="232"/>
      <c r="AO68" s="232"/>
      <c r="AP68" s="232"/>
      <c r="AQ68" s="232"/>
      <c r="AR68" s="210" t="s">
        <v>138</v>
      </c>
      <c r="CG68" s="200">
        <v>0</v>
      </c>
      <c r="CH68" s="200">
        <v>0</v>
      </c>
      <c r="CI68" s="200">
        <v>0</v>
      </c>
      <c r="CJ68" s="200"/>
      <c r="CK68" s="200"/>
      <c r="CL68" s="200"/>
      <c r="CM68" s="200"/>
      <c r="CN68" s="200"/>
      <c r="CO68" s="200"/>
    </row>
    <row r="69" spans="1:93" x14ac:dyDescent="0.25">
      <c r="A69" s="453" t="s">
        <v>39</v>
      </c>
      <c r="B69" s="204" t="s">
        <v>24</v>
      </c>
      <c r="C69" s="204">
        <f t="shared" si="0"/>
        <v>22</v>
      </c>
      <c r="D69" s="204">
        <f t="shared" si="3"/>
        <v>16</v>
      </c>
      <c r="E69" s="204">
        <f t="shared" si="2"/>
        <v>6</v>
      </c>
      <c r="F69" s="240"/>
      <c r="G69" s="241"/>
      <c r="H69" s="240"/>
      <c r="I69" s="241"/>
      <c r="J69" s="205"/>
      <c r="K69" s="207"/>
      <c r="L69" s="205"/>
      <c r="M69" s="207"/>
      <c r="N69" s="205">
        <v>2</v>
      </c>
      <c r="O69" s="207">
        <v>1</v>
      </c>
      <c r="P69" s="205">
        <v>4</v>
      </c>
      <c r="Q69" s="207">
        <v>1</v>
      </c>
      <c r="R69" s="205">
        <v>3</v>
      </c>
      <c r="S69" s="207"/>
      <c r="T69" s="205">
        <v>3</v>
      </c>
      <c r="U69" s="207">
        <v>2</v>
      </c>
      <c r="V69" s="205">
        <v>1</v>
      </c>
      <c r="W69" s="207">
        <v>1</v>
      </c>
      <c r="X69" s="205">
        <v>2</v>
      </c>
      <c r="Y69" s="207"/>
      <c r="Z69" s="205"/>
      <c r="AA69" s="207">
        <v>1</v>
      </c>
      <c r="AB69" s="205">
        <v>1</v>
      </c>
      <c r="AC69" s="207"/>
      <c r="AD69" s="205"/>
      <c r="AE69" s="207"/>
      <c r="AF69" s="205"/>
      <c r="AG69" s="207"/>
      <c r="AH69" s="205"/>
      <c r="AI69" s="207"/>
      <c r="AJ69" s="205"/>
      <c r="AK69" s="207"/>
      <c r="AL69" s="208"/>
      <c r="AM69" s="207"/>
      <c r="AN69" s="207"/>
      <c r="AO69" s="209">
        <v>0</v>
      </c>
      <c r="AP69" s="209">
        <v>0</v>
      </c>
      <c r="AQ69" s="209">
        <v>3</v>
      </c>
      <c r="AR69" s="210" t="s">
        <v>138</v>
      </c>
      <c r="CG69" s="200">
        <v>0</v>
      </c>
      <c r="CH69" s="200">
        <v>0</v>
      </c>
      <c r="CI69" s="200">
        <v>0</v>
      </c>
      <c r="CJ69" s="200"/>
      <c r="CK69" s="200"/>
      <c r="CL69" s="200"/>
      <c r="CM69" s="200"/>
      <c r="CN69" s="200"/>
      <c r="CO69" s="200"/>
    </row>
    <row r="70" spans="1:93" x14ac:dyDescent="0.25">
      <c r="A70" s="454"/>
      <c r="B70" s="211" t="s">
        <v>25</v>
      </c>
      <c r="C70" s="211">
        <f t="shared" si="0"/>
        <v>0</v>
      </c>
      <c r="D70" s="211">
        <f t="shared" si="3"/>
        <v>0</v>
      </c>
      <c r="E70" s="211">
        <f t="shared" si="2"/>
        <v>0</v>
      </c>
      <c r="F70" s="242"/>
      <c r="G70" s="243"/>
      <c r="H70" s="242"/>
      <c r="I70" s="243"/>
      <c r="J70" s="212"/>
      <c r="K70" s="214"/>
      <c r="L70" s="212"/>
      <c r="M70" s="214"/>
      <c r="N70" s="212"/>
      <c r="O70" s="214"/>
      <c r="P70" s="212"/>
      <c r="Q70" s="214"/>
      <c r="R70" s="212"/>
      <c r="S70" s="214"/>
      <c r="T70" s="212"/>
      <c r="U70" s="214"/>
      <c r="V70" s="212"/>
      <c r="W70" s="214"/>
      <c r="X70" s="212"/>
      <c r="Y70" s="214"/>
      <c r="Z70" s="212"/>
      <c r="AA70" s="214"/>
      <c r="AB70" s="212"/>
      <c r="AC70" s="214"/>
      <c r="AD70" s="212"/>
      <c r="AE70" s="214"/>
      <c r="AF70" s="212"/>
      <c r="AG70" s="214"/>
      <c r="AH70" s="212"/>
      <c r="AI70" s="214"/>
      <c r="AJ70" s="212"/>
      <c r="AK70" s="214"/>
      <c r="AL70" s="215"/>
      <c r="AM70" s="214"/>
      <c r="AN70" s="214"/>
      <c r="AO70" s="268"/>
      <c r="AP70" s="268"/>
      <c r="AQ70" s="268"/>
      <c r="AR70" s="210" t="s">
        <v>138</v>
      </c>
      <c r="CG70" s="200">
        <v>0</v>
      </c>
      <c r="CH70" s="200">
        <v>0</v>
      </c>
      <c r="CI70" s="200">
        <v>0</v>
      </c>
      <c r="CJ70" s="200"/>
      <c r="CK70" s="200"/>
      <c r="CL70" s="200"/>
      <c r="CM70" s="200"/>
      <c r="CN70" s="200"/>
      <c r="CO70" s="200"/>
    </row>
    <row r="71" spans="1:93" x14ac:dyDescent="0.25">
      <c r="A71" s="454"/>
      <c r="B71" s="211" t="s">
        <v>26</v>
      </c>
      <c r="C71" s="211">
        <f t="shared" si="0"/>
        <v>47</v>
      </c>
      <c r="D71" s="211">
        <f t="shared" si="3"/>
        <v>27</v>
      </c>
      <c r="E71" s="211">
        <f t="shared" si="2"/>
        <v>20</v>
      </c>
      <c r="F71" s="242"/>
      <c r="G71" s="243"/>
      <c r="H71" s="242"/>
      <c r="I71" s="243"/>
      <c r="J71" s="212"/>
      <c r="K71" s="214"/>
      <c r="L71" s="212">
        <v>1</v>
      </c>
      <c r="M71" s="214"/>
      <c r="N71" s="212"/>
      <c r="O71" s="214">
        <v>1</v>
      </c>
      <c r="P71" s="212">
        <v>7</v>
      </c>
      <c r="Q71" s="214">
        <v>4</v>
      </c>
      <c r="R71" s="212">
        <v>4</v>
      </c>
      <c r="S71" s="214">
        <v>7</v>
      </c>
      <c r="T71" s="212">
        <v>9</v>
      </c>
      <c r="U71" s="214">
        <v>5</v>
      </c>
      <c r="V71" s="212">
        <v>2</v>
      </c>
      <c r="W71" s="214">
        <v>2</v>
      </c>
      <c r="X71" s="212">
        <v>1</v>
      </c>
      <c r="Y71" s="214">
        <v>1</v>
      </c>
      <c r="Z71" s="212">
        <v>2</v>
      </c>
      <c r="AA71" s="214"/>
      <c r="AB71" s="212">
        <v>1</v>
      </c>
      <c r="AC71" s="214"/>
      <c r="AD71" s="212"/>
      <c r="AE71" s="214"/>
      <c r="AF71" s="212"/>
      <c r="AG71" s="214"/>
      <c r="AH71" s="212"/>
      <c r="AI71" s="214"/>
      <c r="AJ71" s="212"/>
      <c r="AK71" s="214"/>
      <c r="AL71" s="215"/>
      <c r="AM71" s="214"/>
      <c r="AN71" s="214"/>
      <c r="AO71" s="216">
        <v>0</v>
      </c>
      <c r="AP71" s="216">
        <v>0</v>
      </c>
      <c r="AQ71" s="216">
        <v>3</v>
      </c>
      <c r="AR71" s="210" t="s">
        <v>138</v>
      </c>
      <c r="CG71" s="200">
        <v>0</v>
      </c>
      <c r="CH71" s="200">
        <v>0</v>
      </c>
      <c r="CI71" s="200">
        <v>0</v>
      </c>
      <c r="CJ71" s="200"/>
      <c r="CK71" s="200"/>
      <c r="CL71" s="200"/>
      <c r="CM71" s="200"/>
      <c r="CN71" s="200"/>
      <c r="CO71" s="200"/>
    </row>
    <row r="72" spans="1:93" x14ac:dyDescent="0.25">
      <c r="A72" s="454"/>
      <c r="B72" s="211" t="s">
        <v>28</v>
      </c>
      <c r="C72" s="211">
        <f t="shared" si="0"/>
        <v>0</v>
      </c>
      <c r="D72" s="211">
        <f t="shared" si="3"/>
        <v>0</v>
      </c>
      <c r="E72" s="211">
        <f t="shared" si="2"/>
        <v>0</v>
      </c>
      <c r="F72" s="242"/>
      <c r="G72" s="243"/>
      <c r="H72" s="242"/>
      <c r="I72" s="243"/>
      <c r="J72" s="212"/>
      <c r="K72" s="214"/>
      <c r="L72" s="212"/>
      <c r="M72" s="214"/>
      <c r="N72" s="212"/>
      <c r="O72" s="214"/>
      <c r="P72" s="212"/>
      <c r="Q72" s="214"/>
      <c r="R72" s="212"/>
      <c r="S72" s="214"/>
      <c r="T72" s="212"/>
      <c r="U72" s="214"/>
      <c r="V72" s="212"/>
      <c r="W72" s="214"/>
      <c r="X72" s="212"/>
      <c r="Y72" s="214"/>
      <c r="Z72" s="212"/>
      <c r="AA72" s="214"/>
      <c r="AB72" s="212"/>
      <c r="AC72" s="214"/>
      <c r="AD72" s="212"/>
      <c r="AE72" s="214"/>
      <c r="AF72" s="212"/>
      <c r="AG72" s="214"/>
      <c r="AH72" s="212"/>
      <c r="AI72" s="214"/>
      <c r="AJ72" s="212"/>
      <c r="AK72" s="214"/>
      <c r="AL72" s="215"/>
      <c r="AM72" s="214"/>
      <c r="AN72" s="214"/>
      <c r="AO72" s="216"/>
      <c r="AP72" s="216"/>
      <c r="AQ72" s="216"/>
      <c r="AR72" s="210" t="s">
        <v>138</v>
      </c>
      <c r="CG72" s="200">
        <v>0</v>
      </c>
      <c r="CH72" s="200">
        <v>0</v>
      </c>
      <c r="CI72" s="200">
        <v>0</v>
      </c>
      <c r="CJ72" s="200"/>
      <c r="CK72" s="200"/>
      <c r="CL72" s="200"/>
      <c r="CM72" s="200"/>
      <c r="CN72" s="200"/>
      <c r="CO72" s="200"/>
    </row>
    <row r="73" spans="1:93" x14ac:dyDescent="0.25">
      <c r="A73" s="454"/>
      <c r="B73" s="211" t="s">
        <v>29</v>
      </c>
      <c r="C73" s="211">
        <f t="shared" si="0"/>
        <v>0</v>
      </c>
      <c r="D73" s="211">
        <f t="shared" si="3"/>
        <v>0</v>
      </c>
      <c r="E73" s="211">
        <f t="shared" si="2"/>
        <v>0</v>
      </c>
      <c r="F73" s="242"/>
      <c r="G73" s="243"/>
      <c r="H73" s="242"/>
      <c r="I73" s="243"/>
      <c r="J73" s="212"/>
      <c r="K73" s="214"/>
      <c r="L73" s="212"/>
      <c r="M73" s="214"/>
      <c r="N73" s="212"/>
      <c r="O73" s="214"/>
      <c r="P73" s="212"/>
      <c r="Q73" s="214"/>
      <c r="R73" s="212"/>
      <c r="S73" s="214"/>
      <c r="T73" s="212"/>
      <c r="U73" s="214"/>
      <c r="V73" s="212"/>
      <c r="W73" s="214"/>
      <c r="X73" s="212"/>
      <c r="Y73" s="214"/>
      <c r="Z73" s="212"/>
      <c r="AA73" s="214"/>
      <c r="AB73" s="212"/>
      <c r="AC73" s="214"/>
      <c r="AD73" s="212"/>
      <c r="AE73" s="214"/>
      <c r="AF73" s="212"/>
      <c r="AG73" s="214"/>
      <c r="AH73" s="212"/>
      <c r="AI73" s="214"/>
      <c r="AJ73" s="212"/>
      <c r="AK73" s="214"/>
      <c r="AL73" s="215"/>
      <c r="AM73" s="214"/>
      <c r="AN73" s="214"/>
      <c r="AO73" s="216"/>
      <c r="AP73" s="216"/>
      <c r="AQ73" s="216"/>
      <c r="AR73" s="210" t="s">
        <v>138</v>
      </c>
      <c r="CG73" s="200">
        <v>0</v>
      </c>
      <c r="CH73" s="200">
        <v>0</v>
      </c>
      <c r="CI73" s="200">
        <v>0</v>
      </c>
      <c r="CJ73" s="200"/>
      <c r="CK73" s="200"/>
      <c r="CL73" s="200"/>
      <c r="CM73" s="200"/>
      <c r="CN73" s="200"/>
      <c r="CO73" s="200"/>
    </row>
    <row r="74" spans="1:93" x14ac:dyDescent="0.25">
      <c r="A74" s="454"/>
      <c r="B74" s="255" t="s">
        <v>112</v>
      </c>
      <c r="C74" s="224">
        <f t="shared" si="0"/>
        <v>0</v>
      </c>
      <c r="D74" s="223">
        <f t="shared" si="3"/>
        <v>0</v>
      </c>
      <c r="E74" s="225">
        <f t="shared" si="2"/>
        <v>0</v>
      </c>
      <c r="F74" s="242"/>
      <c r="G74" s="243"/>
      <c r="H74" s="242"/>
      <c r="I74" s="243"/>
      <c r="J74" s="218"/>
      <c r="K74" s="220"/>
      <c r="L74" s="218"/>
      <c r="M74" s="220"/>
      <c r="N74" s="218"/>
      <c r="O74" s="220"/>
      <c r="P74" s="218"/>
      <c r="Q74" s="220"/>
      <c r="R74" s="218"/>
      <c r="S74" s="220"/>
      <c r="T74" s="218"/>
      <c r="U74" s="220"/>
      <c r="V74" s="218"/>
      <c r="W74" s="220"/>
      <c r="X74" s="218"/>
      <c r="Y74" s="220"/>
      <c r="Z74" s="218"/>
      <c r="AA74" s="220"/>
      <c r="AB74" s="218"/>
      <c r="AC74" s="220"/>
      <c r="AD74" s="218"/>
      <c r="AE74" s="220"/>
      <c r="AF74" s="218"/>
      <c r="AG74" s="220"/>
      <c r="AH74" s="218"/>
      <c r="AI74" s="220"/>
      <c r="AJ74" s="218"/>
      <c r="AK74" s="220"/>
      <c r="AL74" s="221"/>
      <c r="AM74" s="220"/>
      <c r="AN74" s="220"/>
      <c r="AO74" s="256"/>
      <c r="AP74" s="256"/>
      <c r="AQ74" s="256"/>
      <c r="AR74" s="210" t="s">
        <v>138</v>
      </c>
      <c r="CG74" s="200">
        <v>0</v>
      </c>
      <c r="CH74" s="200">
        <v>0</v>
      </c>
      <c r="CI74" s="200">
        <v>0</v>
      </c>
      <c r="CJ74" s="200"/>
      <c r="CK74" s="200"/>
      <c r="CL74" s="200"/>
      <c r="CM74" s="200"/>
      <c r="CN74" s="200"/>
      <c r="CO74" s="200"/>
    </row>
    <row r="75" spans="1:93" x14ac:dyDescent="0.25">
      <c r="A75" s="455"/>
      <c r="B75" s="227" t="s">
        <v>32</v>
      </c>
      <c r="C75" s="227">
        <f t="shared" si="0"/>
        <v>0</v>
      </c>
      <c r="D75" s="227">
        <f t="shared" si="3"/>
        <v>0</v>
      </c>
      <c r="E75" s="227">
        <f t="shared" si="2"/>
        <v>0</v>
      </c>
      <c r="F75" s="249"/>
      <c r="G75" s="257"/>
      <c r="H75" s="249"/>
      <c r="I75" s="257"/>
      <c r="J75" s="231"/>
      <c r="K75" s="238"/>
      <c r="L75" s="231"/>
      <c r="M75" s="238"/>
      <c r="N75" s="231"/>
      <c r="O75" s="238"/>
      <c r="P75" s="231"/>
      <c r="Q75" s="238"/>
      <c r="R75" s="231"/>
      <c r="S75" s="238"/>
      <c r="T75" s="231"/>
      <c r="U75" s="238"/>
      <c r="V75" s="231"/>
      <c r="W75" s="238"/>
      <c r="X75" s="231"/>
      <c r="Y75" s="238"/>
      <c r="Z75" s="231"/>
      <c r="AA75" s="238"/>
      <c r="AB75" s="231"/>
      <c r="AC75" s="238"/>
      <c r="AD75" s="231"/>
      <c r="AE75" s="238"/>
      <c r="AF75" s="231"/>
      <c r="AG75" s="238"/>
      <c r="AH75" s="231"/>
      <c r="AI75" s="238"/>
      <c r="AJ75" s="231"/>
      <c r="AK75" s="238"/>
      <c r="AL75" s="239"/>
      <c r="AM75" s="238"/>
      <c r="AN75" s="238"/>
      <c r="AO75" s="232"/>
      <c r="AP75" s="232"/>
      <c r="AQ75" s="232"/>
      <c r="AR75" s="210" t="s">
        <v>138</v>
      </c>
      <c r="CG75" s="200">
        <v>0</v>
      </c>
      <c r="CH75" s="200">
        <v>0</v>
      </c>
      <c r="CI75" s="200">
        <v>0</v>
      </c>
      <c r="CJ75" s="200"/>
      <c r="CK75" s="200"/>
      <c r="CL75" s="200"/>
      <c r="CM75" s="200"/>
      <c r="CN75" s="200"/>
      <c r="CO75" s="200"/>
    </row>
    <row r="76" spans="1:93" x14ac:dyDescent="0.25">
      <c r="A76" s="453" t="s">
        <v>40</v>
      </c>
      <c r="B76" s="204" t="s">
        <v>41</v>
      </c>
      <c r="C76" s="204">
        <f t="shared" si="0"/>
        <v>0</v>
      </c>
      <c r="D76" s="204">
        <f t="shared" si="3"/>
        <v>0</v>
      </c>
      <c r="E76" s="204">
        <f t="shared" si="2"/>
        <v>0</v>
      </c>
      <c r="F76" s="240"/>
      <c r="G76" s="241"/>
      <c r="H76" s="240"/>
      <c r="I76" s="241"/>
      <c r="J76" s="205"/>
      <c r="K76" s="207"/>
      <c r="L76" s="205"/>
      <c r="M76" s="207"/>
      <c r="N76" s="205"/>
      <c r="O76" s="207"/>
      <c r="P76" s="205"/>
      <c r="Q76" s="207"/>
      <c r="R76" s="205"/>
      <c r="S76" s="207"/>
      <c r="T76" s="205"/>
      <c r="U76" s="207"/>
      <c r="V76" s="205"/>
      <c r="W76" s="207"/>
      <c r="X76" s="205"/>
      <c r="Y76" s="207"/>
      <c r="Z76" s="205"/>
      <c r="AA76" s="207"/>
      <c r="AB76" s="205"/>
      <c r="AC76" s="207"/>
      <c r="AD76" s="205"/>
      <c r="AE76" s="207"/>
      <c r="AF76" s="258"/>
      <c r="AG76" s="259"/>
      <c r="AH76" s="258"/>
      <c r="AI76" s="259"/>
      <c r="AJ76" s="258"/>
      <c r="AK76" s="259"/>
      <c r="AL76" s="260"/>
      <c r="AM76" s="259"/>
      <c r="AN76" s="209"/>
      <c r="AO76" s="209"/>
      <c r="AP76" s="209"/>
      <c r="AQ76" s="209"/>
      <c r="AR76" s="210" t="s">
        <v>138</v>
      </c>
      <c r="CG76" s="200">
        <v>0</v>
      </c>
      <c r="CH76" s="200">
        <v>0</v>
      </c>
      <c r="CI76" s="200">
        <v>0</v>
      </c>
      <c r="CJ76" s="200"/>
      <c r="CK76" s="200"/>
      <c r="CL76" s="200"/>
      <c r="CM76" s="200"/>
      <c r="CN76" s="200"/>
      <c r="CO76" s="200"/>
    </row>
    <row r="77" spans="1:93" x14ac:dyDescent="0.25">
      <c r="A77" s="454"/>
      <c r="B77" s="225" t="s">
        <v>42</v>
      </c>
      <c r="C77" s="225">
        <f t="shared" si="0"/>
        <v>2</v>
      </c>
      <c r="D77" s="225">
        <f t="shared" si="3"/>
        <v>0</v>
      </c>
      <c r="E77" s="225">
        <f t="shared" si="2"/>
        <v>2</v>
      </c>
      <c r="F77" s="242"/>
      <c r="G77" s="243"/>
      <c r="H77" s="242"/>
      <c r="I77" s="243"/>
      <c r="J77" s="212"/>
      <c r="K77" s="214"/>
      <c r="L77" s="212"/>
      <c r="M77" s="214"/>
      <c r="N77" s="212"/>
      <c r="O77" s="214"/>
      <c r="P77" s="212"/>
      <c r="Q77" s="214">
        <v>2</v>
      </c>
      <c r="R77" s="212"/>
      <c r="S77" s="214"/>
      <c r="T77" s="212"/>
      <c r="U77" s="214"/>
      <c r="V77" s="212"/>
      <c r="W77" s="214"/>
      <c r="X77" s="212"/>
      <c r="Y77" s="214"/>
      <c r="Z77" s="212"/>
      <c r="AA77" s="214"/>
      <c r="AB77" s="212"/>
      <c r="AC77" s="214"/>
      <c r="AD77" s="212"/>
      <c r="AE77" s="214"/>
      <c r="AF77" s="261"/>
      <c r="AG77" s="262"/>
      <c r="AH77" s="261"/>
      <c r="AI77" s="262"/>
      <c r="AJ77" s="261"/>
      <c r="AK77" s="262"/>
      <c r="AL77" s="263"/>
      <c r="AM77" s="262"/>
      <c r="AN77" s="216"/>
      <c r="AO77" s="216">
        <v>0</v>
      </c>
      <c r="AP77" s="216">
        <v>0</v>
      </c>
      <c r="AQ77" s="216">
        <v>0</v>
      </c>
      <c r="AR77" s="210" t="s">
        <v>138</v>
      </c>
      <c r="CG77" s="200">
        <v>0</v>
      </c>
      <c r="CH77" s="200">
        <v>0</v>
      </c>
      <c r="CI77" s="200">
        <v>0</v>
      </c>
      <c r="CJ77" s="200"/>
      <c r="CK77" s="200"/>
      <c r="CL77" s="200"/>
      <c r="CM77" s="200"/>
      <c r="CN77" s="200"/>
      <c r="CO77" s="200"/>
    </row>
    <row r="78" spans="1:93" x14ac:dyDescent="0.25">
      <c r="A78" s="454"/>
      <c r="B78" s="225" t="s">
        <v>43</v>
      </c>
      <c r="C78" s="225">
        <f t="shared" ref="C78:C95" si="4">SUM(D78+E78)</f>
        <v>0</v>
      </c>
      <c r="D78" s="225">
        <f t="shared" si="3"/>
        <v>0</v>
      </c>
      <c r="E78" s="225">
        <f t="shared" si="3"/>
        <v>0</v>
      </c>
      <c r="F78" s="261"/>
      <c r="G78" s="269"/>
      <c r="H78" s="261"/>
      <c r="I78" s="269"/>
      <c r="J78" s="212"/>
      <c r="K78" s="214"/>
      <c r="L78" s="212"/>
      <c r="M78" s="214"/>
      <c r="N78" s="212"/>
      <c r="O78" s="214"/>
      <c r="P78" s="212"/>
      <c r="Q78" s="214"/>
      <c r="R78" s="212"/>
      <c r="S78" s="214"/>
      <c r="T78" s="212"/>
      <c r="U78" s="214"/>
      <c r="V78" s="212"/>
      <c r="W78" s="214"/>
      <c r="X78" s="212"/>
      <c r="Y78" s="214"/>
      <c r="Z78" s="212"/>
      <c r="AA78" s="214"/>
      <c r="AB78" s="212"/>
      <c r="AC78" s="214"/>
      <c r="AD78" s="212"/>
      <c r="AE78" s="214"/>
      <c r="AF78" s="261"/>
      <c r="AG78" s="262"/>
      <c r="AH78" s="261"/>
      <c r="AI78" s="262"/>
      <c r="AJ78" s="261"/>
      <c r="AK78" s="262"/>
      <c r="AL78" s="263"/>
      <c r="AM78" s="262"/>
      <c r="AN78" s="256"/>
      <c r="AO78" s="256"/>
      <c r="AP78" s="256"/>
      <c r="AQ78" s="256"/>
      <c r="AR78" s="210" t="s">
        <v>138</v>
      </c>
      <c r="CG78" s="200">
        <v>0</v>
      </c>
      <c r="CH78" s="200">
        <v>0</v>
      </c>
      <c r="CI78" s="200">
        <v>0</v>
      </c>
      <c r="CJ78" s="200"/>
      <c r="CK78" s="200"/>
      <c r="CL78" s="200"/>
      <c r="CM78" s="200"/>
      <c r="CN78" s="200"/>
      <c r="CO78" s="200"/>
    </row>
    <row r="79" spans="1:93" x14ac:dyDescent="0.25">
      <c r="A79" s="454"/>
      <c r="B79" s="225" t="s">
        <v>44</v>
      </c>
      <c r="C79" s="211">
        <f t="shared" si="4"/>
        <v>2</v>
      </c>
      <c r="D79" s="270">
        <f t="shared" ref="D79:E95" si="5">SUM(F79+H79+J79+L79+N79+P79+R79+T79+V79+X79+Z79+AB79+AD79+AF79+AH79+AJ79+AL79)</f>
        <v>0</v>
      </c>
      <c r="E79" s="225">
        <f t="shared" si="5"/>
        <v>2</v>
      </c>
      <c r="F79" s="242"/>
      <c r="G79" s="243"/>
      <c r="H79" s="242"/>
      <c r="I79" s="243"/>
      <c r="J79" s="218"/>
      <c r="K79" s="220"/>
      <c r="L79" s="218"/>
      <c r="M79" s="220"/>
      <c r="N79" s="218"/>
      <c r="O79" s="220"/>
      <c r="P79" s="218"/>
      <c r="Q79" s="220">
        <v>2</v>
      </c>
      <c r="R79" s="218"/>
      <c r="S79" s="220"/>
      <c r="T79" s="218"/>
      <c r="U79" s="220"/>
      <c r="V79" s="218"/>
      <c r="W79" s="220"/>
      <c r="X79" s="218"/>
      <c r="Y79" s="220"/>
      <c r="Z79" s="218"/>
      <c r="AA79" s="220"/>
      <c r="AB79" s="218"/>
      <c r="AC79" s="220"/>
      <c r="AD79" s="218"/>
      <c r="AE79" s="220"/>
      <c r="AF79" s="261"/>
      <c r="AG79" s="262"/>
      <c r="AH79" s="261"/>
      <c r="AI79" s="262"/>
      <c r="AJ79" s="261"/>
      <c r="AK79" s="262"/>
      <c r="AL79" s="263"/>
      <c r="AM79" s="262"/>
      <c r="AN79" s="256"/>
      <c r="AO79" s="256">
        <v>0</v>
      </c>
      <c r="AP79" s="256">
        <v>0</v>
      </c>
      <c r="AQ79" s="256">
        <v>0</v>
      </c>
      <c r="AR79" s="210" t="s">
        <v>138</v>
      </c>
      <c r="CG79" s="200">
        <v>0</v>
      </c>
      <c r="CH79" s="200">
        <v>0</v>
      </c>
      <c r="CI79" s="200">
        <v>0</v>
      </c>
      <c r="CJ79" s="200"/>
      <c r="CK79" s="200"/>
      <c r="CL79" s="200"/>
      <c r="CM79" s="200"/>
      <c r="CN79" s="200"/>
      <c r="CO79" s="200"/>
    </row>
    <row r="80" spans="1:93" x14ac:dyDescent="0.25">
      <c r="A80" s="454"/>
      <c r="B80" s="222" t="s">
        <v>112</v>
      </c>
      <c r="C80" s="271">
        <f t="shared" si="4"/>
        <v>0</v>
      </c>
      <c r="D80" s="272">
        <f t="shared" si="5"/>
        <v>0</v>
      </c>
      <c r="E80" s="227">
        <f t="shared" si="5"/>
        <v>0</v>
      </c>
      <c r="F80" s="249"/>
      <c r="G80" s="257"/>
      <c r="H80" s="249"/>
      <c r="I80" s="257"/>
      <c r="J80" s="231"/>
      <c r="K80" s="238"/>
      <c r="L80" s="231"/>
      <c r="M80" s="238"/>
      <c r="N80" s="231"/>
      <c r="O80" s="238"/>
      <c r="P80" s="231"/>
      <c r="Q80" s="238"/>
      <c r="R80" s="231"/>
      <c r="S80" s="238"/>
      <c r="T80" s="231"/>
      <c r="U80" s="238"/>
      <c r="V80" s="231"/>
      <c r="W80" s="238"/>
      <c r="X80" s="231"/>
      <c r="Y80" s="238"/>
      <c r="Z80" s="231"/>
      <c r="AA80" s="238"/>
      <c r="AB80" s="231"/>
      <c r="AC80" s="238"/>
      <c r="AD80" s="231"/>
      <c r="AE80" s="238"/>
      <c r="AF80" s="249"/>
      <c r="AG80" s="266"/>
      <c r="AH80" s="249"/>
      <c r="AI80" s="266"/>
      <c r="AJ80" s="249"/>
      <c r="AK80" s="266"/>
      <c r="AL80" s="267"/>
      <c r="AM80" s="266"/>
      <c r="AN80" s="232"/>
      <c r="AO80" s="232"/>
      <c r="AP80" s="232"/>
      <c r="AQ80" s="232"/>
      <c r="AR80" s="210" t="s">
        <v>138</v>
      </c>
      <c r="CG80" s="200">
        <v>0</v>
      </c>
      <c r="CH80" s="200">
        <v>0</v>
      </c>
      <c r="CI80" s="200">
        <v>0</v>
      </c>
      <c r="CJ80" s="200"/>
      <c r="CK80" s="200"/>
      <c r="CL80" s="200"/>
      <c r="CM80" s="200"/>
      <c r="CN80" s="200"/>
      <c r="CO80" s="200"/>
    </row>
    <row r="81" spans="1:93" x14ac:dyDescent="0.25">
      <c r="A81" s="467" t="s">
        <v>113</v>
      </c>
      <c r="B81" s="204" t="s">
        <v>24</v>
      </c>
      <c r="C81" s="204">
        <f t="shared" si="4"/>
        <v>0</v>
      </c>
      <c r="D81" s="204">
        <f t="shared" si="5"/>
        <v>0</v>
      </c>
      <c r="E81" s="204">
        <f t="shared" si="5"/>
        <v>0</v>
      </c>
      <c r="F81" s="240"/>
      <c r="G81" s="241"/>
      <c r="H81" s="240"/>
      <c r="I81" s="241"/>
      <c r="J81" s="205"/>
      <c r="K81" s="207"/>
      <c r="L81" s="205"/>
      <c r="M81" s="207"/>
      <c r="N81" s="205"/>
      <c r="O81" s="207"/>
      <c r="P81" s="205"/>
      <c r="Q81" s="207"/>
      <c r="R81" s="205"/>
      <c r="S81" s="207"/>
      <c r="T81" s="205"/>
      <c r="U81" s="207"/>
      <c r="V81" s="205"/>
      <c r="W81" s="207"/>
      <c r="X81" s="205"/>
      <c r="Y81" s="207"/>
      <c r="Z81" s="205"/>
      <c r="AA81" s="207"/>
      <c r="AB81" s="205"/>
      <c r="AC81" s="207"/>
      <c r="AD81" s="205"/>
      <c r="AE81" s="207"/>
      <c r="AF81" s="205"/>
      <c r="AG81" s="207"/>
      <c r="AH81" s="205"/>
      <c r="AI81" s="207"/>
      <c r="AJ81" s="205"/>
      <c r="AK81" s="207"/>
      <c r="AL81" s="205"/>
      <c r="AM81" s="207"/>
      <c r="AN81" s="273"/>
      <c r="AO81" s="273"/>
      <c r="AP81" s="273"/>
      <c r="AQ81" s="273"/>
      <c r="AR81" s="210" t="s">
        <v>138</v>
      </c>
      <c r="CG81" s="200">
        <v>0</v>
      </c>
      <c r="CH81" s="200">
        <v>0</v>
      </c>
      <c r="CI81" s="200">
        <v>0</v>
      </c>
      <c r="CJ81" s="200"/>
      <c r="CK81" s="200"/>
      <c r="CL81" s="200"/>
      <c r="CM81" s="200"/>
      <c r="CN81" s="200"/>
      <c r="CO81" s="200"/>
    </row>
    <row r="82" spans="1:93" x14ac:dyDescent="0.25">
      <c r="A82" s="485"/>
      <c r="B82" s="211" t="s">
        <v>25</v>
      </c>
      <c r="C82" s="211">
        <f t="shared" si="4"/>
        <v>0</v>
      </c>
      <c r="D82" s="211">
        <f t="shared" si="5"/>
        <v>0</v>
      </c>
      <c r="E82" s="211">
        <f t="shared" si="5"/>
        <v>0</v>
      </c>
      <c r="F82" s="242"/>
      <c r="G82" s="243"/>
      <c r="H82" s="242"/>
      <c r="I82" s="243"/>
      <c r="J82" s="212"/>
      <c r="K82" s="214"/>
      <c r="L82" s="212"/>
      <c r="M82" s="214"/>
      <c r="N82" s="212"/>
      <c r="O82" s="214"/>
      <c r="P82" s="212"/>
      <c r="Q82" s="214"/>
      <c r="R82" s="212"/>
      <c r="S82" s="214"/>
      <c r="T82" s="212"/>
      <c r="U82" s="214"/>
      <c r="V82" s="212"/>
      <c r="W82" s="214"/>
      <c r="X82" s="212"/>
      <c r="Y82" s="214"/>
      <c r="Z82" s="212"/>
      <c r="AA82" s="214"/>
      <c r="AB82" s="212"/>
      <c r="AC82" s="214"/>
      <c r="AD82" s="212"/>
      <c r="AE82" s="214"/>
      <c r="AF82" s="212"/>
      <c r="AG82" s="214"/>
      <c r="AH82" s="212"/>
      <c r="AI82" s="214"/>
      <c r="AJ82" s="212"/>
      <c r="AK82" s="214"/>
      <c r="AL82" s="212"/>
      <c r="AM82" s="214"/>
      <c r="AN82" s="216"/>
      <c r="AO82" s="216"/>
      <c r="AP82" s="216"/>
      <c r="AQ82" s="216"/>
      <c r="AR82" s="210" t="s">
        <v>138</v>
      </c>
      <c r="CG82" s="200">
        <v>0</v>
      </c>
      <c r="CH82" s="200">
        <v>0</v>
      </c>
      <c r="CI82" s="200">
        <v>0</v>
      </c>
      <c r="CJ82" s="200"/>
      <c r="CK82" s="200"/>
      <c r="CL82" s="200"/>
      <c r="CM82" s="200"/>
      <c r="CN82" s="200"/>
      <c r="CO82" s="200"/>
    </row>
    <row r="83" spans="1:93" x14ac:dyDescent="0.25">
      <c r="A83" s="485"/>
      <c r="B83" s="211" t="s">
        <v>26</v>
      </c>
      <c r="C83" s="211">
        <f t="shared" si="4"/>
        <v>0</v>
      </c>
      <c r="D83" s="211">
        <f t="shared" si="5"/>
        <v>0</v>
      </c>
      <c r="E83" s="211">
        <f t="shared" si="5"/>
        <v>0</v>
      </c>
      <c r="F83" s="242"/>
      <c r="G83" s="243"/>
      <c r="H83" s="242"/>
      <c r="I83" s="243"/>
      <c r="J83" s="212"/>
      <c r="K83" s="214"/>
      <c r="L83" s="212"/>
      <c r="M83" s="214"/>
      <c r="N83" s="212"/>
      <c r="O83" s="214"/>
      <c r="P83" s="212"/>
      <c r="Q83" s="214"/>
      <c r="R83" s="212"/>
      <c r="S83" s="214"/>
      <c r="T83" s="212"/>
      <c r="U83" s="214"/>
      <c r="V83" s="212"/>
      <c r="W83" s="214"/>
      <c r="X83" s="212"/>
      <c r="Y83" s="214"/>
      <c r="Z83" s="212"/>
      <c r="AA83" s="214"/>
      <c r="AB83" s="212"/>
      <c r="AC83" s="214"/>
      <c r="AD83" s="212"/>
      <c r="AE83" s="214"/>
      <c r="AF83" s="212"/>
      <c r="AG83" s="214"/>
      <c r="AH83" s="212"/>
      <c r="AI83" s="214"/>
      <c r="AJ83" s="212"/>
      <c r="AK83" s="214"/>
      <c r="AL83" s="212"/>
      <c r="AM83" s="214"/>
      <c r="AN83" s="216"/>
      <c r="AO83" s="216"/>
      <c r="AP83" s="216"/>
      <c r="AQ83" s="216"/>
      <c r="AR83" s="210" t="s">
        <v>138</v>
      </c>
      <c r="CG83" s="200">
        <v>0</v>
      </c>
      <c r="CH83" s="200">
        <v>0</v>
      </c>
      <c r="CI83" s="200">
        <v>0</v>
      </c>
      <c r="CJ83" s="200"/>
      <c r="CK83" s="200"/>
      <c r="CL83" s="200"/>
      <c r="CM83" s="200"/>
      <c r="CN83" s="200"/>
      <c r="CO83" s="200"/>
    </row>
    <row r="84" spans="1:93" x14ac:dyDescent="0.25">
      <c r="A84" s="485"/>
      <c r="B84" s="211" t="s">
        <v>28</v>
      </c>
      <c r="C84" s="211">
        <f t="shared" si="4"/>
        <v>0</v>
      </c>
      <c r="D84" s="211">
        <f t="shared" si="5"/>
        <v>0</v>
      </c>
      <c r="E84" s="211">
        <f t="shared" si="5"/>
        <v>0</v>
      </c>
      <c r="F84" s="242"/>
      <c r="G84" s="243"/>
      <c r="H84" s="242"/>
      <c r="I84" s="243"/>
      <c r="J84" s="212"/>
      <c r="K84" s="214"/>
      <c r="L84" s="212"/>
      <c r="M84" s="214"/>
      <c r="N84" s="212"/>
      <c r="O84" s="214"/>
      <c r="P84" s="212"/>
      <c r="Q84" s="214"/>
      <c r="R84" s="212"/>
      <c r="S84" s="214"/>
      <c r="T84" s="212"/>
      <c r="U84" s="214"/>
      <c r="V84" s="212"/>
      <c r="W84" s="214"/>
      <c r="X84" s="212"/>
      <c r="Y84" s="214"/>
      <c r="Z84" s="212"/>
      <c r="AA84" s="214"/>
      <c r="AB84" s="212"/>
      <c r="AC84" s="214"/>
      <c r="AD84" s="212"/>
      <c r="AE84" s="214"/>
      <c r="AF84" s="212"/>
      <c r="AG84" s="214"/>
      <c r="AH84" s="212"/>
      <c r="AI84" s="214"/>
      <c r="AJ84" s="212"/>
      <c r="AK84" s="214"/>
      <c r="AL84" s="212"/>
      <c r="AM84" s="214"/>
      <c r="AN84" s="216"/>
      <c r="AO84" s="216"/>
      <c r="AP84" s="216"/>
      <c r="AQ84" s="216"/>
      <c r="AR84" s="210" t="s">
        <v>138</v>
      </c>
      <c r="CG84" s="200">
        <v>0</v>
      </c>
      <c r="CH84" s="200">
        <v>0</v>
      </c>
      <c r="CI84" s="200">
        <v>0</v>
      </c>
      <c r="CJ84" s="200"/>
      <c r="CK84" s="200"/>
      <c r="CL84" s="200"/>
      <c r="CM84" s="200"/>
      <c r="CN84" s="200"/>
      <c r="CO84" s="200"/>
    </row>
    <row r="85" spans="1:93" x14ac:dyDescent="0.25">
      <c r="A85" s="485"/>
      <c r="B85" s="211" t="s">
        <v>29</v>
      </c>
      <c r="C85" s="211">
        <f t="shared" si="4"/>
        <v>0</v>
      </c>
      <c r="D85" s="211">
        <f t="shared" si="5"/>
        <v>0</v>
      </c>
      <c r="E85" s="211">
        <f t="shared" si="5"/>
        <v>0</v>
      </c>
      <c r="F85" s="242"/>
      <c r="G85" s="243"/>
      <c r="H85" s="242"/>
      <c r="I85" s="243"/>
      <c r="J85" s="212"/>
      <c r="K85" s="214"/>
      <c r="L85" s="212"/>
      <c r="M85" s="214"/>
      <c r="N85" s="212"/>
      <c r="O85" s="214"/>
      <c r="P85" s="212"/>
      <c r="Q85" s="214"/>
      <c r="R85" s="212"/>
      <c r="S85" s="214"/>
      <c r="T85" s="212"/>
      <c r="U85" s="214"/>
      <c r="V85" s="212"/>
      <c r="W85" s="214"/>
      <c r="X85" s="212"/>
      <c r="Y85" s="214"/>
      <c r="Z85" s="212"/>
      <c r="AA85" s="214"/>
      <c r="AB85" s="212"/>
      <c r="AC85" s="214"/>
      <c r="AD85" s="212"/>
      <c r="AE85" s="214"/>
      <c r="AF85" s="212"/>
      <c r="AG85" s="214"/>
      <c r="AH85" s="212"/>
      <c r="AI85" s="214"/>
      <c r="AJ85" s="212"/>
      <c r="AK85" s="214"/>
      <c r="AL85" s="212"/>
      <c r="AM85" s="214"/>
      <c r="AN85" s="216"/>
      <c r="AO85" s="216"/>
      <c r="AP85" s="216"/>
      <c r="AQ85" s="216"/>
      <c r="AR85" s="210" t="s">
        <v>138</v>
      </c>
      <c r="CG85" s="200">
        <v>0</v>
      </c>
      <c r="CH85" s="200">
        <v>0</v>
      </c>
      <c r="CI85" s="200">
        <v>0</v>
      </c>
      <c r="CJ85" s="200"/>
      <c r="CK85" s="200"/>
      <c r="CL85" s="200"/>
      <c r="CM85" s="200"/>
      <c r="CN85" s="200"/>
      <c r="CO85" s="200"/>
    </row>
    <row r="86" spans="1:93" x14ac:dyDescent="0.25">
      <c r="A86" s="485"/>
      <c r="B86" s="255" t="s">
        <v>112</v>
      </c>
      <c r="C86" s="223">
        <f t="shared" si="4"/>
        <v>0</v>
      </c>
      <c r="D86" s="224">
        <f t="shared" si="5"/>
        <v>0</v>
      </c>
      <c r="E86" s="225">
        <f t="shared" si="5"/>
        <v>0</v>
      </c>
      <c r="F86" s="242"/>
      <c r="G86" s="243"/>
      <c r="H86" s="242"/>
      <c r="I86" s="243"/>
      <c r="J86" s="218"/>
      <c r="K86" s="220"/>
      <c r="L86" s="218"/>
      <c r="M86" s="220"/>
      <c r="N86" s="218"/>
      <c r="O86" s="220"/>
      <c r="P86" s="218"/>
      <c r="Q86" s="220"/>
      <c r="R86" s="218"/>
      <c r="S86" s="220"/>
      <c r="T86" s="218"/>
      <c r="U86" s="220"/>
      <c r="V86" s="218"/>
      <c r="W86" s="220"/>
      <c r="X86" s="218"/>
      <c r="Y86" s="220"/>
      <c r="Z86" s="218"/>
      <c r="AA86" s="220"/>
      <c r="AB86" s="218"/>
      <c r="AC86" s="220"/>
      <c r="AD86" s="218"/>
      <c r="AE86" s="220"/>
      <c r="AF86" s="218"/>
      <c r="AG86" s="220"/>
      <c r="AH86" s="218"/>
      <c r="AI86" s="220"/>
      <c r="AJ86" s="218"/>
      <c r="AK86" s="220"/>
      <c r="AL86" s="218"/>
      <c r="AM86" s="220"/>
      <c r="AN86" s="216"/>
      <c r="AO86" s="216"/>
      <c r="AP86" s="216"/>
      <c r="AQ86" s="216"/>
      <c r="AR86" s="210" t="s">
        <v>138</v>
      </c>
      <c r="CG86" s="200">
        <v>0</v>
      </c>
      <c r="CH86" s="200">
        <v>0</v>
      </c>
      <c r="CI86" s="200">
        <v>0</v>
      </c>
      <c r="CJ86" s="200"/>
      <c r="CK86" s="200"/>
      <c r="CL86" s="200"/>
      <c r="CM86" s="200"/>
      <c r="CN86" s="200"/>
      <c r="CO86" s="200"/>
    </row>
    <row r="87" spans="1:93" x14ac:dyDescent="0.25">
      <c r="A87" s="470"/>
      <c r="B87" s="227" t="s">
        <v>32</v>
      </c>
      <c r="C87" s="227">
        <f t="shared" si="4"/>
        <v>0</v>
      </c>
      <c r="D87" s="227">
        <f t="shared" si="5"/>
        <v>0</v>
      </c>
      <c r="E87" s="227">
        <f t="shared" si="5"/>
        <v>0</v>
      </c>
      <c r="F87" s="249"/>
      <c r="G87" s="257"/>
      <c r="H87" s="249"/>
      <c r="I87" s="257"/>
      <c r="J87" s="231"/>
      <c r="K87" s="238"/>
      <c r="L87" s="231"/>
      <c r="M87" s="238"/>
      <c r="N87" s="231"/>
      <c r="O87" s="238"/>
      <c r="P87" s="231"/>
      <c r="Q87" s="238"/>
      <c r="R87" s="231"/>
      <c r="S87" s="238"/>
      <c r="T87" s="231"/>
      <c r="U87" s="238"/>
      <c r="V87" s="231"/>
      <c r="W87" s="238"/>
      <c r="X87" s="231"/>
      <c r="Y87" s="238"/>
      <c r="Z87" s="231"/>
      <c r="AA87" s="238"/>
      <c r="AB87" s="231"/>
      <c r="AC87" s="238"/>
      <c r="AD87" s="231"/>
      <c r="AE87" s="238"/>
      <c r="AF87" s="231"/>
      <c r="AG87" s="238"/>
      <c r="AH87" s="231"/>
      <c r="AI87" s="238"/>
      <c r="AJ87" s="231"/>
      <c r="AK87" s="238"/>
      <c r="AL87" s="231"/>
      <c r="AM87" s="238"/>
      <c r="AN87" s="232"/>
      <c r="AO87" s="232"/>
      <c r="AP87" s="232"/>
      <c r="AQ87" s="232"/>
      <c r="AR87" s="210" t="s">
        <v>138</v>
      </c>
      <c r="CG87" s="200">
        <v>0</v>
      </c>
      <c r="CH87" s="200">
        <v>0</v>
      </c>
      <c r="CI87" s="200">
        <v>0</v>
      </c>
      <c r="CJ87" s="200"/>
      <c r="CK87" s="200"/>
      <c r="CL87" s="200"/>
      <c r="CM87" s="200"/>
      <c r="CN87" s="200"/>
      <c r="CO87" s="200"/>
    </row>
    <row r="88" spans="1:93" x14ac:dyDescent="0.25">
      <c r="A88" s="453" t="s">
        <v>45</v>
      </c>
      <c r="B88" s="204" t="s">
        <v>24</v>
      </c>
      <c r="C88" s="204">
        <f t="shared" si="4"/>
        <v>0</v>
      </c>
      <c r="D88" s="204">
        <f t="shared" si="5"/>
        <v>0</v>
      </c>
      <c r="E88" s="204">
        <f t="shared" si="5"/>
        <v>0</v>
      </c>
      <c r="F88" s="212"/>
      <c r="G88" s="213"/>
      <c r="H88" s="212"/>
      <c r="I88" s="213"/>
      <c r="J88" s="212"/>
      <c r="K88" s="214"/>
      <c r="L88" s="212"/>
      <c r="M88" s="214"/>
      <c r="N88" s="212"/>
      <c r="O88" s="214"/>
      <c r="P88" s="212"/>
      <c r="Q88" s="214"/>
      <c r="R88" s="212"/>
      <c r="S88" s="214"/>
      <c r="T88" s="212"/>
      <c r="U88" s="214"/>
      <c r="V88" s="212"/>
      <c r="W88" s="214"/>
      <c r="X88" s="212"/>
      <c r="Y88" s="214"/>
      <c r="Z88" s="212"/>
      <c r="AA88" s="214"/>
      <c r="AB88" s="212"/>
      <c r="AC88" s="214"/>
      <c r="AD88" s="212"/>
      <c r="AE88" s="214"/>
      <c r="AF88" s="212"/>
      <c r="AG88" s="214"/>
      <c r="AH88" s="212"/>
      <c r="AI88" s="214"/>
      <c r="AJ88" s="212"/>
      <c r="AK88" s="214"/>
      <c r="AL88" s="215"/>
      <c r="AM88" s="214"/>
      <c r="AN88" s="248"/>
      <c r="AO88" s="273"/>
      <c r="AP88" s="273"/>
      <c r="AQ88" s="273"/>
      <c r="AR88" s="210" t="s">
        <v>138</v>
      </c>
      <c r="CG88" s="200">
        <v>0</v>
      </c>
      <c r="CH88" s="200">
        <v>0</v>
      </c>
      <c r="CI88" s="200">
        <v>0</v>
      </c>
      <c r="CJ88" s="200"/>
      <c r="CK88" s="200"/>
      <c r="CL88" s="200"/>
      <c r="CM88" s="200"/>
      <c r="CN88" s="200"/>
      <c r="CO88" s="200"/>
    </row>
    <row r="89" spans="1:93" x14ac:dyDescent="0.25">
      <c r="A89" s="454"/>
      <c r="B89" s="211" t="s">
        <v>25</v>
      </c>
      <c r="C89" s="211">
        <f t="shared" si="4"/>
        <v>0</v>
      </c>
      <c r="D89" s="211">
        <f t="shared" si="5"/>
        <v>0</v>
      </c>
      <c r="E89" s="211">
        <f t="shared" si="5"/>
        <v>0</v>
      </c>
      <c r="F89" s="212"/>
      <c r="G89" s="213"/>
      <c r="H89" s="212"/>
      <c r="I89" s="213"/>
      <c r="J89" s="212"/>
      <c r="K89" s="214"/>
      <c r="L89" s="212"/>
      <c r="M89" s="214"/>
      <c r="N89" s="212"/>
      <c r="O89" s="214"/>
      <c r="P89" s="212"/>
      <c r="Q89" s="214"/>
      <c r="R89" s="212"/>
      <c r="S89" s="214"/>
      <c r="T89" s="212"/>
      <c r="U89" s="214"/>
      <c r="V89" s="212"/>
      <c r="W89" s="214"/>
      <c r="X89" s="212"/>
      <c r="Y89" s="214"/>
      <c r="Z89" s="212"/>
      <c r="AA89" s="214"/>
      <c r="AB89" s="212"/>
      <c r="AC89" s="214"/>
      <c r="AD89" s="212"/>
      <c r="AE89" s="214"/>
      <c r="AF89" s="212"/>
      <c r="AG89" s="214"/>
      <c r="AH89" s="212"/>
      <c r="AI89" s="214"/>
      <c r="AJ89" s="212"/>
      <c r="AK89" s="214"/>
      <c r="AL89" s="215"/>
      <c r="AM89" s="214"/>
      <c r="AN89" s="214"/>
      <c r="AO89" s="216"/>
      <c r="AP89" s="216"/>
      <c r="AQ89" s="216"/>
      <c r="AR89" s="210" t="s">
        <v>138</v>
      </c>
      <c r="CG89" s="200">
        <v>0</v>
      </c>
      <c r="CH89" s="200">
        <v>0</v>
      </c>
      <c r="CI89" s="200">
        <v>0</v>
      </c>
      <c r="CJ89" s="200"/>
      <c r="CK89" s="200"/>
      <c r="CL89" s="200"/>
      <c r="CM89" s="200"/>
      <c r="CN89" s="200"/>
      <c r="CO89" s="200"/>
    </row>
    <row r="90" spans="1:93" x14ac:dyDescent="0.25">
      <c r="A90" s="454"/>
      <c r="B90" s="211" t="s">
        <v>26</v>
      </c>
      <c r="C90" s="211">
        <f t="shared" si="4"/>
        <v>0</v>
      </c>
      <c r="D90" s="211">
        <f t="shared" si="5"/>
        <v>0</v>
      </c>
      <c r="E90" s="211">
        <f t="shared" si="5"/>
        <v>0</v>
      </c>
      <c r="F90" s="212"/>
      <c r="G90" s="213"/>
      <c r="H90" s="212"/>
      <c r="I90" s="213"/>
      <c r="J90" s="212"/>
      <c r="K90" s="214"/>
      <c r="L90" s="212"/>
      <c r="M90" s="214"/>
      <c r="N90" s="212"/>
      <c r="O90" s="214"/>
      <c r="P90" s="212"/>
      <c r="Q90" s="214"/>
      <c r="R90" s="212"/>
      <c r="S90" s="214"/>
      <c r="T90" s="212"/>
      <c r="U90" s="214"/>
      <c r="V90" s="212"/>
      <c r="W90" s="214"/>
      <c r="X90" s="212"/>
      <c r="Y90" s="214"/>
      <c r="Z90" s="212"/>
      <c r="AA90" s="214"/>
      <c r="AB90" s="212"/>
      <c r="AC90" s="214"/>
      <c r="AD90" s="212"/>
      <c r="AE90" s="214"/>
      <c r="AF90" s="212"/>
      <c r="AG90" s="214"/>
      <c r="AH90" s="212"/>
      <c r="AI90" s="214"/>
      <c r="AJ90" s="212"/>
      <c r="AK90" s="214"/>
      <c r="AL90" s="215"/>
      <c r="AM90" s="214"/>
      <c r="AN90" s="214"/>
      <c r="AO90" s="216"/>
      <c r="AP90" s="216"/>
      <c r="AQ90" s="216"/>
      <c r="AR90" s="210" t="s">
        <v>138</v>
      </c>
      <c r="CG90" s="200">
        <v>0</v>
      </c>
      <c r="CH90" s="200">
        <v>0</v>
      </c>
      <c r="CI90" s="200">
        <v>0</v>
      </c>
      <c r="CJ90" s="200"/>
      <c r="CK90" s="200"/>
      <c r="CL90" s="200"/>
      <c r="CM90" s="200"/>
      <c r="CN90" s="200"/>
      <c r="CO90" s="200"/>
    </row>
    <row r="91" spans="1:93" x14ac:dyDescent="0.25">
      <c r="A91" s="454"/>
      <c r="B91" s="211" t="s">
        <v>28</v>
      </c>
      <c r="C91" s="211">
        <f t="shared" si="4"/>
        <v>0</v>
      </c>
      <c r="D91" s="211">
        <f t="shared" si="5"/>
        <v>0</v>
      </c>
      <c r="E91" s="211">
        <f t="shared" si="5"/>
        <v>0</v>
      </c>
      <c r="F91" s="212"/>
      <c r="G91" s="213"/>
      <c r="H91" s="212"/>
      <c r="I91" s="213"/>
      <c r="J91" s="212"/>
      <c r="K91" s="214"/>
      <c r="L91" s="212"/>
      <c r="M91" s="214"/>
      <c r="N91" s="212"/>
      <c r="O91" s="214"/>
      <c r="P91" s="212"/>
      <c r="Q91" s="214"/>
      <c r="R91" s="212"/>
      <c r="S91" s="214"/>
      <c r="T91" s="212"/>
      <c r="U91" s="214"/>
      <c r="V91" s="212"/>
      <c r="W91" s="214"/>
      <c r="X91" s="212"/>
      <c r="Y91" s="214"/>
      <c r="Z91" s="212"/>
      <c r="AA91" s="214"/>
      <c r="AB91" s="212"/>
      <c r="AC91" s="214"/>
      <c r="AD91" s="212"/>
      <c r="AE91" s="214"/>
      <c r="AF91" s="212"/>
      <c r="AG91" s="214"/>
      <c r="AH91" s="212"/>
      <c r="AI91" s="214"/>
      <c r="AJ91" s="212"/>
      <c r="AK91" s="214"/>
      <c r="AL91" s="215"/>
      <c r="AM91" s="214"/>
      <c r="AN91" s="214"/>
      <c r="AO91" s="216"/>
      <c r="AP91" s="216"/>
      <c r="AQ91" s="216"/>
      <c r="AR91" s="210" t="s">
        <v>138</v>
      </c>
      <c r="CG91" s="200">
        <v>0</v>
      </c>
      <c r="CH91" s="200">
        <v>0</v>
      </c>
      <c r="CI91" s="200">
        <v>0</v>
      </c>
      <c r="CJ91" s="200"/>
      <c r="CK91" s="200"/>
      <c r="CL91" s="200"/>
      <c r="CM91" s="200"/>
      <c r="CN91" s="200"/>
      <c r="CO91" s="200"/>
    </row>
    <row r="92" spans="1:93" x14ac:dyDescent="0.25">
      <c r="A92" s="454"/>
      <c r="B92" s="211" t="s">
        <v>29</v>
      </c>
      <c r="C92" s="211">
        <f t="shared" si="4"/>
        <v>0</v>
      </c>
      <c r="D92" s="211">
        <f t="shared" si="5"/>
        <v>0</v>
      </c>
      <c r="E92" s="211">
        <f t="shared" si="5"/>
        <v>0</v>
      </c>
      <c r="F92" s="212"/>
      <c r="G92" s="213"/>
      <c r="H92" s="212"/>
      <c r="I92" s="213"/>
      <c r="J92" s="212"/>
      <c r="K92" s="214"/>
      <c r="L92" s="212"/>
      <c r="M92" s="214"/>
      <c r="N92" s="212"/>
      <c r="O92" s="214"/>
      <c r="P92" s="212"/>
      <c r="Q92" s="214"/>
      <c r="R92" s="212"/>
      <c r="S92" s="214"/>
      <c r="T92" s="212"/>
      <c r="U92" s="214"/>
      <c r="V92" s="212"/>
      <c r="W92" s="214"/>
      <c r="X92" s="212"/>
      <c r="Y92" s="214"/>
      <c r="Z92" s="212"/>
      <c r="AA92" s="214"/>
      <c r="AB92" s="212"/>
      <c r="AC92" s="214"/>
      <c r="AD92" s="212"/>
      <c r="AE92" s="214"/>
      <c r="AF92" s="212"/>
      <c r="AG92" s="214"/>
      <c r="AH92" s="212"/>
      <c r="AI92" s="214"/>
      <c r="AJ92" s="212"/>
      <c r="AK92" s="214"/>
      <c r="AL92" s="215"/>
      <c r="AM92" s="214"/>
      <c r="AN92" s="214"/>
      <c r="AO92" s="216"/>
      <c r="AP92" s="216"/>
      <c r="AQ92" s="216"/>
      <c r="AR92" s="210" t="s">
        <v>138</v>
      </c>
      <c r="CG92" s="200">
        <v>0</v>
      </c>
      <c r="CH92" s="200">
        <v>0</v>
      </c>
      <c r="CI92" s="200">
        <v>0</v>
      </c>
      <c r="CJ92" s="200"/>
      <c r="CK92" s="200"/>
      <c r="CL92" s="200"/>
      <c r="CM92" s="200"/>
      <c r="CN92" s="200"/>
      <c r="CO92" s="200"/>
    </row>
    <row r="93" spans="1:93" x14ac:dyDescent="0.25">
      <c r="A93" s="454"/>
      <c r="B93" s="211" t="s">
        <v>31</v>
      </c>
      <c r="C93" s="211">
        <f t="shared" si="4"/>
        <v>0</v>
      </c>
      <c r="D93" s="211">
        <f t="shared" si="5"/>
        <v>0</v>
      </c>
      <c r="E93" s="211">
        <f t="shared" si="5"/>
        <v>0</v>
      </c>
      <c r="F93" s="212"/>
      <c r="G93" s="213"/>
      <c r="H93" s="212"/>
      <c r="I93" s="213"/>
      <c r="J93" s="212"/>
      <c r="K93" s="214"/>
      <c r="L93" s="212"/>
      <c r="M93" s="214"/>
      <c r="N93" s="212"/>
      <c r="O93" s="214"/>
      <c r="P93" s="212"/>
      <c r="Q93" s="214"/>
      <c r="R93" s="212"/>
      <c r="S93" s="214"/>
      <c r="T93" s="212"/>
      <c r="U93" s="214"/>
      <c r="V93" s="212"/>
      <c r="W93" s="214"/>
      <c r="X93" s="212"/>
      <c r="Y93" s="214"/>
      <c r="Z93" s="212"/>
      <c r="AA93" s="214"/>
      <c r="AB93" s="212"/>
      <c r="AC93" s="214"/>
      <c r="AD93" s="212"/>
      <c r="AE93" s="214"/>
      <c r="AF93" s="212"/>
      <c r="AG93" s="214"/>
      <c r="AH93" s="212"/>
      <c r="AI93" s="214"/>
      <c r="AJ93" s="212"/>
      <c r="AK93" s="214"/>
      <c r="AL93" s="215"/>
      <c r="AM93" s="214"/>
      <c r="AN93" s="214"/>
      <c r="AO93" s="216"/>
      <c r="AP93" s="216"/>
      <c r="AQ93" s="216"/>
      <c r="AR93" s="210" t="s">
        <v>138</v>
      </c>
      <c r="CG93" s="200">
        <v>0</v>
      </c>
      <c r="CH93" s="200">
        <v>0</v>
      </c>
      <c r="CI93" s="200">
        <v>0</v>
      </c>
      <c r="CJ93" s="200"/>
      <c r="CK93" s="200"/>
      <c r="CL93" s="200"/>
      <c r="CM93" s="200"/>
      <c r="CN93" s="200"/>
      <c r="CO93" s="200"/>
    </row>
    <row r="94" spans="1:93" x14ac:dyDescent="0.25">
      <c r="A94" s="454"/>
      <c r="B94" s="222" t="s">
        <v>112</v>
      </c>
      <c r="C94" s="244">
        <f t="shared" si="4"/>
        <v>0</v>
      </c>
      <c r="D94" s="223">
        <f t="shared" si="5"/>
        <v>0</v>
      </c>
      <c r="E94" s="225">
        <f t="shared" si="5"/>
        <v>0</v>
      </c>
      <c r="F94" s="212"/>
      <c r="G94" s="213"/>
      <c r="H94" s="212"/>
      <c r="I94" s="213"/>
      <c r="J94" s="212"/>
      <c r="K94" s="214"/>
      <c r="L94" s="212"/>
      <c r="M94" s="214"/>
      <c r="N94" s="212"/>
      <c r="O94" s="214"/>
      <c r="P94" s="212"/>
      <c r="Q94" s="214"/>
      <c r="R94" s="212"/>
      <c r="S94" s="214"/>
      <c r="T94" s="212"/>
      <c r="U94" s="214"/>
      <c r="V94" s="212"/>
      <c r="W94" s="214"/>
      <c r="X94" s="212"/>
      <c r="Y94" s="214"/>
      <c r="Z94" s="212"/>
      <c r="AA94" s="214"/>
      <c r="AB94" s="212"/>
      <c r="AC94" s="214"/>
      <c r="AD94" s="212"/>
      <c r="AE94" s="214"/>
      <c r="AF94" s="212"/>
      <c r="AG94" s="214"/>
      <c r="AH94" s="212"/>
      <c r="AI94" s="214"/>
      <c r="AJ94" s="212"/>
      <c r="AK94" s="214"/>
      <c r="AL94" s="215"/>
      <c r="AM94" s="214"/>
      <c r="AN94" s="214"/>
      <c r="AO94" s="216"/>
      <c r="AP94" s="216"/>
      <c r="AQ94" s="216"/>
      <c r="AR94" s="210" t="s">
        <v>138</v>
      </c>
      <c r="CG94" s="200">
        <v>0</v>
      </c>
      <c r="CH94" s="200">
        <v>0</v>
      </c>
      <c r="CI94" s="200">
        <v>0</v>
      </c>
      <c r="CJ94" s="200"/>
      <c r="CK94" s="200"/>
      <c r="CL94" s="200"/>
      <c r="CM94" s="200"/>
      <c r="CN94" s="200"/>
      <c r="CO94" s="200"/>
    </row>
    <row r="95" spans="1:93" x14ac:dyDescent="0.25">
      <c r="A95" s="455"/>
      <c r="B95" s="227" t="s">
        <v>32</v>
      </c>
      <c r="C95" s="227">
        <f t="shared" si="4"/>
        <v>0</v>
      </c>
      <c r="D95" s="227">
        <f t="shared" si="5"/>
        <v>0</v>
      </c>
      <c r="E95" s="227">
        <f t="shared" si="5"/>
        <v>0</v>
      </c>
      <c r="F95" s="231"/>
      <c r="G95" s="237"/>
      <c r="H95" s="231"/>
      <c r="I95" s="237"/>
      <c r="J95" s="231"/>
      <c r="K95" s="238"/>
      <c r="L95" s="231"/>
      <c r="M95" s="238"/>
      <c r="N95" s="231"/>
      <c r="O95" s="238"/>
      <c r="P95" s="231"/>
      <c r="Q95" s="238"/>
      <c r="R95" s="231"/>
      <c r="S95" s="238"/>
      <c r="T95" s="231"/>
      <c r="U95" s="238"/>
      <c r="V95" s="231"/>
      <c r="W95" s="238"/>
      <c r="X95" s="231"/>
      <c r="Y95" s="238"/>
      <c r="Z95" s="231"/>
      <c r="AA95" s="238"/>
      <c r="AB95" s="231"/>
      <c r="AC95" s="238"/>
      <c r="AD95" s="231"/>
      <c r="AE95" s="238"/>
      <c r="AF95" s="231"/>
      <c r="AG95" s="238"/>
      <c r="AH95" s="231"/>
      <c r="AI95" s="238"/>
      <c r="AJ95" s="231"/>
      <c r="AK95" s="238"/>
      <c r="AL95" s="239"/>
      <c r="AM95" s="238"/>
      <c r="AN95" s="238"/>
      <c r="AO95" s="232"/>
      <c r="AP95" s="232"/>
      <c r="AQ95" s="232"/>
      <c r="AR95" s="210" t="s">
        <v>138</v>
      </c>
      <c r="CG95" s="200">
        <v>0</v>
      </c>
      <c r="CH95" s="200">
        <v>0</v>
      </c>
      <c r="CI95" s="200">
        <v>0</v>
      </c>
      <c r="CJ95" s="200"/>
      <c r="CK95" s="200"/>
      <c r="CL95" s="200"/>
      <c r="CM95" s="200"/>
      <c r="CN95" s="200"/>
      <c r="CO95" s="200"/>
    </row>
    <row r="96" spans="1:93" x14ac:dyDescent="0.25">
      <c r="A96" s="274" t="s">
        <v>114</v>
      </c>
      <c r="B96" s="274"/>
      <c r="C96" s="274"/>
      <c r="D96" s="274"/>
      <c r="E96" s="274"/>
      <c r="F96" s="274"/>
      <c r="G96" s="274"/>
      <c r="H96" s="274"/>
      <c r="I96" s="274"/>
      <c r="J96" s="274"/>
      <c r="K96" s="199"/>
      <c r="L96" s="199"/>
      <c r="M96" s="275"/>
      <c r="N96" s="276"/>
      <c r="O96" s="275"/>
      <c r="P96" s="275"/>
      <c r="Q96" s="277"/>
      <c r="R96" s="277"/>
      <c r="S96" s="277"/>
      <c r="T96" s="277"/>
      <c r="U96" s="278"/>
      <c r="V96" s="278"/>
      <c r="W96" s="279"/>
      <c r="X96" s="279"/>
      <c r="Y96" s="279"/>
      <c r="Z96" s="280"/>
      <c r="AA96" s="278"/>
      <c r="AB96" s="278"/>
      <c r="AC96" s="278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CG96" s="200"/>
      <c r="CH96" s="200"/>
      <c r="CI96" s="200"/>
      <c r="CJ96" s="200"/>
      <c r="CK96" s="200"/>
      <c r="CL96" s="200"/>
      <c r="CM96" s="200"/>
      <c r="CN96" s="200"/>
      <c r="CO96" s="200"/>
    </row>
    <row r="97" spans="1:93" x14ac:dyDescent="0.25">
      <c r="A97" s="453" t="s">
        <v>115</v>
      </c>
      <c r="B97" s="474" t="s">
        <v>46</v>
      </c>
      <c r="C97" s="465" t="s">
        <v>5</v>
      </c>
      <c r="D97" s="466"/>
      <c r="E97" s="467"/>
      <c r="F97" s="451" t="s">
        <v>103</v>
      </c>
      <c r="G97" s="464"/>
      <c r="H97" s="464"/>
      <c r="I97" s="464"/>
      <c r="J97" s="464"/>
      <c r="K97" s="464"/>
      <c r="L97" s="464"/>
      <c r="M97" s="464"/>
      <c r="N97" s="464"/>
      <c r="O97" s="464"/>
      <c r="P97" s="464"/>
      <c r="Q97" s="464"/>
      <c r="R97" s="464"/>
      <c r="S97" s="464"/>
      <c r="T97" s="464"/>
      <c r="U97" s="464"/>
      <c r="V97" s="464"/>
      <c r="W97" s="464"/>
      <c r="X97" s="464"/>
      <c r="Y97" s="464"/>
      <c r="Z97" s="464"/>
      <c r="AA97" s="464"/>
      <c r="AB97" s="464"/>
      <c r="AC97" s="464"/>
      <c r="AD97" s="464"/>
      <c r="AE97" s="464"/>
      <c r="AF97" s="464"/>
      <c r="AG97" s="464"/>
      <c r="AH97" s="464"/>
      <c r="AI97" s="464"/>
      <c r="AJ97" s="464"/>
      <c r="AK97" s="464"/>
      <c r="AL97" s="464"/>
      <c r="AM97" s="452"/>
      <c r="AN97" s="471" t="s">
        <v>105</v>
      </c>
      <c r="AO97" s="453" t="s">
        <v>106</v>
      </c>
      <c r="AP97" s="453" t="s">
        <v>107</v>
      </c>
      <c r="CG97" s="200"/>
      <c r="CH97" s="200"/>
      <c r="CI97" s="200"/>
      <c r="CJ97" s="200"/>
      <c r="CK97" s="200"/>
      <c r="CL97" s="200"/>
      <c r="CM97" s="200"/>
      <c r="CN97" s="200"/>
      <c r="CO97" s="200"/>
    </row>
    <row r="98" spans="1:93" x14ac:dyDescent="0.25">
      <c r="A98" s="454"/>
      <c r="B98" s="475"/>
      <c r="C98" s="468"/>
      <c r="D98" s="469"/>
      <c r="E98" s="470"/>
      <c r="F98" s="457" t="s">
        <v>6</v>
      </c>
      <c r="G98" s="459"/>
      <c r="H98" s="457" t="s">
        <v>7</v>
      </c>
      <c r="I98" s="459"/>
      <c r="J98" s="451" t="s">
        <v>47</v>
      </c>
      <c r="K98" s="452"/>
      <c r="L98" s="451" t="s">
        <v>48</v>
      </c>
      <c r="M98" s="452"/>
      <c r="N98" s="451" t="s">
        <v>49</v>
      </c>
      <c r="O98" s="452"/>
      <c r="P98" s="451" t="s">
        <v>50</v>
      </c>
      <c r="Q98" s="452"/>
      <c r="R98" s="451" t="s">
        <v>51</v>
      </c>
      <c r="S98" s="452"/>
      <c r="T98" s="451" t="s">
        <v>52</v>
      </c>
      <c r="U98" s="452"/>
      <c r="V98" s="451" t="s">
        <v>53</v>
      </c>
      <c r="W98" s="452"/>
      <c r="X98" s="451" t="s">
        <v>54</v>
      </c>
      <c r="Y98" s="452"/>
      <c r="Z98" s="451" t="s">
        <v>55</v>
      </c>
      <c r="AA98" s="452"/>
      <c r="AB98" s="451" t="s">
        <v>56</v>
      </c>
      <c r="AC98" s="452"/>
      <c r="AD98" s="451" t="s">
        <v>57</v>
      </c>
      <c r="AE98" s="464"/>
      <c r="AF98" s="451" t="s">
        <v>58</v>
      </c>
      <c r="AG98" s="452"/>
      <c r="AH98" s="464" t="s">
        <v>59</v>
      </c>
      <c r="AI98" s="464"/>
      <c r="AJ98" s="451" t="s">
        <v>60</v>
      </c>
      <c r="AK98" s="452"/>
      <c r="AL98" s="451" t="s">
        <v>22</v>
      </c>
      <c r="AM98" s="452"/>
      <c r="AN98" s="472"/>
      <c r="AO98" s="454"/>
      <c r="AP98" s="454"/>
      <c r="CG98" s="200"/>
      <c r="CH98" s="200"/>
      <c r="CI98" s="200"/>
      <c r="CJ98" s="200"/>
      <c r="CK98" s="200"/>
      <c r="CL98" s="200"/>
      <c r="CM98" s="200"/>
      <c r="CN98" s="200"/>
      <c r="CO98" s="200"/>
    </row>
    <row r="99" spans="1:93" x14ac:dyDescent="0.25">
      <c r="A99" s="455"/>
      <c r="B99" s="476"/>
      <c r="C99" s="369" t="s">
        <v>108</v>
      </c>
      <c r="D99" s="369" t="s">
        <v>109</v>
      </c>
      <c r="E99" s="369" t="s">
        <v>110</v>
      </c>
      <c r="F99" s="202" t="s">
        <v>109</v>
      </c>
      <c r="G99" s="373" t="s">
        <v>110</v>
      </c>
      <c r="H99" s="202" t="s">
        <v>109</v>
      </c>
      <c r="I99" s="373" t="s">
        <v>110</v>
      </c>
      <c r="J99" s="202" t="s">
        <v>109</v>
      </c>
      <c r="K99" s="373" t="s">
        <v>110</v>
      </c>
      <c r="L99" s="202" t="s">
        <v>109</v>
      </c>
      <c r="M99" s="373" t="s">
        <v>110</v>
      </c>
      <c r="N99" s="202" t="s">
        <v>109</v>
      </c>
      <c r="O99" s="372" t="s">
        <v>110</v>
      </c>
      <c r="P99" s="202" t="s">
        <v>109</v>
      </c>
      <c r="Q99" s="373" t="s">
        <v>110</v>
      </c>
      <c r="R99" s="283" t="s">
        <v>109</v>
      </c>
      <c r="S99" s="372" t="s">
        <v>110</v>
      </c>
      <c r="T99" s="202" t="s">
        <v>109</v>
      </c>
      <c r="U99" s="373" t="s">
        <v>110</v>
      </c>
      <c r="V99" s="283" t="s">
        <v>109</v>
      </c>
      <c r="W99" s="372" t="s">
        <v>110</v>
      </c>
      <c r="X99" s="202" t="s">
        <v>109</v>
      </c>
      <c r="Y99" s="373" t="s">
        <v>110</v>
      </c>
      <c r="Z99" s="283" t="s">
        <v>109</v>
      </c>
      <c r="AA99" s="372" t="s">
        <v>110</v>
      </c>
      <c r="AB99" s="202" t="s">
        <v>109</v>
      </c>
      <c r="AC99" s="373" t="s">
        <v>110</v>
      </c>
      <c r="AD99" s="283" t="s">
        <v>109</v>
      </c>
      <c r="AE99" s="372" t="s">
        <v>110</v>
      </c>
      <c r="AF99" s="202" t="s">
        <v>109</v>
      </c>
      <c r="AG99" s="373" t="s">
        <v>110</v>
      </c>
      <c r="AH99" s="283" t="s">
        <v>109</v>
      </c>
      <c r="AI99" s="372" t="s">
        <v>110</v>
      </c>
      <c r="AJ99" s="202" t="s">
        <v>109</v>
      </c>
      <c r="AK99" s="373" t="s">
        <v>110</v>
      </c>
      <c r="AL99" s="202" t="s">
        <v>109</v>
      </c>
      <c r="AM99" s="373" t="s">
        <v>110</v>
      </c>
      <c r="AN99" s="473"/>
      <c r="AO99" s="455"/>
      <c r="AP99" s="455"/>
      <c r="CG99" s="200"/>
      <c r="CH99" s="200"/>
      <c r="CI99" s="200"/>
      <c r="CJ99" s="200"/>
      <c r="CK99" s="200"/>
      <c r="CL99" s="200"/>
      <c r="CM99" s="200"/>
      <c r="CN99" s="200"/>
      <c r="CO99" s="200"/>
    </row>
    <row r="100" spans="1:93" x14ac:dyDescent="0.25">
      <c r="A100" s="453" t="s">
        <v>116</v>
      </c>
      <c r="B100" s="204" t="s">
        <v>61</v>
      </c>
      <c r="C100" s="204">
        <f t="shared" ref="C100:C111" si="6">SUM(D100+E100)</f>
        <v>166</v>
      </c>
      <c r="D100" s="204">
        <f t="shared" ref="D100:E111" si="7">SUM(F100+H100+J100+L100+N100+P100+R100+T100+V100+X100+Z100+AB100+AD100+AF100+AH100+AJ100+AL100)</f>
        <v>99</v>
      </c>
      <c r="E100" s="284">
        <f t="shared" si="7"/>
        <v>67</v>
      </c>
      <c r="F100" s="233"/>
      <c r="G100" s="285"/>
      <c r="H100" s="233"/>
      <c r="I100" s="234"/>
      <c r="J100" s="286"/>
      <c r="K100" s="287"/>
      <c r="L100" s="233">
        <v>1</v>
      </c>
      <c r="M100" s="235">
        <v>5</v>
      </c>
      <c r="N100" s="286">
        <v>12</v>
      </c>
      <c r="O100" s="287">
        <v>8</v>
      </c>
      <c r="P100" s="236">
        <v>9</v>
      </c>
      <c r="Q100" s="235">
        <v>10</v>
      </c>
      <c r="R100" s="285">
        <v>15</v>
      </c>
      <c r="S100" s="287">
        <v>8</v>
      </c>
      <c r="T100" s="233">
        <v>18</v>
      </c>
      <c r="U100" s="234">
        <v>16</v>
      </c>
      <c r="V100" s="286">
        <v>14</v>
      </c>
      <c r="W100" s="285">
        <v>7</v>
      </c>
      <c r="X100" s="233">
        <v>13</v>
      </c>
      <c r="Y100" s="234">
        <v>4</v>
      </c>
      <c r="Z100" s="286">
        <v>7</v>
      </c>
      <c r="AA100" s="285">
        <v>3</v>
      </c>
      <c r="AB100" s="233">
        <v>7</v>
      </c>
      <c r="AC100" s="234">
        <v>6</v>
      </c>
      <c r="AD100" s="286">
        <v>3</v>
      </c>
      <c r="AE100" s="285"/>
      <c r="AF100" s="233"/>
      <c r="AG100" s="234"/>
      <c r="AH100" s="286"/>
      <c r="AI100" s="285"/>
      <c r="AJ100" s="233"/>
      <c r="AK100" s="234"/>
      <c r="AL100" s="236"/>
      <c r="AM100" s="235"/>
      <c r="AN100" s="234">
        <v>0</v>
      </c>
      <c r="AO100" s="235">
        <v>0</v>
      </c>
      <c r="AP100" s="235">
        <v>0</v>
      </c>
      <c r="AQ100" s="210" t="s">
        <v>111</v>
      </c>
      <c r="CG100" s="200">
        <v>0</v>
      </c>
      <c r="CH100" s="200">
        <v>0</v>
      </c>
      <c r="CI100" s="200"/>
      <c r="CJ100" s="200"/>
      <c r="CK100" s="200"/>
      <c r="CL100" s="200"/>
      <c r="CM100" s="200"/>
      <c r="CN100" s="200"/>
      <c r="CO100" s="200"/>
    </row>
    <row r="101" spans="1:93" x14ac:dyDescent="0.25">
      <c r="A101" s="454"/>
      <c r="B101" s="211" t="s">
        <v>62</v>
      </c>
      <c r="C101" s="211">
        <f t="shared" si="6"/>
        <v>19</v>
      </c>
      <c r="D101" s="211">
        <f t="shared" si="7"/>
        <v>14</v>
      </c>
      <c r="E101" s="270">
        <f t="shared" si="7"/>
        <v>5</v>
      </c>
      <c r="F101" s="212"/>
      <c r="G101" s="288"/>
      <c r="H101" s="212"/>
      <c r="I101" s="213"/>
      <c r="J101" s="289"/>
      <c r="K101" s="253"/>
      <c r="L101" s="212"/>
      <c r="M101" s="214"/>
      <c r="N101" s="289">
        <v>1</v>
      </c>
      <c r="O101" s="253">
        <v>1</v>
      </c>
      <c r="P101" s="215"/>
      <c r="Q101" s="214"/>
      <c r="R101" s="288">
        <v>1</v>
      </c>
      <c r="S101" s="253"/>
      <c r="T101" s="212">
        <v>2</v>
      </c>
      <c r="U101" s="213"/>
      <c r="V101" s="289"/>
      <c r="W101" s="288"/>
      <c r="X101" s="212"/>
      <c r="Y101" s="213">
        <v>1</v>
      </c>
      <c r="Z101" s="289">
        <v>1</v>
      </c>
      <c r="AA101" s="288">
        <v>1</v>
      </c>
      <c r="AB101" s="212">
        <v>3</v>
      </c>
      <c r="AC101" s="213"/>
      <c r="AD101" s="289">
        <v>3</v>
      </c>
      <c r="AE101" s="288"/>
      <c r="AF101" s="212">
        <v>1</v>
      </c>
      <c r="AG101" s="213">
        <v>1</v>
      </c>
      <c r="AH101" s="289">
        <v>1</v>
      </c>
      <c r="AI101" s="288"/>
      <c r="AJ101" s="212">
        <v>1</v>
      </c>
      <c r="AK101" s="213"/>
      <c r="AL101" s="215"/>
      <c r="AM101" s="214">
        <v>1</v>
      </c>
      <c r="AN101" s="213">
        <v>0</v>
      </c>
      <c r="AO101" s="214">
        <v>0</v>
      </c>
      <c r="AP101" s="214">
        <v>0</v>
      </c>
      <c r="AQ101" s="210" t="s">
        <v>111</v>
      </c>
      <c r="CG101" s="200">
        <v>0</v>
      </c>
      <c r="CH101" s="200">
        <v>0</v>
      </c>
      <c r="CI101" s="200"/>
      <c r="CJ101" s="200"/>
      <c r="CK101" s="200"/>
      <c r="CL101" s="200"/>
      <c r="CM101" s="200"/>
      <c r="CN101" s="200"/>
      <c r="CO101" s="200"/>
    </row>
    <row r="102" spans="1:93" x14ac:dyDescent="0.25">
      <c r="A102" s="454"/>
      <c r="B102" s="211" t="s">
        <v>63</v>
      </c>
      <c r="C102" s="211">
        <f t="shared" si="6"/>
        <v>9</v>
      </c>
      <c r="D102" s="211">
        <f t="shared" si="7"/>
        <v>6</v>
      </c>
      <c r="E102" s="270">
        <f t="shared" si="7"/>
        <v>3</v>
      </c>
      <c r="F102" s="212"/>
      <c r="G102" s="288"/>
      <c r="H102" s="212"/>
      <c r="I102" s="213"/>
      <c r="J102" s="289"/>
      <c r="K102" s="253"/>
      <c r="L102" s="212"/>
      <c r="M102" s="214"/>
      <c r="N102" s="289"/>
      <c r="O102" s="253"/>
      <c r="P102" s="215">
        <v>1</v>
      </c>
      <c r="Q102" s="214">
        <v>1</v>
      </c>
      <c r="R102" s="288">
        <v>1</v>
      </c>
      <c r="S102" s="253"/>
      <c r="T102" s="212">
        <v>4</v>
      </c>
      <c r="U102" s="213"/>
      <c r="V102" s="289"/>
      <c r="W102" s="288"/>
      <c r="X102" s="212"/>
      <c r="Y102" s="213">
        <v>1</v>
      </c>
      <c r="Z102" s="289"/>
      <c r="AA102" s="288">
        <v>1</v>
      </c>
      <c r="AB102" s="212"/>
      <c r="AC102" s="213"/>
      <c r="AD102" s="289"/>
      <c r="AE102" s="288"/>
      <c r="AF102" s="212"/>
      <c r="AG102" s="213"/>
      <c r="AH102" s="289"/>
      <c r="AI102" s="288"/>
      <c r="AJ102" s="212"/>
      <c r="AK102" s="213"/>
      <c r="AL102" s="215"/>
      <c r="AM102" s="214"/>
      <c r="AN102" s="213">
        <v>0</v>
      </c>
      <c r="AO102" s="214">
        <v>0</v>
      </c>
      <c r="AP102" s="214">
        <v>2</v>
      </c>
      <c r="AQ102" s="210" t="s">
        <v>111</v>
      </c>
      <c r="CG102" s="200">
        <v>0</v>
      </c>
      <c r="CH102" s="200">
        <v>0</v>
      </c>
      <c r="CI102" s="200"/>
      <c r="CJ102" s="200"/>
      <c r="CK102" s="200"/>
      <c r="CL102" s="200"/>
      <c r="CM102" s="200"/>
      <c r="CN102" s="200"/>
      <c r="CO102" s="200"/>
    </row>
    <row r="103" spans="1:93" x14ac:dyDescent="0.25">
      <c r="A103" s="454"/>
      <c r="B103" s="211" t="s">
        <v>64</v>
      </c>
      <c r="C103" s="211">
        <f t="shared" si="6"/>
        <v>0</v>
      </c>
      <c r="D103" s="211">
        <f t="shared" si="7"/>
        <v>0</v>
      </c>
      <c r="E103" s="270">
        <f t="shared" si="7"/>
        <v>0</v>
      </c>
      <c r="F103" s="212"/>
      <c r="G103" s="288"/>
      <c r="H103" s="212"/>
      <c r="I103" s="213"/>
      <c r="J103" s="289"/>
      <c r="K103" s="253"/>
      <c r="L103" s="212"/>
      <c r="M103" s="214"/>
      <c r="N103" s="289"/>
      <c r="O103" s="253"/>
      <c r="P103" s="215"/>
      <c r="Q103" s="214"/>
      <c r="R103" s="288"/>
      <c r="S103" s="253"/>
      <c r="T103" s="212"/>
      <c r="U103" s="213"/>
      <c r="V103" s="289"/>
      <c r="W103" s="288"/>
      <c r="X103" s="212"/>
      <c r="Y103" s="213"/>
      <c r="Z103" s="289"/>
      <c r="AA103" s="288"/>
      <c r="AB103" s="212"/>
      <c r="AC103" s="213"/>
      <c r="AD103" s="289"/>
      <c r="AE103" s="288"/>
      <c r="AF103" s="212"/>
      <c r="AG103" s="213"/>
      <c r="AH103" s="289"/>
      <c r="AI103" s="288"/>
      <c r="AJ103" s="212"/>
      <c r="AK103" s="213"/>
      <c r="AL103" s="215"/>
      <c r="AM103" s="214"/>
      <c r="AN103" s="213"/>
      <c r="AO103" s="214"/>
      <c r="AP103" s="214"/>
      <c r="AQ103" s="210" t="s">
        <v>111</v>
      </c>
      <c r="CG103" s="200">
        <v>0</v>
      </c>
      <c r="CH103" s="200">
        <v>0</v>
      </c>
      <c r="CI103" s="200"/>
      <c r="CJ103" s="200"/>
      <c r="CK103" s="200"/>
      <c r="CL103" s="200"/>
      <c r="CM103" s="200"/>
      <c r="CN103" s="200"/>
      <c r="CO103" s="200"/>
    </row>
    <row r="104" spans="1:93" x14ac:dyDescent="0.25">
      <c r="A104" s="454"/>
      <c r="B104" s="225" t="s">
        <v>117</v>
      </c>
      <c r="C104" s="225">
        <f t="shared" si="6"/>
        <v>0</v>
      </c>
      <c r="D104" s="225">
        <f t="shared" si="7"/>
        <v>0</v>
      </c>
      <c r="E104" s="290">
        <f t="shared" si="7"/>
        <v>0</v>
      </c>
      <c r="F104" s="242"/>
      <c r="G104" s="291"/>
      <c r="H104" s="242"/>
      <c r="I104" s="243"/>
      <c r="J104" s="289"/>
      <c r="K104" s="253"/>
      <c r="L104" s="218"/>
      <c r="M104" s="220"/>
      <c r="N104" s="292"/>
      <c r="O104" s="293"/>
      <c r="P104" s="265"/>
      <c r="Q104" s="264"/>
      <c r="R104" s="291"/>
      <c r="S104" s="294"/>
      <c r="T104" s="242"/>
      <c r="U104" s="243"/>
      <c r="V104" s="295"/>
      <c r="W104" s="291"/>
      <c r="X104" s="242"/>
      <c r="Y104" s="243"/>
      <c r="Z104" s="295"/>
      <c r="AA104" s="291"/>
      <c r="AB104" s="242"/>
      <c r="AC104" s="243"/>
      <c r="AD104" s="295"/>
      <c r="AE104" s="291"/>
      <c r="AF104" s="242"/>
      <c r="AG104" s="243"/>
      <c r="AH104" s="295"/>
      <c r="AI104" s="291"/>
      <c r="AJ104" s="242"/>
      <c r="AK104" s="243"/>
      <c r="AL104" s="265"/>
      <c r="AM104" s="264"/>
      <c r="AN104" s="213"/>
      <c r="AO104" s="220"/>
      <c r="AP104" s="220"/>
      <c r="AQ104" s="210" t="s">
        <v>111</v>
      </c>
      <c r="CG104" s="200">
        <v>0</v>
      </c>
      <c r="CH104" s="200">
        <v>0</v>
      </c>
      <c r="CI104" s="200"/>
      <c r="CJ104" s="200"/>
      <c r="CK104" s="200"/>
      <c r="CL104" s="200"/>
      <c r="CM104" s="200"/>
      <c r="CN104" s="200"/>
      <c r="CO104" s="200"/>
    </row>
    <row r="105" spans="1:93" x14ac:dyDescent="0.25">
      <c r="A105" s="455"/>
      <c r="B105" s="227" t="s">
        <v>65</v>
      </c>
      <c r="C105" s="227">
        <f t="shared" si="6"/>
        <v>0</v>
      </c>
      <c r="D105" s="227">
        <f t="shared" si="7"/>
        <v>0</v>
      </c>
      <c r="E105" s="296">
        <f t="shared" si="7"/>
        <v>0</v>
      </c>
      <c r="F105" s="231"/>
      <c r="G105" s="297"/>
      <c r="H105" s="231"/>
      <c r="I105" s="237"/>
      <c r="J105" s="298"/>
      <c r="K105" s="299"/>
      <c r="L105" s="231"/>
      <c r="M105" s="238"/>
      <c r="N105" s="298"/>
      <c r="O105" s="299"/>
      <c r="P105" s="239"/>
      <c r="Q105" s="238"/>
      <c r="R105" s="297"/>
      <c r="S105" s="299"/>
      <c r="T105" s="231"/>
      <c r="U105" s="237"/>
      <c r="V105" s="298"/>
      <c r="W105" s="297"/>
      <c r="X105" s="231"/>
      <c r="Y105" s="237"/>
      <c r="Z105" s="298"/>
      <c r="AA105" s="297"/>
      <c r="AB105" s="231"/>
      <c r="AC105" s="237"/>
      <c r="AD105" s="298"/>
      <c r="AE105" s="297"/>
      <c r="AF105" s="231"/>
      <c r="AG105" s="237"/>
      <c r="AH105" s="298"/>
      <c r="AI105" s="297"/>
      <c r="AJ105" s="231"/>
      <c r="AK105" s="237"/>
      <c r="AL105" s="239"/>
      <c r="AM105" s="238"/>
      <c r="AN105" s="232"/>
      <c r="AO105" s="238"/>
      <c r="AP105" s="238"/>
      <c r="AQ105" s="210" t="s">
        <v>111</v>
      </c>
      <c r="CG105" s="200">
        <v>0</v>
      </c>
      <c r="CH105" s="200">
        <v>0</v>
      </c>
      <c r="CI105" s="200"/>
      <c r="CJ105" s="200"/>
      <c r="CK105" s="200"/>
      <c r="CL105" s="200"/>
      <c r="CM105" s="200"/>
      <c r="CN105" s="200"/>
      <c r="CO105" s="200"/>
    </row>
    <row r="106" spans="1:93" x14ac:dyDescent="0.25">
      <c r="A106" s="453" t="s">
        <v>118</v>
      </c>
      <c r="B106" s="204" t="s">
        <v>61</v>
      </c>
      <c r="C106" s="204">
        <f t="shared" si="6"/>
        <v>0</v>
      </c>
      <c r="D106" s="204">
        <f t="shared" si="7"/>
        <v>0</v>
      </c>
      <c r="E106" s="284">
        <f t="shared" si="7"/>
        <v>0</v>
      </c>
      <c r="F106" s="233"/>
      <c r="G106" s="287"/>
      <c r="H106" s="233"/>
      <c r="I106" s="234"/>
      <c r="J106" s="286"/>
      <c r="K106" s="287"/>
      <c r="L106" s="233"/>
      <c r="M106" s="235"/>
      <c r="N106" s="286"/>
      <c r="O106" s="287"/>
      <c r="P106" s="236"/>
      <c r="Q106" s="235"/>
      <c r="R106" s="285"/>
      <c r="S106" s="287"/>
      <c r="T106" s="233"/>
      <c r="U106" s="234"/>
      <c r="V106" s="286"/>
      <c r="W106" s="285"/>
      <c r="X106" s="233"/>
      <c r="Y106" s="234"/>
      <c r="Z106" s="286"/>
      <c r="AA106" s="285"/>
      <c r="AB106" s="233"/>
      <c r="AC106" s="234"/>
      <c r="AD106" s="286"/>
      <c r="AE106" s="285"/>
      <c r="AF106" s="233"/>
      <c r="AG106" s="234"/>
      <c r="AH106" s="286"/>
      <c r="AI106" s="285"/>
      <c r="AJ106" s="233"/>
      <c r="AK106" s="234"/>
      <c r="AL106" s="236"/>
      <c r="AM106" s="235"/>
      <c r="AN106" s="247"/>
      <c r="AO106" s="235"/>
      <c r="AP106" s="235"/>
      <c r="AQ106" s="210" t="s">
        <v>111</v>
      </c>
      <c r="CG106" s="200">
        <v>0</v>
      </c>
      <c r="CH106" s="200">
        <v>0</v>
      </c>
      <c r="CI106" s="200"/>
      <c r="CJ106" s="200"/>
      <c r="CK106" s="200"/>
      <c r="CL106" s="200"/>
      <c r="CM106" s="200"/>
      <c r="CN106" s="200"/>
      <c r="CO106" s="200"/>
    </row>
    <row r="107" spans="1:93" x14ac:dyDescent="0.25">
      <c r="A107" s="454"/>
      <c r="B107" s="211" t="s">
        <v>62</v>
      </c>
      <c r="C107" s="211">
        <f t="shared" si="6"/>
        <v>19</v>
      </c>
      <c r="D107" s="211">
        <f t="shared" si="7"/>
        <v>14</v>
      </c>
      <c r="E107" s="270">
        <f t="shared" si="7"/>
        <v>5</v>
      </c>
      <c r="F107" s="212"/>
      <c r="G107" s="300"/>
      <c r="H107" s="212"/>
      <c r="I107" s="247"/>
      <c r="J107" s="212"/>
      <c r="K107" s="300"/>
      <c r="L107" s="212"/>
      <c r="M107" s="247"/>
      <c r="N107" s="289">
        <v>1</v>
      </c>
      <c r="O107" s="300">
        <v>1</v>
      </c>
      <c r="P107" s="212"/>
      <c r="Q107" s="247"/>
      <c r="R107" s="289">
        <v>1</v>
      </c>
      <c r="S107" s="300"/>
      <c r="T107" s="212">
        <v>2</v>
      </c>
      <c r="U107" s="247"/>
      <c r="V107" s="289"/>
      <c r="W107" s="300"/>
      <c r="X107" s="212"/>
      <c r="Y107" s="247">
        <v>1</v>
      </c>
      <c r="Z107" s="289">
        <v>1</v>
      </c>
      <c r="AA107" s="300">
        <v>1</v>
      </c>
      <c r="AB107" s="212">
        <v>3</v>
      </c>
      <c r="AC107" s="247"/>
      <c r="AD107" s="289">
        <v>3</v>
      </c>
      <c r="AE107" s="300"/>
      <c r="AF107" s="212">
        <v>1</v>
      </c>
      <c r="AG107" s="247">
        <v>1</v>
      </c>
      <c r="AH107" s="289">
        <v>1</v>
      </c>
      <c r="AI107" s="300"/>
      <c r="AJ107" s="246">
        <v>1</v>
      </c>
      <c r="AK107" s="247"/>
      <c r="AL107" s="246"/>
      <c r="AM107" s="247">
        <v>1</v>
      </c>
      <c r="AN107" s="213">
        <v>0</v>
      </c>
      <c r="AO107" s="248">
        <v>0</v>
      </c>
      <c r="AP107" s="248">
        <v>0</v>
      </c>
      <c r="AQ107" s="210" t="s">
        <v>111</v>
      </c>
      <c r="CG107" s="200">
        <v>0</v>
      </c>
      <c r="CH107" s="200">
        <v>0</v>
      </c>
      <c r="CI107" s="200"/>
      <c r="CJ107" s="200"/>
      <c r="CK107" s="200"/>
      <c r="CL107" s="200"/>
      <c r="CM107" s="200"/>
      <c r="CN107" s="200"/>
      <c r="CO107" s="200"/>
    </row>
    <row r="108" spans="1:93" x14ac:dyDescent="0.25">
      <c r="A108" s="454"/>
      <c r="B108" s="211" t="s">
        <v>63</v>
      </c>
      <c r="C108" s="211">
        <f t="shared" si="6"/>
        <v>0</v>
      </c>
      <c r="D108" s="211">
        <f t="shared" si="7"/>
        <v>0</v>
      </c>
      <c r="E108" s="270">
        <f t="shared" si="7"/>
        <v>0</v>
      </c>
      <c r="F108" s="212"/>
      <c r="G108" s="288"/>
      <c r="H108" s="212"/>
      <c r="I108" s="213"/>
      <c r="J108" s="212"/>
      <c r="K108" s="288"/>
      <c r="L108" s="212"/>
      <c r="M108" s="213"/>
      <c r="N108" s="289"/>
      <c r="O108" s="288"/>
      <c r="P108" s="212"/>
      <c r="Q108" s="213"/>
      <c r="R108" s="289"/>
      <c r="S108" s="288"/>
      <c r="T108" s="212"/>
      <c r="U108" s="213"/>
      <c r="V108" s="289"/>
      <c r="W108" s="288"/>
      <c r="X108" s="212"/>
      <c r="Y108" s="213"/>
      <c r="Z108" s="289"/>
      <c r="AA108" s="288"/>
      <c r="AB108" s="212"/>
      <c r="AC108" s="213"/>
      <c r="AD108" s="289"/>
      <c r="AE108" s="288"/>
      <c r="AF108" s="212"/>
      <c r="AG108" s="213"/>
      <c r="AH108" s="289"/>
      <c r="AI108" s="288"/>
      <c r="AJ108" s="212"/>
      <c r="AK108" s="213"/>
      <c r="AL108" s="212"/>
      <c r="AM108" s="213"/>
      <c r="AN108" s="213"/>
      <c r="AO108" s="214"/>
      <c r="AP108" s="214"/>
      <c r="AQ108" s="210" t="s">
        <v>111</v>
      </c>
      <c r="CG108" s="200">
        <v>0</v>
      </c>
      <c r="CH108" s="200">
        <v>0</v>
      </c>
      <c r="CI108" s="200"/>
      <c r="CJ108" s="200"/>
      <c r="CK108" s="200"/>
      <c r="CL108" s="200"/>
      <c r="CM108" s="200"/>
      <c r="CN108" s="200"/>
      <c r="CO108" s="200"/>
    </row>
    <row r="109" spans="1:93" x14ac:dyDescent="0.25">
      <c r="A109" s="454"/>
      <c r="B109" s="211" t="s">
        <v>64</v>
      </c>
      <c r="C109" s="211">
        <f t="shared" si="6"/>
        <v>0</v>
      </c>
      <c r="D109" s="211">
        <f t="shared" si="7"/>
        <v>0</v>
      </c>
      <c r="E109" s="270">
        <f t="shared" si="7"/>
        <v>0</v>
      </c>
      <c r="F109" s="212"/>
      <c r="G109" s="288"/>
      <c r="H109" s="212"/>
      <c r="I109" s="213"/>
      <c r="J109" s="212"/>
      <c r="K109" s="288"/>
      <c r="L109" s="212"/>
      <c r="M109" s="213"/>
      <c r="N109" s="289"/>
      <c r="O109" s="288"/>
      <c r="P109" s="212"/>
      <c r="Q109" s="213"/>
      <c r="R109" s="289"/>
      <c r="S109" s="288"/>
      <c r="T109" s="212"/>
      <c r="U109" s="213"/>
      <c r="V109" s="289"/>
      <c r="W109" s="288"/>
      <c r="X109" s="212"/>
      <c r="Y109" s="213"/>
      <c r="Z109" s="289"/>
      <c r="AA109" s="288"/>
      <c r="AB109" s="212"/>
      <c r="AC109" s="213"/>
      <c r="AD109" s="289"/>
      <c r="AE109" s="288"/>
      <c r="AF109" s="212"/>
      <c r="AG109" s="213"/>
      <c r="AH109" s="289"/>
      <c r="AI109" s="288"/>
      <c r="AJ109" s="212"/>
      <c r="AK109" s="213"/>
      <c r="AL109" s="212"/>
      <c r="AM109" s="213"/>
      <c r="AN109" s="213"/>
      <c r="AO109" s="214"/>
      <c r="AP109" s="214"/>
      <c r="AQ109" s="210" t="s">
        <v>111</v>
      </c>
      <c r="CG109" s="200">
        <v>0</v>
      </c>
      <c r="CH109" s="200">
        <v>0</v>
      </c>
      <c r="CI109" s="200"/>
      <c r="CJ109" s="200"/>
      <c r="CK109" s="200"/>
      <c r="CL109" s="200"/>
      <c r="CM109" s="200"/>
      <c r="CN109" s="200"/>
      <c r="CO109" s="200"/>
    </row>
    <row r="110" spans="1:93" x14ac:dyDescent="0.25">
      <c r="A110" s="454"/>
      <c r="B110" s="225" t="s">
        <v>117</v>
      </c>
      <c r="C110" s="225">
        <f t="shared" si="6"/>
        <v>0</v>
      </c>
      <c r="D110" s="225">
        <f t="shared" si="7"/>
        <v>0</v>
      </c>
      <c r="E110" s="290">
        <f t="shared" si="7"/>
        <v>0</v>
      </c>
      <c r="F110" s="242"/>
      <c r="G110" s="215"/>
      <c r="H110" s="212"/>
      <c r="I110" s="213"/>
      <c r="J110" s="212"/>
      <c r="K110" s="288"/>
      <c r="L110" s="212"/>
      <c r="M110" s="213"/>
      <c r="N110" s="289"/>
      <c r="O110" s="288"/>
      <c r="P110" s="212"/>
      <c r="Q110" s="213"/>
      <c r="R110" s="289"/>
      <c r="S110" s="288"/>
      <c r="T110" s="212"/>
      <c r="U110" s="213"/>
      <c r="V110" s="289"/>
      <c r="W110" s="288"/>
      <c r="X110" s="212"/>
      <c r="Y110" s="213"/>
      <c r="Z110" s="289"/>
      <c r="AA110" s="288"/>
      <c r="AB110" s="212"/>
      <c r="AC110" s="213"/>
      <c r="AD110" s="289"/>
      <c r="AE110" s="288"/>
      <c r="AF110" s="212"/>
      <c r="AG110" s="213"/>
      <c r="AH110" s="289"/>
      <c r="AI110" s="288"/>
      <c r="AJ110" s="212"/>
      <c r="AK110" s="213"/>
      <c r="AL110" s="212"/>
      <c r="AM110" s="213"/>
      <c r="AN110" s="213"/>
      <c r="AO110" s="214"/>
      <c r="AP110" s="214"/>
      <c r="AQ110" s="210" t="s">
        <v>111</v>
      </c>
      <c r="CG110" s="200">
        <v>0</v>
      </c>
      <c r="CH110" s="200">
        <v>0</v>
      </c>
      <c r="CI110" s="200"/>
      <c r="CJ110" s="200"/>
      <c r="CK110" s="200"/>
      <c r="CL110" s="200"/>
      <c r="CM110" s="200"/>
      <c r="CN110" s="200"/>
      <c r="CO110" s="200"/>
    </row>
    <row r="111" spans="1:93" x14ac:dyDescent="0.25">
      <c r="A111" s="455"/>
      <c r="B111" s="227" t="s">
        <v>65</v>
      </c>
      <c r="C111" s="227">
        <f t="shared" si="6"/>
        <v>0</v>
      </c>
      <c r="D111" s="227">
        <f t="shared" si="7"/>
        <v>0</v>
      </c>
      <c r="E111" s="296">
        <f t="shared" si="7"/>
        <v>0</v>
      </c>
      <c r="F111" s="231"/>
      <c r="G111" s="297"/>
      <c r="H111" s="231"/>
      <c r="I111" s="237"/>
      <c r="J111" s="298"/>
      <c r="K111" s="299"/>
      <c r="L111" s="231"/>
      <c r="M111" s="238"/>
      <c r="N111" s="298"/>
      <c r="O111" s="299"/>
      <c r="P111" s="239"/>
      <c r="Q111" s="238"/>
      <c r="R111" s="297"/>
      <c r="S111" s="299"/>
      <c r="T111" s="231"/>
      <c r="U111" s="237"/>
      <c r="V111" s="298"/>
      <c r="W111" s="297"/>
      <c r="X111" s="231"/>
      <c r="Y111" s="237"/>
      <c r="Z111" s="298"/>
      <c r="AA111" s="297"/>
      <c r="AB111" s="231"/>
      <c r="AC111" s="237"/>
      <c r="AD111" s="298"/>
      <c r="AE111" s="297"/>
      <c r="AF111" s="231"/>
      <c r="AG111" s="237"/>
      <c r="AH111" s="298"/>
      <c r="AI111" s="297"/>
      <c r="AJ111" s="231"/>
      <c r="AK111" s="237"/>
      <c r="AL111" s="239"/>
      <c r="AM111" s="238"/>
      <c r="AN111" s="232"/>
      <c r="AO111" s="238"/>
      <c r="AP111" s="238"/>
      <c r="AQ111" s="210" t="s">
        <v>111</v>
      </c>
      <c r="CG111" s="200">
        <v>0</v>
      </c>
      <c r="CH111" s="200">
        <v>0</v>
      </c>
      <c r="CI111" s="200"/>
      <c r="CJ111" s="200"/>
      <c r="CK111" s="200"/>
      <c r="CL111" s="200"/>
      <c r="CM111" s="200"/>
      <c r="CN111" s="200"/>
      <c r="CO111" s="200"/>
    </row>
    <row r="112" spans="1:93" x14ac:dyDescent="0.25">
      <c r="A112" s="301" t="s">
        <v>66</v>
      </c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302"/>
      <c r="CG112" s="200"/>
      <c r="CH112" s="200"/>
      <c r="CI112" s="200"/>
      <c r="CJ112" s="200"/>
      <c r="CK112" s="200"/>
      <c r="CL112" s="200"/>
      <c r="CM112" s="200"/>
      <c r="CN112" s="200"/>
      <c r="CO112" s="200"/>
    </row>
    <row r="113" spans="1:93" ht="47.25" customHeight="1" x14ac:dyDescent="0.25">
      <c r="A113" s="453" t="s">
        <v>67</v>
      </c>
      <c r="B113" s="303" t="s">
        <v>68</v>
      </c>
      <c r="C113" s="371" t="s">
        <v>69</v>
      </c>
      <c r="D113" s="371" t="s">
        <v>104</v>
      </c>
      <c r="E113" s="199"/>
      <c r="F113" s="199"/>
      <c r="G113" s="199"/>
      <c r="H113" s="199"/>
      <c r="I113" s="199"/>
      <c r="J113" s="199"/>
      <c r="K113" s="199"/>
      <c r="L113" s="302"/>
      <c r="CG113" s="200"/>
      <c r="CH113" s="200"/>
      <c r="CI113" s="200"/>
      <c r="CJ113" s="200"/>
      <c r="CK113" s="200"/>
      <c r="CL113" s="200"/>
      <c r="CM113" s="200"/>
      <c r="CN113" s="200"/>
      <c r="CO113" s="200"/>
    </row>
    <row r="114" spans="1:93" ht="18" customHeight="1" x14ac:dyDescent="0.25">
      <c r="A114" s="454"/>
      <c r="B114" s="305" t="s">
        <v>119</v>
      </c>
      <c r="C114" s="209"/>
      <c r="D114" s="209"/>
      <c r="E114" s="306"/>
      <c r="F114" s="302"/>
      <c r="G114" s="302"/>
      <c r="H114" s="302"/>
      <c r="I114" s="302"/>
      <c r="J114" s="302"/>
      <c r="K114" s="302"/>
      <c r="L114" s="302"/>
      <c r="CA114" s="194" t="str">
        <f>IF(D114&lt;=C114,""," Las consejerías realizadas en Espacios Amigables NO pueden ser mayor al Total de Actividades.-")</f>
        <v/>
      </c>
      <c r="CG114" s="200">
        <f>IF(D114&lt;=C114,0,1)</f>
        <v>0</v>
      </c>
      <c r="CH114" s="200"/>
      <c r="CI114" s="200"/>
      <c r="CJ114" s="200"/>
      <c r="CK114" s="200"/>
      <c r="CL114" s="200"/>
      <c r="CM114" s="200"/>
      <c r="CN114" s="200"/>
      <c r="CO114" s="200"/>
    </row>
    <row r="115" spans="1:93" ht="24" customHeight="1" x14ac:dyDescent="0.25">
      <c r="A115" s="454"/>
      <c r="B115" s="307" t="s">
        <v>120</v>
      </c>
      <c r="C115" s="216"/>
      <c r="D115" s="216"/>
      <c r="E115" s="306"/>
      <c r="F115" s="302"/>
      <c r="G115" s="302"/>
      <c r="H115" s="302"/>
      <c r="I115" s="302"/>
      <c r="J115" s="302"/>
      <c r="K115" s="302"/>
      <c r="L115" s="302"/>
      <c r="CA115" s="194" t="str">
        <f>IF(D115&lt;=C115,""," Las consejerías realizadas en Espacios Amigables NO pueden ser mayor al Total de Actividades.-")</f>
        <v/>
      </c>
      <c r="CG115" s="200">
        <f>IF(D115&lt;=C115,0,1)</f>
        <v>0</v>
      </c>
      <c r="CH115" s="200"/>
      <c r="CI115" s="200"/>
      <c r="CJ115" s="200"/>
      <c r="CK115" s="200"/>
      <c r="CL115" s="200"/>
      <c r="CM115" s="200"/>
      <c r="CN115" s="200"/>
      <c r="CO115" s="200"/>
    </row>
    <row r="116" spans="1:93" ht="23.25" customHeight="1" x14ac:dyDescent="0.25">
      <c r="A116" s="454"/>
      <c r="B116" s="307" t="s">
        <v>121</v>
      </c>
      <c r="C116" s="216"/>
      <c r="D116" s="216"/>
      <c r="E116" s="306"/>
      <c r="F116" s="302"/>
      <c r="G116" s="302"/>
      <c r="H116" s="302"/>
      <c r="I116" s="302"/>
      <c r="J116" s="302"/>
      <c r="K116" s="302"/>
      <c r="L116" s="302"/>
      <c r="CA116" s="194" t="str">
        <f>IF(D116&lt;=C116,""," Las consejerías realizadas en Espacios Amigables NO pueden ser mayor al Total de Actividades.-")</f>
        <v/>
      </c>
      <c r="CG116" s="200">
        <f>IF(D116&lt;=C116,0,1)</f>
        <v>0</v>
      </c>
      <c r="CH116" s="200"/>
      <c r="CI116" s="200"/>
      <c r="CJ116" s="200"/>
      <c r="CK116" s="200"/>
      <c r="CL116" s="200"/>
      <c r="CM116" s="200"/>
      <c r="CN116" s="200"/>
      <c r="CO116" s="200"/>
    </row>
    <row r="117" spans="1:93" ht="19.5" customHeight="1" x14ac:dyDescent="0.25">
      <c r="A117" s="454"/>
      <c r="B117" s="307" t="s">
        <v>122</v>
      </c>
      <c r="C117" s="216"/>
      <c r="D117" s="308"/>
      <c r="E117" s="306"/>
      <c r="F117" s="302"/>
      <c r="G117" s="302"/>
      <c r="H117" s="302"/>
      <c r="I117" s="302"/>
      <c r="J117" s="302"/>
      <c r="K117" s="302"/>
      <c r="L117" s="302"/>
      <c r="CG117" s="200"/>
      <c r="CH117" s="200"/>
      <c r="CI117" s="200"/>
      <c r="CJ117" s="200"/>
      <c r="CK117" s="200"/>
      <c r="CL117" s="200"/>
      <c r="CM117" s="200"/>
      <c r="CN117" s="200"/>
      <c r="CO117" s="200"/>
    </row>
    <row r="118" spans="1:93" ht="18.75" customHeight="1" x14ac:dyDescent="0.25">
      <c r="A118" s="454"/>
      <c r="B118" s="307" t="s">
        <v>123</v>
      </c>
      <c r="C118" s="216"/>
      <c r="D118" s="308"/>
      <c r="E118" s="306"/>
      <c r="F118" s="302"/>
      <c r="G118" s="302"/>
      <c r="H118" s="302"/>
      <c r="I118" s="302"/>
      <c r="J118" s="302"/>
      <c r="K118" s="302"/>
      <c r="L118" s="302"/>
      <c r="CG118" s="200"/>
      <c r="CH118" s="200"/>
      <c r="CI118" s="200"/>
      <c r="CJ118" s="200"/>
      <c r="CK118" s="200"/>
      <c r="CL118" s="200"/>
      <c r="CM118" s="200"/>
      <c r="CN118" s="200"/>
      <c r="CO118" s="200"/>
    </row>
    <row r="119" spans="1:93" ht="26.25" customHeight="1" x14ac:dyDescent="0.25">
      <c r="A119" s="454"/>
      <c r="B119" s="307" t="s">
        <v>124</v>
      </c>
      <c r="C119" s="216"/>
      <c r="D119" s="216"/>
      <c r="E119" s="306"/>
      <c r="F119" s="302"/>
      <c r="G119" s="302"/>
      <c r="H119" s="302"/>
      <c r="I119" s="302"/>
      <c r="J119" s="302"/>
      <c r="K119" s="302"/>
      <c r="L119" s="302"/>
      <c r="CA119" s="194" t="str">
        <f>IF(D119&lt;=C119,""," Las consejerías realizadas en Espacios Amigables NO pueden ser mayor al Total de Actividades.-")</f>
        <v/>
      </c>
      <c r="CG119" s="200">
        <f>IF(D119&lt;=C119,0,1)</f>
        <v>0</v>
      </c>
      <c r="CH119" s="200"/>
      <c r="CI119" s="200"/>
      <c r="CJ119" s="200"/>
      <c r="CK119" s="200"/>
      <c r="CL119" s="200"/>
      <c r="CM119" s="200"/>
      <c r="CN119" s="200"/>
      <c r="CO119" s="200"/>
    </row>
    <row r="120" spans="1:93" ht="22.5" customHeight="1" x14ac:dyDescent="0.25">
      <c r="A120" s="454"/>
      <c r="B120" s="307" t="s">
        <v>125</v>
      </c>
      <c r="C120" s="216"/>
      <c r="D120" s="216"/>
      <c r="E120" s="306"/>
      <c r="F120" s="302"/>
      <c r="G120" s="302"/>
      <c r="H120" s="302"/>
      <c r="I120" s="302"/>
      <c r="J120" s="302"/>
      <c r="K120" s="302"/>
      <c r="L120" s="302"/>
      <c r="CA120" s="194" t="str">
        <f>IF(D120&lt;=C120,""," Las consejerías realizadas en Espacios Amigables NO pueden ser mayor al Total de Actividades.-")</f>
        <v/>
      </c>
      <c r="CG120" s="200">
        <f>IF(D120&lt;=C120,0,1)</f>
        <v>0</v>
      </c>
      <c r="CH120" s="200"/>
      <c r="CI120" s="200"/>
      <c r="CJ120" s="200"/>
      <c r="CK120" s="200"/>
      <c r="CL120" s="200"/>
      <c r="CM120" s="200"/>
      <c r="CN120" s="200"/>
      <c r="CO120" s="200"/>
    </row>
    <row r="121" spans="1:93" ht="18.75" customHeight="1" x14ac:dyDescent="0.25">
      <c r="A121" s="455"/>
      <c r="B121" s="309" t="s">
        <v>126</v>
      </c>
      <c r="C121" s="232"/>
      <c r="D121" s="232"/>
      <c r="E121" s="306"/>
      <c r="F121" s="302"/>
      <c r="G121" s="302"/>
      <c r="H121" s="302"/>
      <c r="I121" s="302"/>
      <c r="J121" s="302"/>
      <c r="K121" s="302"/>
      <c r="L121" s="302"/>
      <c r="CA121" s="194" t="str">
        <f>IF(D121&lt;=C121,""," Las consejerías realizadas en Espacios Amigables NO pueden ser mayor al Total de Actividades.-")</f>
        <v/>
      </c>
      <c r="CG121" s="200">
        <f>IF(D121&lt;=C121,0,1)</f>
        <v>0</v>
      </c>
      <c r="CH121" s="200"/>
      <c r="CI121" s="200"/>
      <c r="CJ121" s="200"/>
      <c r="CK121" s="200"/>
      <c r="CL121" s="200"/>
      <c r="CM121" s="200"/>
      <c r="CN121" s="200"/>
      <c r="CO121" s="200"/>
    </row>
    <row r="122" spans="1:93" x14ac:dyDescent="0.25">
      <c r="A122" s="310" t="s">
        <v>70</v>
      </c>
      <c r="B122" s="311"/>
      <c r="C122" s="312"/>
      <c r="D122" s="302"/>
      <c r="E122" s="302"/>
      <c r="F122" s="302"/>
      <c r="G122" s="302"/>
      <c r="H122" s="302"/>
      <c r="I122" s="302"/>
      <c r="J122" s="302"/>
      <c r="K122" s="302"/>
      <c r="L122" s="302"/>
      <c r="CG122" s="200"/>
      <c r="CH122" s="200"/>
      <c r="CI122" s="200"/>
      <c r="CJ122" s="200"/>
      <c r="CK122" s="200"/>
      <c r="CL122" s="200"/>
      <c r="CM122" s="200"/>
      <c r="CN122" s="200"/>
      <c r="CO122" s="200"/>
    </row>
    <row r="123" spans="1:93" x14ac:dyDescent="0.25">
      <c r="A123" s="313" t="s">
        <v>71</v>
      </c>
      <c r="B123" s="314"/>
      <c r="C123" s="314"/>
      <c r="D123" s="314"/>
      <c r="E123" s="314"/>
      <c r="F123" s="314"/>
      <c r="G123" s="314"/>
      <c r="H123" s="314"/>
      <c r="I123" s="314"/>
      <c r="J123" s="314"/>
      <c r="K123" s="314"/>
      <c r="L123" s="314"/>
      <c r="CG123" s="200"/>
      <c r="CH123" s="200"/>
      <c r="CI123" s="200"/>
      <c r="CJ123" s="200"/>
      <c r="CK123" s="200"/>
      <c r="CL123" s="200"/>
      <c r="CM123" s="200"/>
      <c r="CN123" s="200"/>
      <c r="CO123" s="200"/>
    </row>
    <row r="124" spans="1:93" ht="21" customHeight="1" x14ac:dyDescent="0.25">
      <c r="A124" s="456" t="s">
        <v>72</v>
      </c>
      <c r="B124" s="456" t="s">
        <v>73</v>
      </c>
      <c r="C124" s="456" t="s">
        <v>69</v>
      </c>
      <c r="D124" s="457" t="s">
        <v>74</v>
      </c>
      <c r="E124" s="458"/>
      <c r="F124" s="458"/>
      <c r="G124" s="458"/>
      <c r="H124" s="458"/>
      <c r="I124" s="458"/>
      <c r="J124" s="459"/>
      <c r="K124" s="460" t="s">
        <v>127</v>
      </c>
      <c r="L124" s="462" t="s">
        <v>75</v>
      </c>
      <c r="CG124" s="200"/>
      <c r="CH124" s="200"/>
      <c r="CI124" s="200"/>
      <c r="CJ124" s="200"/>
      <c r="CK124" s="200"/>
      <c r="CL124" s="200"/>
      <c r="CM124" s="200"/>
      <c r="CN124" s="200"/>
      <c r="CO124" s="200"/>
    </row>
    <row r="125" spans="1:93" ht="48.75" customHeight="1" x14ac:dyDescent="0.25">
      <c r="A125" s="456"/>
      <c r="B125" s="456"/>
      <c r="C125" s="456"/>
      <c r="D125" s="202" t="s">
        <v>128</v>
      </c>
      <c r="E125" s="315" t="s">
        <v>129</v>
      </c>
      <c r="F125" s="315" t="s">
        <v>130</v>
      </c>
      <c r="G125" s="315" t="s">
        <v>131</v>
      </c>
      <c r="H125" s="315" t="s">
        <v>132</v>
      </c>
      <c r="I125" s="316" t="s">
        <v>133</v>
      </c>
      <c r="J125" s="317" t="s">
        <v>134</v>
      </c>
      <c r="K125" s="461"/>
      <c r="L125" s="463"/>
      <c r="CG125" s="200"/>
      <c r="CH125" s="200"/>
      <c r="CI125" s="200"/>
      <c r="CJ125" s="200"/>
      <c r="CK125" s="200"/>
      <c r="CL125" s="200"/>
      <c r="CM125" s="200"/>
      <c r="CN125" s="200"/>
      <c r="CO125" s="200"/>
    </row>
    <row r="126" spans="1:93" ht="16.5" customHeight="1" x14ac:dyDescent="0.25">
      <c r="A126" s="456" t="s">
        <v>76</v>
      </c>
      <c r="B126" s="318" t="s">
        <v>77</v>
      </c>
      <c r="C126" s="319">
        <f t="shared" ref="C126:C141" si="8">SUM(D126:J126)</f>
        <v>0</v>
      </c>
      <c r="D126" s="205"/>
      <c r="E126" s="320"/>
      <c r="F126" s="320"/>
      <c r="G126" s="320"/>
      <c r="H126" s="320"/>
      <c r="I126" s="321"/>
      <c r="J126" s="207"/>
      <c r="K126" s="205"/>
      <c r="L126" s="254"/>
      <c r="M126" s="194"/>
      <c r="CG126" s="200"/>
      <c r="CH126" s="200"/>
      <c r="CI126" s="200"/>
      <c r="CJ126" s="200"/>
      <c r="CK126" s="200"/>
      <c r="CL126" s="200"/>
      <c r="CM126" s="200"/>
      <c r="CN126" s="200"/>
      <c r="CO126" s="200"/>
    </row>
    <row r="127" spans="1:93" ht="14.25" customHeight="1" x14ac:dyDescent="0.25">
      <c r="A127" s="456"/>
      <c r="B127" s="322" t="s">
        <v>135</v>
      </c>
      <c r="C127" s="270">
        <f t="shared" si="8"/>
        <v>0</v>
      </c>
      <c r="D127" s="212"/>
      <c r="E127" s="323"/>
      <c r="F127" s="323"/>
      <c r="G127" s="323"/>
      <c r="H127" s="323"/>
      <c r="I127" s="253"/>
      <c r="J127" s="214"/>
      <c r="K127" s="212"/>
      <c r="L127" s="216"/>
      <c r="M127" s="194"/>
      <c r="CG127" s="200"/>
      <c r="CH127" s="200"/>
      <c r="CI127" s="200"/>
      <c r="CJ127" s="200"/>
      <c r="CK127" s="200"/>
      <c r="CL127" s="200"/>
      <c r="CM127" s="200"/>
      <c r="CN127" s="200"/>
      <c r="CO127" s="200"/>
    </row>
    <row r="128" spans="1:93" ht="17.25" customHeight="1" x14ac:dyDescent="0.25">
      <c r="A128" s="450"/>
      <c r="B128" s="322" t="s">
        <v>78</v>
      </c>
      <c r="C128" s="270">
        <f t="shared" si="8"/>
        <v>0</v>
      </c>
      <c r="D128" s="212"/>
      <c r="E128" s="323"/>
      <c r="F128" s="323"/>
      <c r="G128" s="323"/>
      <c r="H128" s="323"/>
      <c r="I128" s="253"/>
      <c r="J128" s="214"/>
      <c r="K128" s="212"/>
      <c r="L128" s="216"/>
      <c r="M128" s="194"/>
      <c r="CG128" s="200"/>
      <c r="CH128" s="200"/>
      <c r="CI128" s="200"/>
      <c r="CJ128" s="200"/>
      <c r="CK128" s="200"/>
      <c r="CL128" s="200"/>
      <c r="CM128" s="200"/>
      <c r="CN128" s="200"/>
      <c r="CO128" s="200"/>
    </row>
    <row r="129" spans="1:93" ht="14.25" customHeight="1" x14ac:dyDescent="0.25">
      <c r="A129" s="450"/>
      <c r="B129" s="324" t="s">
        <v>79</v>
      </c>
      <c r="C129" s="296">
        <f t="shared" si="8"/>
        <v>0</v>
      </c>
      <c r="D129" s="228"/>
      <c r="E129" s="325"/>
      <c r="F129" s="325"/>
      <c r="G129" s="325"/>
      <c r="H129" s="325"/>
      <c r="I129" s="326"/>
      <c r="J129" s="230"/>
      <c r="K129" s="228"/>
      <c r="L129" s="327"/>
      <c r="M129" s="194"/>
      <c r="CG129" s="200"/>
      <c r="CH129" s="200"/>
      <c r="CI129" s="200"/>
      <c r="CJ129" s="200"/>
      <c r="CK129" s="200"/>
      <c r="CL129" s="200"/>
      <c r="CM129" s="200"/>
      <c r="CN129" s="200"/>
      <c r="CO129" s="200"/>
    </row>
    <row r="130" spans="1:93" ht="17.25" customHeight="1" x14ac:dyDescent="0.25">
      <c r="A130" s="450" t="s">
        <v>80</v>
      </c>
      <c r="B130" s="318" t="s">
        <v>77</v>
      </c>
      <c r="C130" s="284">
        <f t="shared" si="8"/>
        <v>0</v>
      </c>
      <c r="D130" s="233"/>
      <c r="E130" s="328"/>
      <c r="F130" s="328"/>
      <c r="G130" s="328"/>
      <c r="H130" s="328"/>
      <c r="I130" s="287"/>
      <c r="J130" s="235"/>
      <c r="K130" s="233"/>
      <c r="L130" s="209"/>
      <c r="M130" s="194"/>
      <c r="CG130" s="200"/>
      <c r="CH130" s="200"/>
      <c r="CI130" s="200"/>
      <c r="CJ130" s="200"/>
      <c r="CK130" s="200"/>
      <c r="CL130" s="200"/>
      <c r="CM130" s="200"/>
      <c r="CN130" s="200"/>
      <c r="CO130" s="200"/>
    </row>
    <row r="131" spans="1:93" ht="15.75" customHeight="1" x14ac:dyDescent="0.25">
      <c r="A131" s="450"/>
      <c r="B131" s="322" t="s">
        <v>135</v>
      </c>
      <c r="C131" s="329">
        <f t="shared" si="8"/>
        <v>0</v>
      </c>
      <c r="D131" s="330"/>
      <c r="E131" s="331"/>
      <c r="F131" s="331"/>
      <c r="G131" s="331"/>
      <c r="H131" s="331"/>
      <c r="I131" s="332"/>
      <c r="J131" s="333"/>
      <c r="K131" s="330"/>
      <c r="L131" s="268"/>
      <c r="M131" s="194"/>
      <c r="CG131" s="200"/>
      <c r="CH131" s="200"/>
      <c r="CI131" s="200"/>
      <c r="CJ131" s="200"/>
      <c r="CK131" s="200"/>
      <c r="CL131" s="200"/>
      <c r="CM131" s="200"/>
      <c r="CN131" s="200"/>
      <c r="CO131" s="200"/>
    </row>
    <row r="132" spans="1:93" ht="15" customHeight="1" x14ac:dyDescent="0.25">
      <c r="A132" s="450"/>
      <c r="B132" s="322" t="s">
        <v>78</v>
      </c>
      <c r="C132" s="270">
        <f t="shared" si="8"/>
        <v>0</v>
      </c>
      <c r="D132" s="212"/>
      <c r="E132" s="323"/>
      <c r="F132" s="323"/>
      <c r="G132" s="323"/>
      <c r="H132" s="323"/>
      <c r="I132" s="253"/>
      <c r="J132" s="214"/>
      <c r="K132" s="212"/>
      <c r="L132" s="216"/>
      <c r="M132" s="194"/>
      <c r="CG132" s="200"/>
      <c r="CH132" s="200"/>
      <c r="CI132" s="200"/>
      <c r="CJ132" s="200"/>
      <c r="CK132" s="200"/>
      <c r="CL132" s="200"/>
      <c r="CM132" s="200"/>
      <c r="CN132" s="200"/>
      <c r="CO132" s="200"/>
    </row>
    <row r="133" spans="1:93" ht="16.5" customHeight="1" x14ac:dyDescent="0.25">
      <c r="A133" s="450"/>
      <c r="B133" s="324" t="s">
        <v>79</v>
      </c>
      <c r="C133" s="296">
        <f t="shared" si="8"/>
        <v>0</v>
      </c>
      <c r="D133" s="231"/>
      <c r="E133" s="334"/>
      <c r="F133" s="334"/>
      <c r="G133" s="334"/>
      <c r="H133" s="334"/>
      <c r="I133" s="299"/>
      <c r="J133" s="238"/>
      <c r="K133" s="231"/>
      <c r="L133" s="232"/>
      <c r="M133" s="194"/>
      <c r="CG133" s="200"/>
      <c r="CH133" s="200"/>
      <c r="CI133" s="200"/>
      <c r="CJ133" s="200"/>
      <c r="CK133" s="200"/>
      <c r="CL133" s="200"/>
      <c r="CM133" s="200"/>
      <c r="CN133" s="200"/>
      <c r="CO133" s="200"/>
    </row>
    <row r="134" spans="1:93" ht="15" customHeight="1" x14ac:dyDescent="0.25">
      <c r="A134" s="450" t="s">
        <v>81</v>
      </c>
      <c r="B134" s="318" t="s">
        <v>77</v>
      </c>
      <c r="C134" s="284">
        <f t="shared" si="8"/>
        <v>0</v>
      </c>
      <c r="D134" s="233"/>
      <c r="E134" s="328"/>
      <c r="F134" s="328"/>
      <c r="G134" s="328"/>
      <c r="H134" s="328"/>
      <c r="I134" s="287"/>
      <c r="J134" s="235"/>
      <c r="K134" s="233"/>
      <c r="L134" s="209"/>
      <c r="M134" s="194"/>
      <c r="CG134" s="200"/>
      <c r="CH134" s="200"/>
      <c r="CI134" s="200"/>
      <c r="CJ134" s="200"/>
      <c r="CK134" s="200"/>
      <c r="CL134" s="200"/>
      <c r="CM134" s="200"/>
      <c r="CN134" s="200"/>
      <c r="CO134" s="200"/>
    </row>
    <row r="135" spans="1:93" ht="16.5" customHeight="1" x14ac:dyDescent="0.25">
      <c r="A135" s="450"/>
      <c r="B135" s="322" t="s">
        <v>135</v>
      </c>
      <c r="C135" s="329">
        <f t="shared" si="8"/>
        <v>0</v>
      </c>
      <c r="D135" s="330"/>
      <c r="E135" s="331"/>
      <c r="F135" s="331"/>
      <c r="G135" s="331"/>
      <c r="H135" s="331"/>
      <c r="I135" s="332"/>
      <c r="J135" s="333"/>
      <c r="K135" s="330"/>
      <c r="L135" s="268"/>
      <c r="M135" s="194"/>
      <c r="CG135" s="200"/>
      <c r="CH135" s="200"/>
      <c r="CI135" s="200"/>
      <c r="CJ135" s="200"/>
      <c r="CK135" s="200"/>
      <c r="CL135" s="200"/>
      <c r="CM135" s="200"/>
      <c r="CN135" s="200"/>
      <c r="CO135" s="200"/>
    </row>
    <row r="136" spans="1:93" ht="15.75" customHeight="1" x14ac:dyDescent="0.25">
      <c r="A136" s="450"/>
      <c r="B136" s="322" t="s">
        <v>78</v>
      </c>
      <c r="C136" s="270">
        <f t="shared" si="8"/>
        <v>0</v>
      </c>
      <c r="D136" s="212"/>
      <c r="E136" s="323"/>
      <c r="F136" s="323"/>
      <c r="G136" s="323"/>
      <c r="H136" s="323"/>
      <c r="I136" s="253"/>
      <c r="J136" s="214"/>
      <c r="K136" s="212"/>
      <c r="L136" s="216"/>
      <c r="M136" s="194"/>
      <c r="CG136" s="200"/>
      <c r="CH136" s="200"/>
      <c r="CI136" s="200"/>
      <c r="CJ136" s="200"/>
      <c r="CK136" s="200"/>
      <c r="CL136" s="200"/>
      <c r="CM136" s="200"/>
      <c r="CN136" s="200"/>
      <c r="CO136" s="200"/>
    </row>
    <row r="137" spans="1:93" ht="15.75" customHeight="1" x14ac:dyDescent="0.25">
      <c r="A137" s="450"/>
      <c r="B137" s="324" t="s">
        <v>79</v>
      </c>
      <c r="C137" s="296">
        <f t="shared" si="8"/>
        <v>0</v>
      </c>
      <c r="D137" s="231"/>
      <c r="E137" s="334"/>
      <c r="F137" s="334"/>
      <c r="G137" s="334"/>
      <c r="H137" s="334"/>
      <c r="I137" s="299"/>
      <c r="J137" s="238"/>
      <c r="K137" s="231"/>
      <c r="L137" s="232"/>
      <c r="M137" s="194"/>
      <c r="CG137" s="200"/>
      <c r="CH137" s="200"/>
      <c r="CI137" s="200"/>
      <c r="CJ137" s="200"/>
      <c r="CK137" s="200"/>
      <c r="CL137" s="200"/>
      <c r="CM137" s="200"/>
      <c r="CN137" s="200"/>
      <c r="CO137" s="200"/>
    </row>
    <row r="138" spans="1:93" ht="15.75" customHeight="1" x14ac:dyDescent="0.25">
      <c r="A138" s="450" t="s">
        <v>82</v>
      </c>
      <c r="B138" s="318" t="s">
        <v>77</v>
      </c>
      <c r="C138" s="284">
        <f t="shared" si="8"/>
        <v>0</v>
      </c>
      <c r="D138" s="233"/>
      <c r="E138" s="328"/>
      <c r="F138" s="328"/>
      <c r="G138" s="328"/>
      <c r="H138" s="328"/>
      <c r="I138" s="287"/>
      <c r="J138" s="235"/>
      <c r="K138" s="233"/>
      <c r="L138" s="209"/>
      <c r="M138" s="194"/>
      <c r="CG138" s="200"/>
      <c r="CH138" s="200"/>
      <c r="CI138" s="200"/>
      <c r="CJ138" s="200"/>
      <c r="CK138" s="200"/>
      <c r="CL138" s="200"/>
      <c r="CM138" s="200"/>
      <c r="CN138" s="200"/>
      <c r="CO138" s="200"/>
    </row>
    <row r="139" spans="1:93" ht="16.5" customHeight="1" x14ac:dyDescent="0.25">
      <c r="A139" s="450"/>
      <c r="B139" s="322" t="s">
        <v>135</v>
      </c>
      <c r="C139" s="329">
        <f t="shared" si="8"/>
        <v>0</v>
      </c>
      <c r="D139" s="330"/>
      <c r="E139" s="331"/>
      <c r="F139" s="331"/>
      <c r="G139" s="331"/>
      <c r="H139" s="331"/>
      <c r="I139" s="332"/>
      <c r="J139" s="333"/>
      <c r="K139" s="330"/>
      <c r="L139" s="268"/>
      <c r="M139" s="194"/>
      <c r="CG139" s="200"/>
      <c r="CH139" s="200"/>
      <c r="CI139" s="200"/>
      <c r="CJ139" s="200"/>
      <c r="CK139" s="200"/>
      <c r="CL139" s="200"/>
      <c r="CM139" s="200"/>
      <c r="CN139" s="200"/>
      <c r="CO139" s="200"/>
    </row>
    <row r="140" spans="1:93" ht="15" customHeight="1" x14ac:dyDescent="0.25">
      <c r="A140" s="450"/>
      <c r="B140" s="322" t="s">
        <v>78</v>
      </c>
      <c r="C140" s="270">
        <f t="shared" si="8"/>
        <v>0</v>
      </c>
      <c r="D140" s="212"/>
      <c r="E140" s="323"/>
      <c r="F140" s="323"/>
      <c r="G140" s="323"/>
      <c r="H140" s="323"/>
      <c r="I140" s="253"/>
      <c r="J140" s="214"/>
      <c r="K140" s="212"/>
      <c r="L140" s="216"/>
      <c r="M140" s="194"/>
      <c r="CG140" s="200"/>
      <c r="CH140" s="200"/>
      <c r="CI140" s="200"/>
      <c r="CJ140" s="200"/>
      <c r="CK140" s="200"/>
      <c r="CL140" s="200"/>
      <c r="CM140" s="200"/>
      <c r="CN140" s="200"/>
      <c r="CO140" s="200"/>
    </row>
    <row r="141" spans="1:93" ht="15" customHeight="1" x14ac:dyDescent="0.25">
      <c r="A141" s="450"/>
      <c r="B141" s="324" t="s">
        <v>79</v>
      </c>
      <c r="C141" s="296">
        <f t="shared" si="8"/>
        <v>0</v>
      </c>
      <c r="D141" s="231"/>
      <c r="E141" s="334"/>
      <c r="F141" s="334"/>
      <c r="G141" s="334"/>
      <c r="H141" s="334"/>
      <c r="I141" s="299"/>
      <c r="J141" s="238"/>
      <c r="K141" s="231"/>
      <c r="L141" s="232"/>
      <c r="M141" s="194"/>
      <c r="CG141" s="200"/>
      <c r="CH141" s="200"/>
      <c r="CI141" s="200"/>
      <c r="CJ141" s="200"/>
      <c r="CK141" s="200"/>
      <c r="CL141" s="200"/>
      <c r="CM141" s="200"/>
      <c r="CN141" s="200"/>
      <c r="CO141" s="200"/>
    </row>
    <row r="142" spans="1:93" x14ac:dyDescent="0.25">
      <c r="A142" s="313" t="s">
        <v>83</v>
      </c>
      <c r="B142" s="314"/>
      <c r="C142" s="314"/>
      <c r="D142" s="314"/>
      <c r="E142" s="314"/>
      <c r="F142" s="314"/>
      <c r="G142" s="314"/>
      <c r="H142" s="314"/>
      <c r="I142" s="314"/>
      <c r="J142" s="314"/>
      <c r="K142" s="314"/>
      <c r="L142" s="314"/>
      <c r="CG142" s="200"/>
      <c r="CH142" s="200"/>
      <c r="CI142" s="200"/>
      <c r="CJ142" s="200"/>
      <c r="CK142" s="200"/>
      <c r="CL142" s="200"/>
      <c r="CM142" s="200"/>
      <c r="CN142" s="200"/>
      <c r="CO142" s="200"/>
    </row>
    <row r="143" spans="1:93" ht="33" customHeight="1" x14ac:dyDescent="0.25">
      <c r="A143" s="303" t="s">
        <v>84</v>
      </c>
      <c r="B143" s="370" t="s">
        <v>85</v>
      </c>
      <c r="C143" s="336" t="s">
        <v>136</v>
      </c>
      <c r="D143" s="337" t="s">
        <v>86</v>
      </c>
      <c r="E143" s="337" t="s">
        <v>87</v>
      </c>
      <c r="F143" s="337" t="s">
        <v>88</v>
      </c>
      <c r="G143" s="337" t="s">
        <v>89</v>
      </c>
      <c r="H143" s="338" t="s">
        <v>90</v>
      </c>
      <c r="I143" s="339"/>
      <c r="J143" s="340"/>
      <c r="K143" s="340"/>
      <c r="L143" s="340"/>
      <c r="CG143" s="200"/>
      <c r="CH143" s="200"/>
      <c r="CI143" s="200"/>
      <c r="CJ143" s="200"/>
      <c r="CK143" s="200"/>
      <c r="CL143" s="200"/>
      <c r="CM143" s="200"/>
      <c r="CN143" s="200"/>
      <c r="CO143" s="200"/>
    </row>
    <row r="144" spans="1:93" ht="15.75" customHeight="1" x14ac:dyDescent="0.25">
      <c r="A144" s="318" t="s">
        <v>91</v>
      </c>
      <c r="B144" s="341">
        <f>SUM(C144:H144)</f>
        <v>0</v>
      </c>
      <c r="C144" s="233"/>
      <c r="D144" s="342"/>
      <c r="E144" s="342"/>
      <c r="F144" s="342"/>
      <c r="G144" s="342"/>
      <c r="H144" s="343"/>
      <c r="I144" s="344"/>
      <c r="J144" s="314"/>
      <c r="K144" s="345"/>
      <c r="L144" s="345"/>
      <c r="CG144" s="200"/>
      <c r="CH144" s="200"/>
      <c r="CI144" s="200"/>
      <c r="CJ144" s="200"/>
      <c r="CK144" s="200"/>
      <c r="CL144" s="200"/>
      <c r="CM144" s="200"/>
      <c r="CN144" s="200"/>
      <c r="CO144" s="200"/>
    </row>
    <row r="145" spans="1:93" ht="15.75" customHeight="1" x14ac:dyDescent="0.25">
      <c r="A145" s="322" t="s">
        <v>135</v>
      </c>
      <c r="B145" s="346">
        <f>SUM(C145:H145)</f>
        <v>0</v>
      </c>
      <c r="C145" s="330"/>
      <c r="D145" s="331"/>
      <c r="E145" s="331"/>
      <c r="F145" s="331"/>
      <c r="G145" s="331"/>
      <c r="H145" s="333"/>
      <c r="I145" s="344"/>
      <c r="J145" s="314"/>
      <c r="K145" s="345"/>
      <c r="L145" s="345"/>
      <c r="CG145" s="200"/>
      <c r="CH145" s="200"/>
      <c r="CI145" s="200"/>
      <c r="CJ145" s="200"/>
      <c r="CK145" s="200"/>
      <c r="CL145" s="200"/>
      <c r="CM145" s="200"/>
      <c r="CN145" s="200"/>
      <c r="CO145" s="200"/>
    </row>
    <row r="146" spans="1:93" ht="15.75" customHeight="1" x14ac:dyDescent="0.25">
      <c r="A146" s="322" t="s">
        <v>78</v>
      </c>
      <c r="B146" s="347">
        <f>SUM(C146:H146)</f>
        <v>0</v>
      </c>
      <c r="C146" s="212"/>
      <c r="D146" s="323"/>
      <c r="E146" s="323"/>
      <c r="F146" s="323"/>
      <c r="G146" s="323"/>
      <c r="H146" s="214"/>
      <c r="I146" s="344"/>
      <c r="J146" s="314"/>
      <c r="K146" s="345"/>
      <c r="L146" s="345"/>
      <c r="CG146" s="200"/>
      <c r="CH146" s="200"/>
      <c r="CI146" s="200"/>
      <c r="CJ146" s="200"/>
      <c r="CK146" s="200"/>
      <c r="CL146" s="200"/>
      <c r="CM146" s="200"/>
      <c r="CN146" s="200"/>
      <c r="CO146" s="200"/>
    </row>
    <row r="147" spans="1:93" ht="15.75" customHeight="1" x14ac:dyDescent="0.25">
      <c r="A147" s="324" t="s">
        <v>92</v>
      </c>
      <c r="B147" s="348">
        <f>SUM(C147:H147)</f>
        <v>0</v>
      </c>
      <c r="C147" s="231"/>
      <c r="D147" s="334"/>
      <c r="E147" s="334"/>
      <c r="F147" s="334"/>
      <c r="G147" s="334"/>
      <c r="H147" s="238"/>
      <c r="I147" s="344"/>
      <c r="J147" s="314"/>
      <c r="K147" s="345"/>
      <c r="L147" s="345"/>
      <c r="CG147" s="200"/>
      <c r="CH147" s="200"/>
      <c r="CI147" s="200"/>
      <c r="CJ147" s="200"/>
      <c r="CK147" s="200"/>
      <c r="CL147" s="200"/>
      <c r="CM147" s="200"/>
      <c r="CN147" s="200"/>
      <c r="CO147" s="200"/>
    </row>
    <row r="148" spans="1:93" x14ac:dyDescent="0.25">
      <c r="A148" s="313" t="s">
        <v>93</v>
      </c>
      <c r="B148" s="314"/>
      <c r="C148" s="314"/>
      <c r="D148" s="314"/>
      <c r="E148" s="314"/>
      <c r="F148" s="314"/>
      <c r="G148" s="314"/>
      <c r="H148" s="314"/>
      <c r="I148" s="314"/>
      <c r="J148" s="314"/>
      <c r="K148" s="314"/>
      <c r="L148" s="314"/>
      <c r="CG148" s="200"/>
      <c r="CH148" s="200"/>
      <c r="CI148" s="200"/>
      <c r="CJ148" s="200"/>
      <c r="CK148" s="200"/>
      <c r="CL148" s="200"/>
      <c r="CM148" s="200"/>
      <c r="CN148" s="200"/>
      <c r="CO148" s="200"/>
    </row>
    <row r="149" spans="1:93" ht="45" customHeight="1" x14ac:dyDescent="0.25">
      <c r="A149" s="303" t="s">
        <v>84</v>
      </c>
      <c r="B149" s="370" t="s">
        <v>69</v>
      </c>
      <c r="C149" s="336" t="s">
        <v>94</v>
      </c>
      <c r="D149" s="337" t="s">
        <v>95</v>
      </c>
      <c r="E149" s="337" t="s">
        <v>96</v>
      </c>
      <c r="F149" s="337" t="s">
        <v>97</v>
      </c>
      <c r="G149" s="337" t="s">
        <v>98</v>
      </c>
      <c r="H149" s="338" t="s">
        <v>137</v>
      </c>
      <c r="I149" s="339"/>
      <c r="J149" s="340"/>
      <c r="K149" s="340"/>
      <c r="L149" s="340"/>
      <c r="CG149" s="200"/>
      <c r="CH149" s="200"/>
      <c r="CI149" s="200"/>
      <c r="CJ149" s="200"/>
      <c r="CK149" s="200"/>
      <c r="CL149" s="200"/>
      <c r="CM149" s="200"/>
      <c r="CN149" s="200"/>
      <c r="CO149" s="200"/>
    </row>
    <row r="150" spans="1:93" ht="16.5" customHeight="1" x14ac:dyDescent="0.25">
      <c r="A150" s="318" t="s">
        <v>91</v>
      </c>
      <c r="B150" s="341">
        <f t="shared" ref="B150:B155" si="9">SUM(C150:H150)</f>
        <v>0</v>
      </c>
      <c r="C150" s="233"/>
      <c r="D150" s="342"/>
      <c r="E150" s="342"/>
      <c r="F150" s="342"/>
      <c r="G150" s="342"/>
      <c r="H150" s="343"/>
      <c r="I150" s="344"/>
      <c r="J150" s="314"/>
      <c r="K150" s="345"/>
      <c r="L150" s="345"/>
      <c r="CG150" s="200"/>
      <c r="CH150" s="200"/>
      <c r="CI150" s="200"/>
      <c r="CJ150" s="200"/>
      <c r="CK150" s="200"/>
      <c r="CL150" s="200"/>
      <c r="CM150" s="200"/>
      <c r="CN150" s="200"/>
      <c r="CO150" s="200"/>
    </row>
    <row r="151" spans="1:93" ht="16.5" customHeight="1" x14ac:dyDescent="0.25">
      <c r="A151" s="322" t="s">
        <v>135</v>
      </c>
      <c r="B151" s="347">
        <f t="shared" si="9"/>
        <v>0</v>
      </c>
      <c r="C151" s="212"/>
      <c r="D151" s="323"/>
      <c r="E151" s="323"/>
      <c r="F151" s="323"/>
      <c r="G151" s="323"/>
      <c r="H151" s="214"/>
      <c r="I151" s="344"/>
      <c r="J151" s="314"/>
      <c r="K151" s="345"/>
      <c r="L151" s="345"/>
      <c r="CG151" s="200"/>
      <c r="CH151" s="200"/>
      <c r="CI151" s="200"/>
      <c r="CJ151" s="200"/>
      <c r="CK151" s="200"/>
      <c r="CL151" s="200"/>
      <c r="CM151" s="200"/>
      <c r="CN151" s="200"/>
      <c r="CO151" s="200"/>
    </row>
    <row r="152" spans="1:93" ht="16.5" customHeight="1" x14ac:dyDescent="0.25">
      <c r="A152" s="322" t="s">
        <v>78</v>
      </c>
      <c r="B152" s="347">
        <f t="shared" si="9"/>
        <v>0</v>
      </c>
      <c r="C152" s="212"/>
      <c r="D152" s="323"/>
      <c r="E152" s="323"/>
      <c r="F152" s="323"/>
      <c r="G152" s="323"/>
      <c r="H152" s="214"/>
      <c r="I152" s="344"/>
      <c r="J152" s="314"/>
      <c r="K152" s="345"/>
      <c r="L152" s="345"/>
      <c r="CG152" s="200"/>
      <c r="CH152" s="200"/>
      <c r="CI152" s="200"/>
      <c r="CJ152" s="200"/>
      <c r="CK152" s="200"/>
      <c r="CL152" s="200"/>
      <c r="CM152" s="200"/>
      <c r="CN152" s="200"/>
      <c r="CO152" s="200"/>
    </row>
    <row r="153" spans="1:93" ht="16.5" customHeight="1" x14ac:dyDescent="0.25">
      <c r="A153" s="349" t="s">
        <v>99</v>
      </c>
      <c r="B153" s="347">
        <f t="shared" si="9"/>
        <v>0</v>
      </c>
      <c r="C153" s="212"/>
      <c r="D153" s="323"/>
      <c r="E153" s="323"/>
      <c r="F153" s="323"/>
      <c r="G153" s="323"/>
      <c r="H153" s="214"/>
      <c r="I153" s="344"/>
      <c r="J153" s="314"/>
      <c r="K153" s="345"/>
      <c r="L153" s="345"/>
      <c r="CG153" s="200"/>
      <c r="CH153" s="200"/>
      <c r="CI153" s="200"/>
      <c r="CJ153" s="200"/>
      <c r="CK153" s="200"/>
      <c r="CL153" s="200"/>
      <c r="CM153" s="200"/>
      <c r="CN153" s="200"/>
      <c r="CO153" s="200"/>
    </row>
    <row r="154" spans="1:93" ht="16.5" customHeight="1" x14ac:dyDescent="0.25">
      <c r="A154" s="350" t="s">
        <v>100</v>
      </c>
      <c r="B154" s="351">
        <f t="shared" si="9"/>
        <v>0</v>
      </c>
      <c r="C154" s="218"/>
      <c r="D154" s="352"/>
      <c r="E154" s="352"/>
      <c r="F154" s="352"/>
      <c r="G154" s="352"/>
      <c r="H154" s="220"/>
      <c r="I154" s="344"/>
      <c r="J154" s="314"/>
      <c r="K154" s="345"/>
      <c r="L154" s="345"/>
      <c r="CG154" s="200"/>
      <c r="CH154" s="200"/>
      <c r="CI154" s="200"/>
      <c r="CJ154" s="200"/>
      <c r="CK154" s="200"/>
      <c r="CL154" s="200"/>
      <c r="CM154" s="200"/>
      <c r="CN154" s="200"/>
      <c r="CO154" s="200"/>
    </row>
    <row r="155" spans="1:93" ht="16.5" customHeight="1" x14ac:dyDescent="0.25">
      <c r="A155" s="353" t="s">
        <v>101</v>
      </c>
      <c r="B155" s="348">
        <f t="shared" si="9"/>
        <v>0</v>
      </c>
      <c r="C155" s="231"/>
      <c r="D155" s="334"/>
      <c r="E155" s="334"/>
      <c r="F155" s="334"/>
      <c r="G155" s="334"/>
      <c r="H155" s="238"/>
      <c r="I155" s="344"/>
      <c r="J155" s="314"/>
      <c r="K155" s="345"/>
      <c r="L155" s="345"/>
      <c r="CG155" s="200"/>
      <c r="CH155" s="200"/>
      <c r="CI155" s="200"/>
      <c r="CJ155" s="200"/>
      <c r="CK155" s="200"/>
      <c r="CL155" s="200"/>
      <c r="CM155" s="200"/>
      <c r="CN155" s="200"/>
      <c r="CO155" s="200"/>
    </row>
    <row r="156" spans="1:93" x14ac:dyDescent="0.25">
      <c r="CG156" s="200"/>
      <c r="CH156" s="200"/>
      <c r="CI156" s="200"/>
      <c r="CJ156" s="200"/>
      <c r="CK156" s="200"/>
      <c r="CL156" s="200"/>
      <c r="CM156" s="200"/>
      <c r="CN156" s="200"/>
      <c r="CO156" s="200"/>
    </row>
    <row r="195" spans="1:2" hidden="1" x14ac:dyDescent="0.25">
      <c r="A195" s="354">
        <f>SUM(C14:C95,C100:C111,C126:C141,B144:B147,B150:B155,C114:C121)</f>
        <v>286</v>
      </c>
      <c r="B195" s="354">
        <f>SUM(CG11:CO156)</f>
        <v>0</v>
      </c>
    </row>
  </sheetData>
  <mergeCells count="74">
    <mergeCell ref="A6:T6"/>
    <mergeCell ref="A8:B8"/>
    <mergeCell ref="A10:A13"/>
    <mergeCell ref="B10:B13"/>
    <mergeCell ref="C10:E12"/>
    <mergeCell ref="F10:AM11"/>
    <mergeCell ref="R12:S12"/>
    <mergeCell ref="T12:U12"/>
    <mergeCell ref="V12:W12"/>
    <mergeCell ref="X12:Y12"/>
    <mergeCell ref="A76:A80"/>
    <mergeCell ref="AN10:AN13"/>
    <mergeCell ref="AO10:AO13"/>
    <mergeCell ref="AP10:AP13"/>
    <mergeCell ref="AQ10:AQ13"/>
    <mergeCell ref="F12:G12"/>
    <mergeCell ref="H12:I12"/>
    <mergeCell ref="J12:K12"/>
    <mergeCell ref="L12:M12"/>
    <mergeCell ref="N12:O12"/>
    <mergeCell ref="P12:Q12"/>
    <mergeCell ref="AJ98:AK98"/>
    <mergeCell ref="A97:A99"/>
    <mergeCell ref="AL12:AM12"/>
    <mergeCell ref="A14:A24"/>
    <mergeCell ref="A25:A35"/>
    <mergeCell ref="A36:A46"/>
    <mergeCell ref="A47:A57"/>
    <mergeCell ref="A58:A64"/>
    <mergeCell ref="Z12:AA12"/>
    <mergeCell ref="AB12:AC12"/>
    <mergeCell ref="AD12:AE12"/>
    <mergeCell ref="AF12:AG12"/>
    <mergeCell ref="AH12:AI12"/>
    <mergeCell ref="AJ12:AK12"/>
    <mergeCell ref="A65:A68"/>
    <mergeCell ref="A69:A75"/>
    <mergeCell ref="V98:W98"/>
    <mergeCell ref="A81:A87"/>
    <mergeCell ref="A88:A95"/>
    <mergeCell ref="AP97:AP99"/>
    <mergeCell ref="F98:G98"/>
    <mergeCell ref="H98:I98"/>
    <mergeCell ref="J98:K98"/>
    <mergeCell ref="L98:M98"/>
    <mergeCell ref="B97:B99"/>
    <mergeCell ref="C97:E98"/>
    <mergeCell ref="F97:AM97"/>
    <mergeCell ref="AN97:AN99"/>
    <mergeCell ref="AO97:AO99"/>
    <mergeCell ref="AD98:AE98"/>
    <mergeCell ref="AF98:AG98"/>
    <mergeCell ref="AH98:AI98"/>
    <mergeCell ref="A126:A129"/>
    <mergeCell ref="A130:A133"/>
    <mergeCell ref="A134:A137"/>
    <mergeCell ref="A138:A141"/>
    <mergeCell ref="N98:O98"/>
    <mergeCell ref="AL98:AM98"/>
    <mergeCell ref="A100:A105"/>
    <mergeCell ref="A106:A111"/>
    <mergeCell ref="A113:A121"/>
    <mergeCell ref="A124:A125"/>
    <mergeCell ref="B124:B125"/>
    <mergeCell ref="C124:C125"/>
    <mergeCell ref="D124:J124"/>
    <mergeCell ref="K124:K125"/>
    <mergeCell ref="L124:L125"/>
    <mergeCell ref="Z98:AA98"/>
    <mergeCell ref="AB98:AC98"/>
    <mergeCell ref="X98:Y98"/>
    <mergeCell ref="P98:Q98"/>
    <mergeCell ref="R98:S98"/>
    <mergeCell ref="T98:U98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2018-01-19T15:46:08Z</dcterms:modified>
</cp:coreProperties>
</file>