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8985" activeTab="10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71027"/>
</workbook>
</file>

<file path=xl/calcChain.xml><?xml version="1.0" encoding="utf-8"?>
<calcChain xmlns="http://schemas.openxmlformats.org/spreadsheetml/2006/main">
  <c r="B195" i="4" l="1"/>
  <c r="B150" i="4"/>
  <c r="B149" i="4"/>
  <c r="B148" i="4"/>
  <c r="B147" i="4"/>
  <c r="B146" i="4"/>
  <c r="B145" i="4"/>
  <c r="B144" i="4"/>
  <c r="B143" i="4"/>
  <c r="B142" i="4"/>
  <c r="B141" i="4"/>
  <c r="G133" i="4"/>
  <c r="F133" i="4"/>
  <c r="E133" i="4"/>
  <c r="C133" i="4" s="1"/>
  <c r="D133" i="4"/>
  <c r="C132" i="4"/>
  <c r="C131" i="4"/>
  <c r="C130" i="4"/>
  <c r="C129" i="4"/>
  <c r="C128" i="4"/>
  <c r="C127" i="4"/>
  <c r="C121" i="4"/>
  <c r="C120" i="4"/>
  <c r="C119" i="4"/>
  <c r="C118" i="4"/>
  <c r="C117" i="4"/>
  <c r="C116" i="4"/>
  <c r="H79" i="4"/>
  <c r="G79" i="4"/>
  <c r="F79" i="4"/>
  <c r="E79" i="4"/>
  <c r="D79" i="4"/>
  <c r="C79" i="4"/>
  <c r="H69" i="4"/>
  <c r="G69" i="4"/>
  <c r="F69" i="4"/>
  <c r="E69" i="4"/>
  <c r="D69" i="4"/>
  <c r="C69" i="4"/>
  <c r="B49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7" i="4"/>
  <c r="D27" i="4" s="1"/>
  <c r="E27" i="4"/>
  <c r="F26" i="4"/>
  <c r="E26" i="4"/>
  <c r="D26" i="4" s="1"/>
  <c r="F25" i="4"/>
  <c r="E25" i="4"/>
  <c r="D25" i="4"/>
  <c r="F24" i="4"/>
  <c r="E24" i="4"/>
  <c r="D24" i="4"/>
  <c r="F23" i="4"/>
  <c r="D23" i="4" s="1"/>
  <c r="E23" i="4"/>
  <c r="F22" i="4"/>
  <c r="F28" i="4" s="1"/>
  <c r="E22" i="4"/>
  <c r="D22" i="4" s="1"/>
  <c r="D28" i="4" s="1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F15" i="4" s="1"/>
  <c r="D15" i="4" s="1"/>
  <c r="G15" i="4"/>
  <c r="E15" i="4"/>
  <c r="F14" i="4"/>
  <c r="E14" i="4"/>
  <c r="D14" i="4"/>
  <c r="F13" i="4"/>
  <c r="D13" i="4" s="1"/>
  <c r="E13" i="4"/>
  <c r="F12" i="4"/>
  <c r="E12" i="4"/>
  <c r="D12" i="4" s="1"/>
  <c r="A195" i="4" s="1"/>
  <c r="A5" i="4"/>
  <c r="A4" i="4"/>
  <c r="A3" i="4"/>
  <c r="A2" i="4"/>
  <c r="E28" i="4" l="1"/>
  <c r="B195" i="8"/>
  <c r="B150" i="8"/>
  <c r="B149" i="8"/>
  <c r="B148" i="8"/>
  <c r="B147" i="8"/>
  <c r="B146" i="8"/>
  <c r="B145" i="8"/>
  <c r="B144" i="8"/>
  <c r="B143" i="8"/>
  <c r="B142" i="8"/>
  <c r="B141" i="8"/>
  <c r="G133" i="8"/>
  <c r="F133" i="8"/>
  <c r="E133" i="8"/>
  <c r="D133" i="8"/>
  <c r="C133" i="8" s="1"/>
  <c r="C132" i="8"/>
  <c r="C131" i="8"/>
  <c r="C130" i="8"/>
  <c r="C129" i="8"/>
  <c r="C128" i="8"/>
  <c r="C127" i="8"/>
  <c r="C121" i="8"/>
  <c r="C120" i="8"/>
  <c r="C119" i="8"/>
  <c r="C118" i="8"/>
  <c r="C117" i="8"/>
  <c r="C116" i="8"/>
  <c r="H79" i="8"/>
  <c r="G79" i="8"/>
  <c r="F79" i="8"/>
  <c r="E79" i="8"/>
  <c r="D79" i="8"/>
  <c r="C79" i="8"/>
  <c r="H69" i="8"/>
  <c r="G69" i="8"/>
  <c r="F69" i="8"/>
  <c r="E69" i="8"/>
  <c r="D69" i="8"/>
  <c r="C69" i="8"/>
  <c r="B49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7" i="8"/>
  <c r="E27" i="8"/>
  <c r="D27" i="8" s="1"/>
  <c r="F26" i="8"/>
  <c r="D26" i="8" s="1"/>
  <c r="E26" i="8"/>
  <c r="F25" i="8"/>
  <c r="E25" i="8"/>
  <c r="D25" i="8" s="1"/>
  <c r="F24" i="8"/>
  <c r="E24" i="8"/>
  <c r="D24" i="8"/>
  <c r="F23" i="8"/>
  <c r="E23" i="8"/>
  <c r="E28" i="8" s="1"/>
  <c r="F22" i="8"/>
  <c r="F28" i="8" s="1"/>
  <c r="E22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 s="1"/>
  <c r="F14" i="8"/>
  <c r="E14" i="8"/>
  <c r="D14" i="8"/>
  <c r="F13" i="8"/>
  <c r="E13" i="8"/>
  <c r="D13" i="8" s="1"/>
  <c r="F12" i="8"/>
  <c r="D12" i="8" s="1"/>
  <c r="E12" i="8"/>
  <c r="A5" i="8"/>
  <c r="A4" i="8"/>
  <c r="A3" i="8"/>
  <c r="A2" i="8"/>
  <c r="B195" i="9"/>
  <c r="B150" i="9"/>
  <c r="B149" i="9"/>
  <c r="B148" i="9"/>
  <c r="B147" i="9"/>
  <c r="B146" i="9"/>
  <c r="B145" i="9"/>
  <c r="B144" i="9"/>
  <c r="B143" i="9"/>
  <c r="B142" i="9"/>
  <c r="B141" i="9"/>
  <c r="G133" i="9"/>
  <c r="F133" i="9"/>
  <c r="E133" i="9"/>
  <c r="D133" i="9"/>
  <c r="C133" i="9" s="1"/>
  <c r="C132" i="9"/>
  <c r="C131" i="9"/>
  <c r="C130" i="9"/>
  <c r="C129" i="9"/>
  <c r="C128" i="9"/>
  <c r="C127" i="9"/>
  <c r="C121" i="9"/>
  <c r="C120" i="9"/>
  <c r="C119" i="9"/>
  <c r="C118" i="9"/>
  <c r="C117" i="9"/>
  <c r="C116" i="9"/>
  <c r="H79" i="9"/>
  <c r="G79" i="9"/>
  <c r="F79" i="9"/>
  <c r="E79" i="9"/>
  <c r="D79" i="9"/>
  <c r="C79" i="9"/>
  <c r="H69" i="9"/>
  <c r="G69" i="9"/>
  <c r="F69" i="9"/>
  <c r="E69" i="9"/>
  <c r="D69" i="9"/>
  <c r="C69" i="9"/>
  <c r="B49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7" i="9"/>
  <c r="E27" i="9"/>
  <c r="D27" i="9" s="1"/>
  <c r="F26" i="9"/>
  <c r="D26" i="9" s="1"/>
  <c r="E26" i="9"/>
  <c r="F25" i="9"/>
  <c r="E25" i="9"/>
  <c r="D25" i="9" s="1"/>
  <c r="F24" i="9"/>
  <c r="E24" i="9"/>
  <c r="D24" i="9"/>
  <c r="F23" i="9"/>
  <c r="E23" i="9"/>
  <c r="E28" i="9" s="1"/>
  <c r="F22" i="9"/>
  <c r="F28" i="9" s="1"/>
  <c r="E22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 s="1"/>
  <c r="F14" i="9"/>
  <c r="E14" i="9"/>
  <c r="D14" i="9"/>
  <c r="F13" i="9"/>
  <c r="E13" i="9"/>
  <c r="D13" i="9" s="1"/>
  <c r="F12" i="9"/>
  <c r="D12" i="9" s="1"/>
  <c r="E12" i="9"/>
  <c r="A5" i="9"/>
  <c r="A4" i="9"/>
  <c r="A3" i="9"/>
  <c r="A2" i="9"/>
  <c r="D22" i="8" l="1"/>
  <c r="D28" i="8" s="1"/>
  <c r="D23" i="8"/>
  <c r="D22" i="9"/>
  <c r="D28" i="9" s="1"/>
  <c r="D23" i="9"/>
  <c r="B195" i="10"/>
  <c r="B150" i="10"/>
  <c r="B149" i="10"/>
  <c r="B148" i="10"/>
  <c r="B147" i="10"/>
  <c r="B146" i="10"/>
  <c r="B145" i="10"/>
  <c r="B144" i="10"/>
  <c r="B143" i="10"/>
  <c r="B142" i="10"/>
  <c r="B141" i="10"/>
  <c r="G133" i="10"/>
  <c r="F133" i="10"/>
  <c r="E133" i="10"/>
  <c r="C133" i="10" s="1"/>
  <c r="D133" i="10"/>
  <c r="C132" i="10"/>
  <c r="C131" i="10"/>
  <c r="C130" i="10"/>
  <c r="C129" i="10"/>
  <c r="C128" i="10"/>
  <c r="C127" i="10"/>
  <c r="C121" i="10"/>
  <c r="C120" i="10"/>
  <c r="C119" i="10"/>
  <c r="C118" i="10"/>
  <c r="C117" i="10"/>
  <c r="C116" i="10"/>
  <c r="H79" i="10"/>
  <c r="G79" i="10"/>
  <c r="F79" i="10"/>
  <c r="E79" i="10"/>
  <c r="D79" i="10"/>
  <c r="C79" i="10"/>
  <c r="H69" i="10"/>
  <c r="G69" i="10"/>
  <c r="F69" i="10"/>
  <c r="E69" i="10"/>
  <c r="D69" i="10"/>
  <c r="C69" i="10"/>
  <c r="B49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7" i="10"/>
  <c r="D27" i="10" s="1"/>
  <c r="E27" i="10"/>
  <c r="F26" i="10"/>
  <c r="E26" i="10"/>
  <c r="D26" i="10" s="1"/>
  <c r="F25" i="10"/>
  <c r="E25" i="10"/>
  <c r="D25" i="10"/>
  <c r="F24" i="10"/>
  <c r="E24" i="10"/>
  <c r="D24" i="10"/>
  <c r="F23" i="10"/>
  <c r="D23" i="10" s="1"/>
  <c r="E23" i="10"/>
  <c r="F22" i="10"/>
  <c r="F28" i="10" s="1"/>
  <c r="E22" i="10"/>
  <c r="D22" i="10" s="1"/>
  <c r="D28" i="10" s="1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E15" i="10" s="1"/>
  <c r="H15" i="10"/>
  <c r="F15" i="10" s="1"/>
  <c r="G15" i="10"/>
  <c r="F14" i="10"/>
  <c r="E14" i="10"/>
  <c r="D14" i="10"/>
  <c r="F13" i="10"/>
  <c r="D13" i="10" s="1"/>
  <c r="E13" i="10"/>
  <c r="F12" i="10"/>
  <c r="E12" i="10"/>
  <c r="D12" i="10" s="1"/>
  <c r="A5" i="10"/>
  <c r="A4" i="10"/>
  <c r="A3" i="10"/>
  <c r="A2" i="10"/>
  <c r="A195" i="8" l="1"/>
  <c r="A195" i="9"/>
  <c r="A195" i="10"/>
  <c r="D15" i="10"/>
  <c r="E28" i="10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D141" i="1"/>
  <c r="E141" i="1"/>
  <c r="C141" i="1"/>
  <c r="D127" i="1"/>
  <c r="D128" i="1"/>
  <c r="E128" i="1"/>
  <c r="F128" i="1"/>
  <c r="G128" i="1"/>
  <c r="D129" i="1"/>
  <c r="E129" i="1"/>
  <c r="F129" i="1"/>
  <c r="G129" i="1"/>
  <c r="D130" i="1"/>
  <c r="E130" i="1"/>
  <c r="F130" i="1"/>
  <c r="G130" i="1"/>
  <c r="D131" i="1"/>
  <c r="E131" i="1"/>
  <c r="F131" i="1"/>
  <c r="G131" i="1"/>
  <c r="D132" i="1"/>
  <c r="E132" i="1"/>
  <c r="F132" i="1"/>
  <c r="G132" i="1"/>
  <c r="E127" i="1"/>
  <c r="F127" i="1"/>
  <c r="G127" i="1"/>
  <c r="C137" i="1"/>
  <c r="C136" i="1"/>
  <c r="D117" i="1"/>
  <c r="E117" i="1"/>
  <c r="F117" i="1"/>
  <c r="D118" i="1"/>
  <c r="E118" i="1"/>
  <c r="F118" i="1"/>
  <c r="D119" i="1"/>
  <c r="E119" i="1"/>
  <c r="F119" i="1"/>
  <c r="D120" i="1"/>
  <c r="E120" i="1"/>
  <c r="F120" i="1"/>
  <c r="D121" i="1"/>
  <c r="E121" i="1"/>
  <c r="F121" i="1"/>
  <c r="E116" i="1"/>
  <c r="F116" i="1"/>
  <c r="D116" i="1"/>
  <c r="B110" i="1"/>
  <c r="B111" i="1"/>
  <c r="B112" i="1"/>
  <c r="B113" i="1"/>
  <c r="B109" i="1"/>
  <c r="B103" i="1"/>
  <c r="B104" i="1"/>
  <c r="B105" i="1"/>
  <c r="B106" i="1"/>
  <c r="B102" i="1"/>
  <c r="C94" i="1"/>
  <c r="C95" i="1"/>
  <c r="C96" i="1"/>
  <c r="C97" i="1"/>
  <c r="C98" i="1"/>
  <c r="C84" i="1"/>
  <c r="D84" i="1"/>
  <c r="E84" i="1"/>
  <c r="F84" i="1"/>
  <c r="G84" i="1"/>
  <c r="H84" i="1"/>
  <c r="C85" i="1"/>
  <c r="D85" i="1"/>
  <c r="E85" i="1"/>
  <c r="F85" i="1"/>
  <c r="G85" i="1"/>
  <c r="H85" i="1"/>
  <c r="C86" i="1"/>
  <c r="D86" i="1"/>
  <c r="E86" i="1"/>
  <c r="F86" i="1"/>
  <c r="G86" i="1"/>
  <c r="H86" i="1"/>
  <c r="C87" i="1"/>
  <c r="D87" i="1"/>
  <c r="E87" i="1"/>
  <c r="F87" i="1"/>
  <c r="G87" i="1"/>
  <c r="H87" i="1"/>
  <c r="C88" i="1"/>
  <c r="D88" i="1"/>
  <c r="E88" i="1"/>
  <c r="F88" i="1"/>
  <c r="G88" i="1"/>
  <c r="H88" i="1"/>
  <c r="D83" i="1"/>
  <c r="E83" i="1"/>
  <c r="F83" i="1"/>
  <c r="G83" i="1"/>
  <c r="H83" i="1"/>
  <c r="C83" i="1"/>
  <c r="C75" i="1"/>
  <c r="D75" i="1"/>
  <c r="E75" i="1"/>
  <c r="F75" i="1"/>
  <c r="G75" i="1"/>
  <c r="H75" i="1"/>
  <c r="C76" i="1"/>
  <c r="D76" i="1"/>
  <c r="E76" i="1"/>
  <c r="F76" i="1"/>
  <c r="G76" i="1"/>
  <c r="H76" i="1"/>
  <c r="C77" i="1"/>
  <c r="D77" i="1"/>
  <c r="E77" i="1"/>
  <c r="F77" i="1"/>
  <c r="G77" i="1"/>
  <c r="H77" i="1"/>
  <c r="C78" i="1"/>
  <c r="D78" i="1"/>
  <c r="E78" i="1"/>
  <c r="F78" i="1"/>
  <c r="G78" i="1"/>
  <c r="H78" i="1"/>
  <c r="D74" i="1"/>
  <c r="E74" i="1"/>
  <c r="F74" i="1"/>
  <c r="G74" i="1"/>
  <c r="H74" i="1"/>
  <c r="C74" i="1"/>
  <c r="C67" i="1"/>
  <c r="D67" i="1"/>
  <c r="E67" i="1"/>
  <c r="F67" i="1"/>
  <c r="G67" i="1"/>
  <c r="H67" i="1"/>
  <c r="C68" i="1"/>
  <c r="D68" i="1"/>
  <c r="E68" i="1"/>
  <c r="F68" i="1"/>
  <c r="G68" i="1"/>
  <c r="H68" i="1"/>
  <c r="D66" i="1"/>
  <c r="E66" i="1"/>
  <c r="F66" i="1"/>
  <c r="G66" i="1"/>
  <c r="H66" i="1"/>
  <c r="C66" i="1"/>
  <c r="C54" i="1"/>
  <c r="C55" i="1"/>
  <c r="C56" i="1"/>
  <c r="C57" i="1"/>
  <c r="C58" i="1"/>
  <c r="C59" i="1"/>
  <c r="C60" i="1"/>
  <c r="C61" i="1"/>
  <c r="C62" i="1"/>
  <c r="C53" i="1"/>
  <c r="B48" i="1"/>
  <c r="B47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F31" i="1"/>
  <c r="E31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G22" i="1"/>
  <c r="D17" i="1"/>
  <c r="D16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G12" i="1"/>
  <c r="B195" i="11" l="1"/>
  <c r="B150" i="11"/>
  <c r="B149" i="11"/>
  <c r="B148" i="11"/>
  <c r="B147" i="11"/>
  <c r="B146" i="11"/>
  <c r="B145" i="11"/>
  <c r="B144" i="11"/>
  <c r="B143" i="11"/>
  <c r="B142" i="11"/>
  <c r="B141" i="11"/>
  <c r="G133" i="11"/>
  <c r="F133" i="11"/>
  <c r="C133" i="11" s="1"/>
  <c r="E133" i="11"/>
  <c r="D133" i="11"/>
  <c r="C132" i="11"/>
  <c r="C131" i="11"/>
  <c r="C130" i="11"/>
  <c r="C129" i="11"/>
  <c r="C128" i="11"/>
  <c r="C127" i="11"/>
  <c r="C121" i="11"/>
  <c r="C120" i="11"/>
  <c r="C119" i="11"/>
  <c r="C118" i="11"/>
  <c r="C117" i="11"/>
  <c r="C116" i="11"/>
  <c r="H79" i="11"/>
  <c r="G79" i="11"/>
  <c r="F79" i="11"/>
  <c r="E79" i="11"/>
  <c r="D79" i="11"/>
  <c r="C79" i="11"/>
  <c r="H69" i="11"/>
  <c r="G69" i="11"/>
  <c r="F69" i="11"/>
  <c r="E69" i="11"/>
  <c r="D69" i="11"/>
  <c r="C69" i="11"/>
  <c r="B49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7" i="11"/>
  <c r="E27" i="11"/>
  <c r="D27" i="11"/>
  <c r="F26" i="11"/>
  <c r="E26" i="11"/>
  <c r="D26" i="11"/>
  <c r="F25" i="11"/>
  <c r="D25" i="11" s="1"/>
  <c r="E25" i="11"/>
  <c r="F24" i="11"/>
  <c r="E24" i="11"/>
  <c r="D24" i="11" s="1"/>
  <c r="F23" i="11"/>
  <c r="D23" i="11" s="1"/>
  <c r="E23" i="11"/>
  <c r="F22" i="11"/>
  <c r="E22" i="11"/>
  <c r="D22" i="11" s="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F15" i="11" s="1"/>
  <c r="G15" i="11"/>
  <c r="F14" i="11"/>
  <c r="E14" i="11"/>
  <c r="D14" i="11" s="1"/>
  <c r="F13" i="11"/>
  <c r="E13" i="11"/>
  <c r="D13" i="11"/>
  <c r="F12" i="11"/>
  <c r="D12" i="11" s="1"/>
  <c r="E12" i="11"/>
  <c r="A5" i="11"/>
  <c r="A4" i="11"/>
  <c r="A3" i="11"/>
  <c r="A2" i="11"/>
  <c r="B195" i="12"/>
  <c r="B150" i="12"/>
  <c r="B149" i="12"/>
  <c r="B148" i="12"/>
  <c r="B147" i="12"/>
  <c r="B146" i="12"/>
  <c r="B145" i="12"/>
  <c r="B144" i="12"/>
  <c r="B143" i="12"/>
  <c r="B142" i="12"/>
  <c r="B141" i="12"/>
  <c r="G133" i="12"/>
  <c r="F133" i="12"/>
  <c r="E133" i="12"/>
  <c r="C133" i="12" s="1"/>
  <c r="D133" i="12"/>
  <c r="C132" i="12"/>
  <c r="C131" i="12"/>
  <c r="C130" i="12"/>
  <c r="C129" i="12"/>
  <c r="C128" i="12"/>
  <c r="C127" i="12"/>
  <c r="C121" i="12"/>
  <c r="C120" i="12"/>
  <c r="C119" i="12"/>
  <c r="C118" i="12"/>
  <c r="C117" i="12"/>
  <c r="C116" i="12"/>
  <c r="H79" i="12"/>
  <c r="G79" i="12"/>
  <c r="F79" i="12"/>
  <c r="E79" i="12"/>
  <c r="D79" i="12"/>
  <c r="C79" i="12"/>
  <c r="H69" i="12"/>
  <c r="G69" i="12"/>
  <c r="F69" i="12"/>
  <c r="E69" i="12"/>
  <c r="D69" i="12"/>
  <c r="C69" i="12"/>
  <c r="B49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7" i="12"/>
  <c r="E27" i="12"/>
  <c r="D27" i="12"/>
  <c r="F26" i="12"/>
  <c r="D26" i="12" s="1"/>
  <c r="E26" i="12"/>
  <c r="F25" i="12"/>
  <c r="E25" i="12"/>
  <c r="F24" i="12"/>
  <c r="E24" i="12"/>
  <c r="D24" i="12" s="1"/>
  <c r="F23" i="12"/>
  <c r="E23" i="12"/>
  <c r="D23" i="12" s="1"/>
  <c r="F22" i="12"/>
  <c r="E22" i="12"/>
  <c r="D22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F15" i="12" s="1"/>
  <c r="G15" i="12"/>
  <c r="E15" i="12" s="1"/>
  <c r="F14" i="12"/>
  <c r="E14" i="12"/>
  <c r="D14" i="12" s="1"/>
  <c r="F13" i="12"/>
  <c r="D13" i="12" s="1"/>
  <c r="E13" i="12"/>
  <c r="F12" i="12"/>
  <c r="E12" i="12"/>
  <c r="D12" i="12" s="1"/>
  <c r="A5" i="12"/>
  <c r="A4" i="12"/>
  <c r="A3" i="12"/>
  <c r="A2" i="12"/>
  <c r="B195" i="13"/>
  <c r="B150" i="13"/>
  <c r="B149" i="13"/>
  <c r="B148" i="13"/>
  <c r="B147" i="13"/>
  <c r="B146" i="13"/>
  <c r="B145" i="13"/>
  <c r="B144" i="13"/>
  <c r="B143" i="13"/>
  <c r="B142" i="13"/>
  <c r="B141" i="13"/>
  <c r="G133" i="13"/>
  <c r="F133" i="13"/>
  <c r="E133" i="13"/>
  <c r="D133" i="13"/>
  <c r="C132" i="13"/>
  <c r="C131" i="13"/>
  <c r="C130" i="13"/>
  <c r="C129" i="13"/>
  <c r="C128" i="13"/>
  <c r="C127" i="13"/>
  <c r="C121" i="13"/>
  <c r="C120" i="13"/>
  <c r="C119" i="13"/>
  <c r="C118" i="13"/>
  <c r="C117" i="13"/>
  <c r="C116" i="13"/>
  <c r="H79" i="13"/>
  <c r="G79" i="13"/>
  <c r="F79" i="13"/>
  <c r="E79" i="13"/>
  <c r="D79" i="13"/>
  <c r="C79" i="13"/>
  <c r="H69" i="13"/>
  <c r="G69" i="13"/>
  <c r="F69" i="13"/>
  <c r="E69" i="13"/>
  <c r="D69" i="13"/>
  <c r="C69" i="13"/>
  <c r="B49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7" i="13"/>
  <c r="E27" i="13"/>
  <c r="F26" i="13"/>
  <c r="E26" i="13"/>
  <c r="D26" i="13" s="1"/>
  <c r="F25" i="13"/>
  <c r="E25" i="13"/>
  <c r="D25" i="13" s="1"/>
  <c r="F24" i="13"/>
  <c r="E24" i="13"/>
  <c r="D24" i="13"/>
  <c r="F23" i="13"/>
  <c r="E23" i="13"/>
  <c r="F22" i="13"/>
  <c r="F28" i="13" s="1"/>
  <c r="E22" i="13"/>
  <c r="E28" i="13" s="1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F15" i="13" s="1"/>
  <c r="G15" i="13"/>
  <c r="E15" i="13" s="1"/>
  <c r="F14" i="13"/>
  <c r="E14" i="13"/>
  <c r="D14" i="13"/>
  <c r="F13" i="13"/>
  <c r="E13" i="13"/>
  <c r="F12" i="13"/>
  <c r="E12" i="13"/>
  <c r="D12" i="13" s="1"/>
  <c r="A5" i="13"/>
  <c r="A4" i="13"/>
  <c r="A3" i="13"/>
  <c r="A2" i="13"/>
  <c r="D15" i="12" l="1"/>
  <c r="D15" i="13"/>
  <c r="D27" i="13"/>
  <c r="C133" i="13"/>
  <c r="D25" i="12"/>
  <c r="F28" i="11"/>
  <c r="D13" i="13"/>
  <c r="D23" i="13"/>
  <c r="F28" i="12"/>
  <c r="E15" i="11"/>
  <c r="D15" i="11" s="1"/>
  <c r="D28" i="11"/>
  <c r="E28" i="11"/>
  <c r="A195" i="12"/>
  <c r="D28" i="12"/>
  <c r="E28" i="12"/>
  <c r="D22" i="13"/>
  <c r="B146" i="1"/>
  <c r="C131" i="1"/>
  <c r="C127" i="1"/>
  <c r="H79" i="1"/>
  <c r="C79" i="1"/>
  <c r="H69" i="1"/>
  <c r="D69" i="1"/>
  <c r="E69" i="1"/>
  <c r="B49" i="1"/>
  <c r="D40" i="1"/>
  <c r="D38" i="1"/>
  <c r="D37" i="1"/>
  <c r="D36" i="1"/>
  <c r="D32" i="1"/>
  <c r="F27" i="1"/>
  <c r="F26" i="1"/>
  <c r="F23" i="1"/>
  <c r="Z28" i="1"/>
  <c r="V28" i="1"/>
  <c r="R28" i="1"/>
  <c r="N28" i="1"/>
  <c r="J28" i="1"/>
  <c r="E14" i="1"/>
  <c r="L15" i="1"/>
  <c r="T15" i="1"/>
  <c r="B195" i="7"/>
  <c r="B150" i="7"/>
  <c r="B149" i="7"/>
  <c r="B148" i="7"/>
  <c r="B147" i="7"/>
  <c r="B146" i="7"/>
  <c r="B145" i="7"/>
  <c r="B144" i="7"/>
  <c r="B143" i="7"/>
  <c r="B142" i="7"/>
  <c r="B141" i="7"/>
  <c r="G133" i="7"/>
  <c r="F133" i="7"/>
  <c r="C133" i="7" s="1"/>
  <c r="E133" i="7"/>
  <c r="D133" i="7"/>
  <c r="C132" i="7"/>
  <c r="C131" i="7"/>
  <c r="C130" i="7"/>
  <c r="C129" i="7"/>
  <c r="C128" i="7"/>
  <c r="C127" i="7"/>
  <c r="C121" i="7"/>
  <c r="C120" i="7"/>
  <c r="C119" i="7"/>
  <c r="C118" i="7"/>
  <c r="C117" i="7"/>
  <c r="C116" i="7"/>
  <c r="H79" i="7"/>
  <c r="G79" i="7"/>
  <c r="F79" i="7"/>
  <c r="E79" i="7"/>
  <c r="D79" i="7"/>
  <c r="C79" i="7"/>
  <c r="H69" i="7"/>
  <c r="G69" i="7"/>
  <c r="F69" i="7"/>
  <c r="E69" i="7"/>
  <c r="D69" i="7"/>
  <c r="C69" i="7"/>
  <c r="B49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7" i="7"/>
  <c r="D27" i="7" s="1"/>
  <c r="E27" i="7"/>
  <c r="F26" i="7"/>
  <c r="D26" i="7" s="1"/>
  <c r="E26" i="7"/>
  <c r="F25" i="7"/>
  <c r="E25" i="7"/>
  <c r="D25" i="7" s="1"/>
  <c r="F24" i="7"/>
  <c r="E24" i="7"/>
  <c r="D24" i="7" s="1"/>
  <c r="F23" i="7"/>
  <c r="E23" i="7"/>
  <c r="D23" i="7" s="1"/>
  <c r="F22" i="7"/>
  <c r="E22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F15" i="7" s="1"/>
  <c r="I15" i="7"/>
  <c r="H15" i="7"/>
  <c r="G15" i="7"/>
  <c r="E15" i="7"/>
  <c r="F14" i="7"/>
  <c r="E14" i="7"/>
  <c r="D14" i="7"/>
  <c r="F13" i="7"/>
  <c r="D13" i="7" s="1"/>
  <c r="E13" i="7"/>
  <c r="F12" i="7"/>
  <c r="D12" i="7" s="1"/>
  <c r="E12" i="7"/>
  <c r="A5" i="7"/>
  <c r="A4" i="7"/>
  <c r="A3" i="7"/>
  <c r="A2" i="7"/>
  <c r="B195" i="6"/>
  <c r="B150" i="6"/>
  <c r="B149" i="6"/>
  <c r="B148" i="6"/>
  <c r="B147" i="6"/>
  <c r="B146" i="6"/>
  <c r="B145" i="6"/>
  <c r="B144" i="6"/>
  <c r="B143" i="6"/>
  <c r="B142" i="6"/>
  <c r="B141" i="6"/>
  <c r="G133" i="6"/>
  <c r="F133" i="6"/>
  <c r="E133" i="6"/>
  <c r="D133" i="6"/>
  <c r="C132" i="6"/>
  <c r="C131" i="6"/>
  <c r="C130" i="6"/>
  <c r="C129" i="6"/>
  <c r="C128" i="6"/>
  <c r="C127" i="6"/>
  <c r="C121" i="6"/>
  <c r="C120" i="6"/>
  <c r="C119" i="6"/>
  <c r="C118" i="6"/>
  <c r="C117" i="6"/>
  <c r="C116" i="6"/>
  <c r="H79" i="6"/>
  <c r="G79" i="6"/>
  <c r="F79" i="6"/>
  <c r="E79" i="6"/>
  <c r="D79" i="6"/>
  <c r="C79" i="6"/>
  <c r="H69" i="6"/>
  <c r="G69" i="6"/>
  <c r="F69" i="6"/>
  <c r="E69" i="6"/>
  <c r="D69" i="6"/>
  <c r="C69" i="6"/>
  <c r="B49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7" i="6"/>
  <c r="E27" i="6"/>
  <c r="D27" i="6" s="1"/>
  <c r="F26" i="6"/>
  <c r="E26" i="6"/>
  <c r="D26" i="6" s="1"/>
  <c r="F25" i="6"/>
  <c r="E25" i="6"/>
  <c r="F24" i="6"/>
  <c r="E24" i="6"/>
  <c r="D24" i="6"/>
  <c r="F23" i="6"/>
  <c r="D23" i="6" s="1"/>
  <c r="E23" i="6"/>
  <c r="F22" i="6"/>
  <c r="F28" i="6" s="1"/>
  <c r="E22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F15" i="6" s="1"/>
  <c r="G15" i="6"/>
  <c r="E15" i="6" s="1"/>
  <c r="D15" i="6" s="1"/>
  <c r="F14" i="6"/>
  <c r="E14" i="6"/>
  <c r="D14" i="6" s="1"/>
  <c r="F13" i="6"/>
  <c r="E13" i="6"/>
  <c r="D13" i="6" s="1"/>
  <c r="F12" i="6"/>
  <c r="E12" i="6"/>
  <c r="D12" i="6" s="1"/>
  <c r="A5" i="6"/>
  <c r="A4" i="6"/>
  <c r="A3" i="6"/>
  <c r="A2" i="6"/>
  <c r="B195" i="5"/>
  <c r="B150" i="5"/>
  <c r="B149" i="5"/>
  <c r="B148" i="5"/>
  <c r="B147" i="5"/>
  <c r="B146" i="5"/>
  <c r="B145" i="5"/>
  <c r="B144" i="5"/>
  <c r="B143" i="5"/>
  <c r="B142" i="5"/>
  <c r="B141" i="5"/>
  <c r="G133" i="5"/>
  <c r="F133" i="5"/>
  <c r="E133" i="5"/>
  <c r="D133" i="5"/>
  <c r="C132" i="5"/>
  <c r="C131" i="5"/>
  <c r="C130" i="5"/>
  <c r="C129" i="5"/>
  <c r="C128" i="5"/>
  <c r="C127" i="5"/>
  <c r="C121" i="5"/>
  <c r="C120" i="5"/>
  <c r="C119" i="5"/>
  <c r="C118" i="5"/>
  <c r="C117" i="5"/>
  <c r="C116" i="5"/>
  <c r="H79" i="5"/>
  <c r="G79" i="5"/>
  <c r="F79" i="5"/>
  <c r="E79" i="5"/>
  <c r="D79" i="5"/>
  <c r="C79" i="5"/>
  <c r="H69" i="5"/>
  <c r="G69" i="5"/>
  <c r="F69" i="5"/>
  <c r="E69" i="5"/>
  <c r="D69" i="5"/>
  <c r="C69" i="5"/>
  <c r="B49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7" i="5"/>
  <c r="E27" i="5"/>
  <c r="F26" i="5"/>
  <c r="E26" i="5"/>
  <c r="D26" i="5" s="1"/>
  <c r="F25" i="5"/>
  <c r="E25" i="5"/>
  <c r="D25" i="5"/>
  <c r="F24" i="5"/>
  <c r="E24" i="5"/>
  <c r="F23" i="5"/>
  <c r="E23" i="5"/>
  <c r="D23" i="5" s="1"/>
  <c r="F22" i="5"/>
  <c r="D22" i="5" s="1"/>
  <c r="E22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4" i="5"/>
  <c r="E14" i="5"/>
  <c r="F13" i="5"/>
  <c r="E13" i="5"/>
  <c r="D13" i="5" s="1"/>
  <c r="F12" i="5"/>
  <c r="E12" i="5"/>
  <c r="D12" i="5" s="1"/>
  <c r="A5" i="5"/>
  <c r="A4" i="5"/>
  <c r="A3" i="5"/>
  <c r="A2" i="5"/>
  <c r="B195" i="1"/>
  <c r="B150" i="1"/>
  <c r="B149" i="1"/>
  <c r="B145" i="1"/>
  <c r="B142" i="1"/>
  <c r="B141" i="1"/>
  <c r="G133" i="1"/>
  <c r="F133" i="1"/>
  <c r="E133" i="1"/>
  <c r="D133" i="1"/>
  <c r="C119" i="1"/>
  <c r="C118" i="1"/>
  <c r="G79" i="1"/>
  <c r="F79" i="1"/>
  <c r="D79" i="1"/>
  <c r="G69" i="1"/>
  <c r="F69" i="1"/>
  <c r="C69" i="1"/>
  <c r="D42" i="1"/>
  <c r="D41" i="1"/>
  <c r="D34" i="1"/>
  <c r="D33" i="1"/>
  <c r="Y28" i="1"/>
  <c r="X28" i="1"/>
  <c r="W28" i="1"/>
  <c r="U28" i="1"/>
  <c r="T28" i="1"/>
  <c r="S28" i="1"/>
  <c r="Q28" i="1"/>
  <c r="P28" i="1"/>
  <c r="O28" i="1"/>
  <c r="M28" i="1"/>
  <c r="L28" i="1"/>
  <c r="K28" i="1"/>
  <c r="I28" i="1"/>
  <c r="H28" i="1"/>
  <c r="G28" i="1"/>
  <c r="E26" i="1"/>
  <c r="F24" i="1"/>
  <c r="E23" i="1"/>
  <c r="Z15" i="1"/>
  <c r="X15" i="1"/>
  <c r="V15" i="1"/>
  <c r="R15" i="1"/>
  <c r="P15" i="1"/>
  <c r="N15" i="1"/>
  <c r="J15" i="1"/>
  <c r="H15" i="1"/>
  <c r="F14" i="1"/>
  <c r="F13" i="1"/>
  <c r="F12" i="1"/>
  <c r="E12" i="1"/>
  <c r="A5" i="1"/>
  <c r="A4" i="1"/>
  <c r="A3" i="1"/>
  <c r="A2" i="1"/>
  <c r="D26" i="1" l="1"/>
  <c r="E15" i="5"/>
  <c r="E28" i="6"/>
  <c r="G15" i="1"/>
  <c r="W15" i="1"/>
  <c r="S15" i="1"/>
  <c r="O15" i="1"/>
  <c r="K15" i="1"/>
  <c r="E22" i="1"/>
  <c r="E24" i="1"/>
  <c r="E25" i="1"/>
  <c r="E27" i="1"/>
  <c r="D27" i="1" s="1"/>
  <c r="E79" i="1"/>
  <c r="C116" i="1"/>
  <c r="C117" i="1"/>
  <c r="C120" i="1"/>
  <c r="C121" i="1"/>
  <c r="C128" i="1"/>
  <c r="C129" i="1"/>
  <c r="C132" i="1"/>
  <c r="F22" i="1"/>
  <c r="F15" i="5"/>
  <c r="E28" i="5"/>
  <c r="D24" i="5"/>
  <c r="D28" i="5" s="1"/>
  <c r="D27" i="5"/>
  <c r="C133" i="5"/>
  <c r="C133" i="6"/>
  <c r="F28" i="7"/>
  <c r="E13" i="1"/>
  <c r="D13" i="1" s="1"/>
  <c r="F25" i="1"/>
  <c r="D12" i="1"/>
  <c r="D14" i="5"/>
  <c r="F28" i="5"/>
  <c r="D22" i="6"/>
  <c r="A195" i="6" s="1"/>
  <c r="D25" i="6"/>
  <c r="D15" i="7"/>
  <c r="E28" i="7"/>
  <c r="D31" i="1"/>
  <c r="D35" i="1"/>
  <c r="D39" i="1"/>
  <c r="D43" i="1"/>
  <c r="C130" i="1"/>
  <c r="B143" i="1"/>
  <c r="B144" i="1"/>
  <c r="B147" i="1"/>
  <c r="B148" i="1"/>
  <c r="D28" i="13"/>
  <c r="A195" i="13"/>
  <c r="C133" i="1"/>
  <c r="D24" i="1"/>
  <c r="D23" i="1"/>
  <c r="D14" i="1"/>
  <c r="Y15" i="1"/>
  <c r="U15" i="1"/>
  <c r="Q15" i="1"/>
  <c r="M15" i="1"/>
  <c r="I15" i="1"/>
  <c r="F15" i="1"/>
  <c r="D22" i="7"/>
  <c r="D28" i="7" s="1"/>
  <c r="D28" i="6"/>
  <c r="D25" i="1" l="1"/>
  <c r="D22" i="1"/>
  <c r="D28" i="1" s="1"/>
  <c r="F28" i="1"/>
  <c r="E15" i="1"/>
  <c r="D15" i="1" s="1"/>
  <c r="E28" i="1"/>
  <c r="D15" i="5"/>
  <c r="A195" i="5" s="1"/>
  <c r="A195" i="7"/>
  <c r="A195" i="1" l="1"/>
  <c r="C93" i="1"/>
  <c r="A195" i="11"/>
  <c r="C93" i="11"/>
</calcChain>
</file>

<file path=xl/sharedStrings.xml><?xml version="1.0" encoding="utf-8"?>
<sst xmlns="http://schemas.openxmlformats.org/spreadsheetml/2006/main" count="2992" uniqueCount="132">
  <si>
    <t>SERVICIO DE SALUD</t>
  </si>
  <si>
    <t>REM-25.  SERVICIOS DE SANGRE</t>
  </si>
  <si>
    <t>SECCIÓN A.1: POBLACIÓN DONANTE (CS-UMT-BS)</t>
  </si>
  <si>
    <t>DONANTES</t>
  </si>
  <si>
    <t>DESCRIPCIÓN</t>
  </si>
  <si>
    <t>TOTAL</t>
  </si>
  <si>
    <t>ALTRUISTAS</t>
  </si>
  <si>
    <t>NUEVOS</t>
  </si>
  <si>
    <t>Aceptados</t>
  </si>
  <si>
    <t>REPETIDOS</t>
  </si>
  <si>
    <t>FAMILIARES O REPOSICIÓN</t>
  </si>
  <si>
    <t>SECCIÓN A.2:  TIPO DE DONANTES RECHAZADOS</t>
  </si>
  <si>
    <t>Hombres</t>
  </si>
  <si>
    <t>Mujeres</t>
  </si>
  <si>
    <t>Rechazados Transitorios</t>
  </si>
  <si>
    <t>Rechazados Permanentes</t>
  </si>
  <si>
    <t>SECCIÓN A.3: REACCIONES ADVERSAS A LA DONACIÓN (CS - UMT - BS)</t>
  </si>
  <si>
    <t>TIPO</t>
  </si>
  <si>
    <t xml:space="preserve"> ALTRUISTAS</t>
  </si>
  <si>
    <t>REPOSICIÓN</t>
  </si>
  <si>
    <t>Sin Lesión</t>
  </si>
  <si>
    <t>Con Lesión</t>
  </si>
  <si>
    <t>SECCIÓN B: INGRESO UNIDADES DE SANGRE A PRODUCIÓN  (CS-BS)</t>
  </si>
  <si>
    <t>UNIDADES DE SANGRE</t>
  </si>
  <si>
    <t>SECCIÓN C: PRODUCCIÓN DE COMPONENTES SANGUÍNEOS (CS-BS)</t>
  </si>
  <si>
    <t>PRODUCCIÓN</t>
  </si>
  <si>
    <t>GLÓBULOS ROJOS</t>
  </si>
  <si>
    <t>PLAQUETAS</t>
  </si>
  <si>
    <t>Estándar</t>
  </si>
  <si>
    <t>Aféresis</t>
  </si>
  <si>
    <t>PLASMAS</t>
  </si>
  <si>
    <t>CRIOPRECIPITADOS</t>
  </si>
  <si>
    <t>SECCIÓN C.1: COMPONENTES SANGUÍNEOS ELIMINADOS (CS-BS )</t>
  </si>
  <si>
    <t>CAUSA</t>
  </si>
  <si>
    <t>GLOBULOS ROJOS*</t>
  </si>
  <si>
    <t>PLASMAS*</t>
  </si>
  <si>
    <t>ESTÁNDAR</t>
  </si>
  <si>
    <t>POOL*</t>
  </si>
  <si>
    <t>AFERESIS</t>
  </si>
  <si>
    <t>* Cualquier tipo</t>
  </si>
  <si>
    <t>SECCIÓN C.2 .: COMPONENTES SANGUÍNEOS ELIMINADOS O DEVUELTOS AL CENTRO DE SANGRE ( UMT)</t>
  </si>
  <si>
    <t>SECCIÓN C.3 : COMPONENTES SANGUÍNEOS TRANSFORMACIONES (CS-BS-UMT)</t>
  </si>
  <si>
    <t>COMPONENTES</t>
  </si>
  <si>
    <t>IRRADIACIÓN</t>
  </si>
  <si>
    <t>REDUCCIÓN VOLUMEN</t>
  </si>
  <si>
    <t>ESTANDAR</t>
  </si>
  <si>
    <t>SECCIÓN C.5: SATISFACCION STOCK (7 DÍAS) CS</t>
  </si>
  <si>
    <t>GR</t>
  </si>
  <si>
    <t>O +</t>
  </si>
  <si>
    <t>A +</t>
  </si>
  <si>
    <t>B +</t>
  </si>
  <si>
    <t>O ( - )</t>
  </si>
  <si>
    <t>A ( - )</t>
  </si>
  <si>
    <t>SECCIÓN C.6: SATISFACCION STOCK CRITICO (3 DÍAS) UMT</t>
  </si>
  <si>
    <t>SECCIÓN D: COMPONENTES SANGUINEOS DISTRIBUIDOS (CS) O TRANSFERIDOS (BS Y UMT)</t>
  </si>
  <si>
    <t>PRIVADO**</t>
  </si>
  <si>
    <t>F.F.A.A.</t>
  </si>
  <si>
    <t>**Universitarios, Clínicas Privadas, Otros</t>
  </si>
  <si>
    <t>SECCIÓN D.1: TRANSFUSIONES (UMT - BS )</t>
  </si>
  <si>
    <t>TRANSFUSIONES                                                   (Nº DE UNIDADES)</t>
  </si>
  <si>
    <t>MENORES DE 15 AÑOS</t>
  </si>
  <si>
    <t>DE 15 Y MAS AÑOS</t>
  </si>
  <si>
    <t>SECCIÓN E: DEMANDA GLÓBULOS ROJOS PARA TRANSFUSIÓN (UMT-BS)</t>
  </si>
  <si>
    <t>UNIDADES</t>
  </si>
  <si>
    <t>SECCIÓN F: REACCIONES ADVERSAS POR ACTO* TRANSFUSIONAL  (UMT-BS)</t>
  </si>
  <si>
    <t>TRALI</t>
  </si>
  <si>
    <t>* Cada vez que el paciente se transfunde.</t>
  </si>
  <si>
    <t>POR EDAD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</si>
  <si>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</si>
  <si>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</si>
  <si>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</si>
  <si>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</si>
  <si>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</si>
  <si>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</si>
  <si>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</si>
  <si>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</si>
  <si>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</si>
  <si>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</si>
  <si>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Ambos Sexos</t>
  </si>
  <si>
    <t>TOTAL DÍAS ATENCIÓN OTORGADOS</t>
  </si>
  <si>
    <t>TOTAL COLECTAS MÓVILES REALIZADAS</t>
  </si>
  <si>
    <t>CON SÍNTOMAS LOCALES</t>
  </si>
  <si>
    <t>HEMATOMA</t>
  </si>
  <si>
    <t>PUNCIÓN ARTERIAL</t>
  </si>
  <si>
    <t>SANGRAMIENTO POSTERIOR</t>
  </si>
  <si>
    <t>IRRITACION DE UN NERVIO</t>
  </si>
  <si>
    <t>LESIÓN NERVIOSA</t>
  </si>
  <si>
    <t>LESIÓN DE TENDÓN</t>
  </si>
  <si>
    <t>BRAZO DOLOROSO</t>
  </si>
  <si>
    <t>TROMBOFLEBITIS</t>
  </si>
  <si>
    <t>ALERGIA LOCAL</t>
  </si>
  <si>
    <t>CON SÍNTOMAS GENERALES</t>
  </si>
  <si>
    <t>RVV INMEDIATA</t>
  </si>
  <si>
    <t>RVV TARDÍA</t>
  </si>
  <si>
    <t>APTAS</t>
  </si>
  <si>
    <t>NO APTAS</t>
  </si>
  <si>
    <t>DESPLAMATIZADOS</t>
  </si>
  <si>
    <t>LEUCOREDUCIDOS</t>
  </si>
  <si>
    <t>FILTRADOS</t>
  </si>
  <si>
    <t>LEUCORREDUCIDA POOL</t>
  </si>
  <si>
    <t>LEUCODEPLETADA POOL</t>
  </si>
  <si>
    <t>AFÉRESIS</t>
  </si>
  <si>
    <t>PLASMA FRESCO CONGELADO TERAPÉUTICO</t>
  </si>
  <si>
    <t>PLASMA USO NO TERAPÉUTICO</t>
  </si>
  <si>
    <t>CRIOPRECIPI-TADOS</t>
  </si>
  <si>
    <t>Pool*</t>
  </si>
  <si>
    <t>CALIFICACIÓN MICROBIOLÓGICA REACTIVA</t>
  </si>
  <si>
    <t>OBSOLESCENCIA</t>
  </si>
  <si>
    <t>OTROS</t>
  </si>
  <si>
    <t>FALLA POR CADENA DE FRÍO</t>
  </si>
  <si>
    <t>DEVOLUCIONES POR PRODUCTO POR NO CUMPLIR ESTÁNDAR</t>
  </si>
  <si>
    <t>DESCONGELAMIENTO SIN USO</t>
  </si>
  <si>
    <t>UNIDADES PEDIÁTRICAS</t>
  </si>
  <si>
    <t>RECONSTITU-CIÓN PARA USO PEDIÁTRICO (RECAMBIO)</t>
  </si>
  <si>
    <t>DESPLASMATI-ZACIÓN</t>
  </si>
  <si>
    <t>SECCIÓN C.4: COMPONENTES SANGUÍNEOS DISTRIBUÍBLES (CS)</t>
  </si>
  <si>
    <t>NÚMERO DÍAS BAJO STOCK ÓPTIMO</t>
  </si>
  <si>
    <t>PÚBLICO</t>
  </si>
  <si>
    <t xml:space="preserve">Normales </t>
  </si>
  <si>
    <t>Irradiados</t>
  </si>
  <si>
    <t>Normales</t>
  </si>
  <si>
    <t>SOLICITADAS</t>
  </si>
  <si>
    <t>DESPACHADAS</t>
  </si>
  <si>
    <t>RASH ALÉRGICO</t>
  </si>
  <si>
    <t>ANAFILAXIA</t>
  </si>
  <si>
    <t>REACCIÓN FEBRIL NO HEMOLÍTICA</t>
  </si>
  <si>
    <t>REACCIÓN HEMOLÍTICA AGUDA POR INCOMPATIBILIDAD ABO</t>
  </si>
  <si>
    <t>REACCIÓN HEMOLÍTICA AGUDA POR OTRA CAUSA</t>
  </si>
  <si>
    <t>SOBRECARGA CIRCULATORIA</t>
  </si>
  <si>
    <t>REACCIÓN HEMOLÍTICA TARDÍA</t>
  </si>
  <si>
    <t>SEPTICEMIA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</si>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</sst>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9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1"/>
      <color indexed="10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sz val="8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854"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1" xfId="0" applyNumberFormat="1" applyFont="1" applyFill="1" applyBorder="1" applyAlignment="1" applyProtection="1"/>
    <xf numFmtId="0" fontId="2" fillId="0" borderId="5" xfId="0" applyFont="1" applyBorder="1" applyAlignment="1" applyProtection="1">
      <alignment horizontal="center" vertical="center" wrapText="1"/>
    </xf>
    <xf numFmtId="0" fontId="2" fillId="0" borderId="5" xfId="0" applyFont="1" applyBorder="1" applyProtection="1"/>
    <xf numFmtId="3" fontId="2" fillId="3" borderId="6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0" fontId="2" fillId="2" borderId="0" xfId="0" applyNumberFormat="1" applyFont="1" applyFill="1" applyBorder="1" applyAlignment="1" applyProtection="1"/>
    <xf numFmtId="0" fontId="2" fillId="0" borderId="9" xfId="0" applyFont="1" applyBorder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0" fontId="2" fillId="0" borderId="2" xfId="0" applyFont="1" applyBorder="1" applyProtection="1"/>
    <xf numFmtId="3" fontId="2" fillId="0" borderId="2" xfId="0" applyNumberFormat="1" applyFont="1" applyBorder="1" applyAlignment="1" applyProtection="1"/>
    <xf numFmtId="3" fontId="2" fillId="3" borderId="12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Border="1" applyAlignment="1" applyProtection="1"/>
    <xf numFmtId="3" fontId="2" fillId="0" borderId="18" xfId="0" applyNumberFormat="1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3" fontId="2" fillId="0" borderId="0" xfId="0" applyNumberFormat="1" applyFont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1" xfId="0" applyFont="1" applyBorder="1" applyAlignment="1" applyProtection="1">
      <alignment wrapText="1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0" fontId="2" fillId="0" borderId="26" xfId="0" applyFont="1" applyBorder="1" applyAlignment="1" applyProtection="1">
      <alignment wrapText="1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0" fontId="2" fillId="0" borderId="22" xfId="0" applyFont="1" applyBorder="1" applyAlignment="1" applyProtection="1">
      <alignment wrapText="1"/>
    </xf>
    <xf numFmtId="3" fontId="2" fillId="3" borderId="3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0" fontId="2" fillId="2" borderId="0" xfId="2" applyFont="1" applyFill="1" applyBorder="1" applyAlignment="1">
      <alignment horizontal="center" vertical="top" wrapText="1"/>
    </xf>
    <xf numFmtId="0" fontId="2" fillId="2" borderId="0" xfId="2" applyFont="1" applyFill="1" applyBorder="1" applyProtection="1"/>
    <xf numFmtId="0" fontId="2" fillId="2" borderId="0" xfId="2" applyFont="1" applyFill="1" applyBorder="1" applyAlignment="1">
      <alignment wrapText="1"/>
    </xf>
    <xf numFmtId="0" fontId="2" fillId="0" borderId="22" xfId="0" applyFont="1" applyBorder="1" applyAlignment="1" applyProtection="1">
      <alignment horizontal="center" vertical="center" wrapText="1"/>
    </xf>
    <xf numFmtId="0" fontId="9" fillId="0" borderId="0" xfId="0" applyFont="1" applyProtection="1"/>
    <xf numFmtId="0" fontId="6" fillId="2" borderId="3" xfId="0" applyFont="1" applyFill="1" applyBorder="1" applyProtection="1">
      <protection locked="0"/>
    </xf>
    <xf numFmtId="0" fontId="4" fillId="0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41" xfId="0" applyFont="1" applyBorder="1" applyAlignment="1" applyProtection="1">
      <alignment vertical="center" wrapText="1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35" xfId="0" applyFont="1" applyBorder="1" applyAlignment="1" applyProtection="1">
      <alignment vertical="center" wrapText="1"/>
    </xf>
    <xf numFmtId="0" fontId="2" fillId="0" borderId="22" xfId="0" applyFont="1" applyBorder="1" applyAlignment="1" applyProtection="1">
      <alignment horizontal="left" vertical="center" wrapText="1"/>
    </xf>
    <xf numFmtId="3" fontId="2" fillId="0" borderId="12" xfId="0" applyNumberFormat="1" applyFont="1" applyBorder="1" applyAlignment="1" applyProtection="1"/>
    <xf numFmtId="0" fontId="6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Protection="1">
      <protection locked="0"/>
    </xf>
    <xf numFmtId="0" fontId="2" fillId="2" borderId="22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right" vertical="center" wrapText="1"/>
      <protection locked="0"/>
    </xf>
    <xf numFmtId="0" fontId="9" fillId="2" borderId="0" xfId="0" applyFont="1" applyFill="1" applyBorder="1" applyProtection="1"/>
    <xf numFmtId="0" fontId="2" fillId="2" borderId="41" xfId="0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0" borderId="0" xfId="0" applyFont="1" applyAlignment="1" applyProtection="1"/>
    <xf numFmtId="0" fontId="4" fillId="2" borderId="1" xfId="1" applyNumberFormat="1" applyFont="1" applyFill="1" applyBorder="1" applyAlignment="1" applyProtection="1"/>
    <xf numFmtId="0" fontId="4" fillId="2" borderId="1" xfId="1" applyNumberFormat="1" applyFont="1" applyFill="1" applyBorder="1" applyAlignment="1" applyProtection="1">
      <alignment wrapText="1"/>
    </xf>
    <xf numFmtId="0" fontId="6" fillId="2" borderId="0" xfId="0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2" fillId="0" borderId="33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3" fontId="2" fillId="2" borderId="35" xfId="0" applyNumberFormat="1" applyFont="1" applyFill="1" applyBorder="1" applyAlignment="1" applyProtection="1">
      <alignment wrapText="1"/>
    </xf>
    <xf numFmtId="3" fontId="2" fillId="3" borderId="6" xfId="0" applyNumberFormat="1" applyFont="1" applyFill="1" applyBorder="1" applyAlignment="1" applyProtection="1">
      <alignment wrapText="1"/>
      <protection locked="0"/>
    </xf>
    <xf numFmtId="3" fontId="2" fillId="3" borderId="7" xfId="0" applyNumberFormat="1" applyFont="1" applyFill="1" applyBorder="1" applyAlignment="1" applyProtection="1">
      <alignment wrapText="1"/>
      <protection locked="0"/>
    </xf>
    <xf numFmtId="3" fontId="2" fillId="2" borderId="38" xfId="0" applyNumberFormat="1" applyFont="1" applyFill="1" applyBorder="1" applyAlignment="1" applyProtection="1">
      <alignment wrapText="1"/>
    </xf>
    <xf numFmtId="3" fontId="2" fillId="3" borderId="27" xfId="0" applyNumberFormat="1" applyFont="1" applyFill="1" applyBorder="1" applyAlignment="1" applyProtection="1">
      <alignment wrapText="1"/>
      <protection locked="0"/>
    </xf>
    <xf numFmtId="3" fontId="2" fillId="3" borderId="28" xfId="0" applyNumberFormat="1" applyFont="1" applyFill="1" applyBorder="1" applyAlignment="1" applyProtection="1">
      <alignment wrapText="1"/>
      <protection locked="0"/>
    </xf>
    <xf numFmtId="3" fontId="2" fillId="2" borderId="39" xfId="0" applyNumberFormat="1" applyFont="1" applyFill="1" applyBorder="1" applyAlignment="1" applyProtection="1">
      <alignment wrapText="1"/>
    </xf>
    <xf numFmtId="3" fontId="2" fillId="3" borderId="23" xfId="0" applyNumberFormat="1" applyFont="1" applyFill="1" applyBorder="1" applyAlignment="1" applyProtection="1">
      <alignment wrapText="1"/>
      <protection locked="0"/>
    </xf>
    <xf numFmtId="3" fontId="2" fillId="3" borderId="25" xfId="0" applyNumberFormat="1" applyFont="1" applyFill="1" applyBorder="1" applyAlignment="1" applyProtection="1">
      <alignment wrapText="1"/>
      <protection locked="0"/>
    </xf>
    <xf numFmtId="3" fontId="2" fillId="2" borderId="5" xfId="0" applyNumberFormat="1" applyFont="1" applyFill="1" applyBorder="1" applyAlignment="1" applyProtection="1"/>
    <xf numFmtId="3" fontId="2" fillId="2" borderId="17" xfId="0" applyNumberFormat="1" applyFont="1" applyFill="1" applyBorder="1" applyAlignment="1" applyProtection="1"/>
    <xf numFmtId="3" fontId="2" fillId="3" borderId="45" xfId="0" applyNumberFormat="1" applyFont="1" applyFill="1" applyBorder="1" applyAlignment="1" applyProtection="1">
      <protection locked="0"/>
    </xf>
    <xf numFmtId="3" fontId="2" fillId="0" borderId="33" xfId="0" applyNumberFormat="1" applyFont="1" applyBorder="1" applyAlignment="1" applyProtection="1"/>
    <xf numFmtId="3" fontId="2" fillId="0" borderId="14" xfId="0" applyNumberFormat="1" applyFont="1" applyBorder="1" applyAlignment="1" applyProtection="1"/>
    <xf numFmtId="0" fontId="4" fillId="2" borderId="1" xfId="0" applyNumberFormat="1" applyFont="1" applyFill="1" applyBorder="1" applyAlignment="1" applyProtection="1">
      <alignment horizontal="left"/>
    </xf>
    <xf numFmtId="0" fontId="2" fillId="0" borderId="47" xfId="0" applyFont="1" applyBorder="1" applyProtection="1"/>
    <xf numFmtId="3" fontId="6" fillId="3" borderId="5" xfId="0" applyNumberFormat="1" applyFont="1" applyFill="1" applyBorder="1" applyAlignment="1" applyProtection="1">
      <alignment wrapText="1"/>
      <protection locked="0"/>
    </xf>
    <xf numFmtId="0" fontId="2" fillId="0" borderId="32" xfId="0" applyFont="1" applyBorder="1" applyAlignment="1" applyProtection="1">
      <alignment vertical="center" wrapText="1"/>
    </xf>
    <xf numFmtId="3" fontId="6" fillId="3" borderId="22" xfId="0" applyNumberFormat="1" applyFont="1" applyFill="1" applyBorder="1" applyAlignment="1" applyProtection="1">
      <alignment wrapText="1"/>
      <protection locked="0"/>
    </xf>
    <xf numFmtId="0" fontId="4" fillId="2" borderId="0" xfId="0" applyNumberFormat="1" applyFont="1" applyFill="1" applyBorder="1" applyAlignment="1" applyProtection="1">
      <alignment horizontal="left"/>
    </xf>
    <xf numFmtId="0" fontId="2" fillId="0" borderId="26" xfId="0" applyFont="1" applyBorder="1" applyAlignment="1">
      <alignment wrapText="1"/>
    </xf>
    <xf numFmtId="3" fontId="2" fillId="0" borderId="26" xfId="0" applyNumberFormat="1" applyFont="1" applyBorder="1" applyAlignment="1" applyProtection="1">
      <alignment wrapText="1"/>
    </xf>
    <xf numFmtId="3" fontId="2" fillId="3" borderId="38" xfId="0" applyNumberFormat="1" applyFont="1" applyFill="1" applyBorder="1" applyAlignment="1" applyProtection="1">
      <alignment wrapText="1"/>
      <protection locked="0"/>
    </xf>
    <xf numFmtId="0" fontId="2" fillId="0" borderId="26" xfId="0" applyFont="1" applyBorder="1" applyAlignment="1">
      <alignment vertical="center" wrapText="1"/>
    </xf>
    <xf numFmtId="0" fontId="2" fillId="0" borderId="22" xfId="0" applyFont="1" applyBorder="1" applyAlignment="1">
      <alignment wrapText="1"/>
    </xf>
    <xf numFmtId="3" fontId="2" fillId="0" borderId="22" xfId="0" applyNumberFormat="1" applyFont="1" applyBorder="1" applyAlignment="1" applyProtection="1">
      <alignment wrapText="1"/>
    </xf>
    <xf numFmtId="3" fontId="2" fillId="3" borderId="39" xfId="0" applyNumberFormat="1" applyFont="1" applyFill="1" applyBorder="1" applyAlignment="1" applyProtection="1">
      <alignment wrapText="1"/>
      <protection locked="0"/>
    </xf>
    <xf numFmtId="0" fontId="11" fillId="2" borderId="0" xfId="0" applyFont="1" applyFill="1" applyBorder="1" applyProtection="1"/>
    <xf numFmtId="0" fontId="12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Protection="1"/>
    <xf numFmtId="3" fontId="2" fillId="3" borderId="2" xfId="0" applyNumberFormat="1" applyFont="1" applyFill="1" applyBorder="1" applyAlignment="1" applyProtection="1">
      <protection locked="0"/>
    </xf>
    <xf numFmtId="0" fontId="11" fillId="2" borderId="0" xfId="0" applyFont="1" applyFill="1" applyAlignment="1" applyProtection="1">
      <alignment vertical="center"/>
    </xf>
    <xf numFmtId="0" fontId="2" fillId="2" borderId="3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left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/>
    <xf numFmtId="0" fontId="14" fillId="2" borderId="0" xfId="0" applyFont="1" applyFill="1"/>
    <xf numFmtId="0" fontId="14" fillId="2" borderId="0" xfId="0" applyFont="1" applyFill="1" applyProtection="1">
      <protection locked="0"/>
    </xf>
    <xf numFmtId="0" fontId="3" fillId="2" borderId="0" xfId="0" applyNumberFormat="1" applyFont="1" applyFill="1" applyBorder="1" applyAlignment="1" applyProtection="1">
      <alignment vertical="center"/>
    </xf>
    <xf numFmtId="0" fontId="15" fillId="2" borderId="0" xfId="0" applyFont="1" applyFill="1"/>
    <xf numFmtId="0" fontId="5" fillId="2" borderId="1" xfId="0" applyFont="1" applyFill="1" applyBorder="1" applyProtection="1"/>
    <xf numFmtId="0" fontId="11" fillId="2" borderId="1" xfId="0" applyFont="1" applyFill="1" applyBorder="1" applyProtection="1"/>
    <xf numFmtId="0" fontId="2" fillId="2" borderId="1" xfId="0" applyFont="1" applyFill="1" applyBorder="1" applyProtection="1"/>
    <xf numFmtId="0" fontId="14" fillId="2" borderId="1" xfId="0" applyFont="1" applyFill="1" applyBorder="1"/>
    <xf numFmtId="0" fontId="16" fillId="0" borderId="3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3" fontId="2" fillId="0" borderId="5" xfId="0" applyNumberFormat="1" applyFont="1" applyBorder="1" applyAlignment="1" applyProtection="1">
      <alignment horizontal="right"/>
      <protection locked="0"/>
    </xf>
    <xf numFmtId="3" fontId="2" fillId="0" borderId="35" xfId="0" applyNumberFormat="1" applyFont="1" applyBorder="1" applyAlignment="1" applyProtection="1">
      <alignment horizontal="right"/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horizontal="right"/>
      <protection locked="0"/>
    </xf>
    <xf numFmtId="3" fontId="2" fillId="0" borderId="41" xfId="0" applyNumberFormat="1" applyFont="1" applyBorder="1" applyAlignment="1" applyProtection="1">
      <alignment horizontal="right"/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3" fontId="2" fillId="0" borderId="13" xfId="0" applyNumberFormat="1" applyFont="1" applyBorder="1" applyAlignment="1" applyProtection="1">
      <alignment horizontal="right"/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0" borderId="49" xfId="0" applyNumberFormat="1" applyFont="1" applyBorder="1" applyAlignment="1" applyProtection="1">
      <alignment horizontal="right"/>
      <protection locked="0"/>
    </xf>
    <xf numFmtId="3" fontId="2" fillId="0" borderId="50" xfId="0" applyNumberFormat="1" applyFont="1" applyBorder="1" applyAlignment="1" applyProtection="1">
      <alignment horizontal="right"/>
      <protection locked="0"/>
    </xf>
    <xf numFmtId="3" fontId="2" fillId="0" borderId="51" xfId="0" applyNumberFormat="1" applyFont="1" applyFill="1" applyBorder="1" applyAlignment="1" applyProtection="1">
      <protection locked="0"/>
    </xf>
    <xf numFmtId="3" fontId="2" fillId="0" borderId="50" xfId="0" applyNumberFormat="1" applyFont="1" applyFill="1" applyBorder="1" applyAlignment="1" applyProtection="1">
      <protection locked="0"/>
    </xf>
    <xf numFmtId="3" fontId="2" fillId="0" borderId="52" xfId="0" applyNumberFormat="1" applyFont="1" applyFill="1" applyBorder="1" applyAlignment="1" applyProtection="1">
      <protection locked="0"/>
    </xf>
    <xf numFmtId="3" fontId="2" fillId="0" borderId="53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4" borderId="57" xfId="0" applyNumberFormat="1" applyFont="1" applyFill="1" applyBorder="1" applyAlignment="1" applyProtection="1"/>
    <xf numFmtId="3" fontId="2" fillId="4" borderId="58" xfId="0" applyNumberFormat="1" applyFont="1" applyFill="1" applyBorder="1" applyAlignment="1" applyProtection="1"/>
    <xf numFmtId="3" fontId="2" fillId="4" borderId="59" xfId="0" applyNumberFormat="1" applyFont="1" applyFill="1" applyBorder="1" applyAlignment="1" applyProtection="1"/>
    <xf numFmtId="3" fontId="2" fillId="4" borderId="14" xfId="0" applyNumberFormat="1" applyFont="1" applyFill="1" applyBorder="1" applyAlignment="1" applyProtection="1"/>
    <xf numFmtId="0" fontId="16" fillId="0" borderId="2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3" fontId="2" fillId="0" borderId="20" xfId="0" applyNumberFormat="1" applyFont="1" applyBorder="1" applyAlignment="1" applyProtection="1">
      <alignment horizontal="right" wrapText="1"/>
      <protection locked="0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2" fillId="0" borderId="60" xfId="0" applyNumberFormat="1" applyFont="1" applyBorder="1" applyAlignment="1" applyProtection="1">
      <alignment horizontal="right"/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>
      <alignment horizontal="right" wrapText="1"/>
      <protection locked="0"/>
    </xf>
    <xf numFmtId="3" fontId="2" fillId="0" borderId="22" xfId="0" applyNumberFormat="1" applyFont="1" applyBorder="1" applyAlignment="1" applyProtection="1">
      <alignment horizontal="right" wrapText="1"/>
      <protection locked="0"/>
    </xf>
    <xf numFmtId="3" fontId="2" fillId="0" borderId="61" xfId="0" applyNumberFormat="1" applyFont="1" applyBorder="1" applyAlignment="1" applyProtection="1">
      <alignment horizontal="right"/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26" xfId="0" applyNumberFormat="1" applyFont="1" applyBorder="1" applyAlignment="1" applyProtection="1">
      <alignment horizontal="right" wrapText="1"/>
      <protection locked="0"/>
    </xf>
    <xf numFmtId="3" fontId="2" fillId="0" borderId="62" xfId="0" applyNumberFormat="1" applyFont="1" applyBorder="1" applyAlignment="1" applyProtection="1">
      <alignment horizontal="right"/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>
      <alignment horizontal="right" wrapText="1"/>
      <protection locked="0"/>
    </xf>
    <xf numFmtId="3" fontId="2" fillId="0" borderId="0" xfId="0" applyNumberFormat="1" applyFont="1" applyBorder="1" applyAlignment="1" applyProtection="1">
      <alignment horizontal="right"/>
      <protection locked="0"/>
    </xf>
    <xf numFmtId="3" fontId="2" fillId="3" borderId="63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0" borderId="16" xfId="0" applyNumberFormat="1" applyFont="1" applyBorder="1" applyAlignment="1" applyProtection="1">
      <alignment horizontal="right"/>
      <protection locked="0"/>
    </xf>
    <xf numFmtId="3" fontId="2" fillId="0" borderId="17" xfId="0" applyNumberFormat="1" applyFont="1" applyBorder="1" applyAlignment="1" applyProtection="1">
      <alignment horizontal="right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0" borderId="15" xfId="0" applyNumberFormat="1" applyFont="1" applyBorder="1" applyAlignment="1" applyProtection="1">
      <protection locked="0"/>
    </xf>
    <xf numFmtId="3" fontId="2" fillId="0" borderId="18" xfId="0" applyNumberFormat="1" applyFont="1" applyBorder="1" applyAlignment="1" applyProtection="1">
      <protection locked="0"/>
    </xf>
    <xf numFmtId="3" fontId="2" fillId="0" borderId="45" xfId="0" applyNumberFormat="1" applyFont="1" applyBorder="1" applyAlignment="1" applyProtection="1">
      <protection locked="0"/>
    </xf>
    <xf numFmtId="3" fontId="2" fillId="0" borderId="16" xfId="0" applyNumberFormat="1" applyFont="1" applyBorder="1" applyAlignment="1" applyProtection="1">
      <protection locked="0"/>
    </xf>
    <xf numFmtId="0" fontId="2" fillId="2" borderId="2" xfId="2" applyFont="1" applyFill="1" applyBorder="1" applyAlignment="1">
      <alignment horizontal="center" vertical="center" wrapText="1"/>
    </xf>
    <xf numFmtId="0" fontId="2" fillId="2" borderId="33" xfId="1" applyNumberFormat="1" applyFont="1" applyFill="1" applyBorder="1" applyAlignment="1" applyProtection="1">
      <alignment vertical="center" wrapText="1"/>
    </xf>
    <xf numFmtId="0" fontId="2" fillId="2" borderId="14" xfId="1" applyNumberFormat="1" applyFont="1" applyFill="1" applyBorder="1" applyAlignment="1" applyProtection="1">
      <alignment horizontal="center" vertical="center" wrapText="1"/>
    </xf>
    <xf numFmtId="3" fontId="2" fillId="2" borderId="5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36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7" xfId="1" applyNumberFormat="1" applyFont="1" applyFill="1" applyBorder="1" applyAlignment="1" applyProtection="1">
      <alignment horizontal="right" vertical="center" wrapText="1"/>
      <protection locked="0"/>
    </xf>
    <xf numFmtId="3" fontId="2" fillId="2" borderId="26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9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8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9" xfId="0" applyNumberFormat="1" applyFont="1" applyFill="1" applyBorder="1" applyAlignment="1" applyProtection="1">
      <alignment horizontal="right"/>
      <protection locked="0"/>
    </xf>
    <xf numFmtId="3" fontId="2" fillId="3" borderId="28" xfId="0" applyNumberFormat="1" applyFont="1" applyFill="1" applyBorder="1" applyAlignment="1" applyProtection="1">
      <alignment horizontal="right"/>
      <protection locked="0"/>
    </xf>
    <xf numFmtId="3" fontId="2" fillId="2" borderId="22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4" xfId="0" applyNumberFormat="1" applyFont="1" applyFill="1" applyBorder="1" applyAlignment="1" applyProtection="1">
      <alignment horizontal="right"/>
      <protection locked="0"/>
    </xf>
    <xf numFmtId="3" fontId="2" fillId="3" borderId="25" xfId="0" applyNumberFormat="1" applyFont="1" applyFill="1" applyBorder="1" applyAlignment="1" applyProtection="1">
      <alignment horizontal="right"/>
      <protection locked="0"/>
    </xf>
    <xf numFmtId="3" fontId="2" fillId="3" borderId="6" xfId="0" applyNumberFormat="1" applyFont="1" applyFill="1" applyBorder="1" applyAlignment="1" applyProtection="1">
      <alignment horizontal="right"/>
      <protection locked="0"/>
    </xf>
    <xf numFmtId="3" fontId="2" fillId="3" borderId="7" xfId="0" applyNumberFormat="1" applyFont="1" applyFill="1" applyBorder="1" applyAlignment="1" applyProtection="1">
      <alignment horizontal="right"/>
      <protection locked="0"/>
    </xf>
    <xf numFmtId="3" fontId="2" fillId="3" borderId="23" xfId="0" applyNumberFormat="1" applyFont="1" applyFill="1" applyBorder="1" applyAlignment="1" applyProtection="1">
      <alignment horizontal="right"/>
      <protection locked="0"/>
    </xf>
    <xf numFmtId="3" fontId="2" fillId="3" borderId="5" xfId="0" applyNumberFormat="1" applyFont="1" applyFill="1" applyBorder="1" applyProtection="1">
      <protection locked="0"/>
    </xf>
    <xf numFmtId="3" fontId="2" fillId="3" borderId="22" xfId="0" applyNumberFormat="1" applyFont="1" applyFill="1" applyBorder="1" applyProtection="1">
      <protection locked="0"/>
    </xf>
    <xf numFmtId="3" fontId="2" fillId="0" borderId="17" xfId="0" applyNumberFormat="1" applyFont="1" applyBorder="1" applyAlignment="1" applyProtection="1">
      <alignment horizontal="right" vertical="center"/>
      <protection locked="0"/>
    </xf>
    <xf numFmtId="0" fontId="6" fillId="0" borderId="3" xfId="0" applyFont="1" applyBorder="1" applyProtection="1">
      <protection locked="0"/>
    </xf>
    <xf numFmtId="0" fontId="2" fillId="2" borderId="0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Protection="1">
      <protection locked="0"/>
    </xf>
    <xf numFmtId="3" fontId="2" fillId="3" borderId="17" xfId="0" applyNumberFormat="1" applyFont="1" applyFill="1" applyBorder="1" applyProtection="1">
      <protection locked="0"/>
    </xf>
    <xf numFmtId="3" fontId="2" fillId="3" borderId="5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3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Protection="1">
      <protection locked="0"/>
    </xf>
    <xf numFmtId="3" fontId="2" fillId="3" borderId="26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38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42" xfId="0" applyNumberFormat="1" applyFont="1" applyFill="1" applyBorder="1" applyProtection="1">
      <protection locked="0"/>
    </xf>
    <xf numFmtId="3" fontId="2" fillId="3" borderId="43" xfId="0" applyNumberFormat="1" applyFont="1" applyFill="1" applyBorder="1" applyProtection="1">
      <protection locked="0"/>
    </xf>
    <xf numFmtId="3" fontId="2" fillId="0" borderId="12" xfId="0" applyNumberFormat="1" applyFont="1" applyBorder="1" applyAlignment="1" applyProtection="1">
      <protection locked="0"/>
    </xf>
    <xf numFmtId="3" fontId="2" fillId="0" borderId="2" xfId="0" applyNumberFormat="1" applyFont="1" applyBorder="1" applyAlignment="1" applyProtection="1">
      <protection locked="0"/>
    </xf>
    <xf numFmtId="0" fontId="2" fillId="0" borderId="0" xfId="0" applyFont="1" applyProtection="1">
      <protection locked="0"/>
    </xf>
    <xf numFmtId="3" fontId="2" fillId="3" borderId="38" xfId="0" applyNumberFormat="1" applyFont="1" applyFill="1" applyBorder="1" applyProtection="1">
      <protection locked="0"/>
    </xf>
    <xf numFmtId="3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Protection="1">
      <protection locked="0"/>
    </xf>
    <xf numFmtId="3" fontId="2" fillId="3" borderId="9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22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17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/>
    <xf numFmtId="3" fontId="2" fillId="3" borderId="5" xfId="0" applyNumberFormat="1" applyFont="1" applyFill="1" applyBorder="1" applyAlignment="1" applyProtection="1">
      <alignment vertical="center" wrapText="1"/>
      <protection locked="0"/>
    </xf>
    <xf numFmtId="0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2" fillId="3" borderId="26" xfId="0" applyNumberFormat="1" applyFont="1" applyFill="1" applyBorder="1" applyAlignment="1" applyProtection="1">
      <alignment vertical="center" wrapText="1"/>
      <protection locked="0"/>
    </xf>
    <xf numFmtId="0" fontId="2" fillId="2" borderId="0" xfId="1" applyNumberFormat="1" applyFont="1" applyFill="1" applyBorder="1" applyAlignment="1" applyProtection="1">
      <alignment vertical="center" wrapText="1"/>
      <protection locked="0"/>
    </xf>
    <xf numFmtId="3" fontId="2" fillId="3" borderId="22" xfId="0" applyNumberFormat="1" applyFont="1" applyFill="1" applyBorder="1" applyAlignment="1" applyProtection="1">
      <alignment vertical="center" wrapText="1"/>
      <protection locked="0"/>
    </xf>
    <xf numFmtId="3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0" applyFont="1" applyFill="1" applyProtection="1">
      <protection locked="0"/>
    </xf>
    <xf numFmtId="3" fontId="2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2" fillId="2" borderId="26" xfId="0" applyNumberFormat="1" applyFont="1" applyFill="1" applyBorder="1" applyProtection="1">
      <protection locked="0"/>
    </xf>
    <xf numFmtId="3" fontId="2" fillId="2" borderId="22" xfId="0" applyNumberFormat="1" applyFont="1" applyFill="1" applyBorder="1" applyProtection="1">
      <protection locked="0"/>
    </xf>
    <xf numFmtId="3" fontId="2" fillId="2" borderId="9" xfId="0" applyNumberFormat="1" applyFont="1" applyFill="1" applyBorder="1" applyProtection="1">
      <protection locked="0"/>
    </xf>
    <xf numFmtId="3" fontId="2" fillId="3" borderId="9" xfId="0" applyNumberFormat="1" applyFont="1" applyFill="1" applyBorder="1" applyProtection="1">
      <protection locked="0"/>
    </xf>
    <xf numFmtId="3" fontId="2" fillId="2" borderId="35" xfId="0" applyNumberFormat="1" applyFont="1" applyFill="1" applyBorder="1" applyAlignment="1" applyProtection="1">
      <alignment wrapText="1"/>
      <protection locked="0"/>
    </xf>
    <xf numFmtId="3" fontId="2" fillId="2" borderId="38" xfId="0" applyNumberFormat="1" applyFont="1" applyFill="1" applyBorder="1" applyAlignment="1" applyProtection="1">
      <alignment wrapText="1"/>
      <protection locked="0"/>
    </xf>
    <xf numFmtId="3" fontId="2" fillId="2" borderId="39" xfId="0" applyNumberFormat="1" applyFont="1" applyFill="1" applyBorder="1" applyAlignment="1" applyProtection="1">
      <alignment wrapText="1"/>
      <protection locked="0"/>
    </xf>
    <xf numFmtId="3" fontId="2" fillId="2" borderId="5" xfId="0" applyNumberFormat="1" applyFont="1" applyFill="1" applyBorder="1" applyAlignment="1" applyProtection="1">
      <protection locked="0"/>
    </xf>
    <xf numFmtId="3" fontId="2" fillId="2" borderId="17" xfId="0" applyNumberFormat="1" applyFont="1" applyFill="1" applyBorder="1" applyAlignment="1" applyProtection="1">
      <protection locked="0"/>
    </xf>
    <xf numFmtId="3" fontId="2" fillId="0" borderId="33" xfId="0" applyNumberFormat="1" applyFont="1" applyBorder="1" applyAlignment="1" applyProtection="1">
      <protection locked="0"/>
    </xf>
    <xf numFmtId="3" fontId="2" fillId="0" borderId="14" xfId="0" applyNumberFormat="1" applyFont="1" applyBorder="1" applyAlignment="1" applyProtection="1">
      <protection locked="0"/>
    </xf>
    <xf numFmtId="0" fontId="5" fillId="2" borderId="0" xfId="0" applyFont="1" applyFill="1" applyProtection="1">
      <protection locked="0"/>
    </xf>
    <xf numFmtId="0" fontId="4" fillId="2" borderId="0" xfId="0" applyNumberFormat="1" applyFont="1" applyFill="1" applyBorder="1" applyAlignment="1" applyProtection="1">
      <alignment horizontal="left" vertical="center" wrapText="1"/>
      <protection locked="0"/>
    </xf>
    <xf numFmtId="3" fontId="2" fillId="0" borderId="26" xfId="0" applyNumberFormat="1" applyFont="1" applyBorder="1" applyAlignment="1" applyProtection="1">
      <alignment wrapText="1"/>
      <protection locked="0"/>
    </xf>
    <xf numFmtId="0" fontId="11" fillId="2" borderId="0" xfId="0" applyFont="1" applyFill="1" applyProtection="1">
      <protection locked="0"/>
    </xf>
    <xf numFmtId="3" fontId="2" fillId="0" borderId="22" xfId="0" applyNumberFormat="1" applyFont="1" applyBorder="1" applyAlignment="1" applyProtection="1">
      <alignment wrapText="1"/>
      <protection locked="0"/>
    </xf>
    <xf numFmtId="0" fontId="16" fillId="2" borderId="0" xfId="0" applyFont="1" applyFill="1"/>
    <xf numFmtId="3" fontId="14" fillId="2" borderId="0" xfId="0" applyNumberFormat="1" applyFont="1" applyFill="1"/>
    <xf numFmtId="3" fontId="2" fillId="0" borderId="5" xfId="0" applyNumberFormat="1" applyFont="1" applyBorder="1" applyAlignment="1" applyProtection="1">
      <alignment horizontal="right"/>
    </xf>
    <xf numFmtId="3" fontId="2" fillId="0" borderId="35" xfId="0" applyNumberFormat="1" applyFont="1" applyBorder="1" applyAlignment="1" applyProtection="1">
      <alignment horizontal="right"/>
    </xf>
    <xf numFmtId="3" fontId="2" fillId="0" borderId="9" xfId="0" applyNumberFormat="1" applyFont="1" applyBorder="1" applyAlignment="1" applyProtection="1">
      <alignment horizontal="right"/>
    </xf>
    <xf numFmtId="3" fontId="2" fillId="0" borderId="41" xfId="0" applyNumberFormat="1" applyFont="1" applyBorder="1" applyAlignment="1" applyProtection="1">
      <alignment horizontal="right"/>
    </xf>
    <xf numFmtId="3" fontId="2" fillId="0" borderId="2" xfId="0" applyNumberFormat="1" applyFont="1" applyBorder="1" applyAlignment="1" applyProtection="1">
      <alignment horizontal="right"/>
    </xf>
    <xf numFmtId="3" fontId="2" fillId="0" borderId="13" xfId="0" applyNumberFormat="1" applyFont="1" applyBorder="1" applyAlignment="1" applyProtection="1">
      <alignment horizontal="right"/>
    </xf>
    <xf numFmtId="3" fontId="2" fillId="0" borderId="49" xfId="0" applyNumberFormat="1" applyFont="1" applyBorder="1" applyAlignment="1" applyProtection="1">
      <alignment horizontal="right"/>
    </xf>
    <xf numFmtId="3" fontId="2" fillId="0" borderId="50" xfId="0" applyNumberFormat="1" applyFont="1" applyBorder="1" applyAlignment="1" applyProtection="1">
      <alignment horizontal="right"/>
    </xf>
    <xf numFmtId="3" fontId="2" fillId="0" borderId="51" xfId="0" applyNumberFormat="1" applyFont="1" applyFill="1" applyBorder="1" applyAlignment="1" applyProtection="1"/>
    <xf numFmtId="3" fontId="2" fillId="0" borderId="50" xfId="0" applyNumberFormat="1" applyFont="1" applyFill="1" applyBorder="1" applyAlignment="1" applyProtection="1"/>
    <xf numFmtId="3" fontId="2" fillId="0" borderId="52" xfId="0" applyNumberFormat="1" applyFont="1" applyFill="1" applyBorder="1" applyAlignment="1" applyProtection="1"/>
    <xf numFmtId="3" fontId="2" fillId="0" borderId="53" xfId="0" applyNumberFormat="1" applyFont="1" applyFill="1" applyBorder="1" applyAlignment="1" applyProtection="1"/>
    <xf numFmtId="3" fontId="2" fillId="0" borderId="20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</xf>
    <xf numFmtId="3" fontId="2" fillId="0" borderId="60" xfId="0" applyNumberFormat="1" applyFont="1" applyBorder="1" applyAlignment="1" applyProtection="1">
      <alignment horizontal="right"/>
    </xf>
    <xf numFmtId="3" fontId="2" fillId="0" borderId="21" xfId="0" applyNumberFormat="1" applyFont="1" applyBorder="1" applyAlignment="1" applyProtection="1">
      <alignment horizontal="right" wrapText="1"/>
    </xf>
    <xf numFmtId="3" fontId="2" fillId="0" borderId="22" xfId="0" applyNumberFormat="1" applyFont="1" applyBorder="1" applyAlignment="1" applyProtection="1">
      <alignment horizontal="right" wrapText="1"/>
    </xf>
    <xf numFmtId="3" fontId="2" fillId="0" borderId="61" xfId="0" applyNumberFormat="1" applyFont="1" applyBorder="1" applyAlignment="1" applyProtection="1">
      <alignment horizontal="right"/>
    </xf>
    <xf numFmtId="3" fontId="2" fillId="0" borderId="26" xfId="0" applyNumberFormat="1" applyFont="1" applyBorder="1" applyAlignment="1" applyProtection="1">
      <alignment horizontal="right" wrapText="1"/>
    </xf>
    <xf numFmtId="3" fontId="2" fillId="0" borderId="62" xfId="0" applyNumberFormat="1" applyFont="1" applyBorder="1" applyAlignment="1" applyProtection="1">
      <alignment horizontal="right"/>
    </xf>
    <xf numFmtId="3" fontId="2" fillId="0" borderId="8" xfId="0" applyNumberFormat="1" applyFont="1" applyBorder="1" applyAlignment="1" applyProtection="1">
      <alignment horizontal="right" wrapText="1"/>
    </xf>
    <xf numFmtId="3" fontId="2" fillId="0" borderId="0" xfId="0" applyNumberFormat="1" applyFont="1" applyBorder="1" applyAlignment="1" applyProtection="1">
      <alignment horizontal="right"/>
    </xf>
    <xf numFmtId="3" fontId="2" fillId="0" borderId="16" xfId="0" applyNumberFormat="1" applyFont="1" applyBorder="1" applyAlignment="1" applyProtection="1">
      <alignment horizontal="right"/>
    </xf>
    <xf numFmtId="3" fontId="2" fillId="0" borderId="17" xfId="0" applyNumberFormat="1" applyFont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3" fontId="2" fillId="0" borderId="45" xfId="0" applyNumberFormat="1" applyFont="1" applyBorder="1" applyAlignment="1" applyProtection="1"/>
    <xf numFmtId="3" fontId="2" fillId="0" borderId="16" xfId="0" applyNumberFormat="1" applyFont="1" applyBorder="1" applyAlignment="1" applyProtection="1"/>
    <xf numFmtId="3" fontId="2" fillId="2" borderId="5" xfId="1" applyNumberFormat="1" applyFont="1" applyFill="1" applyBorder="1" applyAlignment="1" applyProtection="1">
      <alignment horizontal="right" vertical="center" wrapText="1"/>
    </xf>
    <xf numFmtId="3" fontId="2" fillId="2" borderId="26" xfId="1" applyNumberFormat="1" applyFont="1" applyFill="1" applyBorder="1" applyAlignment="1" applyProtection="1">
      <alignment horizontal="right" vertical="center" wrapText="1"/>
    </xf>
    <xf numFmtId="3" fontId="2" fillId="2" borderId="22" xfId="1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Border="1" applyAlignment="1" applyProtection="1">
      <alignment horizontal="right" vertical="center"/>
    </xf>
    <xf numFmtId="3" fontId="2" fillId="2" borderId="4" xfId="0" applyNumberFormat="1" applyFont="1" applyFill="1" applyBorder="1" applyAlignment="1" applyProtection="1">
      <alignment horizontal="right" vertical="center" wrapText="1"/>
    </xf>
    <xf numFmtId="3" fontId="2" fillId="2" borderId="5" xfId="0" applyNumberFormat="1" applyFont="1" applyFill="1" applyBorder="1" applyAlignment="1" applyProtection="1">
      <alignment horizontal="right" vertical="center" wrapText="1"/>
    </xf>
    <xf numFmtId="3" fontId="2" fillId="2" borderId="26" xfId="0" applyNumberFormat="1" applyFont="1" applyFill="1" applyBorder="1" applyProtection="1"/>
    <xf numFmtId="3" fontId="2" fillId="2" borderId="22" xfId="0" applyNumberFormat="1" applyFont="1" applyFill="1" applyBorder="1" applyProtection="1"/>
    <xf numFmtId="3" fontId="2" fillId="2" borderId="9" xfId="0" applyNumberFormat="1" applyFont="1" applyFill="1" applyBorder="1" applyProtection="1"/>
    <xf numFmtId="1" fontId="13" fillId="2" borderId="0" xfId="0" applyNumberFormat="1" applyFont="1" applyFill="1"/>
    <xf numFmtId="1" fontId="14" fillId="2" borderId="0" xfId="0" applyNumberFormat="1" applyFont="1" applyFill="1"/>
    <xf numFmtId="1" fontId="14" fillId="2" borderId="0" xfId="0" applyNumberFormat="1" applyFont="1" applyFill="1" applyProtection="1">
      <protection locked="0"/>
    </xf>
    <xf numFmtId="1" fontId="3" fillId="2" borderId="0" xfId="0" applyNumberFormat="1" applyFont="1" applyFill="1" applyBorder="1" applyAlignment="1" applyProtection="1">
      <alignment vertical="center"/>
    </xf>
    <xf numFmtId="1" fontId="15" fillId="2" borderId="0" xfId="0" applyNumberFormat="1" applyFont="1" applyFill="1"/>
    <xf numFmtId="1" fontId="3" fillId="2" borderId="0" xfId="0" applyNumberFormat="1" applyFont="1" applyFill="1" applyBorder="1" applyAlignment="1" applyProtection="1">
      <alignment horizontal="center" vertical="center"/>
    </xf>
    <xf numFmtId="1" fontId="12" fillId="2" borderId="0" xfId="0" applyNumberFormat="1" applyFont="1" applyFill="1" applyBorder="1" applyAlignment="1" applyProtection="1">
      <alignment horizontal="center" vertical="center"/>
    </xf>
    <xf numFmtId="1" fontId="2" fillId="2" borderId="0" xfId="0" applyNumberFormat="1" applyFont="1" applyFill="1" applyProtection="1"/>
    <xf numFmtId="1" fontId="4" fillId="2" borderId="1" xfId="0" applyNumberFormat="1" applyFont="1" applyFill="1" applyBorder="1" applyAlignment="1" applyProtection="1"/>
    <xf numFmtId="1" fontId="5" fillId="2" borderId="1" xfId="0" applyNumberFormat="1" applyFont="1" applyFill="1" applyBorder="1" applyProtection="1"/>
    <xf numFmtId="1" fontId="11" fillId="2" borderId="1" xfId="0" applyNumberFormat="1" applyFont="1" applyFill="1" applyBorder="1" applyProtection="1"/>
    <xf numFmtId="1" fontId="2" fillId="2" borderId="1" xfId="0" applyNumberFormat="1" applyFont="1" applyFill="1" applyBorder="1" applyProtection="1"/>
    <xf numFmtId="1" fontId="14" fillId="2" borderId="1" xfId="0" applyNumberFormat="1" applyFont="1" applyFill="1" applyBorder="1"/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16" fillId="0" borderId="33" xfId="0" applyNumberFormat="1" applyFont="1" applyBorder="1" applyAlignment="1">
      <alignment horizontal="center" vertical="center"/>
    </xf>
    <xf numFmtId="1" fontId="16" fillId="0" borderId="13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1" fontId="16" fillId="0" borderId="30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 wrapText="1"/>
    </xf>
    <xf numFmtId="1" fontId="2" fillId="0" borderId="5" xfId="0" applyNumberFormat="1" applyFont="1" applyBorder="1" applyProtection="1"/>
    <xf numFmtId="1" fontId="2" fillId="0" borderId="5" xfId="0" applyNumberFormat="1" applyFont="1" applyBorder="1" applyAlignment="1" applyProtection="1">
      <alignment horizontal="right"/>
    </xf>
    <xf numFmtId="1" fontId="2" fillId="0" borderId="35" xfId="0" applyNumberFormat="1" applyFont="1" applyBorder="1" applyAlignment="1" applyProtection="1">
      <alignment horizontal="right"/>
    </xf>
    <xf numFmtId="1" fontId="2" fillId="3" borderId="6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9" xfId="0" applyNumberFormat="1" applyFont="1" applyBorder="1" applyProtection="1"/>
    <xf numFmtId="1" fontId="2" fillId="0" borderId="9" xfId="0" applyNumberFormat="1" applyFont="1" applyBorder="1" applyAlignment="1" applyProtection="1">
      <alignment horizontal="right"/>
    </xf>
    <xf numFmtId="1" fontId="2" fillId="0" borderId="41" xfId="0" applyNumberFormat="1" applyFont="1" applyBorder="1" applyAlignment="1" applyProtection="1">
      <alignment horizontal="right"/>
    </xf>
    <xf numFmtId="1" fontId="2" fillId="3" borderId="45" xfId="0" applyNumberFormat="1" applyFont="1" applyFill="1" applyBorder="1" applyAlignment="1" applyProtection="1">
      <protection locked="0"/>
    </xf>
    <xf numFmtId="1" fontId="2" fillId="3" borderId="16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1" fontId="2" fillId="3" borderId="41" xfId="0" applyNumberFormat="1" applyFont="1" applyFill="1" applyBorder="1" applyAlignment="1" applyProtection="1">
      <protection locked="0"/>
    </xf>
    <xf numFmtId="1" fontId="2" fillId="3" borderId="11" xfId="0" applyNumberFormat="1" applyFont="1" applyFill="1" applyBorder="1" applyAlignment="1" applyProtection="1">
      <protection locked="0"/>
    </xf>
    <xf numFmtId="1" fontId="2" fillId="0" borderId="2" xfId="0" applyNumberFormat="1" applyFont="1" applyBorder="1" applyProtection="1"/>
    <xf numFmtId="1" fontId="2" fillId="0" borderId="2" xfId="0" applyNumberFormat="1" applyFont="1" applyBorder="1" applyAlignment="1" applyProtection="1">
      <alignment horizontal="right"/>
    </xf>
    <xf numFmtId="1" fontId="2" fillId="0" borderId="13" xfId="0" applyNumberFormat="1" applyFont="1" applyBorder="1" applyAlignment="1" applyProtection="1">
      <alignment horizontal="right"/>
    </xf>
    <xf numFmtId="1" fontId="2" fillId="3" borderId="33" xfId="0" applyNumberFormat="1" applyFont="1" applyFill="1" applyBorder="1" applyAlignment="1" applyProtection="1">
      <protection locked="0"/>
    </xf>
    <xf numFmtId="1" fontId="2" fillId="3" borderId="13" xfId="0" applyNumberFormat="1" applyFont="1" applyFill="1" applyBorder="1" applyAlignment="1" applyProtection="1">
      <protection locked="0"/>
    </xf>
    <xf numFmtId="1" fontId="2" fillId="3" borderId="12" xfId="0" applyNumberFormat="1" applyFont="1" applyFill="1" applyBorder="1" applyAlignment="1" applyProtection="1">
      <protection locked="0"/>
    </xf>
    <xf numFmtId="1" fontId="2" fillId="3" borderId="14" xfId="0" applyNumberFormat="1" applyFont="1" applyFill="1" applyBorder="1" applyAlignment="1" applyProtection="1">
      <protection locked="0"/>
    </xf>
    <xf numFmtId="1" fontId="2" fillId="0" borderId="49" xfId="0" applyNumberFormat="1" applyFont="1" applyBorder="1" applyAlignment="1" applyProtection="1">
      <alignment horizontal="right"/>
    </xf>
    <xf numFmtId="1" fontId="2" fillId="0" borderId="50" xfId="0" applyNumberFormat="1" applyFont="1" applyBorder="1" applyAlignment="1" applyProtection="1">
      <alignment horizontal="right"/>
    </xf>
    <xf numFmtId="1" fontId="2" fillId="0" borderId="51" xfId="0" applyNumberFormat="1" applyFont="1" applyFill="1" applyBorder="1" applyAlignment="1" applyProtection="1"/>
    <xf numFmtId="1" fontId="2" fillId="0" borderId="50" xfId="0" applyNumberFormat="1" applyFont="1" applyFill="1" applyBorder="1" applyAlignment="1" applyProtection="1"/>
    <xf numFmtId="1" fontId="2" fillId="0" borderId="52" xfId="0" applyNumberFormat="1" applyFont="1" applyFill="1" applyBorder="1" applyAlignment="1" applyProtection="1"/>
    <xf numFmtId="1" fontId="2" fillId="0" borderId="53" xfId="0" applyNumberFormat="1" applyFont="1" applyFill="1" applyBorder="1" applyAlignment="1" applyProtection="1"/>
    <xf numFmtId="1" fontId="2" fillId="3" borderId="8" xfId="0" applyNumberFormat="1" applyFont="1" applyFill="1" applyBorder="1" applyAlignment="1" applyProtection="1">
      <protection locked="0"/>
    </xf>
    <xf numFmtId="1" fontId="2" fillId="4" borderId="57" xfId="0" applyNumberFormat="1" applyFont="1" applyFill="1" applyBorder="1" applyAlignment="1" applyProtection="1"/>
    <xf numFmtId="1" fontId="2" fillId="4" borderId="58" xfId="0" applyNumberFormat="1" applyFont="1" applyFill="1" applyBorder="1" applyAlignment="1" applyProtection="1"/>
    <xf numFmtId="1" fontId="2" fillId="3" borderId="2" xfId="0" applyNumberFormat="1" applyFont="1" applyFill="1" applyBorder="1" applyAlignment="1" applyProtection="1">
      <protection locked="0"/>
    </xf>
    <xf numFmtId="1" fontId="2" fillId="4" borderId="59" xfId="0" applyNumberFormat="1" applyFont="1" applyFill="1" applyBorder="1" applyAlignment="1" applyProtection="1"/>
    <xf numFmtId="1" fontId="2" fillId="4" borderId="14" xfId="0" applyNumberFormat="1" applyFont="1" applyFill="1" applyBorder="1" applyAlignment="1" applyProtection="1"/>
    <xf numFmtId="1" fontId="4" fillId="0" borderId="0" xfId="0" applyNumberFormat="1" applyFont="1" applyBorder="1" applyAlignment="1" applyProtection="1">
      <alignment horizontal="left"/>
    </xf>
    <xf numFmtId="1" fontId="5" fillId="0" borderId="0" xfId="0" applyNumberFormat="1" applyFont="1" applyBorder="1" applyAlignment="1" applyProtection="1">
      <alignment horizontal="center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16" fillId="0" borderId="2" xfId="0" applyNumberFormat="1" applyFont="1" applyBorder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 applyProtection="1">
      <alignment wrapText="1"/>
    </xf>
    <xf numFmtId="1" fontId="2" fillId="0" borderId="20" xfId="0" applyNumberFormat="1" applyFont="1" applyBorder="1" applyAlignment="1" applyProtection="1">
      <alignment horizontal="right" wrapText="1"/>
    </xf>
    <xf numFmtId="1" fontId="2" fillId="0" borderId="5" xfId="0" applyNumberFormat="1" applyFont="1" applyBorder="1" applyAlignment="1" applyProtection="1">
      <alignment horizontal="right" wrapText="1"/>
    </xf>
    <xf numFmtId="1" fontId="2" fillId="0" borderId="60" xfId="0" applyNumberFormat="1" applyFont="1" applyBorder="1" applyAlignment="1" applyProtection="1">
      <alignment horizontal="right"/>
    </xf>
    <xf numFmtId="1" fontId="2" fillId="3" borderId="34" xfId="0" applyNumberFormat="1" applyFont="1" applyFill="1" applyBorder="1" applyAlignment="1" applyProtection="1">
      <protection locked="0"/>
    </xf>
    <xf numFmtId="1" fontId="2" fillId="3" borderId="7" xfId="0" applyNumberFormat="1" applyFont="1" applyFill="1" applyBorder="1" applyAlignment="1" applyProtection="1">
      <protection locked="0"/>
    </xf>
    <xf numFmtId="1" fontId="2" fillId="0" borderId="21" xfId="0" applyNumberFormat="1" applyFont="1" applyBorder="1" applyAlignment="1" applyProtection="1">
      <alignment wrapText="1"/>
    </xf>
    <xf numFmtId="1" fontId="2" fillId="0" borderId="21" xfId="0" applyNumberFormat="1" applyFont="1" applyBorder="1" applyAlignment="1" applyProtection="1">
      <alignment horizontal="right" wrapText="1"/>
    </xf>
    <xf numFmtId="1" fontId="2" fillId="0" borderId="22" xfId="0" applyNumberFormat="1" applyFont="1" applyBorder="1" applyAlignment="1" applyProtection="1">
      <alignment horizontal="right" wrapText="1"/>
    </xf>
    <xf numFmtId="1" fontId="2" fillId="0" borderId="61" xfId="0" applyNumberFormat="1" applyFont="1" applyBorder="1" applyAlignment="1" applyProtection="1">
      <alignment horizontal="right"/>
    </xf>
    <xf numFmtId="1" fontId="2" fillId="3" borderId="23" xfId="0" applyNumberFormat="1" applyFont="1" applyFill="1" applyBorder="1" applyAlignment="1" applyProtection="1">
      <protection locked="0"/>
    </xf>
    <xf numFmtId="1" fontId="2" fillId="3" borderId="25" xfId="0" applyNumberFormat="1" applyFont="1" applyFill="1" applyBorder="1" applyAlignment="1" applyProtection="1">
      <protection locked="0"/>
    </xf>
    <xf numFmtId="1" fontId="2" fillId="3" borderId="15" xfId="0" applyNumberFormat="1" applyFont="1" applyFill="1" applyBorder="1" applyAlignment="1" applyProtection="1">
      <protection locked="0"/>
    </xf>
    <xf numFmtId="1" fontId="2" fillId="3" borderId="18" xfId="0" applyNumberFormat="1" applyFont="1" applyFill="1" applyBorder="1" applyAlignment="1" applyProtection="1">
      <protection locked="0"/>
    </xf>
    <xf numFmtId="1" fontId="2" fillId="0" borderId="26" xfId="0" applyNumberFormat="1" applyFont="1" applyBorder="1" applyAlignment="1" applyProtection="1">
      <alignment wrapText="1"/>
    </xf>
    <xf numFmtId="1" fontId="2" fillId="0" borderId="26" xfId="0" applyNumberFormat="1" applyFont="1" applyBorder="1" applyAlignment="1" applyProtection="1">
      <alignment horizontal="right" wrapText="1"/>
    </xf>
    <xf numFmtId="1" fontId="2" fillId="0" borderId="62" xfId="0" applyNumberFormat="1" applyFont="1" applyBorder="1" applyAlignment="1" applyProtection="1">
      <alignment horizontal="right"/>
    </xf>
    <xf numFmtId="1" fontId="2" fillId="3" borderId="27" xfId="0" applyNumberFormat="1" applyFont="1" applyFill="1" applyBorder="1" applyAlignment="1" applyProtection="1">
      <protection locked="0"/>
    </xf>
    <xf numFmtId="1" fontId="2" fillId="3" borderId="28" xfId="0" applyNumberFormat="1" applyFont="1" applyFill="1" applyBorder="1" applyAlignment="1" applyProtection="1">
      <protection locked="0"/>
    </xf>
    <xf numFmtId="1" fontId="2" fillId="3" borderId="38" xfId="0" applyNumberFormat="1" applyFont="1" applyFill="1" applyBorder="1" applyAlignment="1" applyProtection="1">
      <protection locked="0"/>
    </xf>
    <xf numFmtId="1" fontId="2" fillId="3" borderId="37" xfId="0" applyNumberFormat="1" applyFont="1" applyFill="1" applyBorder="1" applyAlignment="1" applyProtection="1">
      <protection locked="0"/>
    </xf>
    <xf numFmtId="1" fontId="2" fillId="0" borderId="22" xfId="0" applyNumberFormat="1" applyFont="1" applyBorder="1" applyAlignment="1" applyProtection="1">
      <alignment wrapText="1"/>
    </xf>
    <xf numFmtId="1" fontId="2" fillId="3" borderId="39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0" borderId="8" xfId="0" applyNumberFormat="1" applyFont="1" applyBorder="1" applyAlignment="1" applyProtection="1">
      <alignment horizontal="right" wrapText="1"/>
    </xf>
    <xf numFmtId="1" fontId="2" fillId="0" borderId="0" xfId="0" applyNumberFormat="1" applyFont="1" applyBorder="1" applyAlignment="1" applyProtection="1">
      <alignment horizontal="right"/>
    </xf>
    <xf numFmtId="1" fontId="2" fillId="3" borderId="3" xfId="0" applyNumberFormat="1" applyFont="1" applyFill="1" applyBorder="1" applyAlignment="1" applyProtection="1">
      <protection locked="0"/>
    </xf>
    <xf numFmtId="1" fontId="2" fillId="3" borderId="31" xfId="0" applyNumberFormat="1" applyFont="1" applyFill="1" applyBorder="1" applyAlignment="1" applyProtection="1">
      <protection locked="0"/>
    </xf>
    <xf numFmtId="1" fontId="2" fillId="3" borderId="63" xfId="0" applyNumberFormat="1" applyFont="1" applyFill="1" applyBorder="1" applyAlignment="1" applyProtection="1">
      <protection locked="0"/>
    </xf>
    <xf numFmtId="1" fontId="2" fillId="3" borderId="30" xfId="0" applyNumberFormat="1" applyFont="1" applyFill="1" applyBorder="1" applyAlignment="1" applyProtection="1">
      <protection locked="0"/>
    </xf>
    <xf numFmtId="1" fontId="2" fillId="0" borderId="16" xfId="0" applyNumberFormat="1" applyFont="1" applyBorder="1" applyAlignment="1" applyProtection="1">
      <alignment horizontal="right"/>
    </xf>
    <xf numFmtId="1" fontId="2" fillId="0" borderId="17" xfId="0" applyNumberFormat="1" applyFont="1" applyBorder="1" applyAlignment="1" applyProtection="1">
      <alignment horizontal="right"/>
    </xf>
    <xf numFmtId="1" fontId="2" fillId="0" borderId="1" xfId="0" applyNumberFormat="1" applyFont="1" applyBorder="1" applyAlignment="1" applyProtection="1">
      <alignment horizontal="right"/>
    </xf>
    <xf numFmtId="1" fontId="2" fillId="0" borderId="15" xfId="0" applyNumberFormat="1" applyFont="1" applyBorder="1" applyAlignment="1" applyProtection="1"/>
    <xf numFmtId="1" fontId="2" fillId="0" borderId="18" xfId="0" applyNumberFormat="1" applyFont="1" applyBorder="1" applyAlignment="1" applyProtection="1"/>
    <xf numFmtId="1" fontId="2" fillId="0" borderId="45" xfId="0" applyNumberFormat="1" applyFont="1" applyBorder="1" applyAlignment="1" applyProtection="1"/>
    <xf numFmtId="1" fontId="2" fillId="0" borderId="16" xfId="0" applyNumberFormat="1" applyFont="1" applyBorder="1" applyAlignment="1" applyProtection="1"/>
    <xf numFmtId="1" fontId="11" fillId="2" borderId="0" xfId="0" applyNumberFormat="1" applyFont="1" applyFill="1" applyAlignment="1" applyProtection="1">
      <alignment vertical="center"/>
    </xf>
    <xf numFmtId="1" fontId="2" fillId="2" borderId="0" xfId="0" applyNumberFormat="1" applyFont="1" applyFill="1" applyBorder="1" applyAlignment="1" applyProtection="1"/>
    <xf numFmtId="1" fontId="2" fillId="2" borderId="2" xfId="2" applyNumberFormat="1" applyFont="1" applyFill="1" applyBorder="1" applyAlignment="1">
      <alignment horizontal="center" vertical="center" wrapText="1"/>
    </xf>
    <xf numFmtId="1" fontId="2" fillId="2" borderId="33" xfId="1" applyNumberFormat="1" applyFont="1" applyFill="1" applyBorder="1" applyAlignment="1" applyProtection="1">
      <alignment vertical="center" wrapText="1"/>
    </xf>
    <xf numFmtId="1" fontId="2" fillId="2" borderId="14" xfId="1" applyNumberFormat="1" applyFont="1" applyFill="1" applyBorder="1" applyAlignment="1" applyProtection="1">
      <alignment horizontal="center" vertical="center" wrapText="1"/>
    </xf>
    <xf numFmtId="1" fontId="2" fillId="2" borderId="0" xfId="2" applyNumberFormat="1" applyFont="1" applyFill="1" applyBorder="1" applyAlignment="1">
      <alignment horizontal="center" vertical="top" wrapText="1"/>
    </xf>
    <xf numFmtId="1" fontId="2" fillId="2" borderId="0" xfId="2" applyNumberFormat="1" applyFont="1" applyFill="1" applyBorder="1" applyProtection="1"/>
    <xf numFmtId="1" fontId="2" fillId="2" borderId="0" xfId="2" applyNumberFormat="1" applyFont="1" applyFill="1" applyBorder="1" applyAlignment="1">
      <alignment wrapText="1"/>
    </xf>
    <xf numFmtId="1" fontId="2" fillId="2" borderId="5" xfId="1" applyNumberFormat="1" applyFont="1" applyFill="1" applyBorder="1" applyAlignment="1" applyProtection="1">
      <alignment horizontal="right" vertical="center" wrapText="1"/>
    </xf>
    <xf numFmtId="1" fontId="2" fillId="3" borderId="36" xfId="1" applyNumberFormat="1" applyFont="1" applyFill="1" applyBorder="1" applyAlignment="1" applyProtection="1">
      <alignment horizontal="right" vertical="center" wrapText="1"/>
      <protection locked="0"/>
    </xf>
    <xf numFmtId="1" fontId="2" fillId="3" borderId="7" xfId="1" applyNumberFormat="1" applyFont="1" applyFill="1" applyBorder="1" applyAlignment="1" applyProtection="1">
      <alignment horizontal="right" vertical="center" wrapText="1"/>
      <protection locked="0"/>
    </xf>
    <xf numFmtId="1" fontId="2" fillId="2" borderId="26" xfId="1" applyNumberFormat="1" applyFont="1" applyFill="1" applyBorder="1" applyAlignment="1" applyProtection="1">
      <alignment horizontal="right" vertical="center" wrapText="1"/>
    </xf>
    <xf numFmtId="1" fontId="2" fillId="3" borderId="29" xfId="1" applyNumberFormat="1" applyFont="1" applyFill="1" applyBorder="1" applyAlignment="1" applyProtection="1">
      <alignment horizontal="right" vertical="center" wrapText="1"/>
      <protection locked="0"/>
    </xf>
    <xf numFmtId="1" fontId="2" fillId="3" borderId="28" xfId="1" applyNumberFormat="1" applyFont="1" applyFill="1" applyBorder="1" applyAlignment="1" applyProtection="1">
      <alignment horizontal="right" vertical="center" wrapText="1"/>
      <protection locked="0"/>
    </xf>
    <xf numFmtId="1" fontId="2" fillId="3" borderId="29" xfId="0" applyNumberFormat="1" applyFont="1" applyFill="1" applyBorder="1" applyAlignment="1" applyProtection="1">
      <alignment horizontal="right"/>
      <protection locked="0"/>
    </xf>
    <xf numFmtId="1" fontId="2" fillId="3" borderId="28" xfId="0" applyNumberFormat="1" applyFont="1" applyFill="1" applyBorder="1" applyAlignment="1" applyProtection="1">
      <alignment horizontal="right"/>
      <protection locked="0"/>
    </xf>
    <xf numFmtId="1" fontId="2" fillId="2" borderId="22" xfId="1" applyNumberFormat="1" applyFont="1" applyFill="1" applyBorder="1" applyAlignment="1" applyProtection="1">
      <alignment horizontal="right" vertical="center" wrapText="1"/>
    </xf>
    <xf numFmtId="1" fontId="2" fillId="3" borderId="24" xfId="0" applyNumberFormat="1" applyFont="1" applyFill="1" applyBorder="1" applyAlignment="1" applyProtection="1">
      <alignment horizontal="right"/>
      <protection locked="0"/>
    </xf>
    <xf numFmtId="1" fontId="2" fillId="3" borderId="25" xfId="0" applyNumberFormat="1" applyFont="1" applyFill="1" applyBorder="1" applyAlignment="1" applyProtection="1">
      <alignment horizontal="right"/>
      <protection locked="0"/>
    </xf>
    <xf numFmtId="1" fontId="2" fillId="3" borderId="6" xfId="0" applyNumberFormat="1" applyFont="1" applyFill="1" applyBorder="1" applyAlignment="1" applyProtection="1">
      <alignment horizontal="right"/>
      <protection locked="0"/>
    </xf>
    <xf numFmtId="1" fontId="2" fillId="3" borderId="7" xfId="0" applyNumberFormat="1" applyFont="1" applyFill="1" applyBorder="1" applyAlignment="1" applyProtection="1">
      <alignment horizontal="right"/>
      <protection locked="0"/>
    </xf>
    <xf numFmtId="1" fontId="2" fillId="3" borderId="23" xfId="0" applyNumberFormat="1" applyFont="1" applyFill="1" applyBorder="1" applyAlignment="1" applyProtection="1">
      <alignment horizontal="right"/>
      <protection locked="0"/>
    </xf>
    <xf numFmtId="1" fontId="2" fillId="0" borderId="22" xfId="0" applyNumberFormat="1" applyFont="1" applyBorder="1" applyAlignment="1" applyProtection="1">
      <alignment horizontal="center" vertical="center" wrapText="1"/>
    </xf>
    <xf numFmtId="1" fontId="2" fillId="0" borderId="0" xfId="0" applyNumberFormat="1" applyFont="1" applyBorder="1" applyAlignment="1" applyProtection="1"/>
    <xf numFmtId="1" fontId="9" fillId="0" borderId="0" xfId="0" applyNumberFormat="1" applyFont="1" applyProtection="1"/>
    <xf numFmtId="1" fontId="2" fillId="3" borderId="5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1" fontId="2" fillId="3" borderId="22" xfId="0" applyNumberFormat="1" applyFont="1" applyFill="1" applyBorder="1" applyProtection="1">
      <protection locked="0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right" vertical="center"/>
    </xf>
    <xf numFmtId="1" fontId="6" fillId="0" borderId="3" xfId="0" applyNumberFormat="1" applyFont="1" applyBorder="1" applyProtection="1">
      <protection locked="0"/>
    </xf>
    <xf numFmtId="1" fontId="4" fillId="0" borderId="0" xfId="0" applyNumberFormat="1" applyFont="1" applyFill="1" applyBorder="1" applyAlignment="1" applyProtection="1"/>
    <xf numFmtId="1" fontId="2" fillId="0" borderId="5" xfId="0" applyNumberFormat="1" applyFont="1" applyBorder="1" applyAlignment="1" applyProtection="1">
      <alignment horizontal="left" vertical="center" wrapText="1"/>
    </xf>
    <xf numFmtId="1" fontId="2" fillId="2" borderId="0" xfId="0" applyNumberFormat="1" applyFont="1" applyFill="1" applyBorder="1" applyAlignment="1" applyProtection="1">
      <protection locked="0"/>
    </xf>
    <xf numFmtId="1" fontId="2" fillId="0" borderId="41" xfId="0" applyNumberFormat="1" applyFont="1" applyBorder="1" applyAlignment="1" applyProtection="1">
      <alignment vertical="center" wrapText="1"/>
    </xf>
    <xf numFmtId="1" fontId="2" fillId="3" borderId="26" xfId="0" applyNumberFormat="1" applyFont="1" applyFill="1" applyBorder="1" applyProtection="1">
      <protection locked="0"/>
    </xf>
    <xf numFmtId="1" fontId="2" fillId="0" borderId="16" xfId="0" applyNumberFormat="1" applyFont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35" xfId="0" applyNumberFormat="1" applyFont="1" applyBorder="1" applyAlignment="1" applyProtection="1">
      <alignment vertical="center" wrapText="1"/>
    </xf>
    <xf numFmtId="1" fontId="2" fillId="0" borderId="22" xfId="0" applyNumberFormat="1" applyFont="1" applyBorder="1" applyAlignment="1" applyProtection="1">
      <alignment horizontal="left" vertical="center" wrapText="1"/>
    </xf>
    <xf numFmtId="1" fontId="2" fillId="3" borderId="17" xfId="0" applyNumberFormat="1" applyFont="1" applyFill="1" applyBorder="1" applyProtection="1">
      <protection locked="0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3" borderId="5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35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0" xfId="0" applyNumberFormat="1" applyFont="1" applyFill="1" applyProtection="1">
      <protection locked="0"/>
    </xf>
    <xf numFmtId="1" fontId="2" fillId="3" borderId="26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38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42" xfId="0" applyNumberFormat="1" applyFont="1" applyFill="1" applyBorder="1" applyProtection="1">
      <protection locked="0"/>
    </xf>
    <xf numFmtId="1" fontId="2" fillId="3" borderId="43" xfId="0" applyNumberFormat="1" applyFont="1" applyFill="1" applyBorder="1" applyProtection="1">
      <protection locked="0"/>
    </xf>
    <xf numFmtId="1" fontId="2" fillId="0" borderId="12" xfId="0" applyNumberFormat="1" applyFont="1" applyBorder="1" applyAlignment="1" applyProtection="1"/>
    <xf numFmtId="1" fontId="2" fillId="0" borderId="2" xfId="0" applyNumberFormat="1" applyFont="1" applyBorder="1" applyAlignment="1" applyProtection="1"/>
    <xf numFmtId="1" fontId="2" fillId="0" borderId="0" xfId="0" applyNumberFormat="1" applyFont="1" applyProtection="1">
      <protection locked="0"/>
    </xf>
    <xf numFmtId="1" fontId="6" fillId="2" borderId="0" xfId="0" applyNumberFormat="1" applyFont="1" applyFill="1" applyBorder="1" applyAlignment="1" applyProtection="1">
      <alignment horizontal="left"/>
    </xf>
    <xf numFmtId="1" fontId="11" fillId="2" borderId="0" xfId="0" applyNumberFormat="1" applyFont="1" applyFill="1" applyProtection="1"/>
    <xf numFmtId="1" fontId="9" fillId="2" borderId="0" xfId="0" applyNumberFormat="1" applyFont="1" applyFill="1" applyProtection="1"/>
    <xf numFmtId="1" fontId="2" fillId="3" borderId="38" xfId="0" applyNumberFormat="1" applyFont="1" applyFill="1" applyBorder="1" applyProtection="1">
      <protection locked="0"/>
    </xf>
    <xf numFmtId="1" fontId="2" fillId="2" borderId="0" xfId="0" applyNumberFormat="1" applyFont="1" applyFill="1" applyBorder="1" applyAlignment="1" applyProtection="1">
      <alignment horizontal="center"/>
    </xf>
    <xf numFmtId="1" fontId="6" fillId="2" borderId="0" xfId="0" applyNumberFormat="1" applyFont="1" applyFill="1" applyBorder="1" applyProtection="1">
      <protection locked="0"/>
    </xf>
    <xf numFmtId="1" fontId="2" fillId="2" borderId="0" xfId="0" applyNumberFormat="1" applyFont="1" applyFill="1" applyBorder="1" applyProtection="1"/>
    <xf numFmtId="1" fontId="11" fillId="2" borderId="0" xfId="0" applyNumberFormat="1" applyFont="1" applyFill="1" applyBorder="1" applyProtection="1"/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0" xfId="0" applyNumberFormat="1" applyFont="1" applyFill="1" applyBorder="1" applyProtection="1">
      <protection locked="0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3" borderId="9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2" borderId="22" xfId="0" applyNumberFormat="1" applyFont="1" applyFill="1" applyBorder="1" applyAlignment="1" applyProtection="1">
      <alignment horizontal="left" vertical="center" wrapText="1"/>
    </xf>
    <xf numFmtId="1" fontId="2" fillId="3" borderId="22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17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0" xfId="0" applyNumberFormat="1" applyFont="1" applyFill="1" applyBorder="1" applyAlignment="1" applyProtection="1">
      <alignment horizontal="left"/>
    </xf>
    <xf numFmtId="1" fontId="6" fillId="2" borderId="0" xfId="0" applyNumberFormat="1" applyFont="1" applyFill="1" applyBorder="1" applyAlignment="1" applyProtection="1">
      <alignment horizontal="right" vertical="center" wrapText="1"/>
      <protection locked="0"/>
    </xf>
    <xf numFmtId="1" fontId="9" fillId="2" borderId="0" xfId="0" applyNumberFormat="1" applyFont="1" applyFill="1" applyBorder="1" applyProtection="1"/>
    <xf numFmtId="1" fontId="5" fillId="2" borderId="0" xfId="0" applyNumberFormat="1" applyFont="1" applyFill="1"/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2" borderId="41" xfId="0" applyNumberFormat="1" applyFont="1" applyFill="1" applyBorder="1" applyAlignment="1" applyProtection="1">
      <alignment vertical="center" wrapText="1"/>
    </xf>
    <xf numFmtId="1" fontId="2" fillId="2" borderId="16" xfId="0" applyNumberFormat="1" applyFont="1" applyFill="1" applyBorder="1" applyAlignment="1" applyProtection="1">
      <alignment horizontal="left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2" fillId="2" borderId="2" xfId="0" applyNumberFormat="1" applyFont="1" applyFill="1" applyBorder="1" applyAlignment="1" applyProtection="1">
      <alignment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3" borderId="5" xfId="0" applyNumberFormat="1" applyFont="1" applyFill="1" applyBorder="1" applyAlignment="1" applyProtection="1">
      <alignment vertical="center" wrapText="1"/>
      <protection locked="0"/>
    </xf>
    <xf numFmtId="1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1" fontId="2" fillId="3" borderId="26" xfId="0" applyNumberFormat="1" applyFont="1" applyFill="1" applyBorder="1" applyAlignment="1" applyProtection="1">
      <alignment vertical="center" wrapText="1"/>
      <protection locked="0"/>
    </xf>
    <xf numFmtId="1" fontId="2" fillId="2" borderId="0" xfId="1" applyNumberFormat="1" applyFont="1" applyFill="1" applyBorder="1" applyAlignment="1" applyProtection="1">
      <alignment vertical="center" wrapText="1"/>
      <protection locked="0"/>
    </xf>
    <xf numFmtId="1" fontId="2" fillId="3" borderId="22" xfId="0" applyNumberFormat="1" applyFont="1" applyFill="1" applyBorder="1" applyAlignment="1" applyProtection="1">
      <alignment vertical="center" wrapText="1"/>
      <protection locked="0"/>
    </xf>
    <xf numFmtId="1" fontId="2" fillId="0" borderId="0" xfId="0" applyNumberFormat="1" applyFont="1" applyAlignment="1" applyProtection="1"/>
    <xf numFmtId="1" fontId="2" fillId="2" borderId="0" xfId="0" applyNumberFormat="1" applyFont="1" applyFill="1" applyAlignment="1" applyProtection="1">
      <alignment vertical="center"/>
    </xf>
    <xf numFmtId="1" fontId="4" fillId="2" borderId="1" xfId="1" applyNumberFormat="1" applyFont="1" applyFill="1" applyBorder="1" applyAlignment="1" applyProtection="1"/>
    <xf numFmtId="1" fontId="4" fillId="2" borderId="1" xfId="1" applyNumberFormat="1" applyFont="1" applyFill="1" applyBorder="1" applyAlignment="1" applyProtection="1">
      <alignment wrapText="1"/>
    </xf>
    <xf numFmtId="1" fontId="2" fillId="2" borderId="4" xfId="0" applyNumberFormat="1" applyFont="1" applyFill="1" applyBorder="1" applyAlignment="1" applyProtection="1">
      <alignment horizontal="right" vertical="center" wrapText="1"/>
    </xf>
    <xf numFmtId="1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1" fontId="10" fillId="2" borderId="0" xfId="0" applyNumberFormat="1" applyFont="1" applyFill="1" applyProtection="1">
      <protection locked="0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5" xfId="0" applyNumberFormat="1" applyFont="1" applyFill="1" applyBorder="1" applyAlignment="1" applyProtection="1">
      <alignment horizontal="right" vertical="center" wrapText="1"/>
    </xf>
    <xf numFmtId="1" fontId="2" fillId="2" borderId="26" xfId="0" applyNumberFormat="1" applyFont="1" applyFill="1" applyBorder="1" applyProtection="1"/>
    <xf numFmtId="1" fontId="2" fillId="2" borderId="22" xfId="0" applyNumberFormat="1" applyFont="1" applyFill="1" applyBorder="1" applyProtection="1"/>
    <xf numFmtId="1" fontId="2" fillId="2" borderId="9" xfId="0" applyNumberFormat="1" applyFont="1" applyFill="1" applyBorder="1" applyProtection="1"/>
    <xf numFmtId="1" fontId="2" fillId="3" borderId="9" xfId="0" applyNumberFormat="1" applyFont="1" applyFill="1" applyBorder="1" applyProtection="1">
      <protection locked="0"/>
    </xf>
    <xf numFmtId="1" fontId="6" fillId="2" borderId="0" xfId="0" applyNumberFormat="1" applyFont="1" applyFill="1" applyBorder="1" applyAlignment="1" applyProtection="1">
      <alignment horizontal="center"/>
    </xf>
    <xf numFmtId="1" fontId="4" fillId="2" borderId="0" xfId="0" applyNumberFormat="1" applyFont="1" applyFill="1" applyBorder="1" applyAlignment="1" applyProtection="1">
      <alignment horizontal="left" vertical="center" wrapText="1"/>
    </xf>
    <xf numFmtId="1" fontId="2" fillId="0" borderId="33" xfId="0" applyNumberFormat="1" applyFont="1" applyFill="1" applyBorder="1" applyAlignment="1" applyProtection="1">
      <alignment horizontal="center" vertical="center" wrapText="1"/>
    </xf>
    <xf numFmtId="1" fontId="2" fillId="0" borderId="14" xfId="0" applyNumberFormat="1" applyFont="1" applyFill="1" applyBorder="1" applyAlignment="1" applyProtection="1">
      <alignment horizontal="center" vertical="center" wrapText="1"/>
    </xf>
    <xf numFmtId="1" fontId="2" fillId="2" borderId="35" xfId="0" applyNumberFormat="1" applyFont="1" applyFill="1" applyBorder="1" applyAlignment="1" applyProtection="1">
      <alignment wrapText="1"/>
    </xf>
    <xf numFmtId="1" fontId="2" fillId="3" borderId="6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alignment wrapText="1"/>
      <protection locked="0"/>
    </xf>
    <xf numFmtId="1" fontId="2" fillId="2" borderId="38" xfId="0" applyNumberFormat="1" applyFont="1" applyFill="1" applyBorder="1" applyAlignment="1" applyProtection="1">
      <alignment wrapText="1"/>
    </xf>
    <xf numFmtId="1" fontId="2" fillId="3" borderId="27" xfId="0" applyNumberFormat="1" applyFont="1" applyFill="1" applyBorder="1" applyAlignment="1" applyProtection="1">
      <alignment wrapText="1"/>
      <protection locked="0"/>
    </xf>
    <xf numFmtId="1" fontId="2" fillId="3" borderId="28" xfId="0" applyNumberFormat="1" applyFont="1" applyFill="1" applyBorder="1" applyAlignment="1" applyProtection="1">
      <alignment wrapText="1"/>
      <protection locked="0"/>
    </xf>
    <xf numFmtId="1" fontId="2" fillId="2" borderId="39" xfId="0" applyNumberFormat="1" applyFont="1" applyFill="1" applyBorder="1" applyAlignment="1" applyProtection="1">
      <alignment wrapText="1"/>
    </xf>
    <xf numFmtId="1" fontId="2" fillId="3" borderId="23" xfId="0" applyNumberFormat="1" applyFont="1" applyFill="1" applyBorder="1" applyAlignment="1" applyProtection="1">
      <alignment wrapText="1"/>
      <protection locked="0"/>
    </xf>
    <xf numFmtId="1" fontId="2" fillId="3" borderId="25" xfId="0" applyNumberFormat="1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/>
    <xf numFmtId="1" fontId="2" fillId="2" borderId="17" xfId="0" applyNumberFormat="1" applyFont="1" applyFill="1" applyBorder="1" applyAlignment="1" applyProtection="1"/>
    <xf numFmtId="1" fontId="2" fillId="0" borderId="33" xfId="0" applyNumberFormat="1" applyFont="1" applyBorder="1" applyAlignment="1" applyProtection="1"/>
    <xf numFmtId="1" fontId="2" fillId="0" borderId="14" xfId="0" applyNumberFormat="1" applyFont="1" applyBorder="1" applyAlignment="1" applyProtection="1"/>
    <xf numFmtId="1" fontId="5" fillId="2" borderId="0" xfId="0" applyNumberFormat="1" applyFont="1" applyFill="1" applyProtection="1">
      <protection locked="0"/>
    </xf>
    <xf numFmtId="1" fontId="4" fillId="2" borderId="1" xfId="0" applyNumberFormat="1" applyFont="1" applyFill="1" applyBorder="1" applyAlignment="1" applyProtection="1">
      <alignment horizontal="left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47" xfId="0" applyNumberFormat="1" applyFont="1" applyBorder="1" applyProtection="1"/>
    <xf numFmtId="1" fontId="6" fillId="3" borderId="5" xfId="0" applyNumberFormat="1" applyFont="1" applyFill="1" applyBorder="1" applyAlignment="1" applyProtection="1">
      <alignment wrapText="1"/>
      <protection locked="0"/>
    </xf>
    <xf numFmtId="1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" fontId="2" fillId="0" borderId="32" xfId="0" applyNumberFormat="1" applyFont="1" applyBorder="1" applyAlignment="1" applyProtection="1">
      <alignment vertical="center" wrapText="1"/>
    </xf>
    <xf numFmtId="1" fontId="6" fillId="3" borderId="22" xfId="0" applyNumberFormat="1" applyFont="1" applyFill="1" applyBorder="1" applyAlignment="1" applyProtection="1">
      <alignment wrapText="1"/>
      <protection locked="0"/>
    </xf>
    <xf numFmtId="1" fontId="4" fillId="2" borderId="0" xfId="0" applyNumberFormat="1" applyFont="1" applyFill="1" applyBorder="1" applyAlignment="1" applyProtection="1">
      <alignment horizontal="left"/>
    </xf>
    <xf numFmtId="1" fontId="2" fillId="0" borderId="26" xfId="0" applyNumberFormat="1" applyFont="1" applyBorder="1" applyAlignment="1">
      <alignment wrapText="1"/>
    </xf>
    <xf numFmtId="1" fontId="2" fillId="3" borderId="38" xfId="0" applyNumberFormat="1" applyFont="1" applyFill="1" applyBorder="1" applyAlignment="1" applyProtection="1">
      <alignment wrapText="1"/>
      <protection locked="0"/>
    </xf>
    <xf numFmtId="1" fontId="11" fillId="2" borderId="0" xfId="0" applyNumberFormat="1" applyFont="1" applyFill="1" applyProtection="1">
      <protection locked="0"/>
    </xf>
    <xf numFmtId="1" fontId="2" fillId="0" borderId="26" xfId="0" applyNumberFormat="1" applyFont="1" applyBorder="1" applyAlignment="1">
      <alignment vertical="center" wrapText="1"/>
    </xf>
    <xf numFmtId="1" fontId="2" fillId="0" borderId="22" xfId="0" applyNumberFormat="1" applyFont="1" applyBorder="1" applyAlignment="1">
      <alignment wrapText="1"/>
    </xf>
    <xf numFmtId="1" fontId="2" fillId="3" borderId="39" xfId="0" applyNumberFormat="1" applyFont="1" applyFill="1" applyBorder="1" applyAlignment="1" applyProtection="1">
      <alignment wrapText="1"/>
      <protection locked="0"/>
    </xf>
    <xf numFmtId="1" fontId="16" fillId="2" borderId="0" xfId="0" applyNumberFormat="1" applyFont="1" applyFill="1"/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left" vertical="center" wrapText="1"/>
    </xf>
    <xf numFmtId="1" fontId="2" fillId="2" borderId="13" xfId="0" applyNumberFormat="1" applyFont="1" applyFill="1" applyBorder="1" applyAlignment="1" applyProtection="1">
      <alignment horizontal="left" vertical="center" wrapText="1"/>
    </xf>
    <xf numFmtId="1" fontId="2" fillId="2" borderId="4" xfId="0" applyNumberFormat="1" applyFont="1" applyFill="1" applyBorder="1" applyAlignment="1" applyProtection="1">
      <alignment horizontal="center" vertical="center" wrapText="1"/>
    </xf>
    <xf numFmtId="1" fontId="2" fillId="2" borderId="8" xfId="0" applyNumberFormat="1" applyFont="1" applyFill="1" applyBorder="1" applyAlignment="1" applyProtection="1">
      <alignment horizontal="center" vertical="center" wrapText="1"/>
    </xf>
    <xf numFmtId="1" fontId="2" fillId="2" borderId="17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/>
    </xf>
    <xf numFmtId="1" fontId="2" fillId="0" borderId="19" xfId="0" applyNumberFormat="1" applyFont="1" applyBorder="1" applyAlignment="1" applyProtection="1">
      <alignment horizontal="center"/>
    </xf>
    <xf numFmtId="1" fontId="2" fillId="0" borderId="44" xfId="0" applyNumberFormat="1" applyFont="1" applyBorder="1" applyAlignment="1" applyProtection="1">
      <alignment horizontal="center" vertical="center" wrapText="1"/>
    </xf>
    <xf numFmtId="1" fontId="2" fillId="0" borderId="40" xfId="0" applyNumberFormat="1" applyFont="1" applyBorder="1" applyProtection="1"/>
    <xf numFmtId="1" fontId="2" fillId="0" borderId="46" xfId="0" applyNumberFormat="1" applyFont="1" applyBorder="1" applyAlignment="1" applyProtection="1">
      <alignment horizontal="center" vertical="center" wrapText="1"/>
    </xf>
    <xf numFmtId="1" fontId="2" fillId="0" borderId="45" xfId="0" applyNumberFormat="1" applyFont="1" applyBorder="1" applyAlignment="1" applyProtection="1">
      <alignment horizontal="center"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44" xfId="0" applyNumberFormat="1" applyFont="1" applyFill="1" applyBorder="1" applyAlignment="1" applyProtection="1">
      <alignment horizontal="left" vertical="center" wrapText="1"/>
    </xf>
    <xf numFmtId="1" fontId="2" fillId="2" borderId="40" xfId="0" applyNumberFormat="1" applyFont="1" applyFill="1" applyBorder="1" applyAlignment="1" applyProtection="1">
      <alignment horizontal="left" vertical="center" wrapText="1"/>
    </xf>
    <xf numFmtId="1" fontId="2" fillId="2" borderId="21" xfId="0" applyNumberFormat="1" applyFont="1" applyFill="1" applyBorder="1" applyAlignment="1" applyProtection="1">
      <alignment horizontal="left"/>
    </xf>
    <xf numFmtId="1" fontId="2" fillId="2" borderId="39" xfId="0" applyNumberFormat="1" applyFont="1" applyFill="1" applyBorder="1" applyAlignment="1" applyProtection="1">
      <alignment horizontal="left"/>
    </xf>
    <xf numFmtId="1" fontId="2" fillId="0" borderId="40" xfId="0" applyNumberFormat="1" applyFont="1" applyBorder="1" applyAlignment="1" applyProtection="1">
      <alignment horizontal="center" vertical="center" wrapText="1"/>
    </xf>
    <xf numFmtId="1" fontId="2" fillId="0" borderId="15" xfId="0" applyNumberFormat="1" applyFont="1" applyBorder="1" applyAlignment="1" applyProtection="1">
      <alignment horizontal="center" vertical="center" wrapText="1"/>
    </xf>
    <xf numFmtId="1" fontId="2" fillId="0" borderId="16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 wrapText="1"/>
    </xf>
    <xf numFmtId="1" fontId="2" fillId="2" borderId="13" xfId="0" applyNumberFormat="1" applyFont="1" applyFill="1" applyBorder="1" applyAlignment="1" applyProtection="1">
      <alignment horizontal="center" vertical="center" wrapText="1"/>
    </xf>
    <xf numFmtId="1" fontId="2" fillId="2" borderId="20" xfId="0" applyNumberFormat="1" applyFont="1" applyFill="1" applyBorder="1" applyAlignment="1" applyProtection="1">
      <alignment horizontal="left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0" borderId="42" xfId="0" applyNumberFormat="1" applyFont="1" applyBorder="1" applyAlignment="1" applyProtection="1">
      <alignment horizontal="left"/>
    </xf>
    <xf numFmtId="1" fontId="2" fillId="0" borderId="2" xfId="0" applyNumberFormat="1" applyFont="1" applyBorder="1" applyAlignment="1" applyProtection="1">
      <alignment horizontal="center"/>
    </xf>
    <xf numFmtId="1" fontId="4" fillId="2" borderId="0" xfId="1" applyNumberFormat="1" applyFont="1" applyFill="1" applyBorder="1" applyAlignment="1" applyProtection="1">
      <alignment horizontal="left" wrapText="1"/>
    </xf>
    <xf numFmtId="1" fontId="2" fillId="2" borderId="2" xfId="0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13" xfId="1" applyNumberFormat="1" applyFont="1" applyFill="1" applyBorder="1" applyAlignment="1" applyProtection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/>
    </xf>
    <xf numFmtId="1" fontId="2" fillId="0" borderId="17" xfId="0" applyNumberFormat="1" applyFont="1" applyBorder="1" applyAlignment="1" applyProtection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15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9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/>
    </xf>
    <xf numFmtId="1" fontId="2" fillId="0" borderId="15" xfId="0" applyNumberFormat="1" applyFont="1" applyBorder="1" applyAlignment="1" applyProtection="1">
      <alignment horizontal="center"/>
    </xf>
    <xf numFmtId="1" fontId="2" fillId="0" borderId="1" xfId="0" applyNumberFormat="1" applyFont="1" applyBorder="1" applyAlignment="1" applyProtection="1">
      <alignment horizontal="center"/>
    </xf>
    <xf numFmtId="1" fontId="2" fillId="0" borderId="16" xfId="0" applyNumberFormat="1" applyFont="1" applyBorder="1" applyAlignment="1" applyProtection="1">
      <alignment horizontal="center"/>
    </xf>
    <xf numFmtId="1" fontId="2" fillId="2" borderId="37" xfId="1" applyNumberFormat="1" applyFont="1" applyFill="1" applyBorder="1" applyAlignment="1" applyProtection="1">
      <alignment horizontal="left" vertical="center" wrapText="1"/>
    </xf>
    <xf numFmtId="1" fontId="2" fillId="2" borderId="38" xfId="1" applyNumberFormat="1" applyFont="1" applyFill="1" applyBorder="1" applyAlignment="1" applyProtection="1">
      <alignment horizontal="left" vertical="center" wrapText="1"/>
    </xf>
    <xf numFmtId="1" fontId="2" fillId="2" borderId="34" xfId="1" applyNumberFormat="1" applyFont="1" applyFill="1" applyBorder="1" applyAlignment="1" applyProtection="1">
      <alignment horizontal="left" vertical="center" wrapText="1"/>
    </xf>
    <xf numFmtId="1" fontId="2" fillId="2" borderId="35" xfId="1" applyNumberFormat="1" applyFont="1" applyFill="1" applyBorder="1" applyAlignment="1" applyProtection="1">
      <alignment horizontal="left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2" borderId="21" xfId="1" applyNumberFormat="1" applyFont="1" applyFill="1" applyBorder="1" applyAlignment="1" applyProtection="1">
      <alignment horizontal="left" vertical="center" wrapText="1"/>
    </xf>
    <xf numFmtId="1" fontId="2" fillId="2" borderId="39" xfId="1" applyNumberFormat="1" applyFont="1" applyFill="1" applyBorder="1" applyAlignment="1" applyProtection="1">
      <alignment horizontal="left" vertical="center" wrapText="1"/>
    </xf>
    <xf numFmtId="1" fontId="2" fillId="0" borderId="16" xfId="0" applyNumberFormat="1" applyFont="1" applyFill="1" applyBorder="1" applyAlignment="1" applyProtection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1" fontId="16" fillId="0" borderId="19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2" fillId="0" borderId="54" xfId="0" applyNumberFormat="1" applyFont="1" applyBorder="1" applyAlignment="1" applyProtection="1">
      <alignment horizontal="center"/>
    </xf>
    <xf numFmtId="1" fontId="2" fillId="0" borderId="55" xfId="0" applyNumberFormat="1" applyFont="1" applyBorder="1" applyAlignment="1" applyProtection="1">
      <alignment horizontal="center"/>
    </xf>
    <xf numFmtId="1" fontId="2" fillId="0" borderId="56" xfId="0" applyNumberFormat="1" applyFont="1" applyBorder="1" applyAlignment="1" applyProtection="1">
      <alignment horizontal="center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Border="1" applyAlignment="1" applyProtection="1">
      <alignment horizontal="center"/>
    </xf>
    <xf numFmtId="1" fontId="2" fillId="0" borderId="3" xfId="0" applyNumberFormat="1" applyFont="1" applyBorder="1" applyAlignment="1" applyProtection="1">
      <alignment horizontal="center" vertical="center" wrapText="1"/>
    </xf>
    <xf numFmtId="1" fontId="2" fillId="0" borderId="30" xfId="0" applyNumberFormat="1" applyFont="1" applyBorder="1" applyAlignment="1" applyProtection="1">
      <alignment horizontal="center" vertical="center" wrapText="1"/>
    </xf>
    <xf numFmtId="1" fontId="2" fillId="0" borderId="3" xfId="0" applyNumberFormat="1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/>
    </xf>
    <xf numFmtId="1" fontId="2" fillId="0" borderId="30" xfId="0" applyNumberFormat="1" applyFont="1" applyBorder="1" applyAlignment="1" applyProtection="1">
      <alignment horizontal="center"/>
    </xf>
    <xf numFmtId="1" fontId="2" fillId="2" borderId="4" xfId="2" applyNumberFormat="1" applyFont="1" applyFill="1" applyBorder="1" applyAlignment="1">
      <alignment horizontal="center" wrapText="1"/>
    </xf>
    <xf numFmtId="1" fontId="2" fillId="2" borderId="17" xfId="2" applyNumberFormat="1" applyFont="1" applyFill="1" applyBorder="1" applyAlignment="1">
      <alignment horizontal="center" wrapText="1"/>
    </xf>
    <xf numFmtId="1" fontId="2" fillId="0" borderId="15" xfId="0" applyNumberFormat="1" applyFont="1" applyBorder="1" applyAlignment="1" applyProtection="1">
      <alignment horizontal="left"/>
    </xf>
    <xf numFmtId="1" fontId="2" fillId="0" borderId="16" xfId="0" applyNumberFormat="1" applyFont="1" applyBorder="1" applyAlignment="1" applyProtection="1">
      <alignment horizontal="left"/>
    </xf>
    <xf numFmtId="1" fontId="2" fillId="2" borderId="34" xfId="0" applyNumberFormat="1" applyFont="1" applyFill="1" applyBorder="1" applyAlignment="1" applyProtection="1">
      <alignment horizontal="left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9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4" fillId="2" borderId="1" xfId="1" applyNumberFormat="1" applyFont="1" applyFill="1" applyBorder="1" applyAlignment="1" applyProtection="1">
      <alignment horizontal="left" wrapText="1"/>
    </xf>
    <xf numFmtId="1" fontId="2" fillId="2" borderId="44" xfId="0" applyNumberFormat="1" applyFont="1" applyFill="1" applyBorder="1" applyAlignment="1" applyProtection="1">
      <alignment horizontal="center" vertical="center" wrapText="1"/>
    </xf>
    <xf numFmtId="1" fontId="2" fillId="2" borderId="40" xfId="0" applyNumberFormat="1" applyFont="1" applyFill="1" applyBorder="1" applyAlignment="1" applyProtection="1">
      <alignment horizontal="center" vertical="center" wrapText="1"/>
    </xf>
    <xf numFmtId="1" fontId="2" fillId="2" borderId="15" xfId="0" applyNumberFormat="1" applyFont="1" applyFill="1" applyBorder="1" applyAlignment="1" applyProtection="1">
      <alignment horizontal="center" vertical="center" wrapText="1"/>
    </xf>
    <xf numFmtId="1" fontId="2" fillId="2" borderId="16" xfId="0" applyNumberFormat="1" applyFont="1" applyFill="1" applyBorder="1" applyAlignment="1" applyProtection="1">
      <alignment horizontal="center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17" xfId="1" applyNumberFormat="1" applyFont="1" applyFill="1" applyBorder="1" applyAlignment="1" applyProtection="1">
      <alignment horizontal="center" vertical="center" wrapText="1"/>
    </xf>
    <xf numFmtId="1" fontId="4" fillId="2" borderId="0" xfId="1" applyNumberFormat="1" applyFont="1" applyFill="1" applyBorder="1" applyAlignment="1" applyProtection="1">
      <alignment wrapText="1"/>
    </xf>
    <xf numFmtId="1" fontId="5" fillId="0" borderId="0" xfId="0" applyNumberFormat="1" applyFont="1" applyAlignment="1">
      <alignment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right"/>
      <protection locked="0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0" xfId="0" applyFont="1" applyBorder="1" applyProtection="1"/>
    <xf numFmtId="0" fontId="2" fillId="0" borderId="46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left"/>
    </xf>
    <xf numFmtId="0" fontId="2" fillId="2" borderId="39" xfId="0" applyFont="1" applyFill="1" applyBorder="1" applyAlignment="1" applyProtection="1">
      <alignment horizontal="left"/>
    </xf>
    <xf numFmtId="0" fontId="2" fillId="2" borderId="34" xfId="0" applyFont="1" applyFill="1" applyBorder="1" applyAlignment="1" applyProtection="1">
      <alignment horizontal="left" vertical="center" wrapText="1"/>
    </xf>
    <xf numFmtId="0" fontId="2" fillId="2" borderId="35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44" xfId="0" applyFont="1" applyFill="1" applyBorder="1" applyAlignment="1" applyProtection="1">
      <alignment horizontal="left" vertical="center" wrapText="1"/>
    </xf>
    <xf numFmtId="0" fontId="2" fillId="2" borderId="40" xfId="0" applyFont="1" applyFill="1" applyBorder="1" applyAlignment="1" applyProtection="1">
      <alignment horizontal="left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left" vertical="center" wrapText="1"/>
    </xf>
    <xf numFmtId="0" fontId="2" fillId="2" borderId="41" xfId="0" applyFont="1" applyFill="1" applyBorder="1" applyAlignment="1" applyProtection="1">
      <alignment horizontal="left" vertical="center" wrapText="1"/>
    </xf>
    <xf numFmtId="0" fontId="4" fillId="2" borderId="0" xfId="1" applyNumberFormat="1" applyFont="1" applyFill="1" applyBorder="1" applyAlignment="1" applyProtection="1">
      <alignment horizontal="left" wrapText="1"/>
    </xf>
    <xf numFmtId="0" fontId="2" fillId="2" borderId="44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17" xfId="1" applyNumberFormat="1" applyFont="1" applyFill="1" applyBorder="1" applyAlignment="1" applyProtection="1">
      <alignment horizontal="center" vertical="center" wrapText="1"/>
    </xf>
    <xf numFmtId="0" fontId="4" fillId="2" borderId="0" xfId="1" applyNumberFormat="1" applyFont="1" applyFill="1" applyBorder="1" applyAlignment="1" applyProtection="1">
      <alignment wrapText="1"/>
    </xf>
    <xf numFmtId="0" fontId="5" fillId="0" borderId="0" xfId="0" applyFont="1" applyAlignment="1">
      <alignment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13" xfId="1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2" borderId="4" xfId="2" applyFont="1" applyFill="1" applyBorder="1" applyAlignment="1">
      <alignment horizontal="center" wrapText="1"/>
    </xf>
    <xf numFmtId="0" fontId="2" fillId="2" borderId="17" xfId="2" applyFont="1" applyFill="1" applyBorder="1" applyAlignment="1">
      <alignment horizontal="center" wrapText="1"/>
    </xf>
    <xf numFmtId="0" fontId="2" fillId="2" borderId="37" xfId="1" applyNumberFormat="1" applyFont="1" applyFill="1" applyBorder="1" applyAlignment="1" applyProtection="1">
      <alignment horizontal="left" vertical="center" wrapText="1"/>
    </xf>
    <xf numFmtId="0" fontId="2" fillId="2" borderId="38" xfId="1" applyNumberFormat="1" applyFont="1" applyFill="1" applyBorder="1" applyAlignment="1" applyProtection="1">
      <alignment horizontal="left" vertical="center" wrapText="1"/>
    </xf>
    <xf numFmtId="0" fontId="2" fillId="2" borderId="34" xfId="1" applyNumberFormat="1" applyFont="1" applyFill="1" applyBorder="1" applyAlignment="1" applyProtection="1">
      <alignment horizontal="left" vertical="center" wrapText="1"/>
    </xf>
    <xf numFmtId="0" fontId="2" fillId="2" borderId="35" xfId="1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2" fillId="0" borderId="48" xfId="0" applyNumberFormat="1" applyFont="1" applyFill="1" applyBorder="1" applyAlignment="1" applyProtection="1">
      <alignment horizontal="center" vertical="center" wrapText="1"/>
    </xf>
    <xf numFmtId="0" fontId="2" fillId="0" borderId="40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 applyProtection="1">
      <alignment horizontal="left" vertical="center" wrapText="1"/>
    </xf>
    <xf numFmtId="0" fontId="2" fillId="2" borderId="39" xfId="1" applyNumberFormat="1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left" vertical="center" wrapText="1"/>
    </xf>
    <xf numFmtId="0" fontId="4" fillId="2" borderId="1" xfId="1" applyNumberFormat="1" applyFont="1" applyFill="1" applyBorder="1" applyAlignment="1" applyProtection="1">
      <alignment horizontal="left" wrapText="1"/>
    </xf>
    <xf numFmtId="0" fontId="2" fillId="0" borderId="54" xfId="0" applyFont="1" applyBorder="1" applyAlignment="1" applyProtection="1">
      <alignment horizontal="center"/>
    </xf>
    <xf numFmtId="0" fontId="2" fillId="0" borderId="55" xfId="0" applyFont="1" applyBorder="1" applyAlignment="1" applyProtection="1">
      <alignment horizontal="center"/>
    </xf>
    <xf numFmtId="0" fontId="2" fillId="0" borderId="56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2" borderId="21" xfId="0" applyNumberFormat="1" applyFont="1" applyFill="1" applyBorder="1" applyAlignment="1" applyProtection="1">
      <alignment horizontal="left"/>
    </xf>
    <xf numFmtId="1" fontId="2" fillId="2" borderId="39" xfId="0" applyNumberFormat="1" applyFont="1" applyFill="1" applyBorder="1" applyAlignment="1" applyProtection="1">
      <alignment horizontal="left"/>
    </xf>
    <xf numFmtId="1" fontId="2" fillId="2" borderId="34" xfId="0" applyNumberFormat="1" applyFont="1" applyFill="1" applyBorder="1" applyAlignment="1" applyProtection="1">
      <alignment horizontal="left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9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0" borderId="2" xfId="0" applyNumberFormat="1" applyFont="1" applyBorder="1" applyAlignment="1" applyProtection="1">
      <alignment horizontal="center"/>
    </xf>
    <xf numFmtId="1" fontId="4" fillId="2" borderId="1" xfId="1" applyNumberFormat="1" applyFont="1" applyFill="1" applyBorder="1" applyAlignment="1" applyProtection="1">
      <alignment horizontal="left" wrapText="1"/>
    </xf>
    <xf numFmtId="1" fontId="2" fillId="2" borderId="12" xfId="0" applyNumberFormat="1" applyFont="1" applyFill="1" applyBorder="1" applyAlignment="1" applyProtection="1">
      <alignment horizontal="center" vertical="center" wrapText="1"/>
    </xf>
    <xf numFmtId="1" fontId="2" fillId="2" borderId="13" xfId="0" applyNumberFormat="1" applyFont="1" applyFill="1" applyBorder="1" applyAlignment="1" applyProtection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left" vertical="center" wrapText="1"/>
    </xf>
    <xf numFmtId="1" fontId="2" fillId="2" borderId="13" xfId="0" applyNumberFormat="1" applyFont="1" applyFill="1" applyBorder="1" applyAlignment="1" applyProtection="1">
      <alignment horizontal="left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4" fillId="2" borderId="0" xfId="1" applyNumberFormat="1" applyFont="1" applyFill="1" applyBorder="1" applyAlignment="1" applyProtection="1">
      <alignment horizontal="left" wrapText="1"/>
    </xf>
    <xf numFmtId="1" fontId="2" fillId="2" borderId="44" xfId="0" applyNumberFormat="1" applyFont="1" applyFill="1" applyBorder="1" applyAlignment="1" applyProtection="1">
      <alignment horizontal="center" vertical="center" wrapText="1"/>
    </xf>
    <xf numFmtId="1" fontId="2" fillId="2" borderId="40" xfId="0" applyNumberFormat="1" applyFont="1" applyFill="1" applyBorder="1" applyAlignment="1" applyProtection="1">
      <alignment horizontal="center" vertical="center" wrapText="1"/>
    </xf>
    <xf numFmtId="1" fontId="2" fillId="2" borderId="15" xfId="0" applyNumberFormat="1" applyFont="1" applyFill="1" applyBorder="1" applyAlignment="1" applyProtection="1">
      <alignment horizontal="center" vertical="center" wrapText="1"/>
    </xf>
    <xf numFmtId="1" fontId="2" fillId="2" borderId="16" xfId="0" applyNumberFormat="1" applyFont="1" applyFill="1" applyBorder="1" applyAlignment="1" applyProtection="1">
      <alignment horizontal="center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17" xfId="1" applyNumberFormat="1" applyFont="1" applyFill="1" applyBorder="1" applyAlignment="1" applyProtection="1">
      <alignment horizontal="center" vertical="center" wrapText="1"/>
    </xf>
    <xf numFmtId="1" fontId="2" fillId="2" borderId="8" xfId="0" applyNumberFormat="1" applyFont="1" applyFill="1" applyBorder="1" applyAlignment="1" applyProtection="1">
      <alignment horizontal="center" vertical="center" wrapText="1"/>
    </xf>
    <xf numFmtId="1" fontId="2" fillId="2" borderId="17" xfId="0" applyNumberFormat="1" applyFont="1" applyFill="1" applyBorder="1" applyAlignment="1" applyProtection="1">
      <alignment horizontal="center" vertical="center" wrapText="1"/>
    </xf>
    <xf numFmtId="1" fontId="4" fillId="2" borderId="0" xfId="1" applyNumberFormat="1" applyFont="1" applyFill="1" applyBorder="1" applyAlignment="1" applyProtection="1">
      <alignment wrapText="1"/>
    </xf>
    <xf numFmtId="1" fontId="5" fillId="0" borderId="0" xfId="0" applyNumberFormat="1" applyFont="1" applyAlignment="1">
      <alignment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0" borderId="15" xfId="0" applyNumberFormat="1" applyFont="1" applyBorder="1" applyAlignment="1" applyProtection="1">
      <alignment horizontal="left"/>
    </xf>
    <xf numFmtId="1" fontId="2" fillId="0" borderId="16" xfId="0" applyNumberFormat="1" applyFont="1" applyBorder="1" applyAlignment="1" applyProtection="1">
      <alignment horizontal="left"/>
    </xf>
    <xf numFmtId="1" fontId="2" fillId="2" borderId="2" xfId="0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13" xfId="1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Border="1" applyAlignment="1" applyProtection="1">
      <alignment horizontal="center" vertical="center" wrapText="1"/>
    </xf>
    <xf numFmtId="1" fontId="2" fillId="0" borderId="16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/>
    </xf>
    <xf numFmtId="1" fontId="2" fillId="0" borderId="30" xfId="0" applyNumberFormat="1" applyFont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center" vertical="center" wrapText="1"/>
    </xf>
    <xf numFmtId="1" fontId="2" fillId="2" borderId="4" xfId="2" applyNumberFormat="1" applyFont="1" applyFill="1" applyBorder="1" applyAlignment="1">
      <alignment horizontal="center" wrapText="1"/>
    </xf>
    <xf numFmtId="1" fontId="2" fillId="2" borderId="17" xfId="2" applyNumberFormat="1" applyFont="1" applyFill="1" applyBorder="1" applyAlignment="1">
      <alignment horizont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15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6" xfId="0" applyNumberFormat="1" applyFont="1" applyFill="1" applyBorder="1" applyAlignment="1" applyProtection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1" fontId="16" fillId="0" borderId="19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/>
    </xf>
    <xf numFmtId="1" fontId="2" fillId="0" borderId="15" xfId="0" applyNumberFormat="1" applyFont="1" applyBorder="1" applyAlignment="1" applyProtection="1">
      <alignment horizontal="center"/>
    </xf>
    <xf numFmtId="1" fontId="2" fillId="0" borderId="1" xfId="0" applyNumberFormat="1" applyFont="1" applyBorder="1" applyAlignment="1" applyProtection="1">
      <alignment horizontal="center"/>
    </xf>
    <xf numFmtId="1" fontId="2" fillId="0" borderId="16" xfId="0" applyNumberFormat="1" applyFont="1" applyBorder="1" applyAlignment="1" applyProtection="1">
      <alignment horizontal="center"/>
    </xf>
    <xf numFmtId="1" fontId="2" fillId="2" borderId="37" xfId="1" applyNumberFormat="1" applyFont="1" applyFill="1" applyBorder="1" applyAlignment="1" applyProtection="1">
      <alignment horizontal="left" vertical="center" wrapText="1"/>
    </xf>
    <xf numFmtId="1" fontId="2" fillId="2" borderId="38" xfId="1" applyNumberFormat="1" applyFont="1" applyFill="1" applyBorder="1" applyAlignment="1" applyProtection="1">
      <alignment horizontal="left" vertical="center" wrapText="1"/>
    </xf>
    <xf numFmtId="1" fontId="2" fillId="2" borderId="34" xfId="1" applyNumberFormat="1" applyFont="1" applyFill="1" applyBorder="1" applyAlignment="1" applyProtection="1">
      <alignment horizontal="left" vertical="center" wrapText="1"/>
    </xf>
    <xf numFmtId="1" fontId="2" fillId="2" borderId="35" xfId="1" applyNumberFormat="1" applyFont="1" applyFill="1" applyBorder="1" applyAlignment="1" applyProtection="1">
      <alignment horizontal="left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2" borderId="21" xfId="1" applyNumberFormat="1" applyFont="1" applyFill="1" applyBorder="1" applyAlignment="1" applyProtection="1">
      <alignment horizontal="left" vertical="center" wrapText="1"/>
    </xf>
    <xf numFmtId="1" fontId="2" fillId="2" borderId="39" xfId="1" applyNumberFormat="1" applyFont="1" applyFill="1" applyBorder="1" applyAlignment="1" applyProtection="1">
      <alignment horizontal="left" vertical="center" wrapText="1"/>
    </xf>
    <xf numFmtId="1" fontId="2" fillId="0" borderId="54" xfId="0" applyNumberFormat="1" applyFont="1" applyBorder="1" applyAlignment="1" applyProtection="1">
      <alignment horizontal="center"/>
    </xf>
    <xf numFmtId="1" fontId="2" fillId="0" borderId="55" xfId="0" applyNumberFormat="1" applyFont="1" applyBorder="1" applyAlignment="1" applyProtection="1">
      <alignment horizontal="center"/>
    </xf>
    <xf numFmtId="1" fontId="2" fillId="0" borderId="56" xfId="0" applyNumberFormat="1" applyFont="1" applyBorder="1" applyAlignment="1" applyProtection="1">
      <alignment horizontal="center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/>
    </xf>
    <xf numFmtId="1" fontId="2" fillId="0" borderId="19" xfId="0" applyNumberFormat="1" applyFont="1" applyBorder="1" applyAlignment="1" applyProtection="1">
      <alignment horizontal="center"/>
    </xf>
    <xf numFmtId="1" fontId="2" fillId="0" borderId="13" xfId="0" applyNumberFormat="1" applyFont="1" applyBorder="1" applyAlignment="1" applyProtection="1">
      <alignment horizontal="center"/>
    </xf>
    <xf numFmtId="1" fontId="2" fillId="0" borderId="3" xfId="0" applyNumberFormat="1" applyFont="1" applyBorder="1" applyAlignment="1" applyProtection="1">
      <alignment horizontal="center" vertical="center" wrapText="1"/>
    </xf>
    <xf numFmtId="1" fontId="2" fillId="0" borderId="30" xfId="0" applyNumberFormat="1" applyFont="1" applyBorder="1" applyAlignment="1" applyProtection="1">
      <alignment horizontal="center" vertical="center" wrapText="1"/>
    </xf>
    <xf numFmtId="1" fontId="2" fillId="0" borderId="15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9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0" borderId="42" xfId="0" applyNumberFormat="1" applyFont="1" applyBorder="1" applyAlignment="1" applyProtection="1">
      <alignment horizontal="left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44" xfId="0" applyNumberFormat="1" applyFont="1" applyFill="1" applyBorder="1" applyAlignment="1" applyProtection="1">
      <alignment horizontal="left" vertical="center" wrapText="1"/>
    </xf>
    <xf numFmtId="1" fontId="2" fillId="2" borderId="40" xfId="0" applyNumberFormat="1" applyFont="1" applyFill="1" applyBorder="1" applyAlignment="1" applyProtection="1">
      <alignment horizontal="left" vertical="center" wrapText="1"/>
    </xf>
    <xf numFmtId="1" fontId="2" fillId="0" borderId="44" xfId="0" applyNumberFormat="1" applyFont="1" applyBorder="1" applyAlignment="1" applyProtection="1">
      <alignment horizontal="center" vertical="center" wrapText="1"/>
    </xf>
    <xf numFmtId="1" fontId="2" fillId="2" borderId="20" xfId="0" applyNumberFormat="1" applyFont="1" applyFill="1" applyBorder="1" applyAlignment="1" applyProtection="1">
      <alignment horizontal="left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0" borderId="40" xfId="0" applyNumberFormat="1" applyFont="1" applyBorder="1" applyProtection="1"/>
    <xf numFmtId="1" fontId="2" fillId="0" borderId="46" xfId="0" applyNumberFormat="1" applyFont="1" applyBorder="1" applyAlignment="1" applyProtection="1">
      <alignment horizontal="center" vertical="center" wrapText="1"/>
    </xf>
    <xf numFmtId="1" fontId="2" fillId="0" borderId="45" xfId="0" applyNumberFormat="1" applyFont="1" applyBorder="1" applyAlignment="1" applyProtection="1">
      <alignment horizontal="center" vertical="center" wrapText="1"/>
    </xf>
  </cellXfs>
  <cellStyles count="3">
    <cellStyle name="Normal" xfId="0" builtinId="0"/>
    <cellStyle name="Normal 2 2" xfId="2"/>
    <cellStyle name="Normal_REM 04-200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ENERO\116108SA0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CTUBRE%202017\116108SA_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FEBRERO\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MARZO\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gosto\116108SA_0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tiembre\116108SA_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33" workbookViewId="0">
      <selection activeCell="C141" sqref="C141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",[1]NOMBRE!B2," - ","( ",[1]NOMBRE!C2,[1]NOMBRE!D2,[1]NOMBRE!E2,[1]NOMBRE!F2,[1]NOMBRE!G2," )")</f>
        <v>COMUNA: Linares - ( 07401 )</v>
      </c>
    </row>
    <row r="3" spans="1:27" x14ac:dyDescent="0.2">
      <c r="A3" s="132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27" x14ac:dyDescent="0.2">
      <c r="A4" s="132" t="str">
        <f>CONCATENATE("MES: ",[1]NOMBRE!B6," - ","( ",[1]NOMBRE!C6,[1]NOMBRE!D6," )")</f>
        <v>MES: ENERO - ( 01 )</v>
      </c>
    </row>
    <row r="5" spans="1:27" x14ac:dyDescent="0.2">
      <c r="A5" s="132" t="str">
        <f>CONCATENATE("AÑO: ",[1]NOMBRE!B7)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750" t="s">
        <v>3</v>
      </c>
      <c r="B9" s="750" t="s">
        <v>4</v>
      </c>
      <c r="C9" s="750"/>
      <c r="D9" s="731" t="s">
        <v>5</v>
      </c>
      <c r="E9" s="732"/>
      <c r="F9" s="733"/>
      <c r="G9" s="759" t="s">
        <v>67</v>
      </c>
      <c r="H9" s="760"/>
      <c r="I9" s="760"/>
      <c r="J9" s="760"/>
      <c r="K9" s="760"/>
      <c r="L9" s="760"/>
      <c r="M9" s="760"/>
      <c r="N9" s="760"/>
      <c r="O9" s="760"/>
      <c r="P9" s="760"/>
      <c r="Q9" s="760"/>
      <c r="R9" s="760"/>
      <c r="S9" s="760"/>
      <c r="T9" s="760"/>
      <c r="U9" s="760"/>
      <c r="V9" s="760"/>
      <c r="W9" s="760"/>
      <c r="X9" s="760"/>
      <c r="Y9" s="760"/>
      <c r="Z9" s="761"/>
    </row>
    <row r="10" spans="1:27" x14ac:dyDescent="0.2">
      <c r="A10" s="750"/>
      <c r="B10" s="750"/>
      <c r="C10" s="750"/>
      <c r="D10" s="734"/>
      <c r="E10" s="735"/>
      <c r="F10" s="758"/>
      <c r="G10" s="723" t="s">
        <v>68</v>
      </c>
      <c r="H10" s="723"/>
      <c r="I10" s="723" t="s">
        <v>69</v>
      </c>
      <c r="J10" s="723"/>
      <c r="K10" s="723" t="s">
        <v>70</v>
      </c>
      <c r="L10" s="723"/>
      <c r="M10" s="723" t="s">
        <v>71</v>
      </c>
      <c r="N10" s="723"/>
      <c r="O10" s="723" t="s">
        <v>72</v>
      </c>
      <c r="P10" s="723"/>
      <c r="Q10" s="723" t="s">
        <v>73</v>
      </c>
      <c r="R10" s="723"/>
      <c r="S10" s="723" t="s">
        <v>74</v>
      </c>
      <c r="T10" s="723"/>
      <c r="U10" s="723" t="s">
        <v>75</v>
      </c>
      <c r="V10" s="723"/>
      <c r="W10" s="723" t="s">
        <v>76</v>
      </c>
      <c r="X10" s="723"/>
      <c r="Y10" s="723" t="s">
        <v>77</v>
      </c>
      <c r="Z10" s="723"/>
    </row>
    <row r="11" spans="1:27" x14ac:dyDescent="0.2">
      <c r="A11" s="750"/>
      <c r="B11" s="750"/>
      <c r="C11" s="750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751" t="s">
        <v>6</v>
      </c>
      <c r="B12" s="4" t="s">
        <v>7</v>
      </c>
      <c r="C12" s="5" t="s">
        <v>8</v>
      </c>
      <c r="D12" s="145">
        <f>SUM(E12+F12)</f>
        <v>40</v>
      </c>
      <c r="E12" s="145">
        <f t="shared" ref="E12:F15" si="0">SUM(G12+I12+K12+M12+O12+Q12+S12+U12+W12+Y12)</f>
        <v>25</v>
      </c>
      <c r="F12" s="146">
        <f t="shared" si="0"/>
        <v>15</v>
      </c>
      <c r="G12" s="6">
        <f>+Enero!G12+Febrero!G12+'Marzo '!G12+'Abril '!G12+'Mayo '!G12+Junio!G12+Julio!G12+Agosto!G12+Septiembre!G12+'Octubre '!G12+Noviembre!G12+'Diciembre '!G12</f>
        <v>5</v>
      </c>
      <c r="H12" s="6">
        <f>+Enero!H12+Febrero!H12+'Marzo '!H12+'Abril '!H12+'Mayo '!H12+Junio!H12+Julio!H12+Agosto!H12+Septiembre!H12+'Octubre '!H12+Noviembre!H12+'Diciembre '!H12</f>
        <v>5</v>
      </c>
      <c r="I12" s="6">
        <f>+Enero!I12+Febrero!I12+'Marzo '!I12+'Abril '!I12+'Mayo '!I12+Junio!I12+Julio!I12+Agosto!I12+Septiembre!I12+'Octubre '!I12+Noviembre!I12+'Diciembre '!I12</f>
        <v>7</v>
      </c>
      <c r="J12" s="6">
        <f>+Enero!J12+Febrero!J12+'Marzo '!J12+'Abril '!J12+'Mayo '!J12+Junio!J12+Julio!J12+Agosto!J12+Septiembre!J12+'Octubre '!J12+Noviembre!J12+'Diciembre '!J12</f>
        <v>3</v>
      </c>
      <c r="K12" s="6">
        <f>+Enero!K12+Febrero!K12+'Marzo '!K12+'Abril '!K12+'Mayo '!K12+Junio!K12+Julio!K12+Agosto!K12+Septiembre!K12+'Octubre '!K12+Noviembre!K12+'Diciembre '!K12</f>
        <v>3</v>
      </c>
      <c r="L12" s="6">
        <f>+Enero!L12+Febrero!L12+'Marzo '!L12+'Abril '!L12+'Mayo '!L12+Junio!L12+Julio!L12+Agosto!L12+Septiembre!L12+'Octubre '!L12+Noviembre!L12+'Diciembre '!L12</f>
        <v>2</v>
      </c>
      <c r="M12" s="6">
        <f>+Enero!M12+Febrero!M12+'Marzo '!M12+'Abril '!M12+'Mayo '!M12+Junio!M12+Julio!M12+Agosto!M12+Septiembre!M12+'Octubre '!M12+Noviembre!M12+'Diciembre '!M12</f>
        <v>0</v>
      </c>
      <c r="N12" s="6">
        <f>+Enero!N12+Febrero!N12+'Marzo '!N12+'Abril '!N12+'Mayo '!N12+Junio!N12+Julio!N12+Agosto!N12+Septiembre!N12+'Octubre '!N12+Noviembre!N12+'Diciembre '!N12</f>
        <v>2</v>
      </c>
      <c r="O12" s="6">
        <f>+Enero!O12+Febrero!O12+'Marzo '!O12+'Abril '!O12+'Mayo '!O12+Junio!O12+Julio!O12+Agosto!O12+Septiembre!O12+'Octubre '!O12+Noviembre!O12+'Diciembre '!O12</f>
        <v>4</v>
      </c>
      <c r="P12" s="6">
        <f>+Enero!P12+Febrero!P12+'Marzo '!P12+'Abril '!P12+'Mayo '!P12+Junio!P12+Julio!P12+Agosto!P12+Septiembre!P12+'Octubre '!P12+Noviembre!P12+'Diciembre '!P12</f>
        <v>0</v>
      </c>
      <c r="Q12" s="6">
        <f>+Enero!Q12+Febrero!Q12+'Marzo '!Q12+'Abril '!Q12+'Mayo '!Q12+Junio!Q12+Julio!Q12+Agosto!Q12+Septiembre!Q12+'Octubre '!Q12+Noviembre!Q12+'Diciembre '!Q12</f>
        <v>1</v>
      </c>
      <c r="R12" s="6">
        <f>+Enero!R12+Febrero!R12+'Marzo '!R12+'Abril '!R12+'Mayo '!R12+Junio!R12+Julio!R12+Agosto!R12+Septiembre!R12+'Octubre '!R12+Noviembre!R12+'Diciembre '!R12</f>
        <v>2</v>
      </c>
      <c r="S12" s="6">
        <f>+Enero!S12+Febrero!S12+'Marzo '!S12+'Abril '!S12+'Mayo '!S12+Junio!S12+Julio!S12+Agosto!S12+Septiembre!S12+'Octubre '!S12+Noviembre!S12+'Diciembre '!S12</f>
        <v>1</v>
      </c>
      <c r="T12" s="6">
        <f>+Enero!T12+Febrero!T12+'Marzo '!T12+'Abril '!T12+'Mayo '!T12+Junio!T12+Julio!T12+Agosto!T12+Septiembre!T12+'Octubre '!T12+Noviembre!T12+'Diciembre '!T12</f>
        <v>0</v>
      </c>
      <c r="U12" s="6">
        <f>+Enero!U12+Febrero!U12+'Marzo '!U12+'Abril '!U12+'Mayo '!U12+Junio!U12+Julio!U12+Agosto!U12+Septiembre!U12+'Octubre '!U12+Noviembre!U12+'Diciembre '!U12</f>
        <v>2</v>
      </c>
      <c r="V12" s="6">
        <f>+Enero!V12+Febrero!V12+'Marzo '!V12+'Abril '!V12+'Mayo '!V12+Junio!V12+Julio!V12+Agosto!V12+Septiembre!V12+'Octubre '!V12+Noviembre!V12+'Diciembre '!V12</f>
        <v>1</v>
      </c>
      <c r="W12" s="6">
        <f>+Enero!W12+Febrero!W12+'Marzo '!W12+'Abril '!W12+'Mayo '!W12+Junio!W12+Julio!W12+Agosto!W12+Septiembre!W12+'Octubre '!W12+Noviembre!W12+'Diciembre '!W12</f>
        <v>2</v>
      </c>
      <c r="X12" s="6">
        <f>+Enero!X12+Febrero!X12+'Marzo '!X12+'Abril '!X12+'Mayo '!X12+Junio!X12+Julio!X12+Agosto!X12+Septiembre!X12+'Octubre '!X12+Noviembre!X12+'Diciembre '!X12</f>
        <v>0</v>
      </c>
      <c r="Y12" s="6">
        <f>+Enero!Y12+Febrero!Y12+'Marzo '!Y12+'Abril '!Y12+'Mayo '!Y12+Junio!Y12+Julio!Y12+Agosto!Y12+Septiembre!Y12+'Octubre '!Y12+Noviembre!Y12+'Diciembre '!Y12</f>
        <v>0</v>
      </c>
      <c r="Z12" s="6">
        <f>+Enero!Z12+Febrero!Z12+'Marzo '!Z12+'Abril '!Z12+'Mayo '!Z12+Junio!Z12+Julio!Z12+Agosto!Z12+Septiembre!Z12+'Octubre '!Z12+Noviembre!Z12+'Diciembre '!Z12</f>
        <v>0</v>
      </c>
      <c r="AA12" s="134"/>
    </row>
    <row r="13" spans="1:27" x14ac:dyDescent="0.2">
      <c r="A13" s="724"/>
      <c r="B13" s="101" t="s">
        <v>9</v>
      </c>
      <c r="C13" s="9" t="s">
        <v>8</v>
      </c>
      <c r="D13" s="148">
        <f>SUM(E13+F13)</f>
        <v>47</v>
      </c>
      <c r="E13" s="148">
        <f t="shared" si="0"/>
        <v>25</v>
      </c>
      <c r="F13" s="149">
        <f t="shared" si="0"/>
        <v>22</v>
      </c>
      <c r="G13" s="6">
        <f>+Enero!G13+Febrero!G13+'Marzo '!G13+'Abril '!G13+'Mayo '!G13+Junio!G13+Julio!G13+Agosto!G13+Septiembre!G13+'Octubre '!G13+Noviembre!G13+'Diciembre '!G13</f>
        <v>3</v>
      </c>
      <c r="H13" s="6">
        <f>+Enero!H13+Febrero!H13+'Marzo '!H13+'Abril '!H13+'Mayo '!H13+Junio!H13+Julio!H13+Agosto!H13+Septiembre!H13+'Octubre '!H13+Noviembre!H13+'Diciembre '!H13</f>
        <v>2</v>
      </c>
      <c r="I13" s="6">
        <f>+Enero!I13+Febrero!I13+'Marzo '!I13+'Abril '!I13+'Mayo '!I13+Junio!I13+Julio!I13+Agosto!I13+Septiembre!I13+'Octubre '!I13+Noviembre!I13+'Diciembre '!I13</f>
        <v>3</v>
      </c>
      <c r="J13" s="6">
        <f>+Enero!J13+Febrero!J13+'Marzo '!J13+'Abril '!J13+'Mayo '!J13+Junio!J13+Julio!J13+Agosto!J13+Septiembre!J13+'Octubre '!J13+Noviembre!J13+'Diciembre '!J13</f>
        <v>4</v>
      </c>
      <c r="K13" s="6">
        <f>+Enero!K13+Febrero!K13+'Marzo '!K13+'Abril '!K13+'Mayo '!K13+Junio!K13+Julio!K13+Agosto!K13+Septiembre!K13+'Octubre '!K13+Noviembre!K13+'Diciembre '!K13</f>
        <v>2</v>
      </c>
      <c r="L13" s="6">
        <f>+Enero!L13+Febrero!L13+'Marzo '!L13+'Abril '!L13+'Mayo '!L13+Junio!L13+Julio!L13+Agosto!L13+Septiembre!L13+'Octubre '!L13+Noviembre!L13+'Diciembre '!L13</f>
        <v>2</v>
      </c>
      <c r="M13" s="6">
        <f>+Enero!M13+Febrero!M13+'Marzo '!M13+'Abril '!M13+'Mayo '!M13+Junio!M13+Julio!M13+Agosto!M13+Septiembre!M13+'Octubre '!M13+Noviembre!M13+'Diciembre '!M13</f>
        <v>3</v>
      </c>
      <c r="N13" s="6">
        <f>+Enero!N13+Febrero!N13+'Marzo '!N13+'Abril '!N13+'Mayo '!N13+Junio!N13+Julio!N13+Agosto!N13+Septiembre!N13+'Octubre '!N13+Noviembre!N13+'Diciembre '!N13</f>
        <v>3</v>
      </c>
      <c r="O13" s="6">
        <f>+Enero!O13+Febrero!O13+'Marzo '!O13+'Abril '!O13+'Mayo '!O13+Junio!O13+Julio!O13+Agosto!O13+Septiembre!O13+'Octubre '!O13+Noviembre!O13+'Diciembre '!O13</f>
        <v>5</v>
      </c>
      <c r="P13" s="6">
        <f>+Enero!P13+Febrero!P13+'Marzo '!P13+'Abril '!P13+'Mayo '!P13+Junio!P13+Julio!P13+Agosto!P13+Septiembre!P13+'Octubre '!P13+Noviembre!P13+'Diciembre '!P13</f>
        <v>5</v>
      </c>
      <c r="Q13" s="6">
        <f>+Enero!Q13+Febrero!Q13+'Marzo '!Q13+'Abril '!Q13+'Mayo '!Q13+Junio!Q13+Julio!Q13+Agosto!Q13+Septiembre!Q13+'Octubre '!Q13+Noviembre!Q13+'Diciembre '!Q13</f>
        <v>3</v>
      </c>
      <c r="R13" s="6">
        <f>+Enero!R13+Febrero!R13+'Marzo '!R13+'Abril '!R13+'Mayo '!R13+Junio!R13+Julio!R13+Agosto!R13+Septiembre!R13+'Octubre '!R13+Noviembre!R13+'Diciembre '!R13</f>
        <v>2</v>
      </c>
      <c r="S13" s="6">
        <f>+Enero!S13+Febrero!S13+'Marzo '!S13+'Abril '!S13+'Mayo '!S13+Junio!S13+Julio!S13+Agosto!S13+Septiembre!S13+'Octubre '!S13+Noviembre!S13+'Diciembre '!S13</f>
        <v>1</v>
      </c>
      <c r="T13" s="6">
        <f>+Enero!T13+Febrero!T13+'Marzo '!T13+'Abril '!T13+'Mayo '!T13+Junio!T13+Julio!T13+Agosto!T13+Septiembre!T13+'Octubre '!T13+Noviembre!T13+'Diciembre '!T13</f>
        <v>3</v>
      </c>
      <c r="U13" s="6">
        <f>+Enero!U13+Febrero!U13+'Marzo '!U13+'Abril '!U13+'Mayo '!U13+Junio!U13+Julio!U13+Agosto!U13+Septiembre!U13+'Octubre '!U13+Noviembre!U13+'Diciembre '!U13</f>
        <v>2</v>
      </c>
      <c r="V13" s="6">
        <f>+Enero!V13+Febrero!V13+'Marzo '!V13+'Abril '!V13+'Mayo '!V13+Junio!V13+Julio!V13+Agosto!V13+Septiembre!V13+'Octubre '!V13+Noviembre!V13+'Diciembre '!V13</f>
        <v>0</v>
      </c>
      <c r="W13" s="6">
        <f>+Enero!W13+Febrero!W13+'Marzo '!W13+'Abril '!W13+'Mayo '!W13+Junio!W13+Julio!W13+Agosto!W13+Septiembre!W13+'Octubre '!W13+Noviembre!W13+'Diciembre '!W13</f>
        <v>2</v>
      </c>
      <c r="X13" s="6">
        <f>+Enero!X13+Febrero!X13+'Marzo '!X13+'Abril '!X13+'Mayo '!X13+Junio!X13+Julio!X13+Agosto!X13+Septiembre!X13+'Octubre '!X13+Noviembre!X13+'Diciembre '!X13</f>
        <v>1</v>
      </c>
      <c r="Y13" s="6">
        <f>+Enero!Y13+Febrero!Y13+'Marzo '!Y13+'Abril '!Y13+'Mayo '!Y13+Junio!Y13+Julio!Y13+Agosto!Y13+Septiembre!Y13+'Octubre '!Y13+Noviembre!Y13+'Diciembre '!Y13</f>
        <v>1</v>
      </c>
      <c r="Z13" s="6">
        <f>+Enero!Z13+Febrero!Z13+'Marzo '!Z13+'Abril '!Z13+'Mayo '!Z13+Junio!Z13+Julio!Z13+Agosto!Z13+Septiembre!Z13+'Octubre '!Z13+Noviembre!Z13+'Diciembre '!Z13</f>
        <v>0</v>
      </c>
      <c r="AA13" s="134"/>
    </row>
    <row r="14" spans="1:27" x14ac:dyDescent="0.2">
      <c r="A14" s="752" t="s">
        <v>10</v>
      </c>
      <c r="B14" s="753"/>
      <c r="C14" s="12" t="s">
        <v>8</v>
      </c>
      <c r="D14" s="152">
        <f>SUM(E14+F14)</f>
        <v>1465</v>
      </c>
      <c r="E14" s="152">
        <f t="shared" si="0"/>
        <v>827</v>
      </c>
      <c r="F14" s="153">
        <f t="shared" si="0"/>
        <v>638</v>
      </c>
      <c r="G14" s="6">
        <f>+Enero!G14+Febrero!G14+'Marzo '!G14+'Abril '!G14+'Mayo '!G14+Junio!G14+Julio!G14+Agosto!G14+Septiembre!G14+'Octubre '!G14+Noviembre!G14+'Diciembre '!G14</f>
        <v>38</v>
      </c>
      <c r="H14" s="6">
        <f>+Enero!H14+Febrero!H14+'Marzo '!H14+'Abril '!H14+'Mayo '!H14+Junio!H14+Julio!H14+Agosto!H14+Septiembre!H14+'Octubre '!H14+Noviembre!H14+'Diciembre '!H14</f>
        <v>44</v>
      </c>
      <c r="I14" s="6">
        <f>+Enero!I14+Febrero!I14+'Marzo '!I14+'Abril '!I14+'Mayo '!I14+Junio!I14+Julio!I14+Agosto!I14+Septiembre!I14+'Octubre '!I14+Noviembre!I14+'Diciembre '!I14</f>
        <v>85</v>
      </c>
      <c r="J14" s="6">
        <f>+Enero!J14+Febrero!J14+'Marzo '!J14+'Abril '!J14+'Mayo '!J14+Junio!J14+Julio!J14+Agosto!J14+Septiembre!J14+'Octubre '!J14+Noviembre!J14+'Diciembre '!J14</f>
        <v>79</v>
      </c>
      <c r="K14" s="6">
        <f>+Enero!K14+Febrero!K14+'Marzo '!K14+'Abril '!K14+'Mayo '!K14+Junio!K14+Julio!K14+Agosto!K14+Septiembre!K14+'Octubre '!K14+Noviembre!K14+'Diciembre '!K14</f>
        <v>98</v>
      </c>
      <c r="L14" s="6">
        <f>+Enero!L14+Febrero!L14+'Marzo '!L14+'Abril '!L14+'Mayo '!L14+Junio!L14+Julio!L14+Agosto!L14+Septiembre!L14+'Octubre '!L14+Noviembre!L14+'Diciembre '!L14</f>
        <v>89</v>
      </c>
      <c r="M14" s="6">
        <f>+Enero!M14+Febrero!M14+'Marzo '!M14+'Abril '!M14+'Mayo '!M14+Junio!M14+Julio!M14+Agosto!M14+Septiembre!M14+'Octubre '!M14+Noviembre!M14+'Diciembre '!M14</f>
        <v>126</v>
      </c>
      <c r="N14" s="6">
        <f>+Enero!N14+Febrero!N14+'Marzo '!N14+'Abril '!N14+'Mayo '!N14+Junio!N14+Julio!N14+Agosto!N14+Septiembre!N14+'Octubre '!N14+Noviembre!N14+'Diciembre '!N14</f>
        <v>122</v>
      </c>
      <c r="O14" s="6">
        <f>+Enero!O14+Febrero!O14+'Marzo '!O14+'Abril '!O14+'Mayo '!O14+Junio!O14+Julio!O14+Agosto!O14+Septiembre!O14+'Octubre '!O14+Noviembre!O14+'Diciembre '!O14</f>
        <v>132</v>
      </c>
      <c r="P14" s="6">
        <f>+Enero!P14+Febrero!P14+'Marzo '!P14+'Abril '!P14+'Mayo '!P14+Junio!P14+Julio!P14+Agosto!P14+Septiembre!P14+'Octubre '!P14+Noviembre!P14+'Diciembre '!P14</f>
        <v>113</v>
      </c>
      <c r="Q14" s="6">
        <f>+Enero!Q14+Febrero!Q14+'Marzo '!Q14+'Abril '!Q14+'Mayo '!Q14+Junio!Q14+Julio!Q14+Agosto!Q14+Septiembre!Q14+'Octubre '!Q14+Noviembre!Q14+'Diciembre '!Q14</f>
        <v>105</v>
      </c>
      <c r="R14" s="6">
        <f>+Enero!R14+Febrero!R14+'Marzo '!R14+'Abril '!R14+'Mayo '!R14+Junio!R14+Julio!R14+Agosto!R14+Septiembre!R14+'Octubre '!R14+Noviembre!R14+'Diciembre '!R14</f>
        <v>63</v>
      </c>
      <c r="S14" s="6">
        <f>+Enero!S14+Febrero!S14+'Marzo '!S14+'Abril '!S14+'Mayo '!S14+Junio!S14+Julio!S14+Agosto!S14+Septiembre!S14+'Octubre '!S14+Noviembre!S14+'Diciembre '!S14</f>
        <v>110</v>
      </c>
      <c r="T14" s="6">
        <f>+Enero!T14+Febrero!T14+'Marzo '!T14+'Abril '!T14+'Mayo '!T14+Junio!T14+Julio!T14+Agosto!T14+Septiembre!T14+'Octubre '!T14+Noviembre!T14+'Diciembre '!T14</f>
        <v>46</v>
      </c>
      <c r="U14" s="6">
        <f>+Enero!U14+Febrero!U14+'Marzo '!U14+'Abril '!U14+'Mayo '!U14+Junio!U14+Julio!U14+Agosto!U14+Septiembre!U14+'Octubre '!U14+Noviembre!U14+'Diciembre '!U14</f>
        <v>76</v>
      </c>
      <c r="V14" s="6">
        <f>+Enero!V14+Febrero!V14+'Marzo '!V14+'Abril '!V14+'Mayo '!V14+Junio!V14+Julio!V14+Agosto!V14+Septiembre!V14+'Octubre '!V14+Noviembre!V14+'Diciembre '!V14</f>
        <v>50</v>
      </c>
      <c r="W14" s="6">
        <f>+Enero!W14+Febrero!W14+'Marzo '!W14+'Abril '!W14+'Mayo '!W14+Junio!W14+Julio!W14+Agosto!W14+Septiembre!W14+'Octubre '!W14+Noviembre!W14+'Diciembre '!W14</f>
        <v>43</v>
      </c>
      <c r="X14" s="6">
        <f>+Enero!X14+Febrero!X14+'Marzo '!X14+'Abril '!X14+'Mayo '!X14+Junio!X14+Julio!X14+Agosto!X14+Septiembre!X14+'Octubre '!X14+Noviembre!X14+'Diciembre '!X14</f>
        <v>27</v>
      </c>
      <c r="Y14" s="6">
        <f>+Enero!Y14+Febrero!Y14+'Marzo '!Y14+'Abril '!Y14+'Mayo '!Y14+Junio!Y14+Julio!Y14+Agosto!Y14+Septiembre!Y14+'Octubre '!Y14+Noviembre!Y14+'Diciembre '!Y14</f>
        <v>14</v>
      </c>
      <c r="Z14" s="6">
        <f>+Enero!Z14+Febrero!Z14+'Marzo '!Z14+'Abril '!Z14+'Mayo '!Z14+Junio!Z14+Julio!Z14+Agosto!Z14+Septiembre!Z14+'Octubre '!Z14+Noviembre!Z14+'Diciembre '!Z14</f>
        <v>5</v>
      </c>
      <c r="AA14" s="134"/>
    </row>
    <row r="15" spans="1:27" ht="15" thickBot="1" x14ac:dyDescent="0.25">
      <c r="A15" s="755" t="s">
        <v>5</v>
      </c>
      <c r="B15" s="756"/>
      <c r="C15" s="757"/>
      <c r="D15" s="618">
        <f>SUM(E15+F15)</f>
        <v>1552</v>
      </c>
      <c r="E15" s="156">
        <f t="shared" si="0"/>
        <v>877</v>
      </c>
      <c r="F15" s="157">
        <f t="shared" si="0"/>
        <v>675</v>
      </c>
      <c r="G15" s="158">
        <f t="shared" ref="G15:Z15" si="1">SUM(G12:G14)</f>
        <v>46</v>
      </c>
      <c r="H15" s="159">
        <f t="shared" si="1"/>
        <v>51</v>
      </c>
      <c r="I15" s="158">
        <f t="shared" si="1"/>
        <v>95</v>
      </c>
      <c r="J15" s="159">
        <f t="shared" si="1"/>
        <v>86</v>
      </c>
      <c r="K15" s="158">
        <f t="shared" si="1"/>
        <v>103</v>
      </c>
      <c r="L15" s="159">
        <f t="shared" si="1"/>
        <v>93</v>
      </c>
      <c r="M15" s="160">
        <f t="shared" si="1"/>
        <v>129</v>
      </c>
      <c r="N15" s="161">
        <f t="shared" si="1"/>
        <v>127</v>
      </c>
      <c r="O15" s="160">
        <f t="shared" si="1"/>
        <v>141</v>
      </c>
      <c r="P15" s="161">
        <f t="shared" si="1"/>
        <v>118</v>
      </c>
      <c r="Q15" s="160">
        <f t="shared" si="1"/>
        <v>109</v>
      </c>
      <c r="R15" s="161">
        <f t="shared" si="1"/>
        <v>67</v>
      </c>
      <c r="S15" s="160">
        <f t="shared" si="1"/>
        <v>112</v>
      </c>
      <c r="T15" s="161">
        <f t="shared" si="1"/>
        <v>49</v>
      </c>
      <c r="U15" s="160">
        <f t="shared" si="1"/>
        <v>80</v>
      </c>
      <c r="V15" s="161">
        <f t="shared" si="1"/>
        <v>51</v>
      </c>
      <c r="W15" s="160">
        <f t="shared" si="1"/>
        <v>47</v>
      </c>
      <c r="X15" s="161">
        <f t="shared" si="1"/>
        <v>28</v>
      </c>
      <c r="Y15" s="160">
        <f t="shared" si="1"/>
        <v>15</v>
      </c>
      <c r="Z15" s="161">
        <f t="shared" si="1"/>
        <v>5</v>
      </c>
      <c r="AA15" s="134"/>
    </row>
    <row r="16" spans="1:27" ht="15" thickTop="1" x14ac:dyDescent="0.2">
      <c r="A16" s="747" t="s">
        <v>79</v>
      </c>
      <c r="B16" s="748"/>
      <c r="C16" s="749"/>
      <c r="D16" s="96">
        <f>+Enero!D16+Febrero!D16+'Marzo '!D16+'Abril '!D16+'Mayo '!D16+Junio!D16+Julio!D16+Agosto!D16+Septiembre!D16+'Octubre '!D16+Noviembre!D16+'Diciembre '!D16</f>
        <v>140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77" t="s">
        <v>80</v>
      </c>
      <c r="B17" s="678"/>
      <c r="C17" s="754"/>
      <c r="D17" s="96">
        <f>+Enero!D17+Febrero!D17+'Marzo '!D17+'Abril '!D17+'Mayo '!D17+Junio!D17+Julio!D17+Agosto!D17+Septiembre!D17+'Octubre '!D17+Noviembre!D17+'Diciembre '!D17</f>
        <v>0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750" t="s">
        <v>3</v>
      </c>
      <c r="B19" s="750" t="s">
        <v>4</v>
      </c>
      <c r="C19" s="750"/>
      <c r="D19" s="731" t="s">
        <v>5</v>
      </c>
      <c r="E19" s="732"/>
      <c r="F19" s="733"/>
      <c r="G19" s="694" t="s">
        <v>67</v>
      </c>
      <c r="H19" s="736"/>
      <c r="I19" s="736"/>
      <c r="J19" s="736"/>
      <c r="K19" s="736"/>
      <c r="L19" s="736"/>
      <c r="M19" s="736"/>
      <c r="N19" s="736"/>
      <c r="O19" s="736"/>
      <c r="P19" s="736"/>
      <c r="Q19" s="736"/>
      <c r="R19" s="736"/>
      <c r="S19" s="736"/>
      <c r="T19" s="736"/>
      <c r="U19" s="736"/>
      <c r="V19" s="736"/>
      <c r="W19" s="736"/>
      <c r="X19" s="736"/>
      <c r="Y19" s="736"/>
      <c r="Z19" s="695"/>
    </row>
    <row r="20" spans="1:27" x14ac:dyDescent="0.2">
      <c r="A20" s="750"/>
      <c r="B20" s="750"/>
      <c r="C20" s="750"/>
      <c r="D20" s="734"/>
      <c r="E20" s="735"/>
      <c r="F20" s="735"/>
      <c r="G20" s="723" t="s">
        <v>68</v>
      </c>
      <c r="H20" s="723"/>
      <c r="I20" s="723" t="s">
        <v>69</v>
      </c>
      <c r="J20" s="723"/>
      <c r="K20" s="723" t="s">
        <v>70</v>
      </c>
      <c r="L20" s="723"/>
      <c r="M20" s="723" t="s">
        <v>71</v>
      </c>
      <c r="N20" s="723"/>
      <c r="O20" s="723" t="s">
        <v>72</v>
      </c>
      <c r="P20" s="723"/>
      <c r="Q20" s="723" t="s">
        <v>73</v>
      </c>
      <c r="R20" s="723"/>
      <c r="S20" s="723" t="s">
        <v>74</v>
      </c>
      <c r="T20" s="723"/>
      <c r="U20" s="723" t="s">
        <v>75</v>
      </c>
      <c r="V20" s="723"/>
      <c r="W20" s="723" t="s">
        <v>76</v>
      </c>
      <c r="X20" s="723"/>
      <c r="Y20" s="723" t="s">
        <v>77</v>
      </c>
      <c r="Z20" s="723"/>
    </row>
    <row r="21" spans="1:27" ht="15.75" customHeight="1" x14ac:dyDescent="0.2">
      <c r="A21" s="750"/>
      <c r="B21" s="750"/>
      <c r="C21" s="750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724" t="s">
        <v>6</v>
      </c>
      <c r="B22" s="715" t="s">
        <v>7</v>
      </c>
      <c r="C22" s="21" t="s">
        <v>14</v>
      </c>
      <c r="D22" s="170">
        <f t="shared" ref="D22:D27" si="2">SUM(E22+F22)</f>
        <v>8</v>
      </c>
      <c r="E22" s="171">
        <f t="shared" ref="E22:F27" si="3">SUM(G22+I22+K22+M22+O22+Q22+S22+U22+W22+Y22)</f>
        <v>2</v>
      </c>
      <c r="F22" s="172">
        <f t="shared" si="3"/>
        <v>6</v>
      </c>
      <c r="G22" s="10">
        <f>+Enero!G22+Febrero!G22+'Marzo '!G22+'Abril '!G22+'Mayo '!G22+Junio!G22+Julio!G22+Agosto!G22+Septiembre!G22+'Octubre '!G22+Noviembre!G22+'Diciembre '!G22</f>
        <v>0</v>
      </c>
      <c r="H22" s="10">
        <f>+Enero!H22+Febrero!H22+'Marzo '!H22+'Abril '!H22+'Mayo '!H22+Junio!H22+Julio!H22+Agosto!H22+Septiembre!H22+'Octubre '!H22+Noviembre!H22+'Diciembre '!H22</f>
        <v>3</v>
      </c>
      <c r="I22" s="10">
        <f>+Enero!I22+Febrero!I22+'Marzo '!I22+'Abril '!I22+'Mayo '!I22+Junio!I22+Julio!I22+Agosto!I22+Septiembre!I22+'Octubre '!I22+Noviembre!I22+'Diciembre '!I22</f>
        <v>0</v>
      </c>
      <c r="J22" s="10">
        <f>+Enero!J22+Febrero!J22+'Marzo '!J22+'Abril '!J22+'Mayo '!J22+Junio!J22+Julio!J22+Agosto!J22+Septiembre!J22+'Octubre '!J22+Noviembre!J22+'Diciembre '!J22</f>
        <v>1</v>
      </c>
      <c r="K22" s="10">
        <f>+Enero!K22+Febrero!K22+'Marzo '!K22+'Abril '!K22+'Mayo '!K22+Junio!K22+Julio!K22+Agosto!K22+Septiembre!K22+'Octubre '!K22+Noviembre!K22+'Diciembre '!K22</f>
        <v>1</v>
      </c>
      <c r="L22" s="10">
        <f>+Enero!L22+Febrero!L22+'Marzo '!L22+'Abril '!L22+'Mayo '!L22+Junio!L22+Julio!L22+Agosto!L22+Septiembre!L22+'Octubre '!L22+Noviembre!L22+'Diciembre '!L22</f>
        <v>1</v>
      </c>
      <c r="M22" s="10">
        <f>+Enero!M22+Febrero!M22+'Marzo '!M22+'Abril '!M22+'Mayo '!M22+Junio!M22+Julio!M22+Agosto!M22+Septiembre!M22+'Octubre '!M22+Noviembre!M22+'Diciembre '!M22</f>
        <v>1</v>
      </c>
      <c r="N22" s="10">
        <f>+Enero!N22+Febrero!N22+'Marzo '!N22+'Abril '!N22+'Mayo '!N22+Junio!N22+Julio!N22+Agosto!N22+Septiembre!N22+'Octubre '!N22+Noviembre!N22+'Diciembre '!N22</f>
        <v>1</v>
      </c>
      <c r="O22" s="10">
        <f>+Enero!O22+Febrero!O22+'Marzo '!O22+'Abril '!O22+'Mayo '!O22+Junio!O22+Julio!O22+Agosto!O22+Septiembre!O22+'Octubre '!O22+Noviembre!O22+'Diciembre '!O22</f>
        <v>0</v>
      </c>
      <c r="P22" s="10">
        <f>+Enero!P22+Febrero!P22+'Marzo '!P22+'Abril '!P22+'Mayo '!P22+Junio!P22+Julio!P22+Agosto!P22+Septiembre!P22+'Octubre '!P22+Noviembre!P22+'Diciembre '!P22</f>
        <v>0</v>
      </c>
      <c r="Q22" s="10">
        <f>+Enero!Q22+Febrero!Q22+'Marzo '!Q22+'Abril '!Q22+'Mayo '!Q22+Junio!Q22+Julio!Q22+Agosto!Q22+Septiembre!Q22+'Octubre '!Q22+Noviembre!Q22+'Diciembre '!Q22</f>
        <v>0</v>
      </c>
      <c r="R22" s="10">
        <f>+Enero!R22+Febrero!R22+'Marzo '!R22+'Abril '!R22+'Mayo '!R22+Junio!R22+Julio!R22+Agosto!R22+Septiembre!R22+'Octubre '!R22+Noviembre!R22+'Diciembre '!R22</f>
        <v>0</v>
      </c>
      <c r="S22" s="10">
        <f>+Enero!S22+Febrero!S22+'Marzo '!S22+'Abril '!S22+'Mayo '!S22+Junio!S22+Julio!S22+Agosto!S22+Septiembre!S22+'Octubre '!S22+Noviembre!S22+'Diciembre '!S22</f>
        <v>0</v>
      </c>
      <c r="T22" s="10">
        <f>+Enero!T22+Febrero!T22+'Marzo '!T22+'Abril '!T22+'Mayo '!T22+Junio!T22+Julio!T22+Agosto!T22+Septiembre!T22+'Octubre '!T22+Noviembre!T22+'Diciembre '!T22</f>
        <v>0</v>
      </c>
      <c r="U22" s="10">
        <f>+Enero!U22+Febrero!U22+'Marzo '!U22+'Abril '!U22+'Mayo '!U22+Junio!U22+Julio!U22+Agosto!U22+Septiembre!U22+'Octubre '!U22+Noviembre!U22+'Diciembre '!U22</f>
        <v>0</v>
      </c>
      <c r="V22" s="10">
        <f>+Enero!V22+Febrero!V22+'Marzo '!V22+'Abril '!V22+'Mayo '!V22+Junio!V22+Julio!V22+Agosto!V22+Septiembre!V22+'Octubre '!V22+Noviembre!V22+'Diciembre '!V22</f>
        <v>0</v>
      </c>
      <c r="W22" s="10">
        <f>+Enero!W22+Febrero!W22+'Marzo '!W22+'Abril '!W22+'Mayo '!W22+Junio!W22+Julio!W22+Agosto!W22+Septiembre!W22+'Octubre '!W22+Noviembre!W22+'Diciembre '!W22</f>
        <v>0</v>
      </c>
      <c r="X22" s="10">
        <f>+Enero!X22+Febrero!X22+'Marzo '!X22+'Abril '!X22+'Mayo '!X22+Junio!X22+Julio!X22+Agosto!X22+Septiembre!X22+'Octubre '!X22+Noviembre!X22+'Diciembre '!X22</f>
        <v>0</v>
      </c>
      <c r="Y22" s="10">
        <f>+Enero!Y22+Febrero!Y22+'Marzo '!Y22+'Abril '!Y22+'Mayo '!Y22+Junio!Y22+Julio!Y22+Agosto!Y22+Septiembre!Y22+'Octubre '!Y22+Noviembre!Y22+'Diciembre '!Y22</f>
        <v>0</v>
      </c>
      <c r="Z22" s="10">
        <f>+Enero!Z22+Febrero!Z22+'Marzo '!Z22+'Abril '!Z22+'Mayo '!Z22+Junio!Z22+Julio!Z22+Agosto!Z22+Septiembre!Z22+'Octubre '!Z22+Noviembre!Z22+'Diciembre '!Z22</f>
        <v>0</v>
      </c>
      <c r="AA22" s="134"/>
    </row>
    <row r="23" spans="1:27" ht="14.25" customHeight="1" x14ac:dyDescent="0.2">
      <c r="A23" s="724"/>
      <c r="B23" s="716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10">
        <f>+Enero!G23+Febrero!G23+'Marzo '!G23+'Abril '!G23+'Mayo '!G23+Junio!G23+Julio!G23+Agosto!G23+Septiembre!G23+'Octubre '!G23+Noviembre!G23+'Diciembre '!G23</f>
        <v>0</v>
      </c>
      <c r="H23" s="10">
        <f>+Enero!H23+Febrero!H23+'Marzo '!H23+'Abril '!H23+'Mayo '!H23+Junio!H23+Julio!H23+Agosto!H23+Septiembre!H23+'Octubre '!H23+Noviembre!H23+'Diciembre '!H23</f>
        <v>0</v>
      </c>
      <c r="I23" s="10">
        <f>+Enero!I23+Febrero!I23+'Marzo '!I23+'Abril '!I23+'Mayo '!I23+Junio!I23+Julio!I23+Agosto!I23+Septiembre!I23+'Octubre '!I23+Noviembre!I23+'Diciembre '!I23</f>
        <v>0</v>
      </c>
      <c r="J23" s="10">
        <f>+Enero!J23+Febrero!J23+'Marzo '!J23+'Abril '!J23+'Mayo '!J23+Junio!J23+Julio!J23+Agosto!J23+Septiembre!J23+'Octubre '!J23+Noviembre!J23+'Diciembre '!J23</f>
        <v>0</v>
      </c>
      <c r="K23" s="10">
        <f>+Enero!K23+Febrero!K23+'Marzo '!K23+'Abril '!K23+'Mayo '!K23+Junio!K23+Julio!K23+Agosto!K23+Septiembre!K23+'Octubre '!K23+Noviembre!K23+'Diciembre '!K23</f>
        <v>0</v>
      </c>
      <c r="L23" s="10">
        <f>+Enero!L23+Febrero!L23+'Marzo '!L23+'Abril '!L23+'Mayo '!L23+Junio!L23+Julio!L23+Agosto!L23+Septiembre!L23+'Octubre '!L23+Noviembre!L23+'Diciembre '!L23</f>
        <v>0</v>
      </c>
      <c r="M23" s="10">
        <f>+Enero!M23+Febrero!M23+'Marzo '!M23+'Abril '!M23+'Mayo '!M23+Junio!M23+Julio!M23+Agosto!M23+Septiembre!M23+'Octubre '!M23+Noviembre!M23+'Diciembre '!M23</f>
        <v>0</v>
      </c>
      <c r="N23" s="10">
        <f>+Enero!N23+Febrero!N23+'Marzo '!N23+'Abril '!N23+'Mayo '!N23+Junio!N23+Julio!N23+Agosto!N23+Septiembre!N23+'Octubre '!N23+Noviembre!N23+'Diciembre '!N23</f>
        <v>0</v>
      </c>
      <c r="O23" s="10">
        <f>+Enero!O23+Febrero!O23+'Marzo '!O23+'Abril '!O23+'Mayo '!O23+Junio!O23+Julio!O23+Agosto!O23+Septiembre!O23+'Octubre '!O23+Noviembre!O23+'Diciembre '!O23</f>
        <v>0</v>
      </c>
      <c r="P23" s="10">
        <f>+Enero!P23+Febrero!P23+'Marzo '!P23+'Abril '!P23+'Mayo '!P23+Junio!P23+Julio!P23+Agosto!P23+Septiembre!P23+'Octubre '!P23+Noviembre!P23+'Diciembre '!P23</f>
        <v>0</v>
      </c>
      <c r="Q23" s="10">
        <f>+Enero!Q23+Febrero!Q23+'Marzo '!Q23+'Abril '!Q23+'Mayo '!Q23+Junio!Q23+Julio!Q23+Agosto!Q23+Septiembre!Q23+'Octubre '!Q23+Noviembre!Q23+'Diciembre '!Q23</f>
        <v>0</v>
      </c>
      <c r="R23" s="10">
        <f>+Enero!R23+Febrero!R23+'Marzo '!R23+'Abril '!R23+'Mayo '!R23+Junio!R23+Julio!R23+Agosto!R23+Septiembre!R23+'Octubre '!R23+Noviembre!R23+'Diciembre '!R23</f>
        <v>0</v>
      </c>
      <c r="S23" s="10">
        <f>+Enero!S23+Febrero!S23+'Marzo '!S23+'Abril '!S23+'Mayo '!S23+Junio!S23+Julio!S23+Agosto!S23+Septiembre!S23+'Octubre '!S23+Noviembre!S23+'Diciembre '!S23</f>
        <v>0</v>
      </c>
      <c r="T23" s="10">
        <f>+Enero!T23+Febrero!T23+'Marzo '!T23+'Abril '!T23+'Mayo '!T23+Junio!T23+Julio!T23+Agosto!T23+Septiembre!T23+'Octubre '!T23+Noviembre!T23+'Diciembre '!T23</f>
        <v>0</v>
      </c>
      <c r="U23" s="10">
        <f>+Enero!U23+Febrero!U23+'Marzo '!U23+'Abril '!U23+'Mayo '!U23+Junio!U23+Julio!U23+Agosto!U23+Septiembre!U23+'Octubre '!U23+Noviembre!U23+'Diciembre '!U23</f>
        <v>0</v>
      </c>
      <c r="V23" s="10">
        <f>+Enero!V23+Febrero!V23+'Marzo '!V23+'Abril '!V23+'Mayo '!V23+Junio!V23+Julio!V23+Agosto!V23+Septiembre!V23+'Octubre '!V23+Noviembre!V23+'Diciembre '!V23</f>
        <v>0</v>
      </c>
      <c r="W23" s="10">
        <f>+Enero!W23+Febrero!W23+'Marzo '!W23+'Abril '!W23+'Mayo '!W23+Junio!W23+Julio!W23+Agosto!W23+Septiembre!W23+'Octubre '!W23+Noviembre!W23+'Diciembre '!W23</f>
        <v>0</v>
      </c>
      <c r="X23" s="10">
        <f>+Enero!X23+Febrero!X23+'Marzo '!X23+'Abril '!X23+'Mayo '!X23+Junio!X23+Julio!X23+Agosto!X23+Septiembre!X23+'Octubre '!X23+Noviembre!X23+'Diciembre '!X23</f>
        <v>0</v>
      </c>
      <c r="Y23" s="10">
        <f>+Enero!Y23+Febrero!Y23+'Marzo '!Y23+'Abril '!Y23+'Mayo '!Y23+Junio!Y23+Julio!Y23+Agosto!Y23+Septiembre!Y23+'Octubre '!Y23+Noviembre!Y23+'Diciembre '!Y23</f>
        <v>0</v>
      </c>
      <c r="Z23" s="10">
        <f>+Enero!Z23+Febrero!Z23+'Marzo '!Z23+'Abril '!Z23+'Mayo '!Z23+Junio!Z23+Julio!Z23+Agosto!Z23+Septiembre!Z23+'Octubre '!Z23+Noviembre!Z23+'Diciembre '!Z23</f>
        <v>0</v>
      </c>
      <c r="AA23" s="134"/>
    </row>
    <row r="24" spans="1:27" ht="14.25" customHeight="1" x14ac:dyDescent="0.2">
      <c r="A24" s="724"/>
      <c r="B24" s="715" t="s">
        <v>9</v>
      </c>
      <c r="C24" s="26" t="s">
        <v>14</v>
      </c>
      <c r="D24" s="178">
        <f t="shared" si="2"/>
        <v>2</v>
      </c>
      <c r="E24" s="178">
        <f t="shared" si="3"/>
        <v>1</v>
      </c>
      <c r="F24" s="179">
        <f t="shared" si="3"/>
        <v>1</v>
      </c>
      <c r="G24" s="10">
        <f>+Enero!G24+Febrero!G24+'Marzo '!G24+'Abril '!G24+'Mayo '!G24+Junio!G24+Julio!G24+Agosto!G24+Septiembre!G24+'Octubre '!G24+Noviembre!G24+'Diciembre '!G24</f>
        <v>0</v>
      </c>
      <c r="H24" s="10">
        <f>+Enero!H24+Febrero!H24+'Marzo '!H24+'Abril '!H24+'Mayo '!H24+Junio!H24+Julio!H24+Agosto!H24+Septiembre!H24+'Octubre '!H24+Noviembre!H24+'Diciembre '!H24</f>
        <v>0</v>
      </c>
      <c r="I24" s="10">
        <f>+Enero!I24+Febrero!I24+'Marzo '!I24+'Abril '!I24+'Mayo '!I24+Junio!I24+Julio!I24+Agosto!I24+Septiembre!I24+'Octubre '!I24+Noviembre!I24+'Diciembre '!I24</f>
        <v>0</v>
      </c>
      <c r="J24" s="10">
        <f>+Enero!J24+Febrero!J24+'Marzo '!J24+'Abril '!J24+'Mayo '!J24+Junio!J24+Julio!J24+Agosto!J24+Septiembre!J24+'Octubre '!J24+Noviembre!J24+'Diciembre '!J24</f>
        <v>0</v>
      </c>
      <c r="K24" s="10">
        <f>+Enero!K24+Febrero!K24+'Marzo '!K24+'Abril '!K24+'Mayo '!K24+Junio!K24+Julio!K24+Agosto!K24+Septiembre!K24+'Octubre '!K24+Noviembre!K24+'Diciembre '!K24</f>
        <v>0</v>
      </c>
      <c r="L24" s="10">
        <f>+Enero!L24+Febrero!L24+'Marzo '!L24+'Abril '!L24+'Mayo '!L24+Junio!L24+Julio!L24+Agosto!L24+Septiembre!L24+'Octubre '!L24+Noviembre!L24+'Diciembre '!L24</f>
        <v>1</v>
      </c>
      <c r="M24" s="10">
        <f>+Enero!M24+Febrero!M24+'Marzo '!M24+'Abril '!M24+'Mayo '!M24+Junio!M24+Julio!M24+Agosto!M24+Septiembre!M24+'Octubre '!M24+Noviembre!M24+'Diciembre '!M24</f>
        <v>0</v>
      </c>
      <c r="N24" s="10">
        <f>+Enero!N24+Febrero!N24+'Marzo '!N24+'Abril '!N24+'Mayo '!N24+Junio!N24+Julio!N24+Agosto!N24+Septiembre!N24+'Octubre '!N24+Noviembre!N24+'Diciembre '!N24</f>
        <v>0</v>
      </c>
      <c r="O24" s="10">
        <f>+Enero!O24+Febrero!O24+'Marzo '!O24+'Abril '!O24+'Mayo '!O24+Junio!O24+Julio!O24+Agosto!O24+Septiembre!O24+'Octubre '!O24+Noviembre!O24+'Diciembre '!O24</f>
        <v>0</v>
      </c>
      <c r="P24" s="10">
        <f>+Enero!P24+Febrero!P24+'Marzo '!P24+'Abril '!P24+'Mayo '!P24+Junio!P24+Julio!P24+Agosto!P24+Septiembre!P24+'Octubre '!P24+Noviembre!P24+'Diciembre '!P24</f>
        <v>0</v>
      </c>
      <c r="Q24" s="10">
        <f>+Enero!Q24+Febrero!Q24+'Marzo '!Q24+'Abril '!Q24+'Mayo '!Q24+Junio!Q24+Julio!Q24+Agosto!Q24+Septiembre!Q24+'Octubre '!Q24+Noviembre!Q24+'Diciembre '!Q24</f>
        <v>0</v>
      </c>
      <c r="R24" s="10">
        <f>+Enero!R24+Febrero!R24+'Marzo '!R24+'Abril '!R24+'Mayo '!R24+Junio!R24+Julio!R24+Agosto!R24+Septiembre!R24+'Octubre '!R24+Noviembre!R24+'Diciembre '!R24</f>
        <v>0</v>
      </c>
      <c r="S24" s="10">
        <f>+Enero!S24+Febrero!S24+'Marzo '!S24+'Abril '!S24+'Mayo '!S24+Junio!S24+Julio!S24+Agosto!S24+Septiembre!S24+'Octubre '!S24+Noviembre!S24+'Diciembre '!S24</f>
        <v>1</v>
      </c>
      <c r="T24" s="10">
        <f>+Enero!T24+Febrero!T24+'Marzo '!T24+'Abril '!T24+'Mayo '!T24+Junio!T24+Julio!T24+Agosto!T24+Septiembre!T24+'Octubre '!T24+Noviembre!T24+'Diciembre '!T24</f>
        <v>0</v>
      </c>
      <c r="U24" s="10">
        <f>+Enero!U24+Febrero!U24+'Marzo '!U24+'Abril '!U24+'Mayo '!U24+Junio!U24+Julio!U24+Agosto!U24+Septiembre!U24+'Octubre '!U24+Noviembre!U24+'Diciembre '!U24</f>
        <v>0</v>
      </c>
      <c r="V24" s="10">
        <f>+Enero!V24+Febrero!V24+'Marzo '!V24+'Abril '!V24+'Mayo '!V24+Junio!V24+Julio!V24+Agosto!V24+Septiembre!V24+'Octubre '!V24+Noviembre!V24+'Diciembre '!V24</f>
        <v>0</v>
      </c>
      <c r="W24" s="10">
        <f>+Enero!W24+Febrero!W24+'Marzo '!W24+'Abril '!W24+'Mayo '!W24+Junio!W24+Julio!W24+Agosto!W24+Septiembre!W24+'Octubre '!W24+Noviembre!W24+'Diciembre '!W24</f>
        <v>0</v>
      </c>
      <c r="X24" s="10">
        <f>+Enero!X24+Febrero!X24+'Marzo '!X24+'Abril '!X24+'Mayo '!X24+Junio!X24+Julio!X24+Agosto!X24+Septiembre!X24+'Octubre '!X24+Noviembre!X24+'Diciembre '!X24</f>
        <v>0</v>
      </c>
      <c r="Y24" s="10">
        <f>+Enero!Y24+Febrero!Y24+'Marzo '!Y24+'Abril '!Y24+'Mayo '!Y24+Junio!Y24+Julio!Y24+Agosto!Y24+Septiembre!Y24+'Octubre '!Y24+Noviembre!Y24+'Diciembre '!Y24</f>
        <v>0</v>
      </c>
      <c r="Z24" s="10">
        <f>+Enero!Z24+Febrero!Z24+'Marzo '!Z24+'Abril '!Z24+'Mayo '!Z24+Junio!Z24+Julio!Z24+Agosto!Z24+Septiembre!Z24+'Octubre '!Z24+Noviembre!Z24+'Diciembre '!Z24</f>
        <v>0</v>
      </c>
      <c r="AA24" s="134"/>
    </row>
    <row r="25" spans="1:27" ht="14.25" customHeight="1" x14ac:dyDescent="0.2">
      <c r="A25" s="725"/>
      <c r="B25" s="716"/>
      <c r="C25" s="29" t="s">
        <v>15</v>
      </c>
      <c r="D25" s="175">
        <f t="shared" si="2"/>
        <v>2</v>
      </c>
      <c r="E25" s="175">
        <f t="shared" si="3"/>
        <v>1</v>
      </c>
      <c r="F25" s="176">
        <f t="shared" si="3"/>
        <v>1</v>
      </c>
      <c r="G25" s="10">
        <f>+Enero!G25+Febrero!G25+'Marzo '!G25+'Abril '!G25+'Mayo '!G25+Junio!G25+Julio!G25+Agosto!G25+Septiembre!G25+'Octubre '!G25+Noviembre!G25+'Diciembre '!G25</f>
        <v>0</v>
      </c>
      <c r="H25" s="10">
        <f>+Enero!H25+Febrero!H25+'Marzo '!H25+'Abril '!H25+'Mayo '!H25+Junio!H25+Julio!H25+Agosto!H25+Septiembre!H25+'Octubre '!H25+Noviembre!H25+'Diciembre '!H25</f>
        <v>0</v>
      </c>
      <c r="I25" s="10">
        <f>+Enero!I25+Febrero!I25+'Marzo '!I25+'Abril '!I25+'Mayo '!I25+Junio!I25+Julio!I25+Agosto!I25+Septiembre!I25+'Octubre '!I25+Noviembre!I25+'Diciembre '!I25</f>
        <v>0</v>
      </c>
      <c r="J25" s="10">
        <f>+Enero!J25+Febrero!J25+'Marzo '!J25+'Abril '!J25+'Mayo '!J25+Junio!J25+Julio!J25+Agosto!J25+Septiembre!J25+'Octubre '!J25+Noviembre!J25+'Diciembre '!J25</f>
        <v>0</v>
      </c>
      <c r="K25" s="10">
        <f>+Enero!K25+Febrero!K25+'Marzo '!K25+'Abril '!K25+'Mayo '!K25+Junio!K25+Julio!K25+Agosto!K25+Septiembre!K25+'Octubre '!K25+Noviembre!K25+'Diciembre '!K25</f>
        <v>1</v>
      </c>
      <c r="L25" s="10">
        <f>+Enero!L25+Febrero!L25+'Marzo '!L25+'Abril '!L25+'Mayo '!L25+Junio!L25+Julio!L25+Agosto!L25+Septiembre!L25+'Octubre '!L25+Noviembre!L25+'Diciembre '!L25</f>
        <v>1</v>
      </c>
      <c r="M25" s="10">
        <f>+Enero!M25+Febrero!M25+'Marzo '!M25+'Abril '!M25+'Mayo '!M25+Junio!M25+Julio!M25+Agosto!M25+Septiembre!M25+'Octubre '!M25+Noviembre!M25+'Diciembre '!M25</f>
        <v>0</v>
      </c>
      <c r="N25" s="10">
        <f>+Enero!N25+Febrero!N25+'Marzo '!N25+'Abril '!N25+'Mayo '!N25+Junio!N25+Julio!N25+Agosto!N25+Septiembre!N25+'Octubre '!N25+Noviembre!N25+'Diciembre '!N25</f>
        <v>0</v>
      </c>
      <c r="O25" s="10">
        <f>+Enero!O25+Febrero!O25+'Marzo '!O25+'Abril '!O25+'Mayo '!O25+Junio!O25+Julio!O25+Agosto!O25+Septiembre!O25+'Octubre '!O25+Noviembre!O25+'Diciembre '!O25</f>
        <v>0</v>
      </c>
      <c r="P25" s="10">
        <f>+Enero!P25+Febrero!P25+'Marzo '!P25+'Abril '!P25+'Mayo '!P25+Junio!P25+Julio!P25+Agosto!P25+Septiembre!P25+'Octubre '!P25+Noviembre!P25+'Diciembre '!P25</f>
        <v>0</v>
      </c>
      <c r="Q25" s="10">
        <f>+Enero!Q25+Febrero!Q25+'Marzo '!Q25+'Abril '!Q25+'Mayo '!Q25+Junio!Q25+Julio!Q25+Agosto!Q25+Septiembre!Q25+'Octubre '!Q25+Noviembre!Q25+'Diciembre '!Q25</f>
        <v>0</v>
      </c>
      <c r="R25" s="10">
        <f>+Enero!R25+Febrero!R25+'Marzo '!R25+'Abril '!R25+'Mayo '!R25+Junio!R25+Julio!R25+Agosto!R25+Septiembre!R25+'Octubre '!R25+Noviembre!R25+'Diciembre '!R25</f>
        <v>0</v>
      </c>
      <c r="S25" s="10">
        <f>+Enero!S25+Febrero!S25+'Marzo '!S25+'Abril '!S25+'Mayo '!S25+Junio!S25+Julio!S25+Agosto!S25+Septiembre!S25+'Octubre '!S25+Noviembre!S25+'Diciembre '!S25</f>
        <v>0</v>
      </c>
      <c r="T25" s="10">
        <f>+Enero!T25+Febrero!T25+'Marzo '!T25+'Abril '!T25+'Mayo '!T25+Junio!T25+Julio!T25+Agosto!T25+Septiembre!T25+'Octubre '!T25+Noviembre!T25+'Diciembre '!T25</f>
        <v>0</v>
      </c>
      <c r="U25" s="10">
        <f>+Enero!U25+Febrero!U25+'Marzo '!U25+'Abril '!U25+'Mayo '!U25+Junio!U25+Julio!U25+Agosto!U25+Septiembre!U25+'Octubre '!U25+Noviembre!U25+'Diciembre '!U25</f>
        <v>0</v>
      </c>
      <c r="V25" s="10">
        <f>+Enero!V25+Febrero!V25+'Marzo '!V25+'Abril '!V25+'Mayo '!V25+Junio!V25+Julio!V25+Agosto!V25+Septiembre!V25+'Octubre '!V25+Noviembre!V25+'Diciembre '!V25</f>
        <v>0</v>
      </c>
      <c r="W25" s="10">
        <f>+Enero!W25+Febrero!W25+'Marzo '!W25+'Abril '!W25+'Mayo '!W25+Junio!W25+Julio!W25+Agosto!W25+Septiembre!W25+'Octubre '!W25+Noviembre!W25+'Diciembre '!W25</f>
        <v>0</v>
      </c>
      <c r="X25" s="10">
        <f>+Enero!X25+Febrero!X25+'Marzo '!X25+'Abril '!X25+'Mayo '!X25+Junio!X25+Julio!X25+Agosto!X25+Septiembre!X25+'Octubre '!X25+Noviembre!X25+'Diciembre '!X25</f>
        <v>0</v>
      </c>
      <c r="Y25" s="10">
        <f>+Enero!Y25+Febrero!Y25+'Marzo '!Y25+'Abril '!Y25+'Mayo '!Y25+Junio!Y25+Julio!Y25+Agosto!Y25+Septiembre!Y25+'Octubre '!Y25+Noviembre!Y25+'Diciembre '!Y25</f>
        <v>0</v>
      </c>
      <c r="Z25" s="10">
        <f>+Enero!Z25+Febrero!Z25+'Marzo '!Z25+'Abril '!Z25+'Mayo '!Z25+Junio!Z25+Julio!Z25+Agosto!Z25+Septiembre!Z25+'Octubre '!Z25+Noviembre!Z25+'Diciembre '!Z25</f>
        <v>0</v>
      </c>
      <c r="AA25" s="134"/>
    </row>
    <row r="26" spans="1:27" ht="14.25" customHeight="1" x14ac:dyDescent="0.2">
      <c r="A26" s="726" t="s">
        <v>10</v>
      </c>
      <c r="B26" s="727"/>
      <c r="C26" s="26" t="s">
        <v>14</v>
      </c>
      <c r="D26" s="183">
        <f t="shared" si="2"/>
        <v>198</v>
      </c>
      <c r="E26" s="183">
        <f t="shared" si="3"/>
        <v>97</v>
      </c>
      <c r="F26" s="184">
        <f t="shared" si="3"/>
        <v>101</v>
      </c>
      <c r="G26" s="10">
        <f>+Enero!G26+Febrero!G26+'Marzo '!G26+'Abril '!G26+'Mayo '!G26+Junio!G26+Julio!G26+Agosto!G26+Septiembre!G26+'Octubre '!G26+Noviembre!G26+'Diciembre '!G26</f>
        <v>7</v>
      </c>
      <c r="H26" s="10">
        <f>+Enero!H26+Febrero!H26+'Marzo '!H26+'Abril '!H26+'Mayo '!H26+Junio!H26+Julio!H26+Agosto!H26+Septiembre!H26+'Octubre '!H26+Noviembre!H26+'Diciembre '!H26</f>
        <v>7</v>
      </c>
      <c r="I26" s="10">
        <f>+Enero!I26+Febrero!I26+'Marzo '!I26+'Abril '!I26+'Mayo '!I26+Junio!I26+Julio!I26+Agosto!I26+Septiembre!I26+'Octubre '!I26+Noviembre!I26+'Diciembre '!I26</f>
        <v>21</v>
      </c>
      <c r="J26" s="10">
        <f>+Enero!J26+Febrero!J26+'Marzo '!J26+'Abril '!J26+'Mayo '!J26+Junio!J26+Julio!J26+Agosto!J26+Septiembre!J26+'Octubre '!J26+Noviembre!J26+'Diciembre '!J26</f>
        <v>22</v>
      </c>
      <c r="K26" s="10">
        <f>+Enero!K26+Febrero!K26+'Marzo '!K26+'Abril '!K26+'Mayo '!K26+Junio!K26+Julio!K26+Agosto!K26+Septiembre!K26+'Octubre '!K26+Noviembre!K26+'Diciembre '!K26</f>
        <v>15</v>
      </c>
      <c r="L26" s="10">
        <f>+Enero!L26+Febrero!L26+'Marzo '!L26+'Abril '!L26+'Mayo '!L26+Junio!L26+Julio!L26+Agosto!L26+Septiembre!L26+'Octubre '!L26+Noviembre!L26+'Diciembre '!L26</f>
        <v>17</v>
      </c>
      <c r="M26" s="10">
        <f>+Enero!M26+Febrero!M26+'Marzo '!M26+'Abril '!M26+'Mayo '!M26+Junio!M26+Julio!M26+Agosto!M26+Septiembre!M26+'Octubre '!M26+Noviembre!M26+'Diciembre '!M26</f>
        <v>24</v>
      </c>
      <c r="N26" s="10">
        <f>+Enero!N26+Febrero!N26+'Marzo '!N26+'Abril '!N26+'Mayo '!N26+Junio!N26+Julio!N26+Agosto!N26+Septiembre!N26+'Octubre '!N26+Noviembre!N26+'Diciembre '!N26</f>
        <v>18</v>
      </c>
      <c r="O26" s="10">
        <f>+Enero!O26+Febrero!O26+'Marzo '!O26+'Abril '!O26+'Mayo '!O26+Junio!O26+Julio!O26+Agosto!O26+Septiembre!O26+'Octubre '!O26+Noviembre!O26+'Diciembre '!O26</f>
        <v>11</v>
      </c>
      <c r="P26" s="10">
        <f>+Enero!P26+Febrero!P26+'Marzo '!P26+'Abril '!P26+'Mayo '!P26+Junio!P26+Julio!P26+Agosto!P26+Septiembre!P26+'Octubre '!P26+Noviembre!P26+'Diciembre '!P26</f>
        <v>15</v>
      </c>
      <c r="Q26" s="10">
        <f>+Enero!Q26+Febrero!Q26+'Marzo '!Q26+'Abril '!Q26+'Mayo '!Q26+Junio!Q26+Julio!Q26+Agosto!Q26+Septiembre!Q26+'Octubre '!Q26+Noviembre!Q26+'Diciembre '!Q26</f>
        <v>4</v>
      </c>
      <c r="R26" s="10">
        <f>+Enero!R26+Febrero!R26+'Marzo '!R26+'Abril '!R26+'Mayo '!R26+Junio!R26+Julio!R26+Agosto!R26+Septiembre!R26+'Octubre '!R26+Noviembre!R26+'Diciembre '!R26</f>
        <v>5</v>
      </c>
      <c r="S26" s="10">
        <f>+Enero!S26+Febrero!S26+'Marzo '!S26+'Abril '!S26+'Mayo '!S26+Junio!S26+Julio!S26+Agosto!S26+Septiembre!S26+'Octubre '!S26+Noviembre!S26+'Diciembre '!S26</f>
        <v>4</v>
      </c>
      <c r="T26" s="10">
        <f>+Enero!T26+Febrero!T26+'Marzo '!T26+'Abril '!T26+'Mayo '!T26+Junio!T26+Julio!T26+Agosto!T26+Septiembre!T26+'Octubre '!T26+Noviembre!T26+'Diciembre '!T26</f>
        <v>10</v>
      </c>
      <c r="U26" s="10">
        <f>+Enero!U26+Febrero!U26+'Marzo '!U26+'Abril '!U26+'Mayo '!U26+Junio!U26+Julio!U26+Agosto!U26+Septiembre!U26+'Octubre '!U26+Noviembre!U26+'Diciembre '!U26</f>
        <v>7</v>
      </c>
      <c r="V26" s="10">
        <f>+Enero!V26+Febrero!V26+'Marzo '!V26+'Abril '!V26+'Mayo '!V26+Junio!V26+Julio!V26+Agosto!V26+Septiembre!V26+'Octubre '!V26+Noviembre!V26+'Diciembre '!V26</f>
        <v>4</v>
      </c>
      <c r="W26" s="10">
        <f>+Enero!W26+Febrero!W26+'Marzo '!W26+'Abril '!W26+'Mayo '!W26+Junio!W26+Julio!W26+Agosto!W26+Septiembre!W26+'Octubre '!W26+Noviembre!W26+'Diciembre '!W26</f>
        <v>4</v>
      </c>
      <c r="X26" s="10">
        <f>+Enero!X26+Febrero!X26+'Marzo '!X26+'Abril '!X26+'Mayo '!X26+Junio!X26+Julio!X26+Agosto!X26+Septiembre!X26+'Octubre '!X26+Noviembre!X26+'Diciembre '!X26</f>
        <v>3</v>
      </c>
      <c r="Y26" s="10">
        <f>+Enero!Y26+Febrero!Y26+'Marzo '!Y26+'Abril '!Y26+'Mayo '!Y26+Junio!Y26+Julio!Y26+Agosto!Y26+Septiembre!Y26+'Octubre '!Y26+Noviembre!Y26+'Diciembre '!Y26</f>
        <v>0</v>
      </c>
      <c r="Z26" s="10">
        <f>+Enero!Z26+Febrero!Z26+'Marzo '!Z26+'Abril '!Z26+'Mayo '!Z26+Junio!Z26+Julio!Z26+Agosto!Z26+Septiembre!Z26+'Octubre '!Z26+Noviembre!Z26+'Diciembre '!Z26</f>
        <v>0</v>
      </c>
      <c r="AA26" s="134"/>
    </row>
    <row r="27" spans="1:27" ht="14.25" customHeight="1" x14ac:dyDescent="0.2">
      <c r="A27" s="692"/>
      <c r="B27" s="693"/>
      <c r="C27" s="29" t="s">
        <v>15</v>
      </c>
      <c r="D27" s="175">
        <f t="shared" si="2"/>
        <v>4</v>
      </c>
      <c r="E27" s="175">
        <f t="shared" si="3"/>
        <v>2</v>
      </c>
      <c r="F27" s="176">
        <f t="shared" si="3"/>
        <v>2</v>
      </c>
      <c r="G27" s="10">
        <f>+Enero!G27+Febrero!G27+'Marzo '!G27+'Abril '!G27+'Mayo '!G27+Junio!G27+Julio!G27+Agosto!G27+Septiembre!G27+'Octubre '!G27+Noviembre!G27+'Diciembre '!G27</f>
        <v>0</v>
      </c>
      <c r="H27" s="10">
        <f>+Enero!H27+Febrero!H27+'Marzo '!H27+'Abril '!H27+'Mayo '!H27+Junio!H27+Julio!H27+Agosto!H27+Septiembre!H27+'Octubre '!H27+Noviembre!H27+'Diciembre '!H27</f>
        <v>0</v>
      </c>
      <c r="I27" s="10">
        <f>+Enero!I27+Febrero!I27+'Marzo '!I27+'Abril '!I27+'Mayo '!I27+Junio!I27+Julio!I27+Agosto!I27+Septiembre!I27+'Octubre '!I27+Noviembre!I27+'Diciembre '!I27</f>
        <v>0</v>
      </c>
      <c r="J27" s="10">
        <f>+Enero!J27+Febrero!J27+'Marzo '!J27+'Abril '!J27+'Mayo '!J27+Junio!J27+Julio!J27+Agosto!J27+Septiembre!J27+'Octubre '!J27+Noviembre!J27+'Diciembre '!J27</f>
        <v>0</v>
      </c>
      <c r="K27" s="10">
        <f>+Enero!K27+Febrero!K27+'Marzo '!K27+'Abril '!K27+'Mayo '!K27+Junio!K27+Julio!K27+Agosto!K27+Septiembre!K27+'Octubre '!K27+Noviembre!K27+'Diciembre '!K27</f>
        <v>1</v>
      </c>
      <c r="L27" s="10">
        <f>+Enero!L27+Febrero!L27+'Marzo '!L27+'Abril '!L27+'Mayo '!L27+Junio!L27+Julio!L27+Agosto!L27+Septiembre!L27+'Octubre '!L27+Noviembre!L27+'Diciembre '!L27</f>
        <v>0</v>
      </c>
      <c r="M27" s="10">
        <f>+Enero!M27+Febrero!M27+'Marzo '!M27+'Abril '!M27+'Mayo '!M27+Junio!M27+Julio!M27+Agosto!M27+Septiembre!M27+'Octubre '!M27+Noviembre!M27+'Diciembre '!M27</f>
        <v>1</v>
      </c>
      <c r="N27" s="10">
        <f>+Enero!N27+Febrero!N27+'Marzo '!N27+'Abril '!N27+'Mayo '!N27+Junio!N27+Julio!N27+Agosto!N27+Septiembre!N27+'Octubre '!N27+Noviembre!N27+'Diciembre '!N27</f>
        <v>0</v>
      </c>
      <c r="O27" s="10">
        <f>+Enero!O27+Febrero!O27+'Marzo '!O27+'Abril '!O27+'Mayo '!O27+Junio!O27+Julio!O27+Agosto!O27+Septiembre!O27+'Octubre '!O27+Noviembre!O27+'Diciembre '!O27</f>
        <v>0</v>
      </c>
      <c r="P27" s="10">
        <f>+Enero!P27+Febrero!P27+'Marzo '!P27+'Abril '!P27+'Mayo '!P27+Junio!P27+Julio!P27+Agosto!P27+Septiembre!P27+'Octubre '!P27+Noviembre!P27+'Diciembre '!P27</f>
        <v>1</v>
      </c>
      <c r="Q27" s="10">
        <f>+Enero!Q27+Febrero!Q27+'Marzo '!Q27+'Abril '!Q27+'Mayo '!Q27+Junio!Q27+Julio!Q27+Agosto!Q27+Septiembre!Q27+'Octubre '!Q27+Noviembre!Q27+'Diciembre '!Q27</f>
        <v>0</v>
      </c>
      <c r="R27" s="10">
        <f>+Enero!R27+Febrero!R27+'Marzo '!R27+'Abril '!R27+'Mayo '!R27+Junio!R27+Julio!R27+Agosto!R27+Septiembre!R27+'Octubre '!R27+Noviembre!R27+'Diciembre '!R27</f>
        <v>1</v>
      </c>
      <c r="S27" s="10">
        <f>+Enero!S27+Febrero!S27+'Marzo '!S27+'Abril '!S27+'Mayo '!S27+Junio!S27+Julio!S27+Agosto!S27+Septiembre!S27+'Octubre '!S27+Noviembre!S27+'Diciembre '!S27</f>
        <v>0</v>
      </c>
      <c r="T27" s="10">
        <f>+Enero!T27+Febrero!T27+'Marzo '!T27+'Abril '!T27+'Mayo '!T27+Junio!T27+Julio!T27+Agosto!T27+Septiembre!T27+'Octubre '!T27+Noviembre!T27+'Diciembre '!T27</f>
        <v>0</v>
      </c>
      <c r="U27" s="10">
        <f>+Enero!U27+Febrero!U27+'Marzo '!U27+'Abril '!U27+'Mayo '!U27+Junio!U27+Julio!U27+Agosto!U27+Septiembre!U27+'Octubre '!U27+Noviembre!U27+'Diciembre '!U27</f>
        <v>0</v>
      </c>
      <c r="V27" s="10">
        <f>+Enero!V27+Febrero!V27+'Marzo '!V27+'Abril '!V27+'Mayo '!V27+Junio!V27+Julio!V27+Agosto!V27+Septiembre!V27+'Octubre '!V27+Noviembre!V27+'Diciembre '!V27</f>
        <v>0</v>
      </c>
      <c r="W27" s="10">
        <f>+Enero!W27+Febrero!W27+'Marzo '!W27+'Abril '!W27+'Mayo '!W27+Junio!W27+Julio!W27+Agosto!W27+Septiembre!W27+'Octubre '!W27+Noviembre!W27+'Diciembre '!W27</f>
        <v>0</v>
      </c>
      <c r="X27" s="10">
        <f>+Enero!X27+Febrero!X27+'Marzo '!X27+'Abril '!X27+'Mayo '!X27+Junio!X27+Julio!X27+Agosto!X27+Septiembre!X27+'Octubre '!X27+Noviembre!X27+'Diciembre '!X27</f>
        <v>0</v>
      </c>
      <c r="Y27" s="10">
        <f>+Enero!Y27+Febrero!Y27+'Marzo '!Y27+'Abril '!Y27+'Mayo '!Y27+Junio!Y27+Julio!Y27+Agosto!Y27+Septiembre!Y27+'Octubre '!Y27+Noviembre!Y27+'Diciembre '!Y27</f>
        <v>0</v>
      </c>
      <c r="Z27" s="10">
        <f>+Enero!Z27+Febrero!Z27+'Marzo '!Z27+'Abril '!Z27+'Mayo '!Z27+Junio!Z27+Julio!Z27+Agosto!Z27+Septiembre!Z27+'Octubre '!Z27+Noviembre!Z27+'Diciembre '!Z27</f>
        <v>0</v>
      </c>
      <c r="AA27" s="134"/>
    </row>
    <row r="28" spans="1:27" x14ac:dyDescent="0.2">
      <c r="A28" s="728" t="s">
        <v>5</v>
      </c>
      <c r="B28" s="729"/>
      <c r="C28" s="730"/>
      <c r="D28" s="187">
        <f t="shared" ref="D28:Z28" si="4">SUM(D22:D27)</f>
        <v>214</v>
      </c>
      <c r="E28" s="188">
        <f t="shared" si="4"/>
        <v>103</v>
      </c>
      <c r="F28" s="189">
        <f t="shared" si="4"/>
        <v>111</v>
      </c>
      <c r="G28" s="190">
        <f t="shared" si="4"/>
        <v>7</v>
      </c>
      <c r="H28" s="191">
        <f t="shared" si="4"/>
        <v>10</v>
      </c>
      <c r="I28" s="192">
        <f t="shared" si="4"/>
        <v>21</v>
      </c>
      <c r="J28" s="193">
        <f t="shared" si="4"/>
        <v>23</v>
      </c>
      <c r="K28" s="190">
        <f t="shared" si="4"/>
        <v>18</v>
      </c>
      <c r="L28" s="191">
        <f t="shared" si="4"/>
        <v>20</v>
      </c>
      <c r="M28" s="190">
        <f t="shared" si="4"/>
        <v>26</v>
      </c>
      <c r="N28" s="191">
        <f t="shared" si="4"/>
        <v>19</v>
      </c>
      <c r="O28" s="190">
        <f t="shared" si="4"/>
        <v>11</v>
      </c>
      <c r="P28" s="191">
        <f t="shared" si="4"/>
        <v>16</v>
      </c>
      <c r="Q28" s="190">
        <f t="shared" si="4"/>
        <v>4</v>
      </c>
      <c r="R28" s="191">
        <f t="shared" si="4"/>
        <v>6</v>
      </c>
      <c r="S28" s="190">
        <f t="shared" si="4"/>
        <v>5</v>
      </c>
      <c r="T28" s="191">
        <f t="shared" si="4"/>
        <v>10</v>
      </c>
      <c r="U28" s="190">
        <f t="shared" si="4"/>
        <v>7</v>
      </c>
      <c r="V28" s="191">
        <f t="shared" si="4"/>
        <v>4</v>
      </c>
      <c r="W28" s="190">
        <f t="shared" si="4"/>
        <v>4</v>
      </c>
      <c r="X28" s="191">
        <f t="shared" si="4"/>
        <v>3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700" t="s">
        <v>16</v>
      </c>
      <c r="B29" s="700"/>
      <c r="C29" s="700"/>
      <c r="D29" s="700"/>
      <c r="E29" s="700"/>
      <c r="F29" s="700"/>
      <c r="G29" s="700"/>
      <c r="H29" s="700"/>
      <c r="I29" s="700"/>
      <c r="J29" s="700"/>
      <c r="K29" s="97"/>
      <c r="L29" s="8"/>
    </row>
    <row r="30" spans="1:27" x14ac:dyDescent="0.2">
      <c r="A30" s="737" t="s">
        <v>17</v>
      </c>
      <c r="B30" s="737"/>
      <c r="C30" s="737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714" t="s">
        <v>81</v>
      </c>
      <c r="B31" s="721" t="s">
        <v>82</v>
      </c>
      <c r="C31" s="722"/>
      <c r="D31" s="197">
        <f t="shared" ref="D31:D43" si="5">SUM(E31+F31)</f>
        <v>0</v>
      </c>
      <c r="E31" s="198">
        <f>+Enero!E31+Febrero!E31+'Marzo '!E31+'Abril '!E31+'Mayo '!E31+Junio!E31+Julio!E31+Agosto!E31+Septiembre!E31+'Octubre '!E31+Noviembre!E31+'Diciembre '!E31</f>
        <v>0</v>
      </c>
      <c r="F31" s="198">
        <f>+Enero!F31+Febrero!F31+'Marzo '!F31+'Abril '!F31+'Mayo '!F31+Junio!F31+Julio!F31+Agosto!F31+Septiembre!F31+'Octubre '!F31+Noviembre!F31+'Diciembre '!F31</f>
        <v>0</v>
      </c>
      <c r="G31" s="134"/>
    </row>
    <row r="32" spans="1:27" x14ac:dyDescent="0.2">
      <c r="A32" s="715"/>
      <c r="B32" s="719" t="s">
        <v>83</v>
      </c>
      <c r="C32" s="720"/>
      <c r="D32" s="200">
        <f t="shared" si="5"/>
        <v>0</v>
      </c>
      <c r="E32" s="198">
        <f>+Enero!E32+Febrero!E32+'Marzo '!E32+'Abril '!E32+'Mayo '!E32+Junio!E32+Julio!E32+Agosto!E32+Septiembre!E32+'Octubre '!E32+Noviembre!E32+'Diciembre '!E32</f>
        <v>0</v>
      </c>
      <c r="F32" s="198">
        <f>+Enero!F32+Febrero!F32+'Marzo '!F32+'Abril '!F32+'Mayo '!F32+Junio!F32+Julio!F32+Agosto!F32+Septiembre!F32+'Octubre '!F32+Noviembre!F32+'Diciembre '!F32</f>
        <v>0</v>
      </c>
      <c r="G32" s="134"/>
    </row>
    <row r="33" spans="1:12" ht="14.25" customHeight="1" x14ac:dyDescent="0.2">
      <c r="A33" s="715"/>
      <c r="B33" s="719" t="s">
        <v>84</v>
      </c>
      <c r="C33" s="720"/>
      <c r="D33" s="200">
        <f t="shared" si="5"/>
        <v>0</v>
      </c>
      <c r="E33" s="198">
        <f>+Enero!E33+Febrero!E33+'Marzo '!E33+'Abril '!E33+'Mayo '!E33+Junio!E33+Julio!E33+Agosto!E33+Septiembre!E33+'Octubre '!E33+Noviembre!E33+'Diciembre '!E33</f>
        <v>0</v>
      </c>
      <c r="F33" s="198">
        <f>+Enero!F33+Febrero!F33+'Marzo '!F33+'Abril '!F33+'Mayo '!F33+Junio!F33+Julio!F33+Agosto!F33+Septiembre!F33+'Octubre '!F33+Noviembre!F33+'Diciembre '!F33</f>
        <v>0</v>
      </c>
      <c r="G33" s="134"/>
    </row>
    <row r="34" spans="1:12" ht="14.25" customHeight="1" x14ac:dyDescent="0.2">
      <c r="A34" s="715"/>
      <c r="B34" s="719" t="s">
        <v>85</v>
      </c>
      <c r="C34" s="720"/>
      <c r="D34" s="200">
        <f t="shared" si="5"/>
        <v>0</v>
      </c>
      <c r="E34" s="198">
        <f>+Enero!E34+Febrero!E34+'Marzo '!E34+'Abril '!E34+'Mayo '!E34+Junio!E34+Julio!E34+Agosto!E34+Septiembre!E34+'Octubre '!E34+Noviembre!E34+'Diciembre '!E34</f>
        <v>0</v>
      </c>
      <c r="F34" s="198">
        <f>+Enero!F34+Febrero!F34+'Marzo '!F34+'Abril '!F34+'Mayo '!F34+Junio!F34+Julio!F34+Agosto!F34+Septiembre!F34+'Octubre '!F34+Noviembre!F34+'Diciembre '!F34</f>
        <v>0</v>
      </c>
      <c r="G34" s="134"/>
    </row>
    <row r="35" spans="1:12" x14ac:dyDescent="0.2">
      <c r="A35" s="715"/>
      <c r="B35" s="719" t="s">
        <v>86</v>
      </c>
      <c r="C35" s="720"/>
      <c r="D35" s="200">
        <f t="shared" si="5"/>
        <v>0</v>
      </c>
      <c r="E35" s="198">
        <f>+Enero!E35+Febrero!E35+'Marzo '!E35+'Abril '!E35+'Mayo '!E35+Junio!E35+Julio!E35+Agosto!E35+Septiembre!E35+'Octubre '!E35+Noviembre!E35+'Diciembre '!E35</f>
        <v>0</v>
      </c>
      <c r="F35" s="198">
        <f>+Enero!F35+Febrero!F35+'Marzo '!F35+'Abril '!F35+'Mayo '!F35+Junio!F35+Julio!F35+Agosto!F35+Septiembre!F35+'Octubre '!F35+Noviembre!F35+'Diciembre '!F35</f>
        <v>0</v>
      </c>
      <c r="G35" s="134"/>
    </row>
    <row r="36" spans="1:12" x14ac:dyDescent="0.2">
      <c r="A36" s="715"/>
      <c r="B36" s="719" t="s">
        <v>87</v>
      </c>
      <c r="C36" s="720"/>
      <c r="D36" s="200">
        <f t="shared" si="5"/>
        <v>0</v>
      </c>
      <c r="E36" s="198">
        <f>+Enero!E36+Febrero!E36+'Marzo '!E36+'Abril '!E36+'Mayo '!E36+Junio!E36+Julio!E36+Agosto!E36+Septiembre!E36+'Octubre '!E36+Noviembre!E36+'Diciembre '!E36</f>
        <v>0</v>
      </c>
      <c r="F36" s="198">
        <f>+Enero!F36+Febrero!F36+'Marzo '!F36+'Abril '!F36+'Mayo '!F36+Junio!F36+Julio!F36+Agosto!F36+Septiembre!F36+'Octubre '!F36+Noviembre!F36+'Diciembre '!F36</f>
        <v>0</v>
      </c>
      <c r="G36" s="134"/>
    </row>
    <row r="37" spans="1:12" x14ac:dyDescent="0.2">
      <c r="A37" s="715"/>
      <c r="B37" s="719" t="s">
        <v>88</v>
      </c>
      <c r="C37" s="720"/>
      <c r="D37" s="200">
        <f t="shared" si="5"/>
        <v>0</v>
      </c>
      <c r="E37" s="198">
        <f>+Enero!E37+Febrero!E37+'Marzo '!E37+'Abril '!E37+'Mayo '!E37+Junio!E37+Julio!E37+Agosto!E37+Septiembre!E37+'Octubre '!E37+Noviembre!E37+'Diciembre '!E37</f>
        <v>0</v>
      </c>
      <c r="F37" s="198">
        <f>+Enero!F37+Febrero!F37+'Marzo '!F37+'Abril '!F37+'Mayo '!F37+Junio!F37+Julio!F37+Agosto!F37+Septiembre!F37+'Octubre '!F37+Noviembre!F37+'Diciembre '!F37</f>
        <v>0</v>
      </c>
      <c r="G37" s="134"/>
    </row>
    <row r="38" spans="1:12" x14ac:dyDescent="0.2">
      <c r="A38" s="715"/>
      <c r="B38" s="719" t="s">
        <v>89</v>
      </c>
      <c r="C38" s="720"/>
      <c r="D38" s="200">
        <f t="shared" si="5"/>
        <v>0</v>
      </c>
      <c r="E38" s="198">
        <f>+Enero!E38+Febrero!E38+'Marzo '!E38+'Abril '!E38+'Mayo '!E38+Junio!E38+Julio!E38+Agosto!E38+Septiembre!E38+'Octubre '!E38+Noviembre!E38+'Diciembre '!E38</f>
        <v>0</v>
      </c>
      <c r="F38" s="198">
        <f>+Enero!F38+Febrero!F38+'Marzo '!F38+'Abril '!F38+'Mayo '!F38+Junio!F38+Julio!F38+Agosto!F38+Septiembre!F38+'Octubre '!F38+Noviembre!F38+'Diciembre '!F38</f>
        <v>0</v>
      </c>
      <c r="G38" s="134"/>
    </row>
    <row r="39" spans="1:12" x14ac:dyDescent="0.2">
      <c r="A39" s="716"/>
      <c r="B39" s="738" t="s">
        <v>90</v>
      </c>
      <c r="C39" s="739"/>
      <c r="D39" s="205">
        <f t="shared" si="5"/>
        <v>0</v>
      </c>
      <c r="E39" s="198">
        <f>+Enero!E39+Febrero!E39+'Marzo '!E39+'Abril '!E39+'Mayo '!E39+Junio!E39+Julio!E39+Agosto!E39+Septiembre!E39+'Octubre '!E39+Noviembre!E39+'Diciembre '!E39</f>
        <v>0</v>
      </c>
      <c r="F39" s="198">
        <f>+Enero!F39+Febrero!F39+'Marzo '!F39+'Abril '!F39+'Mayo '!F39+Junio!F39+Julio!F39+Agosto!F39+Septiembre!F39+'Octubre '!F39+Noviembre!F39+'Diciembre '!F39</f>
        <v>0</v>
      </c>
      <c r="G39" s="134"/>
    </row>
    <row r="40" spans="1:12" x14ac:dyDescent="0.2">
      <c r="A40" s="714" t="s">
        <v>91</v>
      </c>
      <c r="B40" s="714" t="s">
        <v>92</v>
      </c>
      <c r="C40" s="4" t="s">
        <v>20</v>
      </c>
      <c r="D40" s="197">
        <f t="shared" si="5"/>
        <v>5</v>
      </c>
      <c r="E40" s="198">
        <f>+Enero!E40+Febrero!E40+'Marzo '!E40+'Abril '!E40+'Mayo '!E40+Junio!E40+Julio!E40+Agosto!E40+Septiembre!E40+'Octubre '!E40+Noviembre!E40+'Diciembre '!E40</f>
        <v>0</v>
      </c>
      <c r="F40" s="198">
        <f>+Enero!F40+Febrero!F40+'Marzo '!F40+'Abril '!F40+'Mayo '!F40+Junio!F40+Julio!F40+Agosto!F40+Septiembre!F40+'Octubre '!F40+Noviembre!F40+'Diciembre '!F40</f>
        <v>5</v>
      </c>
      <c r="G40" s="134"/>
    </row>
    <row r="41" spans="1:12" x14ac:dyDescent="0.2">
      <c r="A41" s="715"/>
      <c r="B41" s="716"/>
      <c r="C41" s="101" t="s">
        <v>21</v>
      </c>
      <c r="D41" s="205">
        <f t="shared" si="5"/>
        <v>0</v>
      </c>
      <c r="E41" s="198">
        <f>+Enero!E41+Febrero!E41+'Marzo '!E41+'Abril '!E41+'Mayo '!E41+Junio!E41+Julio!E41+Agosto!E41+Septiembre!E41+'Octubre '!E41+Noviembre!E41+'Diciembre '!E41</f>
        <v>0</v>
      </c>
      <c r="F41" s="198">
        <f>+Enero!F41+Febrero!F41+'Marzo '!F41+'Abril '!F41+'Mayo '!F41+Junio!F41+Julio!F41+Agosto!F41+Septiembre!F41+'Octubre '!F41+Noviembre!F41+'Diciembre '!F41</f>
        <v>0</v>
      </c>
      <c r="G41" s="134"/>
    </row>
    <row r="42" spans="1:12" x14ac:dyDescent="0.2">
      <c r="A42" s="715"/>
      <c r="B42" s="714" t="s">
        <v>93</v>
      </c>
      <c r="C42" s="4" t="s">
        <v>20</v>
      </c>
      <c r="D42" s="197">
        <f t="shared" si="5"/>
        <v>0</v>
      </c>
      <c r="E42" s="198">
        <f>+Enero!E42+Febrero!E42+'Marzo '!E42+'Abril '!E42+'Mayo '!E42+Junio!E42+Julio!E42+Agosto!E42+Septiembre!E42+'Octubre '!E42+Noviembre!E42+'Diciembre '!E42</f>
        <v>0</v>
      </c>
      <c r="F42" s="198">
        <f>+Enero!F42+Febrero!F42+'Marzo '!F42+'Abril '!F42+'Mayo '!F42+Junio!F42+Julio!F42+Agosto!F42+Septiembre!F42+'Octubre '!F42+Noviembre!F42+'Diciembre '!F42</f>
        <v>0</v>
      </c>
      <c r="G42" s="134"/>
    </row>
    <row r="43" spans="1:12" x14ac:dyDescent="0.2">
      <c r="A43" s="716"/>
      <c r="B43" s="716"/>
      <c r="C43" s="36" t="s">
        <v>21</v>
      </c>
      <c r="D43" s="205">
        <f t="shared" si="5"/>
        <v>0</v>
      </c>
      <c r="E43" s="198">
        <f>+Enero!E43+Febrero!E43+'Marzo '!E43+'Abril '!E43+'Mayo '!E43+Junio!E43+Julio!E43+Agosto!E43+Septiembre!E43+'Octubre '!E43+Noviembre!E43+'Diciembre '!E43</f>
        <v>0</v>
      </c>
      <c r="F43" s="198">
        <f>+Enero!F43+Febrero!F43+'Marzo '!F43+'Abril '!F43+'Mayo '!F43+Junio!F43+Julio!F43+Agosto!F43+Septiembre!F43+'Octubre '!F43+Noviembre!F43+'Diciembre '!F43</f>
        <v>0</v>
      </c>
      <c r="G43" s="134"/>
    </row>
    <row r="44" spans="1:12" x14ac:dyDescent="0.2">
      <c r="A44" s="700" t="s">
        <v>22</v>
      </c>
      <c r="B44" s="700"/>
      <c r="C44" s="700"/>
      <c r="D44" s="700"/>
      <c r="E44" s="700"/>
      <c r="F44" s="700"/>
      <c r="G44" s="700"/>
      <c r="H44" s="700"/>
      <c r="I44" s="20"/>
      <c r="J44" s="20"/>
      <c r="K44" s="97"/>
      <c r="L44" s="8"/>
    </row>
    <row r="45" spans="1:12" x14ac:dyDescent="0.2">
      <c r="A45" s="674" t="s">
        <v>23</v>
      </c>
      <c r="B45" s="717" t="s">
        <v>5</v>
      </c>
      <c r="C45" s="8"/>
    </row>
    <row r="46" spans="1:12" x14ac:dyDescent="0.2">
      <c r="A46" s="676"/>
      <c r="B46" s="718"/>
      <c r="C46" s="37"/>
      <c r="D46" s="8"/>
    </row>
    <row r="47" spans="1:12" x14ac:dyDescent="0.2">
      <c r="A47" s="4" t="s">
        <v>94</v>
      </c>
      <c r="B47" s="211">
        <f>+Enero!B47+Febrero!B47+'Marzo '!B47+'Abril '!B47+'Mayo '!B47+Junio!B47+Julio!B47+Agosto!B47+Septiembre!B47+'Octubre '!B47+Noviembre!B47+'Diciembre '!B47</f>
        <v>1428</v>
      </c>
      <c r="C47" s="38"/>
      <c r="D47" s="8"/>
    </row>
    <row r="48" spans="1:12" x14ac:dyDescent="0.2">
      <c r="A48" s="36" t="s">
        <v>95</v>
      </c>
      <c r="B48" s="211">
        <f>+Enero!B48+Febrero!B48+'Marzo '!B48+'Abril '!B48+'Mayo '!B48+Junio!B48+Julio!B48+Agosto!B48+Septiembre!B48+'Octubre '!B48+Noviembre!B48+'Diciembre '!B48</f>
        <v>89</v>
      </c>
      <c r="C48" s="38"/>
      <c r="D48" s="8"/>
    </row>
    <row r="49" spans="1:10" x14ac:dyDescent="0.2">
      <c r="A49" s="102" t="s">
        <v>5</v>
      </c>
      <c r="B49" s="213">
        <f>SUM(B47+B48)</f>
        <v>1517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714" t="s">
        <v>25</v>
      </c>
      <c r="B51" s="691" t="s">
        <v>4</v>
      </c>
      <c r="C51" s="670" t="s">
        <v>5</v>
      </c>
      <c r="D51" s="8"/>
    </row>
    <row r="52" spans="1:10" x14ac:dyDescent="0.2">
      <c r="A52" s="716"/>
      <c r="B52" s="693"/>
      <c r="C52" s="671"/>
      <c r="D52" s="8"/>
    </row>
    <row r="53" spans="1:10" x14ac:dyDescent="0.2">
      <c r="A53" s="714" t="s">
        <v>26</v>
      </c>
      <c r="B53" s="41" t="s">
        <v>96</v>
      </c>
      <c r="C53" s="211">
        <f>+Enero!C53+Febrero!C53+'Marzo '!C53+'Abril '!C53+'Mayo '!C53+Junio!C53+Julio!C53+Agosto!C53+Septiembre!C53+'Octubre '!C53+Noviembre!C53+'Diciembre '!C53</f>
        <v>0</v>
      </c>
      <c r="D53" s="215"/>
    </row>
    <row r="54" spans="1:10" x14ac:dyDescent="0.2">
      <c r="A54" s="715"/>
      <c r="B54" s="42" t="s">
        <v>97</v>
      </c>
      <c r="C54" s="211">
        <f>+Enero!C54+Febrero!C54+'Marzo '!C54+'Abril '!C54+'Mayo '!C54+Junio!C54+Julio!C54+Agosto!C54+Septiembre!C54+'Octubre '!C54+Noviembre!C54+'Diciembre '!C54</f>
        <v>0</v>
      </c>
      <c r="D54" s="215"/>
    </row>
    <row r="55" spans="1:10" x14ac:dyDescent="0.2">
      <c r="A55" s="716"/>
      <c r="B55" s="43" t="s">
        <v>98</v>
      </c>
      <c r="C55" s="211">
        <f>+Enero!C55+Febrero!C55+'Marzo '!C55+'Abril '!C55+'Mayo '!C55+Junio!C55+Julio!C55+Agosto!C55+Septiembre!C55+'Octubre '!C55+Noviembre!C55+'Diciembre '!C55</f>
        <v>0</v>
      </c>
      <c r="D55" s="215"/>
    </row>
    <row r="56" spans="1:10" x14ac:dyDescent="0.2">
      <c r="A56" s="714" t="s">
        <v>27</v>
      </c>
      <c r="B56" s="41" t="s">
        <v>36</v>
      </c>
      <c r="C56" s="211">
        <f>+Enero!C56+Febrero!C56+'Marzo '!C56+'Abril '!C56+'Mayo '!C56+Junio!C56+Julio!C56+Agosto!C56+Septiembre!C56+'Octubre '!C56+Noviembre!C56+'Diciembre '!C56</f>
        <v>0</v>
      </c>
      <c r="D56" s="215"/>
    </row>
    <row r="57" spans="1:10" ht="21" x14ac:dyDescent="0.2">
      <c r="A57" s="715"/>
      <c r="B57" s="42" t="s">
        <v>99</v>
      </c>
      <c r="C57" s="211">
        <f>+Enero!C57+Febrero!C57+'Marzo '!C57+'Abril '!C57+'Mayo '!C57+Junio!C57+Julio!C57+Agosto!C57+Septiembre!C57+'Octubre '!C57+Noviembre!C57+'Diciembre '!C57</f>
        <v>0</v>
      </c>
      <c r="D57" s="215"/>
    </row>
    <row r="58" spans="1:10" ht="21" x14ac:dyDescent="0.2">
      <c r="A58" s="715"/>
      <c r="B58" s="106" t="s">
        <v>100</v>
      </c>
      <c r="C58" s="211">
        <f>+Enero!C58+Febrero!C58+'Marzo '!C58+'Abril '!C58+'Mayo '!C58+Junio!C58+Julio!C58+Agosto!C58+Septiembre!C58+'Octubre '!C58+Noviembre!C58+'Diciembre '!C58</f>
        <v>0</v>
      </c>
      <c r="D58" s="215"/>
    </row>
    <row r="59" spans="1:10" x14ac:dyDescent="0.2">
      <c r="A59" s="716"/>
      <c r="B59" s="43" t="s">
        <v>101</v>
      </c>
      <c r="C59" s="211">
        <f>+Enero!C59+Febrero!C59+'Marzo '!C59+'Abril '!C59+'Mayo '!C59+Junio!C59+Julio!C59+Agosto!C59+Septiembre!C59+'Octubre '!C59+Noviembre!C59+'Diciembre '!C59</f>
        <v>0</v>
      </c>
      <c r="D59" s="215"/>
    </row>
    <row r="60" spans="1:10" ht="31.5" x14ac:dyDescent="0.2">
      <c r="A60" s="714" t="s">
        <v>30</v>
      </c>
      <c r="B60" s="44" t="s">
        <v>102</v>
      </c>
      <c r="C60" s="211">
        <f>+Enero!C60+Febrero!C60+'Marzo '!C60+'Abril '!C60+'Mayo '!C60+Junio!C60+Julio!C60+Agosto!C60+Septiembre!C60+'Octubre '!C60+Noviembre!C60+'Diciembre '!C60</f>
        <v>0</v>
      </c>
      <c r="D60" s="215"/>
    </row>
    <row r="61" spans="1:10" ht="21" x14ac:dyDescent="0.2">
      <c r="A61" s="716"/>
      <c r="B61" s="45" t="s">
        <v>103</v>
      </c>
      <c r="C61" s="211">
        <f>+Enero!C61+Febrero!C61+'Marzo '!C61+'Abril '!C61+'Mayo '!C61+Junio!C61+Julio!C61+Agosto!C61+Septiembre!C61+'Octubre '!C61+Noviembre!C61+'Diciembre '!C61</f>
        <v>0</v>
      </c>
      <c r="D61" s="215"/>
    </row>
    <row r="62" spans="1:10" x14ac:dyDescent="0.2">
      <c r="A62" s="742" t="s">
        <v>31</v>
      </c>
      <c r="B62" s="743"/>
      <c r="C62" s="211">
        <f>+Enero!C62+Febrero!C62+'Marzo '!C62+'Abril '!C62+'Mayo '!C62+Junio!C62+Julio!C62+Agosto!C62+Septiembre!C62+'Octubre '!C62+Noviembre!C62+'Diciembre '!C62</f>
        <v>0</v>
      </c>
      <c r="D62" s="215"/>
    </row>
    <row r="63" spans="1:10" x14ac:dyDescent="0.2">
      <c r="A63" s="700" t="s">
        <v>32</v>
      </c>
      <c r="B63" s="700"/>
      <c r="C63" s="700"/>
      <c r="D63" s="700"/>
      <c r="E63" s="700"/>
      <c r="F63" s="700"/>
      <c r="G63" s="700"/>
      <c r="H63" s="700"/>
      <c r="I63" s="700"/>
      <c r="J63" s="8"/>
    </row>
    <row r="64" spans="1:10" x14ac:dyDescent="0.2">
      <c r="A64" s="713" t="s">
        <v>33</v>
      </c>
      <c r="B64" s="713"/>
      <c r="C64" s="709" t="s">
        <v>34</v>
      </c>
      <c r="D64" s="709" t="s">
        <v>35</v>
      </c>
      <c r="E64" s="710" t="s">
        <v>27</v>
      </c>
      <c r="F64" s="709"/>
      <c r="G64" s="709"/>
      <c r="H64" s="709" t="s">
        <v>104</v>
      </c>
      <c r="I64" s="2"/>
      <c r="J64" s="8"/>
    </row>
    <row r="65" spans="1:12" x14ac:dyDescent="0.2">
      <c r="A65" s="713"/>
      <c r="B65" s="713"/>
      <c r="C65" s="709"/>
      <c r="D65" s="709"/>
      <c r="E65" s="107" t="s">
        <v>28</v>
      </c>
      <c r="F65" s="107" t="s">
        <v>105</v>
      </c>
      <c r="G65" s="107" t="s">
        <v>29</v>
      </c>
      <c r="H65" s="710"/>
      <c r="I65" s="2"/>
      <c r="J65" s="8"/>
    </row>
    <row r="66" spans="1:12" x14ac:dyDescent="0.2">
      <c r="A66" s="740" t="s">
        <v>106</v>
      </c>
      <c r="B66" s="740"/>
      <c r="C66" s="218">
        <f>+Enero!C66+Febrero!C66+'Marzo '!C66+'Abril '!C66+'Mayo '!C66+Junio!C66+Julio!C66+Agosto!C66+Septiembre!C66+'Octubre '!C66+Noviembre!C66+'Diciembre '!C66</f>
        <v>0</v>
      </c>
      <c r="D66" s="218">
        <f>+Enero!D66+Febrero!D66+'Marzo '!D66+'Abril '!D66+'Mayo '!D66+Junio!D66+Julio!D66+Agosto!D66+Septiembre!D66+'Octubre '!D66+Noviembre!D66+'Diciembre '!D66</f>
        <v>0</v>
      </c>
      <c r="E66" s="218">
        <f>+Enero!E66+Febrero!E66+'Marzo '!E66+'Abril '!E66+'Mayo '!E66+Junio!E66+Julio!E66+Agosto!E66+Septiembre!E66+'Octubre '!E66+Noviembre!E66+'Diciembre '!E66</f>
        <v>0</v>
      </c>
      <c r="F66" s="218">
        <f>+Enero!F66+Febrero!F66+'Marzo '!F66+'Abril '!F66+'Mayo '!F66+Junio!F66+Julio!F66+Agosto!F66+Septiembre!F66+'Octubre '!F66+Noviembre!F66+'Diciembre '!F66</f>
        <v>0</v>
      </c>
      <c r="G66" s="218">
        <f>+Enero!G66+Febrero!G66+'Marzo '!G66+'Abril '!G66+'Mayo '!G66+Junio!G66+Julio!G66+Agosto!G66+Septiembre!G66+'Octubre '!G66+Noviembre!G66+'Diciembre '!G66</f>
        <v>0</v>
      </c>
      <c r="H66" s="218">
        <f>+Enero!H66+Febrero!H66+'Marzo '!H66+'Abril '!H66+'Mayo '!H66+Junio!H66+Julio!H66+Agosto!H66+Septiembre!H66+'Octubre '!H66+Noviembre!H66+'Diciembre '!H66</f>
        <v>0</v>
      </c>
      <c r="I66" s="220"/>
      <c r="J66" s="8"/>
    </row>
    <row r="67" spans="1:12" x14ac:dyDescent="0.2">
      <c r="A67" s="741" t="s">
        <v>107</v>
      </c>
      <c r="B67" s="741"/>
      <c r="C67" s="218">
        <f>+Enero!C67+Febrero!C67+'Marzo '!C67+'Abril '!C67+'Mayo '!C67+Junio!C67+Julio!C67+Agosto!C67+Septiembre!C67+'Octubre '!C67+Noviembre!C67+'Diciembre '!C67</f>
        <v>1</v>
      </c>
      <c r="D67" s="218">
        <f>+Enero!D67+Febrero!D67+'Marzo '!D67+'Abril '!D67+'Mayo '!D67+Junio!D67+Julio!D67+Agosto!D67+Septiembre!D67+'Octubre '!D67+Noviembre!D67+'Diciembre '!D67</f>
        <v>0</v>
      </c>
      <c r="E67" s="218">
        <f>+Enero!E67+Febrero!E67+'Marzo '!E67+'Abril '!E67+'Mayo '!E67+Junio!E67+Julio!E67+Agosto!E67+Septiembre!E67+'Octubre '!E67+Noviembre!E67+'Diciembre '!E67</f>
        <v>14</v>
      </c>
      <c r="F67" s="218">
        <f>+Enero!F67+Febrero!F67+'Marzo '!F67+'Abril '!F67+'Mayo '!F67+Junio!F67+Julio!F67+Agosto!F67+Septiembre!F67+'Octubre '!F67+Noviembre!F67+'Diciembre '!F67</f>
        <v>0</v>
      </c>
      <c r="G67" s="218">
        <f>+Enero!G67+Febrero!G67+'Marzo '!G67+'Abril '!G67+'Mayo '!G67+Junio!G67+Julio!G67+Agosto!G67+Septiembre!G67+'Octubre '!G67+Noviembre!G67+'Diciembre '!G67</f>
        <v>0</v>
      </c>
      <c r="H67" s="218">
        <f>+Enero!H67+Febrero!H67+'Marzo '!H67+'Abril '!H67+'Mayo '!H67+Junio!H67+Julio!H67+Agosto!H67+Septiembre!H67+'Octubre '!H67+Noviembre!H67+'Diciembre '!H67</f>
        <v>0</v>
      </c>
      <c r="I67" s="220"/>
      <c r="J67" s="8"/>
    </row>
    <row r="68" spans="1:12" x14ac:dyDescent="0.2">
      <c r="A68" s="711" t="s">
        <v>108</v>
      </c>
      <c r="B68" s="711"/>
      <c r="C68" s="218">
        <f>+Enero!C68+Febrero!C68+'Marzo '!C68+'Abril '!C68+'Mayo '!C68+Junio!C68+Julio!C68+Agosto!C68+Septiembre!C68+'Octubre '!C68+Noviembre!C68+'Diciembre '!C68</f>
        <v>0</v>
      </c>
      <c r="D68" s="218">
        <f>+Enero!D68+Febrero!D68+'Marzo '!D68+'Abril '!D68+'Mayo '!D68+Junio!D68+Julio!D68+Agosto!D68+Septiembre!D68+'Octubre '!D68+Noviembre!D68+'Diciembre '!D68</f>
        <v>2</v>
      </c>
      <c r="E68" s="218">
        <f>+Enero!E68+Febrero!E68+'Marzo '!E68+'Abril '!E68+'Mayo '!E68+Junio!E68+Julio!E68+Agosto!E68+Septiembre!E68+'Octubre '!E68+Noviembre!E68+'Diciembre '!E68</f>
        <v>0</v>
      </c>
      <c r="F68" s="218">
        <f>+Enero!F68+Febrero!F68+'Marzo '!F68+'Abril '!F68+'Mayo '!F68+Junio!F68+Julio!F68+Agosto!F68+Septiembre!F68+'Octubre '!F68+Noviembre!F68+'Diciembre '!F68</f>
        <v>0</v>
      </c>
      <c r="G68" s="218">
        <f>+Enero!G68+Febrero!G68+'Marzo '!G68+'Abril '!G68+'Mayo '!G68+Junio!G68+Julio!G68+Agosto!G68+Septiembre!G68+'Octubre '!G68+Noviembre!G68+'Diciembre '!G68</f>
        <v>0</v>
      </c>
      <c r="H68" s="218">
        <f>+Enero!H68+Febrero!H68+'Marzo '!H68+'Abril '!H68+'Mayo '!H68+Junio!H68+Julio!H68+Agosto!H68+Septiembre!H68+'Octubre '!H68+Noviembre!H68+'Diciembre '!H68</f>
        <v>0</v>
      </c>
      <c r="I68" s="220"/>
      <c r="J68" s="8"/>
    </row>
    <row r="69" spans="1:12" x14ac:dyDescent="0.2">
      <c r="A69" s="712" t="s">
        <v>5</v>
      </c>
      <c r="B69" s="712"/>
      <c r="C69" s="225">
        <f t="shared" ref="C69:H69" si="6">SUM(C66:C68)</f>
        <v>1</v>
      </c>
      <c r="D69" s="225">
        <f t="shared" si="6"/>
        <v>2</v>
      </c>
      <c r="E69" s="225">
        <f t="shared" si="6"/>
        <v>14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700" t="s">
        <v>40</v>
      </c>
      <c r="B71" s="700"/>
      <c r="C71" s="700"/>
      <c r="D71" s="700"/>
      <c r="E71" s="700"/>
      <c r="F71" s="700"/>
      <c r="G71" s="700"/>
      <c r="H71" s="700"/>
      <c r="I71" s="700"/>
      <c r="J71" s="700"/>
      <c r="K71" s="700"/>
      <c r="L71" s="700"/>
    </row>
    <row r="72" spans="1:12" x14ac:dyDescent="0.2">
      <c r="A72" s="713" t="s">
        <v>33</v>
      </c>
      <c r="B72" s="713"/>
      <c r="C72" s="709" t="s">
        <v>34</v>
      </c>
      <c r="D72" s="709" t="s">
        <v>35</v>
      </c>
      <c r="E72" s="710" t="s">
        <v>27</v>
      </c>
      <c r="F72" s="709"/>
      <c r="G72" s="709"/>
      <c r="H72" s="709" t="s">
        <v>104</v>
      </c>
      <c r="I72" s="2"/>
      <c r="J72" s="2"/>
      <c r="K72" s="95"/>
      <c r="L72" s="48"/>
    </row>
    <row r="73" spans="1:12" x14ac:dyDescent="0.2">
      <c r="A73" s="713"/>
      <c r="B73" s="713"/>
      <c r="C73" s="709"/>
      <c r="D73" s="709"/>
      <c r="E73" s="107" t="s">
        <v>28</v>
      </c>
      <c r="F73" s="107" t="s">
        <v>105</v>
      </c>
      <c r="G73" s="107" t="s">
        <v>29</v>
      </c>
      <c r="H73" s="710"/>
      <c r="I73" s="2"/>
      <c r="J73" s="2"/>
      <c r="K73" s="95"/>
      <c r="L73" s="48"/>
    </row>
    <row r="74" spans="1:12" x14ac:dyDescent="0.2">
      <c r="A74" s="740" t="s">
        <v>107</v>
      </c>
      <c r="B74" s="740"/>
      <c r="C74" s="218">
        <f>+Enero!C74+Febrero!C74+'Marzo '!C74+'Abril '!C74+'Mayo '!C74+Junio!C74+Julio!C74+Agosto!C74+Septiembre!C74+'Octubre '!C74+Noviembre!C74+'Diciembre '!C74</f>
        <v>22</v>
      </c>
      <c r="D74" s="218">
        <f>+Enero!D74+Febrero!D74+'Marzo '!D74+'Abril '!D74+'Mayo '!D74+Junio!D74+Julio!D74+Agosto!D74+Septiembre!D74+'Octubre '!D74+Noviembre!D74+'Diciembre '!D74</f>
        <v>6</v>
      </c>
      <c r="E74" s="218">
        <f>+Enero!E74+Febrero!E74+'Marzo '!E74+'Abril '!E74+'Mayo '!E74+Junio!E74+Julio!E74+Agosto!E74+Septiembre!E74+'Octubre '!E74+Noviembre!E74+'Diciembre '!E74</f>
        <v>371</v>
      </c>
      <c r="F74" s="218">
        <f>+Enero!F74+Febrero!F74+'Marzo '!F74+'Abril '!F74+'Mayo '!F74+Junio!F74+Julio!F74+Agosto!F74+Septiembre!F74+'Octubre '!F74+Noviembre!F74+'Diciembre '!F74</f>
        <v>0</v>
      </c>
      <c r="G74" s="218">
        <f>+Enero!G74+Febrero!G74+'Marzo '!G74+'Abril '!G74+'Mayo '!G74+Junio!G74+Julio!G74+Agosto!G74+Septiembre!G74+'Octubre '!G74+Noviembre!G74+'Diciembre '!G74</f>
        <v>0</v>
      </c>
      <c r="H74" s="218">
        <f>+Enero!H74+Febrero!H74+'Marzo '!H74+'Abril '!H74+'Mayo '!H74+Junio!H74+Julio!H74+Agosto!H74+Septiembre!H74+'Octubre '!H74+Noviembre!H74+'Diciembre '!H74</f>
        <v>0</v>
      </c>
      <c r="I74" s="220"/>
      <c r="J74" s="2"/>
      <c r="K74" s="95"/>
      <c r="L74" s="2"/>
    </row>
    <row r="75" spans="1:12" x14ac:dyDescent="0.2">
      <c r="A75" s="741" t="s">
        <v>109</v>
      </c>
      <c r="B75" s="741"/>
      <c r="C75" s="218">
        <f>+Enero!C75+Febrero!C75+'Marzo '!C75+'Abril '!C75+'Mayo '!C75+Junio!C75+Julio!C75+Agosto!C75+Septiembre!C75+'Octubre '!C75+Noviembre!C75+'Diciembre '!C75</f>
        <v>1</v>
      </c>
      <c r="D75" s="218">
        <f>+Enero!D75+Febrero!D75+'Marzo '!D75+'Abril '!D75+'Mayo '!D75+Junio!D75+Julio!D75+Agosto!D75+Septiembre!D75+'Octubre '!D75+Noviembre!D75+'Diciembre '!D75</f>
        <v>0</v>
      </c>
      <c r="E75" s="218">
        <f>+Enero!E75+Febrero!E75+'Marzo '!E75+'Abril '!E75+'Mayo '!E75+Junio!E75+Julio!E75+Agosto!E75+Septiembre!E75+'Octubre '!E75+Noviembre!E75+'Diciembre '!E75</f>
        <v>0</v>
      </c>
      <c r="F75" s="218">
        <f>+Enero!F75+Febrero!F75+'Marzo '!F75+'Abril '!F75+'Mayo '!F75+Junio!F75+Julio!F75+Agosto!F75+Septiembre!F75+'Octubre '!F75+Noviembre!F75+'Diciembre '!F75</f>
        <v>0</v>
      </c>
      <c r="G75" s="218">
        <f>+Enero!G75+Febrero!G75+'Marzo '!G75+'Abril '!G75+'Mayo '!G75+Junio!G75+Julio!G75+Agosto!G75+Septiembre!G75+'Octubre '!G75+Noviembre!G75+'Diciembre '!G75</f>
        <v>0</v>
      </c>
      <c r="H75" s="218">
        <f>+Enero!H75+Febrero!H75+'Marzo '!H75+'Abril '!H75+'Mayo '!H75+Junio!H75+Julio!H75+Agosto!H75+Septiembre!H75+'Octubre '!H75+Noviembre!H75+'Diciembre '!H75</f>
        <v>0</v>
      </c>
      <c r="I75" s="220"/>
      <c r="J75" s="2"/>
      <c r="K75" s="95"/>
      <c r="L75" s="2"/>
    </row>
    <row r="76" spans="1:12" ht="14.25" customHeight="1" x14ac:dyDescent="0.2">
      <c r="A76" s="744" t="s">
        <v>110</v>
      </c>
      <c r="B76" s="744"/>
      <c r="C76" s="218">
        <f>+Enero!C76+Febrero!C76+'Marzo '!C76+'Abril '!C76+'Mayo '!C76+Junio!C76+Julio!C76+Agosto!C76+Septiembre!C76+'Octubre '!C76+Noviembre!C76+'Diciembre '!C76</f>
        <v>0</v>
      </c>
      <c r="D76" s="218">
        <f>+Enero!D76+Febrero!D76+'Marzo '!D76+'Abril '!D76+'Mayo '!D76+Junio!D76+Julio!D76+Agosto!D76+Septiembre!D76+'Octubre '!D76+Noviembre!D76+'Diciembre '!D76</f>
        <v>0</v>
      </c>
      <c r="E76" s="218">
        <f>+Enero!E76+Febrero!E76+'Marzo '!E76+'Abril '!E76+'Mayo '!E76+Junio!E76+Julio!E76+Agosto!E76+Septiembre!E76+'Octubre '!E76+Noviembre!E76+'Diciembre '!E76</f>
        <v>0</v>
      </c>
      <c r="F76" s="218">
        <f>+Enero!F76+Febrero!F76+'Marzo '!F76+'Abril '!F76+'Mayo '!F76+Junio!F76+Julio!F76+Agosto!F76+Septiembre!F76+'Octubre '!F76+Noviembre!F76+'Diciembre '!F76</f>
        <v>0</v>
      </c>
      <c r="G76" s="218">
        <f>+Enero!G76+Febrero!G76+'Marzo '!G76+'Abril '!G76+'Mayo '!G76+Junio!G76+Julio!G76+Agosto!G76+Septiembre!G76+'Octubre '!G76+Noviembre!G76+'Diciembre '!G76</f>
        <v>0</v>
      </c>
      <c r="H76" s="218">
        <f>+Enero!H76+Febrero!H76+'Marzo '!H76+'Abril '!H76+'Mayo '!H76+Junio!H76+Julio!H76+Agosto!H76+Septiembre!H76+'Octubre '!H76+Noviembre!H76+'Diciembre '!H76</f>
        <v>0</v>
      </c>
      <c r="I76" s="220"/>
      <c r="J76" s="2"/>
      <c r="K76" s="95"/>
      <c r="L76" s="2"/>
    </row>
    <row r="77" spans="1:12" x14ac:dyDescent="0.2">
      <c r="A77" s="741" t="s">
        <v>111</v>
      </c>
      <c r="B77" s="741"/>
      <c r="C77" s="218">
        <f>+Enero!C77+Febrero!C77+'Marzo '!C77+'Abril '!C77+'Mayo '!C77+Junio!C77+Julio!C77+Agosto!C77+Septiembre!C77+'Octubre '!C77+Noviembre!C77+'Diciembre '!C77</f>
        <v>1</v>
      </c>
      <c r="D77" s="218">
        <f>+Enero!D77+Febrero!D77+'Marzo '!D77+'Abril '!D77+'Mayo '!D77+Junio!D77+Julio!D77+Agosto!D77+Septiembre!D77+'Octubre '!D77+Noviembre!D77+'Diciembre '!D77</f>
        <v>36</v>
      </c>
      <c r="E77" s="218">
        <f>+Enero!E77+Febrero!E77+'Marzo '!E77+'Abril '!E77+'Mayo '!E77+Junio!E77+Julio!E77+Agosto!E77+Septiembre!E77+'Octubre '!E77+Noviembre!E77+'Diciembre '!E77</f>
        <v>0</v>
      </c>
      <c r="F77" s="218">
        <f>+Enero!F77+Febrero!F77+'Marzo '!F77+'Abril '!F77+'Mayo '!F77+Junio!F77+Julio!F77+Agosto!F77+Septiembre!F77+'Octubre '!F77+Noviembre!F77+'Diciembre '!F77</f>
        <v>0</v>
      </c>
      <c r="G77" s="218">
        <f>+Enero!G77+Febrero!G77+'Marzo '!G77+'Abril '!G77+'Mayo '!G77+Junio!G77+Julio!G77+Agosto!G77+Septiembre!G77+'Octubre '!G77+Noviembre!G77+'Diciembre '!G77</f>
        <v>0</v>
      </c>
      <c r="H77" s="218">
        <f>+Enero!H77+Febrero!H77+'Marzo '!H77+'Abril '!H77+'Mayo '!H77+Junio!H77+Julio!H77+Agosto!H77+Septiembre!H77+'Octubre '!H77+Noviembre!H77+'Diciembre '!H77</f>
        <v>0</v>
      </c>
      <c r="I77" s="220"/>
      <c r="J77" s="2"/>
      <c r="K77" s="95"/>
      <c r="L77" s="2"/>
    </row>
    <row r="78" spans="1:12" x14ac:dyDescent="0.2">
      <c r="A78" s="745" t="s">
        <v>108</v>
      </c>
      <c r="B78" s="745"/>
      <c r="C78" s="218">
        <f>+Enero!C78+Febrero!C78+'Marzo '!C78+'Abril '!C78+'Mayo '!C78+Junio!C78+Julio!C78+Agosto!C78+Septiembre!C78+'Octubre '!C78+Noviembre!C78+'Diciembre '!C78</f>
        <v>5</v>
      </c>
      <c r="D78" s="218">
        <f>+Enero!D78+Febrero!D78+'Marzo '!D78+'Abril '!D78+'Mayo '!D78+Junio!D78+Julio!D78+Agosto!D78+Septiembre!D78+'Octubre '!D78+Noviembre!D78+'Diciembre '!D78</f>
        <v>10</v>
      </c>
      <c r="E78" s="218">
        <f>+Enero!E78+Febrero!E78+'Marzo '!E78+'Abril '!E78+'Mayo '!E78+Junio!E78+Julio!E78+Agosto!E78+Septiembre!E78+'Octubre '!E78+Noviembre!E78+'Diciembre '!E78</f>
        <v>0</v>
      </c>
      <c r="F78" s="218">
        <f>+Enero!F78+Febrero!F78+'Marzo '!F78+'Abril '!F78+'Mayo '!F78+Junio!F78+Julio!F78+Agosto!F78+Septiembre!F78+'Octubre '!F78+Noviembre!F78+'Diciembre '!F78</f>
        <v>0</v>
      </c>
      <c r="G78" s="218">
        <f>+Enero!G78+Febrero!G78+'Marzo '!G78+'Abril '!G78+'Mayo '!G78+Junio!G78+Julio!G78+Agosto!G78+Septiembre!G78+'Octubre '!G78+Noviembre!G78+'Diciembre '!G78</f>
        <v>0</v>
      </c>
      <c r="H78" s="218">
        <f>+Enero!H78+Febrero!H78+'Marzo '!H78+'Abril '!H78+'Mayo '!H78+Junio!H78+Julio!H78+Agosto!H78+Septiembre!H78+'Octubre '!H78+Noviembre!H78+'Diciembre '!H78</f>
        <v>0</v>
      </c>
      <c r="I78" s="220"/>
      <c r="J78" s="2"/>
      <c r="K78" s="95"/>
      <c r="L78" s="2"/>
    </row>
    <row r="79" spans="1:12" x14ac:dyDescent="0.2">
      <c r="A79" s="712" t="s">
        <v>5</v>
      </c>
      <c r="B79" s="712"/>
      <c r="C79" s="225">
        <f t="shared" ref="C79:H79" si="7">SUM(C74:C78)</f>
        <v>29</v>
      </c>
      <c r="D79" s="225">
        <f t="shared" si="7"/>
        <v>52</v>
      </c>
      <c r="E79" s="225">
        <f t="shared" si="7"/>
        <v>371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746" t="s">
        <v>41</v>
      </c>
      <c r="B81" s="746"/>
      <c r="C81" s="746"/>
      <c r="D81" s="746"/>
      <c r="E81" s="746"/>
      <c r="F81" s="746"/>
      <c r="G81" s="746"/>
      <c r="H81" s="746"/>
      <c r="I81" s="1"/>
      <c r="J81" s="1"/>
      <c r="K81" s="93"/>
      <c r="L81" s="1"/>
    </row>
    <row r="82" spans="1:12" ht="52.5" x14ac:dyDescent="0.2">
      <c r="A82" s="696" t="s">
        <v>42</v>
      </c>
      <c r="B82" s="697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672" t="s">
        <v>34</v>
      </c>
      <c r="B83" s="673"/>
      <c r="C83" s="229">
        <f>+Enero!C83+Febrero!C83+'Marzo '!C83+'Abril '!C83+'Mayo '!C83+Junio!C83+Julio!C83+Agosto!C83+Septiembre!C83+'Octubre '!C83+Noviembre!C83+'Diciembre '!C83</f>
        <v>0</v>
      </c>
      <c r="D83" s="229">
        <f>+Enero!D83+Febrero!D83+'Marzo '!D83+'Abril '!D83+'Mayo '!D83+Junio!D83+Julio!D83+Agosto!D83+Septiembre!D83+'Octubre '!D83+Noviembre!D83+'Diciembre '!D83</f>
        <v>0</v>
      </c>
      <c r="E83" s="229">
        <f>+Enero!E83+Febrero!E83+'Marzo '!E83+'Abril '!E83+'Mayo '!E83+Junio!E83+Julio!E83+Agosto!E83+Septiembre!E83+'Octubre '!E83+Noviembre!E83+'Diciembre '!E83</f>
        <v>0</v>
      </c>
      <c r="F83" s="229">
        <f>+Enero!F83+Febrero!F83+'Marzo '!F83+'Abril '!F83+'Mayo '!F83+Junio!F83+Julio!F83+Agosto!F83+Septiembre!F83+'Octubre '!F83+Noviembre!F83+'Diciembre '!F83</f>
        <v>0</v>
      </c>
      <c r="G83" s="229">
        <f>+Enero!G83+Febrero!G83+'Marzo '!G83+'Abril '!G83+'Mayo '!G83+Junio!G83+Julio!G83+Agosto!G83+Septiembre!G83+'Octubre '!G83+Noviembre!G83+'Diciembre '!G83</f>
        <v>0</v>
      </c>
      <c r="H83" s="229">
        <f>+Enero!H83+Febrero!H83+'Marzo '!H83+'Abril '!H83+'Mayo '!H83+Junio!H83+Julio!H83+Agosto!H83+Septiembre!H83+'Octubre '!H83+Noviembre!H83+'Diciembre '!H83</f>
        <v>0</v>
      </c>
      <c r="I83" s="230"/>
      <c r="J83" s="1"/>
      <c r="K83" s="93"/>
      <c r="L83" s="1"/>
    </row>
    <row r="84" spans="1:12" x14ac:dyDescent="0.2">
      <c r="A84" s="714" t="s">
        <v>27</v>
      </c>
      <c r="B84" s="105" t="s">
        <v>36</v>
      </c>
      <c r="C84" s="229">
        <f>+Enero!C84+Febrero!C84+'Marzo '!C84+'Abril '!C84+'Mayo '!C84+Junio!C84+Julio!C84+Agosto!C84+Septiembre!C84+'Octubre '!C84+Noviembre!C84+'Diciembre '!C84</f>
        <v>0</v>
      </c>
      <c r="D84" s="229">
        <f>+Enero!D84+Febrero!D84+'Marzo '!D84+'Abril '!D84+'Mayo '!D84+Junio!D84+Julio!D84+Agosto!D84+Septiembre!D84+'Octubre '!D84+Noviembre!D84+'Diciembre '!D84</f>
        <v>0</v>
      </c>
      <c r="E84" s="229">
        <f>+Enero!E84+Febrero!E84+'Marzo '!E84+'Abril '!E84+'Mayo '!E84+Junio!E84+Julio!E84+Agosto!E84+Septiembre!E84+'Octubre '!E84+Noviembre!E84+'Diciembre '!E84</f>
        <v>0</v>
      </c>
      <c r="F84" s="229">
        <f>+Enero!F84+Febrero!F84+'Marzo '!F84+'Abril '!F84+'Mayo '!F84+Junio!F84+Julio!F84+Agosto!F84+Septiembre!F84+'Octubre '!F84+Noviembre!F84+'Diciembre '!F84</f>
        <v>0</v>
      </c>
      <c r="G84" s="229">
        <f>+Enero!G84+Febrero!G84+'Marzo '!G84+'Abril '!G84+'Mayo '!G84+Junio!G84+Julio!G84+Agosto!G84+Septiembre!G84+'Octubre '!G84+Noviembre!G84+'Diciembre '!G84</f>
        <v>0</v>
      </c>
      <c r="H84" s="229">
        <f>+Enero!H84+Febrero!H84+'Marzo '!H84+'Abril '!H84+'Mayo '!H84+Junio!H84+Julio!H84+Agosto!H84+Septiembre!H84+'Octubre '!H84+Noviembre!H84+'Diciembre '!H84</f>
        <v>0</v>
      </c>
      <c r="I84" s="230"/>
      <c r="J84" s="1"/>
      <c r="K84" s="93"/>
      <c r="L84" s="1"/>
    </row>
    <row r="85" spans="1:12" x14ac:dyDescent="0.2">
      <c r="A85" s="715"/>
      <c r="B85" s="99" t="s">
        <v>37</v>
      </c>
      <c r="C85" s="229">
        <f>+Enero!C85+Febrero!C85+'Marzo '!C85+'Abril '!C85+'Mayo '!C85+Junio!C85+Julio!C85+Agosto!C85+Septiembre!C85+'Octubre '!C85+Noviembre!C85+'Diciembre '!C85</f>
        <v>0</v>
      </c>
      <c r="D85" s="229">
        <f>+Enero!D85+Febrero!D85+'Marzo '!D85+'Abril '!D85+'Mayo '!D85+Junio!D85+Julio!D85+Agosto!D85+Septiembre!D85+'Octubre '!D85+Noviembre!D85+'Diciembre '!D85</f>
        <v>0</v>
      </c>
      <c r="E85" s="229">
        <f>+Enero!E85+Febrero!E85+'Marzo '!E85+'Abril '!E85+'Mayo '!E85+Junio!E85+Julio!E85+Agosto!E85+Septiembre!E85+'Octubre '!E85+Noviembre!E85+'Diciembre '!E85</f>
        <v>0</v>
      </c>
      <c r="F85" s="229">
        <f>+Enero!F85+Febrero!F85+'Marzo '!F85+'Abril '!F85+'Mayo '!F85+Junio!F85+Julio!F85+Agosto!F85+Septiembre!F85+'Octubre '!F85+Noviembre!F85+'Diciembre '!F85</f>
        <v>0</v>
      </c>
      <c r="G85" s="229">
        <f>+Enero!G85+Febrero!G85+'Marzo '!G85+'Abril '!G85+'Mayo '!G85+Junio!G85+Julio!G85+Agosto!G85+Septiembre!G85+'Octubre '!G85+Noviembre!G85+'Diciembre '!G85</f>
        <v>0</v>
      </c>
      <c r="H85" s="229">
        <f>+Enero!H85+Febrero!H85+'Marzo '!H85+'Abril '!H85+'Mayo '!H85+Junio!H85+Julio!H85+Agosto!H85+Septiembre!H85+'Octubre '!H85+Noviembre!H85+'Diciembre '!H85</f>
        <v>0</v>
      </c>
      <c r="I85" s="230"/>
      <c r="J85" s="1"/>
      <c r="K85" s="93"/>
      <c r="L85" s="1"/>
    </row>
    <row r="86" spans="1:12" x14ac:dyDescent="0.2">
      <c r="A86" s="716"/>
      <c r="B86" s="51" t="s">
        <v>101</v>
      </c>
      <c r="C86" s="229">
        <f>+Enero!C86+Febrero!C86+'Marzo '!C86+'Abril '!C86+'Mayo '!C86+Junio!C86+Julio!C86+Agosto!C86+Septiembre!C86+'Octubre '!C86+Noviembre!C86+'Diciembre '!C86</f>
        <v>0</v>
      </c>
      <c r="D86" s="229">
        <f>+Enero!D86+Febrero!D86+'Marzo '!D86+'Abril '!D86+'Mayo '!D86+Junio!D86+Julio!D86+Agosto!D86+Septiembre!D86+'Octubre '!D86+Noviembre!D86+'Diciembre '!D86</f>
        <v>0</v>
      </c>
      <c r="E86" s="229">
        <f>+Enero!E86+Febrero!E86+'Marzo '!E86+'Abril '!E86+'Mayo '!E86+Junio!E86+Julio!E86+Agosto!E86+Septiembre!E86+'Octubre '!E86+Noviembre!E86+'Diciembre '!E86</f>
        <v>0</v>
      </c>
      <c r="F86" s="229">
        <f>+Enero!F86+Febrero!F86+'Marzo '!F86+'Abril '!F86+'Mayo '!F86+Junio!F86+Julio!F86+Agosto!F86+Septiembre!F86+'Octubre '!F86+Noviembre!F86+'Diciembre '!F86</f>
        <v>0</v>
      </c>
      <c r="G86" s="229">
        <f>+Enero!G86+Febrero!G86+'Marzo '!G86+'Abril '!G86+'Mayo '!G86+Junio!G86+Julio!G86+Agosto!G86+Septiembre!G86+'Octubre '!G86+Noviembre!G86+'Diciembre '!G86</f>
        <v>0</v>
      </c>
      <c r="H86" s="229">
        <f>+Enero!H86+Febrero!H86+'Marzo '!H86+'Abril '!H86+'Mayo '!H86+Junio!H86+Julio!H86+Agosto!H86+Septiembre!H86+'Octubre '!H86+Noviembre!H86+'Diciembre '!H86</f>
        <v>0</v>
      </c>
      <c r="I86" s="230"/>
      <c r="J86" s="1"/>
      <c r="K86" s="93"/>
      <c r="L86" s="1"/>
    </row>
    <row r="87" spans="1:12" x14ac:dyDescent="0.2">
      <c r="A87" s="685" t="s">
        <v>35</v>
      </c>
      <c r="B87" s="686"/>
      <c r="C87" s="229">
        <f>+Enero!C87+Febrero!C87+'Marzo '!C87+'Abril '!C87+'Mayo '!C87+Junio!C87+Julio!C87+Agosto!C87+Septiembre!C87+'Octubre '!C87+Noviembre!C87+'Diciembre '!C87</f>
        <v>0</v>
      </c>
      <c r="D87" s="229">
        <f>+Enero!D87+Febrero!D87+'Marzo '!D87+'Abril '!D87+'Mayo '!D87+Junio!D87+Julio!D87+Agosto!D87+Septiembre!D87+'Octubre '!D87+Noviembre!D87+'Diciembre '!D87</f>
        <v>0</v>
      </c>
      <c r="E87" s="229">
        <f>+Enero!E87+Febrero!E87+'Marzo '!E87+'Abril '!E87+'Mayo '!E87+Junio!E87+Julio!E87+Agosto!E87+Septiembre!E87+'Octubre '!E87+Noviembre!E87+'Diciembre '!E87</f>
        <v>0</v>
      </c>
      <c r="F87" s="229">
        <f>+Enero!F87+Febrero!F87+'Marzo '!F87+'Abril '!F87+'Mayo '!F87+Junio!F87+Julio!F87+Agosto!F87+Septiembre!F87+'Octubre '!F87+Noviembre!F87+'Diciembre '!F87</f>
        <v>0</v>
      </c>
      <c r="G87" s="229">
        <f>+Enero!G87+Febrero!G87+'Marzo '!G87+'Abril '!G87+'Mayo '!G87+Junio!G87+Julio!G87+Agosto!G87+Septiembre!G87+'Octubre '!G87+Noviembre!G87+'Diciembre '!G87</f>
        <v>0</v>
      </c>
      <c r="H87" s="229">
        <f>+Enero!H87+Febrero!H87+'Marzo '!H87+'Abril '!H87+'Mayo '!H87+Junio!H87+Julio!H87+Agosto!H87+Septiembre!H87+'Octubre '!H87+Noviembre!H87+'Diciembre '!H87</f>
        <v>0</v>
      </c>
      <c r="I87" s="230"/>
      <c r="J87" s="1"/>
      <c r="K87" s="93"/>
      <c r="L87" s="1"/>
    </row>
    <row r="88" spans="1:12" x14ac:dyDescent="0.2">
      <c r="A88" s="683" t="s">
        <v>31</v>
      </c>
      <c r="B88" s="684"/>
      <c r="C88" s="229">
        <f>+Enero!C88+Febrero!C88+'Marzo '!C88+'Abril '!C88+'Mayo '!C88+Junio!C88+Julio!C88+Agosto!C88+Septiembre!C88+'Octubre '!C88+Noviembre!C88+'Diciembre '!C88</f>
        <v>0</v>
      </c>
      <c r="D88" s="229">
        <f>+Enero!D88+Febrero!D88+'Marzo '!D88+'Abril '!D88+'Mayo '!D88+Junio!D88+Julio!D88+Agosto!D88+Septiembre!D88+'Octubre '!D88+Noviembre!D88+'Diciembre '!D88</f>
        <v>0</v>
      </c>
      <c r="E88" s="229">
        <f>+Enero!E88+Febrero!E88+'Marzo '!E88+'Abril '!E88+'Mayo '!E88+Junio!E88+Julio!E88+Agosto!E88+Septiembre!E88+'Octubre '!E88+Noviembre!E88+'Diciembre '!E88</f>
        <v>0</v>
      </c>
      <c r="F88" s="229">
        <f>+Enero!F88+Febrero!F88+'Marzo '!F88+'Abril '!F88+'Mayo '!F88+Junio!F88+Julio!F88+Agosto!F88+Septiembre!F88+'Octubre '!F88+Noviembre!F88+'Diciembre '!F88</f>
        <v>0</v>
      </c>
      <c r="G88" s="229">
        <f>+Enero!G88+Febrero!G88+'Marzo '!G88+'Abril '!G88+'Mayo '!G88+Junio!G88+Julio!G88+Agosto!G88+Septiembre!G88+'Octubre '!G88+Noviembre!G88+'Diciembre '!G88</f>
        <v>0</v>
      </c>
      <c r="H88" s="229">
        <f>+Enero!H88+Febrero!H88+'Marzo '!H88+'Abril '!H88+'Mayo '!H88+Junio!H88+Julio!H88+Agosto!H88+Septiembre!H88+'Octubre '!H88+Noviembre!H88+'Diciembre '!H88</f>
        <v>0</v>
      </c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700" t="s">
        <v>115</v>
      </c>
      <c r="B90" s="700"/>
      <c r="C90" s="700"/>
      <c r="D90" s="700"/>
      <c r="E90" s="700"/>
      <c r="F90" s="700"/>
      <c r="G90" s="700"/>
      <c r="H90" s="700"/>
      <c r="I90" s="700"/>
      <c r="J90" s="1"/>
      <c r="K90" s="93"/>
      <c r="L90" s="1"/>
    </row>
    <row r="91" spans="1:12" x14ac:dyDescent="0.2">
      <c r="A91" s="701" t="s">
        <v>33</v>
      </c>
      <c r="B91" s="702"/>
      <c r="C91" s="705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703"/>
      <c r="B92" s="704"/>
      <c r="C92" s="706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672" t="s">
        <v>34</v>
      </c>
      <c r="B93" s="673"/>
      <c r="C93" s="229">
        <f ca="1">+Enero!C93+Febrero!C93+'Marzo '!C93+'Abril '!C93+'Mayo '!C93+Junio!C93+Julio!C93+Agosto!C93+Septiembre!C93+'Octubre '!C93+Noviembre!C93+'Diciembre '!C93</f>
        <v>0</v>
      </c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675" t="s">
        <v>27</v>
      </c>
      <c r="B94" s="112" t="s">
        <v>36</v>
      </c>
      <c r="C94" s="229">
        <f>+Enero!C94+Febrero!C94+'Marzo '!C94+'Abril '!C94+'Mayo '!C94+Junio!C94+Julio!C94+Agosto!C94+Septiembre!C94+'Octubre '!C94+Noviembre!C94+'Diciembre '!C94</f>
        <v>0</v>
      </c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675"/>
      <c r="B95" s="55" t="s">
        <v>37</v>
      </c>
      <c r="C95" s="229">
        <f>+Enero!C95+Febrero!C95+'Marzo '!C95+'Abril '!C95+'Mayo '!C95+Junio!C95+Julio!C95+Agosto!C95+Septiembre!C95+'Octubre '!C95+Noviembre!C95+'Diciembre '!C95</f>
        <v>0</v>
      </c>
      <c r="D95" s="220"/>
      <c r="E95" s="234"/>
    </row>
    <row r="96" spans="1:12" x14ac:dyDescent="0.2">
      <c r="A96" s="676"/>
      <c r="B96" s="56" t="s">
        <v>101</v>
      </c>
      <c r="C96" s="229">
        <f>+Enero!C96+Febrero!C96+'Marzo '!C96+'Abril '!C96+'Mayo '!C96+Junio!C96+Julio!C96+Agosto!C96+Septiembre!C96+'Octubre '!C96+Noviembre!C96+'Diciembre '!C96</f>
        <v>0</v>
      </c>
      <c r="D96" s="220"/>
      <c r="E96" s="234"/>
    </row>
    <row r="97" spans="1:12" x14ac:dyDescent="0.2">
      <c r="A97" s="685" t="s">
        <v>35</v>
      </c>
      <c r="B97" s="686"/>
      <c r="C97" s="229">
        <f>+Enero!C97+Febrero!C97+'Marzo '!C97+'Abril '!C97+'Mayo '!C97+Junio!C97+Julio!C97+Agosto!C97+Septiembre!C97+'Octubre '!C97+Noviembre!C97+'Diciembre '!C97</f>
        <v>0</v>
      </c>
      <c r="D97" s="220"/>
      <c r="E97" s="234"/>
    </row>
    <row r="98" spans="1:12" x14ac:dyDescent="0.2">
      <c r="A98" s="683" t="s">
        <v>31</v>
      </c>
      <c r="B98" s="684"/>
      <c r="C98" s="229">
        <f>+Enero!C98+Febrero!C98+'Marzo '!C98+'Abril '!C98+'Mayo '!C98+Junio!C98+Julio!C98+Agosto!C98+Septiembre!C98+'Octubre '!C98+Noviembre!C98+'Diciembre '!C98</f>
        <v>0</v>
      </c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700" t="s">
        <v>46</v>
      </c>
      <c r="B100" s="700"/>
      <c r="C100" s="700"/>
      <c r="D100" s="700"/>
      <c r="E100" s="700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>
        <f>+Enero!B102+Febrero!B102+'Marzo '!B102+'Abril '!B102+'Mayo '!B102+Junio!B102+Julio!B102+Agosto!B102+Septiembre!B102+'Octubre '!B102+Noviembre!B102+'Diciembre '!B102</f>
        <v>0</v>
      </c>
      <c r="C102" s="236"/>
      <c r="D102" s="103"/>
    </row>
    <row r="103" spans="1:12" x14ac:dyDescent="0.2">
      <c r="A103" s="99" t="s">
        <v>49</v>
      </c>
      <c r="B103" s="235">
        <f>+Enero!B103+Febrero!B103+'Marzo '!B103+'Abril '!B103+'Mayo '!B103+Junio!B103+Julio!B103+Agosto!B103+Septiembre!B103+'Octubre '!B103+Noviembre!B103+'Diciembre '!B103</f>
        <v>0</v>
      </c>
      <c r="C103" s="236"/>
      <c r="D103" s="103"/>
    </row>
    <row r="104" spans="1:12" x14ac:dyDescent="0.2">
      <c r="A104" s="99" t="s">
        <v>50</v>
      </c>
      <c r="B104" s="235">
        <f>+Enero!B104+Febrero!B104+'Marzo '!B104+'Abril '!B104+'Mayo '!B104+Junio!B104+Julio!B104+Agosto!B104+Septiembre!B104+'Octubre '!B104+Noviembre!B104+'Diciembre '!B104</f>
        <v>5</v>
      </c>
      <c r="C104" s="236"/>
      <c r="D104" s="103"/>
    </row>
    <row r="105" spans="1:12" x14ac:dyDescent="0.2">
      <c r="A105" s="99" t="s">
        <v>51</v>
      </c>
      <c r="B105" s="235">
        <f>+Enero!B105+Febrero!B105+'Marzo '!B105+'Abril '!B105+'Mayo '!B105+Junio!B105+Julio!B105+Agosto!B105+Septiembre!B105+'Octubre '!B105+Noviembre!B105+'Diciembre '!B105</f>
        <v>3</v>
      </c>
      <c r="C105" s="238"/>
      <c r="D105" s="103"/>
    </row>
    <row r="106" spans="1:12" x14ac:dyDescent="0.2">
      <c r="A106" s="51" t="s">
        <v>52</v>
      </c>
      <c r="B106" s="235">
        <f>+Enero!B106+Febrero!B106+'Marzo '!B106+'Abril '!B106+'Mayo '!B106+Junio!B106+Julio!B106+Agosto!B106+Septiembre!B106+'Octubre '!B106+Noviembre!B106+'Diciembre '!B106</f>
        <v>2</v>
      </c>
      <c r="C106" s="238"/>
      <c r="D106" s="103"/>
    </row>
    <row r="107" spans="1:12" x14ac:dyDescent="0.2">
      <c r="A107" s="707" t="s">
        <v>53</v>
      </c>
      <c r="B107" s="708"/>
      <c r="C107" s="708"/>
      <c r="D107" s="708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>
        <f>+Enero!B109+Febrero!B109+'Marzo '!B109+'Abril '!B109+'Mayo '!B109+Junio!B109+Julio!B109+Agosto!B109+Septiembre!B109+'Octubre '!B109+Noviembre!B109+'Diciembre '!B109</f>
        <v>11</v>
      </c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5">
        <f>+Enero!B110+Febrero!B110+'Marzo '!B110+'Abril '!B110+'Mayo '!B110+Junio!B110+Julio!B110+Agosto!B110+Septiembre!B110+'Octubre '!B110+Noviembre!B110+'Diciembre '!B110</f>
        <v>7</v>
      </c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5">
        <f>+Enero!B111+Febrero!B111+'Marzo '!B111+'Abril '!B111+'Mayo '!B111+Junio!B111+Julio!B111+Agosto!B111+Septiembre!B111+'Octubre '!B111+Noviembre!B111+'Diciembre '!B111</f>
        <v>13</v>
      </c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5">
        <f>+Enero!B112+Febrero!B112+'Marzo '!B112+'Abril '!B112+'Mayo '!B112+Junio!B112+Julio!B112+Agosto!B112+Septiembre!B112+'Octubre '!B112+Noviembre!B112+'Diciembre '!B112</f>
        <v>6</v>
      </c>
      <c r="C112" s="238"/>
      <c r="D112" s="687"/>
      <c r="E112" s="688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5">
        <f>+Enero!B113+Febrero!B113+'Marzo '!B113+'Abril '!B113+'Mayo '!B113+Junio!B113+Julio!B113+Agosto!B113+Septiembre!B113+'Octubre '!B113+Noviembre!B113+'Diciembre '!B113</f>
        <v>3</v>
      </c>
      <c r="C113" s="238"/>
      <c r="D113" s="687"/>
      <c r="E113" s="688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96" t="s">
        <v>4</v>
      </c>
      <c r="B115" s="697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689" t="s">
        <v>34</v>
      </c>
      <c r="B116" s="690"/>
      <c r="C116" s="240">
        <f t="shared" ref="C116:C121" si="8">SUM(D116:F116)</f>
        <v>0</v>
      </c>
      <c r="D116" s="229">
        <f>+Enero!D116+Febrero!D116+'Marzo '!D116+'Abril '!D116+'Mayo '!D116+Junio!D116+Julio!D116+Agosto!D116+Septiembre!D116+'Octubre '!D116+Noviembre!D116+'Diciembre '!D116</f>
        <v>0</v>
      </c>
      <c r="E116" s="229">
        <f>+Enero!E116+Febrero!E116+'Marzo '!E116+'Abril '!E116+'Mayo '!E116+Junio!E116+Julio!E116+Agosto!E116+Septiembre!E116+'Octubre '!E116+Noviembre!E116+'Diciembre '!E116</f>
        <v>0</v>
      </c>
      <c r="F116" s="229">
        <f>+Enero!F116+Febrero!F116+'Marzo '!F116+'Abril '!F116+'Mayo '!F116+Junio!F116+Julio!F116+Agosto!F116+Septiembre!F116+'Octubre '!F116+Noviembre!F116+'Diciembre '!F116</f>
        <v>0</v>
      </c>
      <c r="G116" s="242"/>
      <c r="H116" s="234"/>
      <c r="I116" s="234"/>
      <c r="J116" s="97"/>
      <c r="K116" s="8"/>
    </row>
    <row r="117" spans="1:12" x14ac:dyDescent="0.2">
      <c r="A117" s="674" t="s">
        <v>27</v>
      </c>
      <c r="B117" s="98" t="s">
        <v>45</v>
      </c>
      <c r="C117" s="243">
        <f t="shared" si="8"/>
        <v>0</v>
      </c>
      <c r="D117" s="229">
        <f>+Enero!D117+Febrero!D117+'Marzo '!D117+'Abril '!D117+'Mayo '!D117+Junio!D117+Julio!D117+Agosto!D117+Septiembre!D117+'Octubre '!D117+Noviembre!D117+'Diciembre '!D117</f>
        <v>0</v>
      </c>
      <c r="E117" s="229">
        <f>+Enero!E117+Febrero!E117+'Marzo '!E117+'Abril '!E117+'Mayo '!E117+Junio!E117+Julio!E117+Agosto!E117+Septiembre!E117+'Octubre '!E117+Noviembre!E117+'Diciembre '!E117</f>
        <v>0</v>
      </c>
      <c r="F117" s="229">
        <f>+Enero!F117+Febrero!F117+'Marzo '!F117+'Abril '!F117+'Mayo '!F117+Junio!F117+Julio!F117+Agosto!F117+Septiembre!F117+'Octubre '!F117+Noviembre!F117+'Diciembre '!F117</f>
        <v>0</v>
      </c>
      <c r="G117" s="242"/>
      <c r="H117" s="234"/>
      <c r="I117" s="234"/>
      <c r="J117" s="97"/>
      <c r="K117" s="8"/>
    </row>
    <row r="118" spans="1:12" x14ac:dyDescent="0.2">
      <c r="A118" s="675"/>
      <c r="B118" s="55" t="s">
        <v>37</v>
      </c>
      <c r="C118" s="244">
        <f t="shared" si="8"/>
        <v>0</v>
      </c>
      <c r="D118" s="229">
        <f>+Enero!D118+Febrero!D118+'Marzo '!D118+'Abril '!D118+'Mayo '!D118+Junio!D118+Julio!D118+Agosto!D118+Septiembre!D118+'Octubre '!D118+Noviembre!D118+'Diciembre '!D118</f>
        <v>0</v>
      </c>
      <c r="E118" s="229">
        <f>+Enero!E118+Febrero!E118+'Marzo '!E118+'Abril '!E118+'Mayo '!E118+Junio!E118+Julio!E118+Agosto!E118+Septiembre!E118+'Octubre '!E118+Noviembre!E118+'Diciembre '!E118</f>
        <v>0</v>
      </c>
      <c r="F118" s="229">
        <f>+Enero!F118+Febrero!F118+'Marzo '!F118+'Abril '!F118+'Mayo '!F118+Junio!F118+Julio!F118+Agosto!F118+Septiembre!F118+'Octubre '!F118+Noviembre!F118+'Diciembre '!F118</f>
        <v>0</v>
      </c>
      <c r="G118" s="242"/>
      <c r="H118" s="234"/>
      <c r="I118" s="234"/>
      <c r="J118" s="97"/>
      <c r="K118" s="8"/>
    </row>
    <row r="119" spans="1:12" x14ac:dyDescent="0.2">
      <c r="A119" s="676"/>
      <c r="B119" s="56" t="s">
        <v>38</v>
      </c>
      <c r="C119" s="245">
        <f t="shared" si="8"/>
        <v>0</v>
      </c>
      <c r="D119" s="229">
        <f>+Enero!D119+Febrero!D119+'Marzo '!D119+'Abril '!D119+'Mayo '!D119+Junio!D119+Julio!D119+Agosto!D119+Septiembre!D119+'Octubre '!D119+Noviembre!D119+'Diciembre '!D119</f>
        <v>0</v>
      </c>
      <c r="E119" s="229">
        <f>+Enero!E119+Febrero!E119+'Marzo '!E119+'Abril '!E119+'Mayo '!E119+Junio!E119+Julio!E119+Agosto!E119+Septiembre!E119+'Octubre '!E119+Noviembre!E119+'Diciembre '!E119</f>
        <v>0</v>
      </c>
      <c r="F119" s="229">
        <f>+Enero!F119+Febrero!F119+'Marzo '!F119+'Abril '!F119+'Mayo '!F119+Junio!F119+Julio!F119+Agosto!F119+Septiembre!F119+'Octubre '!F119+Noviembre!F119+'Diciembre '!F119</f>
        <v>0</v>
      </c>
      <c r="G119" s="242"/>
      <c r="H119" s="234"/>
      <c r="I119" s="234"/>
      <c r="J119" s="97"/>
      <c r="K119" s="8"/>
    </row>
    <row r="120" spans="1:12" x14ac:dyDescent="0.2">
      <c r="A120" s="698" t="s">
        <v>35</v>
      </c>
      <c r="B120" s="699"/>
      <c r="C120" s="246">
        <f t="shared" si="8"/>
        <v>0</v>
      </c>
      <c r="D120" s="229">
        <f>+Enero!D120+Febrero!D120+'Marzo '!D120+'Abril '!D120+'Mayo '!D120+Junio!D120+Julio!D120+Agosto!D120+Septiembre!D120+'Octubre '!D120+Noviembre!D120+'Diciembre '!D120</f>
        <v>0</v>
      </c>
      <c r="E120" s="229">
        <f>+Enero!E120+Febrero!E120+'Marzo '!E120+'Abril '!E120+'Mayo '!E120+Junio!E120+Julio!E120+Agosto!E120+Septiembre!E120+'Octubre '!E120+Noviembre!E120+'Diciembre '!E120</f>
        <v>0</v>
      </c>
      <c r="F120" s="229">
        <f>+Enero!F120+Febrero!F120+'Marzo '!F120+'Abril '!F120+'Mayo '!F120+Junio!F120+Julio!F120+Agosto!F120+Septiembre!F120+'Octubre '!F120+Noviembre!F120+'Diciembre '!F120</f>
        <v>0</v>
      </c>
      <c r="G120" s="242"/>
      <c r="H120" s="234"/>
      <c r="I120" s="234"/>
      <c r="J120" s="97"/>
      <c r="K120" s="8"/>
    </row>
    <row r="121" spans="1:12" x14ac:dyDescent="0.2">
      <c r="A121" s="683" t="s">
        <v>31</v>
      </c>
      <c r="B121" s="684"/>
      <c r="C121" s="245">
        <f t="shared" si="8"/>
        <v>0</v>
      </c>
      <c r="D121" s="229">
        <f>+Enero!D121+Febrero!D121+'Marzo '!D121+'Abril '!D121+'Mayo '!D121+Junio!D121+Julio!D121+Agosto!D121+Septiembre!D121+'Octubre '!D121+Noviembre!D121+'Diciembre '!D121</f>
        <v>0</v>
      </c>
      <c r="E121" s="229">
        <f>+Enero!E121+Febrero!E121+'Marzo '!E121+'Abril '!E121+'Mayo '!E121+Junio!E121+Julio!E121+Agosto!E121+Septiembre!E121+'Octubre '!E121+Noviembre!E121+'Diciembre '!E121</f>
        <v>0</v>
      </c>
      <c r="F121" s="229">
        <f>+Enero!F121+Febrero!F121+'Marzo '!F121+'Abril '!F121+'Mayo '!F121+Junio!F121+Julio!F121+Agosto!F121+Septiembre!F121+'Octubre '!F121+Noviembre!F121+'Diciembre '!F121</f>
        <v>0</v>
      </c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679" t="s">
        <v>59</v>
      </c>
      <c r="B125" s="691"/>
      <c r="C125" s="670" t="s">
        <v>5</v>
      </c>
      <c r="D125" s="694" t="s">
        <v>60</v>
      </c>
      <c r="E125" s="695"/>
      <c r="F125" s="694" t="s">
        <v>61</v>
      </c>
      <c r="G125" s="695"/>
      <c r="H125" s="234"/>
      <c r="I125" s="234"/>
      <c r="J125" s="97"/>
      <c r="K125" s="8"/>
    </row>
    <row r="126" spans="1:12" x14ac:dyDescent="0.2">
      <c r="A126" s="692"/>
      <c r="B126" s="693"/>
      <c r="C126" s="671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672" t="s">
        <v>34</v>
      </c>
      <c r="B127" s="673"/>
      <c r="C127" s="248">
        <f t="shared" ref="C127:C133" si="9">SUM(D127:G127)</f>
        <v>2239</v>
      </c>
      <c r="D127" s="67">
        <f>+Enero!D127+Febrero!D127+'Marzo '!D127+'Abril '!D127+'Mayo '!D127+Junio!D127+Julio!D127+Agosto!D127+Septiembre!D127+'Octubre '!D127+Noviembre!D127+'Diciembre '!D127</f>
        <v>35</v>
      </c>
      <c r="E127" s="67">
        <f>+Enero!E127+Febrero!E127+'Marzo '!E127+'Abril '!E127+'Mayo '!E127+Junio!E127+Julio!E127+Agosto!E127+Septiembre!E127+'Octubre '!E127+Noviembre!E127+'Diciembre '!E127</f>
        <v>0</v>
      </c>
      <c r="F127" s="67">
        <f>+Enero!F127+Febrero!F127+'Marzo '!F127+'Abril '!F127+'Mayo '!F127+Junio!F127+Julio!F127+Agosto!F127+Septiembre!F127+'Octubre '!F127+Noviembre!F127+'Diciembre '!F127</f>
        <v>2204</v>
      </c>
      <c r="G127" s="67">
        <f>+Enero!G127+Febrero!G127+'Marzo '!G127+'Abril '!G127+'Mayo '!G127+Junio!G127+Julio!G127+Agosto!G127+Septiembre!G127+'Octubre '!G127+Noviembre!G127+'Diciembre '!G127</f>
        <v>0</v>
      </c>
      <c r="H127" s="242"/>
      <c r="I127" s="234"/>
      <c r="J127" s="97"/>
      <c r="K127" s="8"/>
    </row>
    <row r="128" spans="1:12" x14ac:dyDescent="0.2">
      <c r="A128" s="674" t="s">
        <v>27</v>
      </c>
      <c r="B128" s="98" t="s">
        <v>45</v>
      </c>
      <c r="C128" s="248">
        <f t="shared" si="9"/>
        <v>1105</v>
      </c>
      <c r="D128" s="67">
        <f>+Enero!D128+Febrero!D128+'Marzo '!D128+'Abril '!D128+'Mayo '!D128+Junio!D128+Julio!D128+Agosto!D128+Septiembre!D128+'Octubre '!D128+Noviembre!D128+'Diciembre '!D128</f>
        <v>69</v>
      </c>
      <c r="E128" s="67">
        <f>+Enero!E128+Febrero!E128+'Marzo '!E128+'Abril '!E128+'Mayo '!E128+Junio!E128+Julio!E128+Agosto!E128+Septiembre!E128+'Octubre '!E128+Noviembre!E128+'Diciembre '!E128</f>
        <v>0</v>
      </c>
      <c r="F128" s="67">
        <f>+Enero!F128+Febrero!F128+'Marzo '!F128+'Abril '!F128+'Mayo '!F128+Junio!F128+Julio!F128+Agosto!F128+Septiembre!F128+'Octubre '!F128+Noviembre!F128+'Diciembre '!F128</f>
        <v>1036</v>
      </c>
      <c r="G128" s="67">
        <f>+Enero!G128+Febrero!G128+'Marzo '!G128+'Abril '!G128+'Mayo '!G128+Junio!G128+Julio!G128+Agosto!G128+Septiembre!G128+'Octubre '!G128+Noviembre!G128+'Diciembre '!G128</f>
        <v>0</v>
      </c>
      <c r="H128" s="242"/>
      <c r="I128" s="234"/>
      <c r="J128" s="97"/>
      <c r="K128" s="8"/>
    </row>
    <row r="129" spans="1:12" x14ac:dyDescent="0.2">
      <c r="A129" s="675"/>
      <c r="B129" s="55" t="s">
        <v>37</v>
      </c>
      <c r="C129" s="249">
        <f t="shared" si="9"/>
        <v>0</v>
      </c>
      <c r="D129" s="67">
        <f>+Enero!D129+Febrero!D129+'Marzo '!D129+'Abril '!D129+'Mayo '!D129+Junio!D129+Julio!D129+Agosto!D129+Septiembre!D129+'Octubre '!D129+Noviembre!D129+'Diciembre '!D129</f>
        <v>0</v>
      </c>
      <c r="E129" s="67">
        <f>+Enero!E129+Febrero!E129+'Marzo '!E129+'Abril '!E129+'Mayo '!E129+Junio!E129+Julio!E129+Agosto!E129+Septiembre!E129+'Octubre '!E129+Noviembre!E129+'Diciembre '!E129</f>
        <v>0</v>
      </c>
      <c r="F129" s="67">
        <f>+Enero!F129+Febrero!F129+'Marzo '!F129+'Abril '!F129+'Mayo '!F129+Junio!F129+Julio!F129+Agosto!F129+Septiembre!F129+'Octubre '!F129+Noviembre!F129+'Diciembre '!F129</f>
        <v>0</v>
      </c>
      <c r="G129" s="67">
        <f>+Enero!G129+Febrero!G129+'Marzo '!G129+'Abril '!G129+'Mayo '!G129+Junio!G129+Julio!G129+Agosto!G129+Septiembre!G129+'Octubre '!G129+Noviembre!G129+'Diciembre '!G129</f>
        <v>0</v>
      </c>
      <c r="H129" s="242"/>
      <c r="I129" s="234"/>
      <c r="J129" s="97"/>
      <c r="K129" s="8"/>
    </row>
    <row r="130" spans="1:12" x14ac:dyDescent="0.2">
      <c r="A130" s="676"/>
      <c r="B130" s="56" t="s">
        <v>38</v>
      </c>
      <c r="C130" s="250">
        <f t="shared" si="9"/>
        <v>0</v>
      </c>
      <c r="D130" s="67">
        <f>+Enero!D130+Febrero!D130+'Marzo '!D130+'Abril '!D130+'Mayo '!D130+Junio!D130+Julio!D130+Agosto!D130+Septiembre!D130+'Octubre '!D130+Noviembre!D130+'Diciembre '!D130</f>
        <v>0</v>
      </c>
      <c r="E130" s="67">
        <f>+Enero!E130+Febrero!E130+'Marzo '!E130+'Abril '!E130+'Mayo '!E130+Junio!E130+Julio!E130+Agosto!E130+Septiembre!E130+'Octubre '!E130+Noviembre!E130+'Diciembre '!E130</f>
        <v>0</v>
      </c>
      <c r="F130" s="67">
        <f>+Enero!F130+Febrero!F130+'Marzo '!F130+'Abril '!F130+'Mayo '!F130+Junio!F130+Julio!F130+Agosto!F130+Septiembre!F130+'Octubre '!F130+Noviembre!F130+'Diciembre '!F130</f>
        <v>0</v>
      </c>
      <c r="G130" s="67">
        <f>+Enero!G130+Febrero!G130+'Marzo '!G130+'Abril '!G130+'Mayo '!G130+Junio!G130+Julio!G130+Agosto!G130+Septiembre!G130+'Octubre '!G130+Noviembre!G130+'Diciembre '!G130</f>
        <v>0</v>
      </c>
      <c r="H130" s="242"/>
      <c r="I130" s="234"/>
      <c r="J130" s="97"/>
      <c r="K130" s="8"/>
    </row>
    <row r="131" spans="1:12" x14ac:dyDescent="0.2">
      <c r="A131" s="685" t="s">
        <v>35</v>
      </c>
      <c r="B131" s="686"/>
      <c r="C131" s="251">
        <f t="shared" si="9"/>
        <v>1107</v>
      </c>
      <c r="D131" s="67">
        <f>+Enero!D131+Febrero!D131+'Marzo '!D131+'Abril '!D131+'Mayo '!D131+Junio!D131+Julio!D131+Agosto!D131+Septiembre!D131+'Octubre '!D131+Noviembre!D131+'Diciembre '!D131</f>
        <v>95</v>
      </c>
      <c r="E131" s="67">
        <f>+Enero!E131+Febrero!E131+'Marzo '!E131+'Abril '!E131+'Mayo '!E131+Junio!E131+Julio!E131+Agosto!E131+Septiembre!E131+'Octubre '!E131+Noviembre!E131+'Diciembre '!E131</f>
        <v>0</v>
      </c>
      <c r="F131" s="67">
        <f>+Enero!F131+Febrero!F131+'Marzo '!F131+'Abril '!F131+'Mayo '!F131+Junio!F131+Julio!F131+Agosto!F131+Septiembre!F131+'Octubre '!F131+Noviembre!F131+'Diciembre '!F131</f>
        <v>1012</v>
      </c>
      <c r="G131" s="67">
        <f>+Enero!G131+Febrero!G131+'Marzo '!G131+'Abril '!G131+'Mayo '!G131+Junio!G131+Julio!G131+Agosto!G131+Septiembre!G131+'Octubre '!G131+Noviembre!G131+'Diciembre '!G131</f>
        <v>0</v>
      </c>
      <c r="H131" s="242"/>
      <c r="I131" s="234"/>
      <c r="J131" s="97"/>
      <c r="K131" s="8"/>
    </row>
    <row r="132" spans="1:12" x14ac:dyDescent="0.2">
      <c r="A132" s="683" t="s">
        <v>31</v>
      </c>
      <c r="B132" s="684"/>
      <c r="C132" s="252">
        <f t="shared" si="9"/>
        <v>8</v>
      </c>
      <c r="D132" s="67">
        <f>+Enero!D132+Febrero!D132+'Marzo '!D132+'Abril '!D132+'Mayo '!D132+Junio!D132+Julio!D132+Agosto!D132+Septiembre!D132+'Octubre '!D132+Noviembre!D132+'Diciembre '!D132</f>
        <v>0</v>
      </c>
      <c r="E132" s="67">
        <f>+Enero!E132+Febrero!E132+'Marzo '!E132+'Abril '!E132+'Mayo '!E132+Junio!E132+Julio!E132+Agosto!E132+Septiembre!E132+'Octubre '!E132+Noviembre!E132+'Diciembre '!E132</f>
        <v>0</v>
      </c>
      <c r="F132" s="67">
        <f>+Enero!F132+Febrero!F132+'Marzo '!F132+'Abril '!F132+'Mayo '!F132+Junio!F132+Julio!F132+Agosto!F132+Septiembre!F132+'Octubre '!F132+Noviembre!F132+'Diciembre '!F132</f>
        <v>8</v>
      </c>
      <c r="G132" s="67">
        <f>+Enero!G132+Febrero!G132+'Marzo '!G132+'Abril '!G132+'Mayo '!G132+Junio!G132+Julio!G132+Agosto!G132+Septiembre!G132+'Octubre '!G132+Noviembre!G132+'Diciembre '!G132</f>
        <v>0</v>
      </c>
      <c r="H132" s="242"/>
      <c r="I132" s="234"/>
      <c r="J132" s="97"/>
      <c r="K132" s="8"/>
    </row>
    <row r="133" spans="1:12" x14ac:dyDescent="0.2">
      <c r="A133" s="677" t="s">
        <v>5</v>
      </c>
      <c r="B133" s="678"/>
      <c r="C133" s="226">
        <f t="shared" si="9"/>
        <v>4459</v>
      </c>
      <c r="D133" s="253">
        <f>SUM(D127:D132)</f>
        <v>199</v>
      </c>
      <c r="E133" s="254">
        <f>SUM(E127:E132)</f>
        <v>0</v>
      </c>
      <c r="F133" s="253">
        <f>SUM(F127:F132)</f>
        <v>4260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679" t="s">
        <v>17</v>
      </c>
      <c r="B135" s="680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681" t="s">
        <v>63</v>
      </c>
      <c r="B136" s="81" t="s">
        <v>121</v>
      </c>
      <c r="C136" s="82">
        <f>+Enero!C136+Febrero!C136+'Marzo '!C136+'Abril '!C136+'Mayo '!C136+Junio!C136+Julio!C136+Agosto!C136+Septiembre!C136+'Octubre '!C136+Noviembre!C136+'Diciembre '!C136</f>
        <v>2461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682"/>
      <c r="B137" s="83" t="s">
        <v>122</v>
      </c>
      <c r="C137" s="82">
        <f>+Enero!C137+Febrero!C137+'Marzo '!C137+'Abril '!C137+'Mayo '!C137+Junio!C137+Julio!C137+Agosto!C137+Septiembre!C137+'Octubre '!C137+Noviembre!C137+'Diciembre '!C137</f>
        <v>2239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70" t="s">
        <v>17</v>
      </c>
      <c r="B139" s="670" t="s">
        <v>5</v>
      </c>
      <c r="C139" s="670" t="s">
        <v>26</v>
      </c>
      <c r="D139" s="670" t="s">
        <v>30</v>
      </c>
      <c r="E139" s="670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71"/>
      <c r="B140" s="671"/>
      <c r="C140" s="671"/>
      <c r="D140" s="671"/>
      <c r="E140" s="671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1</v>
      </c>
      <c r="C141" s="88">
        <f>+Enero!C141+Febrero!C141+'Marzo '!C141+'Abril '!C141+'Mayo '!C141+Junio!C141+Julio!C141+Agosto!C141+Septiembre!C141+'Octubre '!C141+Noviembre!C141+'Diciembre '!C141</f>
        <v>0</v>
      </c>
      <c r="D141" s="88">
        <f>+Enero!D141+Febrero!D141+'Marzo '!D141+'Abril '!D141+'Mayo '!D141+Junio!D141+Julio!D141+Agosto!D141+Septiembre!D141+'Octubre '!D141+Noviembre!D141+'Diciembre '!D141</f>
        <v>0</v>
      </c>
      <c r="E141" s="88">
        <f>+Enero!E141+Febrero!E141+'Marzo '!E141+'Abril '!E141+'Mayo '!E141+Junio!E141+Julio!E141+Agosto!E141+Septiembre!E141+'Octubre '!E141+Noviembre!E141+'Diciembre '!E141</f>
        <v>1</v>
      </c>
      <c r="F141" s="258"/>
      <c r="G141" s="2"/>
    </row>
    <row r="142" spans="1:12" x14ac:dyDescent="0.2">
      <c r="A142" s="86" t="s">
        <v>124</v>
      </c>
      <c r="B142" s="257">
        <f t="shared" si="10"/>
        <v>2</v>
      </c>
      <c r="C142" s="88">
        <f>+Enero!C142+Febrero!C142+'Marzo '!C142+'Abril '!C142+'Mayo '!C142+Junio!C142+Julio!C142+Agosto!C142+Septiembre!C142+'Octubre '!C142+Noviembre!C142+'Diciembre '!C142</f>
        <v>1</v>
      </c>
      <c r="D142" s="88">
        <f>+Enero!D142+Febrero!D142+'Marzo '!D142+'Abril '!D142+'Mayo '!D142+Junio!D142+Julio!D142+Agosto!D142+Septiembre!D142+'Octubre '!D142+Noviembre!D142+'Diciembre '!D142</f>
        <v>1</v>
      </c>
      <c r="E142" s="88">
        <f>+Enero!E142+Febrero!E142+'Marzo '!E142+'Abril '!E142+'Mayo '!E142+Junio!E142+Julio!E142+Agosto!E142+Septiembre!E142+'Octubre '!E142+Noviembre!E142+'Diciembre '!E142</f>
        <v>0</v>
      </c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>
        <f>+Enero!C143+Febrero!C143+'Marzo '!C143+'Abril '!C143+'Mayo '!C143+Junio!C143+Julio!C143+Agosto!C143+Septiembre!C143+'Octubre '!C143+Noviembre!C143+'Diciembre '!C143</f>
        <v>0</v>
      </c>
      <c r="D143" s="88">
        <f>+Enero!D143+Febrero!D143+'Marzo '!D143+'Abril '!D143+'Mayo '!D143+Junio!D143+Julio!D143+Agosto!D143+Septiembre!D143+'Octubre '!D143+Noviembre!D143+'Diciembre '!D143</f>
        <v>0</v>
      </c>
      <c r="E143" s="88">
        <f>+Enero!E143+Febrero!E143+'Marzo '!E143+'Abril '!E143+'Mayo '!E143+Junio!E143+Julio!E143+Agosto!E143+Septiembre!E143+'Octubre '!E143+Noviembre!E143+'Diciembre '!E143</f>
        <v>0</v>
      </c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>
        <f>+Enero!C144+Febrero!C144+'Marzo '!C144+'Abril '!C144+'Mayo '!C144+Junio!C144+Julio!C144+Agosto!C144+Septiembre!C144+'Octubre '!C144+Noviembre!C144+'Diciembre '!C144</f>
        <v>0</v>
      </c>
      <c r="D144" s="88">
        <f>+Enero!D144+Febrero!D144+'Marzo '!D144+'Abril '!D144+'Mayo '!D144+Junio!D144+Julio!D144+Agosto!D144+Septiembre!D144+'Octubre '!D144+Noviembre!D144+'Diciembre '!D144</f>
        <v>0</v>
      </c>
      <c r="E144" s="88">
        <f>+Enero!E144+Febrero!E144+'Marzo '!E144+'Abril '!E144+'Mayo '!E144+Junio!E144+Julio!E144+Agosto!E144+Septiembre!E144+'Octubre '!E144+Noviembre!E144+'Diciembre '!E144</f>
        <v>0</v>
      </c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>
        <f>+Enero!C145+Febrero!C145+'Marzo '!C145+'Abril '!C145+'Mayo '!C145+Junio!C145+Julio!C145+Agosto!C145+Septiembre!C145+'Octubre '!C145+Noviembre!C145+'Diciembre '!C145</f>
        <v>0</v>
      </c>
      <c r="D145" s="88">
        <f>+Enero!D145+Febrero!D145+'Marzo '!D145+'Abril '!D145+'Mayo '!D145+Junio!D145+Julio!D145+Agosto!D145+Septiembre!D145+'Octubre '!D145+Noviembre!D145+'Diciembre '!D145</f>
        <v>0</v>
      </c>
      <c r="E145" s="88">
        <f>+Enero!E145+Febrero!E145+'Marzo '!E145+'Abril '!E145+'Mayo '!E145+Junio!E145+Julio!E145+Agosto!E145+Septiembre!E145+'Octubre '!E145+Noviembre!E145+'Diciembre '!E145</f>
        <v>0</v>
      </c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>
        <f>+Enero!C146+Febrero!C146+'Marzo '!C146+'Abril '!C146+'Mayo '!C146+Junio!C146+Julio!C146+Agosto!C146+Septiembre!C146+'Octubre '!C146+Noviembre!C146+'Diciembre '!C146</f>
        <v>0</v>
      </c>
      <c r="D146" s="88">
        <f>+Enero!D146+Febrero!D146+'Marzo '!D146+'Abril '!D146+'Mayo '!D146+Junio!D146+Julio!D146+Agosto!D146+Septiembre!D146+'Octubre '!D146+Noviembre!D146+'Diciembre '!D146</f>
        <v>0</v>
      </c>
      <c r="E146" s="88">
        <f>+Enero!E146+Febrero!E146+'Marzo '!E146+'Abril '!E146+'Mayo '!E146+Junio!E146+Julio!E146+Agosto!E146+Septiembre!E146+'Octubre '!E146+Noviembre!E146+'Diciembre '!E146</f>
        <v>0</v>
      </c>
      <c r="F146" s="258"/>
      <c r="G146" s="2"/>
    </row>
    <row r="147" spans="1:7" x14ac:dyDescent="0.2">
      <c r="A147" s="86" t="s">
        <v>129</v>
      </c>
      <c r="B147" s="257">
        <f t="shared" si="10"/>
        <v>1</v>
      </c>
      <c r="C147" s="88">
        <f>+Enero!C147+Febrero!C147+'Marzo '!C147+'Abril '!C147+'Mayo '!C147+Junio!C147+Julio!C147+Agosto!C147+Septiembre!C147+'Octubre '!C147+Noviembre!C147+'Diciembre '!C147</f>
        <v>0</v>
      </c>
      <c r="D147" s="88">
        <f>+Enero!D147+Febrero!D147+'Marzo '!D147+'Abril '!D147+'Mayo '!D147+Junio!D147+Julio!D147+Agosto!D147+Septiembre!D147+'Octubre '!D147+Noviembre!D147+'Diciembre '!D147</f>
        <v>1</v>
      </c>
      <c r="E147" s="88">
        <f>+Enero!E147+Febrero!E147+'Marzo '!E147+'Abril '!E147+'Mayo '!E147+Junio!E147+Julio!E147+Agosto!E147+Septiembre!E147+'Octubre '!E147+Noviembre!E147+'Diciembre '!E147</f>
        <v>0</v>
      </c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>
        <f>+Enero!C148+Febrero!C148+'Marzo '!C148+'Abril '!C148+'Mayo '!C148+Junio!C148+Julio!C148+Agosto!C148+Septiembre!C148+'Octubre '!C148+Noviembre!C148+'Diciembre '!C148</f>
        <v>0</v>
      </c>
      <c r="D148" s="88">
        <f>+Enero!D148+Febrero!D148+'Marzo '!D148+'Abril '!D148+'Mayo '!D148+Junio!D148+Julio!D148+Agosto!D148+Septiembre!D148+'Octubre '!D148+Noviembre!D148+'Diciembre '!D148</f>
        <v>0</v>
      </c>
      <c r="E148" s="88">
        <f>+Enero!E148+Febrero!E148+'Marzo '!E148+'Abril '!E148+'Mayo '!E148+Junio!E148+Julio!E148+Agosto!E148+Septiembre!E148+'Octubre '!E148+Noviembre!E148+'Diciembre '!E148</f>
        <v>0</v>
      </c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>
        <f>+Enero!C149+Febrero!C149+'Marzo '!C149+'Abril '!C149+'Mayo '!C149+Junio!C149+Julio!C149+Agosto!C149+Septiembre!C149+'Octubre '!C149+Noviembre!C149+'Diciembre '!C149</f>
        <v>0</v>
      </c>
      <c r="D149" s="88">
        <f>+Enero!D149+Febrero!D149+'Marzo '!D149+'Abril '!D149+'Mayo '!D149+Junio!D149+Julio!D149+Agosto!D149+Septiembre!D149+'Octubre '!D149+Noviembre!D149+'Diciembre '!D149</f>
        <v>0</v>
      </c>
      <c r="E149" s="88">
        <f>+Enero!E149+Febrero!E149+'Marzo '!E149+'Abril '!E149+'Mayo '!E149+Junio!E149+Julio!E149+Agosto!E149+Septiembre!E149+'Octubre '!E149+Noviembre!E149+'Diciembre '!E149</f>
        <v>0</v>
      </c>
      <c r="F149" s="258"/>
      <c r="G149" s="2"/>
    </row>
    <row r="150" spans="1:7" x14ac:dyDescent="0.2">
      <c r="A150" s="90" t="s">
        <v>131</v>
      </c>
      <c r="B150" s="259">
        <f t="shared" si="10"/>
        <v>2</v>
      </c>
      <c r="C150" s="88">
        <f>+Enero!C150+Febrero!C150+'Marzo '!C150+'Abril '!C150+'Mayo '!C150+Junio!C150+Julio!C150+Agosto!C150+Septiembre!C150+'Octubre '!C150+Noviembre!C150+'Diciembre '!C150</f>
        <v>2</v>
      </c>
      <c r="D150" s="88">
        <f>+Enero!D150+Febrero!D150+'Marzo '!D150+'Abril '!D150+'Mayo '!D150+Junio!D150+Julio!D150+Agosto!D150+Septiembre!D150+'Octubre '!D150+Noviembre!D150+'Diciembre '!D150</f>
        <v>0</v>
      </c>
      <c r="E150" s="88">
        <f>+Enero!E150+Febrero!E150+'Marzo '!E150+'Abril '!E150+'Mayo '!E150+Junio!E150+Julio!E150+Agosto!E150+Septiembre!E150+'Octubre '!E150+Noviembre!E150+'Diciembre '!E150</f>
        <v>0</v>
      </c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 ca="1">SUM(D12:D15,D22:D27,D31:D43,B49,C69:H69,C79:H79,C83:H88,C93:C98,C116:C121,C133,B141:B150)</f>
        <v>4329</v>
      </c>
      <c r="B195" s="133">
        <f>SUM(CG5:CN157)</f>
        <v>0</v>
      </c>
    </row>
  </sheetData>
  <mergeCells count="123">
    <mergeCell ref="D9:F10"/>
    <mergeCell ref="G9:Z9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16:C16"/>
    <mergeCell ref="A9:A11"/>
    <mergeCell ref="B9:C11"/>
    <mergeCell ref="A12:A13"/>
    <mergeCell ref="A14:B14"/>
    <mergeCell ref="A17:C17"/>
    <mergeCell ref="A19:A21"/>
    <mergeCell ref="B19:C21"/>
    <mergeCell ref="A15:C15"/>
    <mergeCell ref="A88:B88"/>
    <mergeCell ref="A66:B66"/>
    <mergeCell ref="A67:B67"/>
    <mergeCell ref="A74:B74"/>
    <mergeCell ref="A75:B75"/>
    <mergeCell ref="A51:A52"/>
    <mergeCell ref="B51:B52"/>
    <mergeCell ref="C51:C52"/>
    <mergeCell ref="A53:A55"/>
    <mergeCell ref="A56:A59"/>
    <mergeCell ref="A60:A61"/>
    <mergeCell ref="A62:B62"/>
    <mergeCell ref="A63:I63"/>
    <mergeCell ref="A64:B65"/>
    <mergeCell ref="C64:C65"/>
    <mergeCell ref="D64:D65"/>
    <mergeCell ref="E64:G64"/>
    <mergeCell ref="A76:B76"/>
    <mergeCell ref="A77:B77"/>
    <mergeCell ref="A78:B78"/>
    <mergeCell ref="A79:B79"/>
    <mergeCell ref="A81:H81"/>
    <mergeCell ref="A82:B82"/>
    <mergeCell ref="A83:B83"/>
    <mergeCell ref="A84:A86"/>
    <mergeCell ref="A87:B87"/>
    <mergeCell ref="Q20:R20"/>
    <mergeCell ref="S20:T20"/>
    <mergeCell ref="U20:V20"/>
    <mergeCell ref="W20:X20"/>
    <mergeCell ref="Y20:Z20"/>
    <mergeCell ref="A22:A25"/>
    <mergeCell ref="B24:B25"/>
    <mergeCell ref="A26:B27"/>
    <mergeCell ref="A29:J29"/>
    <mergeCell ref="B22:B23"/>
    <mergeCell ref="A28:C28"/>
    <mergeCell ref="D19:F20"/>
    <mergeCell ref="G19:Z19"/>
    <mergeCell ref="G20:H20"/>
    <mergeCell ref="I20:J20"/>
    <mergeCell ref="K20:L20"/>
    <mergeCell ref="M20:N20"/>
    <mergeCell ref="O20:P20"/>
    <mergeCell ref="A30:C30"/>
    <mergeCell ref="A31:A39"/>
    <mergeCell ref="B38:C38"/>
    <mergeCell ref="B39:C39"/>
    <mergeCell ref="A40:A43"/>
    <mergeCell ref="B42:B43"/>
    <mergeCell ref="A44:H44"/>
    <mergeCell ref="A45:A46"/>
    <mergeCell ref="B45:B46"/>
    <mergeCell ref="B40:B41"/>
    <mergeCell ref="B36:C36"/>
    <mergeCell ref="B37:C37"/>
    <mergeCell ref="B31:C31"/>
    <mergeCell ref="B32:C32"/>
    <mergeCell ref="B33:C33"/>
    <mergeCell ref="B34:C34"/>
    <mergeCell ref="B35:C35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  <mergeCell ref="E112:E113"/>
    <mergeCell ref="A116:B116"/>
    <mergeCell ref="A117:A119"/>
    <mergeCell ref="A121:B121"/>
    <mergeCell ref="A125:B126"/>
    <mergeCell ref="C125:C126"/>
    <mergeCell ref="D125:E125"/>
    <mergeCell ref="F125:G125"/>
    <mergeCell ref="A115:B115"/>
    <mergeCell ref="A120:B120"/>
    <mergeCell ref="E139:E140"/>
    <mergeCell ref="A127:B127"/>
    <mergeCell ref="A128:A130"/>
    <mergeCell ref="A133:B133"/>
    <mergeCell ref="A135:B135"/>
    <mergeCell ref="A136:A137"/>
    <mergeCell ref="A139:A140"/>
    <mergeCell ref="B139:B140"/>
    <mergeCell ref="C139:C140"/>
    <mergeCell ref="D139:D140"/>
    <mergeCell ref="A132:B132"/>
    <mergeCell ref="A131:B131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E5" sqref="E5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",[9]NOMBRE!B2," - ","( ",[9]NOMBRE!C2,[9]NOMBRE!D2,[9]NOMBRE!E2,[9]NOMBRE!F2,[9]NOMBRE!G2," )")</f>
        <v>COMUNA: Linares - ( 07401 )</v>
      </c>
    </row>
    <row r="3" spans="1:27" x14ac:dyDescent="0.2">
      <c r="A3" s="298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27" x14ac:dyDescent="0.2">
      <c r="A4" s="298" t="str">
        <f>CONCATENATE("MES: ",[9]NOMBRE!B6," - ","( ",[9]NOMBRE!C6,[9]NOMBRE!D6," )")</f>
        <v>MES: SEPTIEMBRE - ( 09 )</v>
      </c>
    </row>
    <row r="5" spans="1:27" x14ac:dyDescent="0.2">
      <c r="A5" s="298" t="str">
        <f>CONCATENATE("AÑO: ",[9]NOMBRE!B7)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806" t="s">
        <v>3</v>
      </c>
      <c r="B9" s="806" t="s">
        <v>4</v>
      </c>
      <c r="C9" s="806"/>
      <c r="D9" s="807" t="s">
        <v>5</v>
      </c>
      <c r="E9" s="808"/>
      <c r="F9" s="809"/>
      <c r="G9" s="813" t="s">
        <v>67</v>
      </c>
      <c r="H9" s="814"/>
      <c r="I9" s="814"/>
      <c r="J9" s="814"/>
      <c r="K9" s="814"/>
      <c r="L9" s="814"/>
      <c r="M9" s="814"/>
      <c r="N9" s="814"/>
      <c r="O9" s="814"/>
      <c r="P9" s="814"/>
      <c r="Q9" s="814"/>
      <c r="R9" s="814"/>
      <c r="S9" s="814"/>
      <c r="T9" s="814"/>
      <c r="U9" s="814"/>
      <c r="V9" s="814"/>
      <c r="W9" s="814"/>
      <c r="X9" s="814"/>
      <c r="Y9" s="814"/>
      <c r="Z9" s="815"/>
    </row>
    <row r="10" spans="1:27" x14ac:dyDescent="0.2">
      <c r="A10" s="806"/>
      <c r="B10" s="806"/>
      <c r="C10" s="806"/>
      <c r="D10" s="810"/>
      <c r="E10" s="811"/>
      <c r="F10" s="812"/>
      <c r="G10" s="816" t="s">
        <v>68</v>
      </c>
      <c r="H10" s="816"/>
      <c r="I10" s="816" t="s">
        <v>69</v>
      </c>
      <c r="J10" s="816"/>
      <c r="K10" s="816" t="s">
        <v>70</v>
      </c>
      <c r="L10" s="816"/>
      <c r="M10" s="816" t="s">
        <v>71</v>
      </c>
      <c r="N10" s="816"/>
      <c r="O10" s="816" t="s">
        <v>72</v>
      </c>
      <c r="P10" s="816"/>
      <c r="Q10" s="816" t="s">
        <v>73</v>
      </c>
      <c r="R10" s="816"/>
      <c r="S10" s="816" t="s">
        <v>74</v>
      </c>
      <c r="T10" s="816"/>
      <c r="U10" s="816" t="s">
        <v>75</v>
      </c>
      <c r="V10" s="816"/>
      <c r="W10" s="816" t="s">
        <v>76</v>
      </c>
      <c r="X10" s="816"/>
      <c r="Y10" s="816" t="s">
        <v>77</v>
      </c>
      <c r="Z10" s="816"/>
    </row>
    <row r="11" spans="1:27" x14ac:dyDescent="0.2">
      <c r="A11" s="806"/>
      <c r="B11" s="806"/>
      <c r="C11" s="806"/>
      <c r="D11" s="646" t="s">
        <v>78</v>
      </c>
      <c r="E11" s="646" t="s">
        <v>12</v>
      </c>
      <c r="F11" s="650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817" t="s">
        <v>6</v>
      </c>
      <c r="B12" s="317" t="s">
        <v>7</v>
      </c>
      <c r="C12" s="318" t="s">
        <v>8</v>
      </c>
      <c r="D12" s="319">
        <f>SUM(E12+F12)</f>
        <v>3</v>
      </c>
      <c r="E12" s="319">
        <f t="shared" ref="E12:F15" si="0">SUM(G12+I12+K12+M12+O12+Q12+S12+U12+W12+Y12)</f>
        <v>1</v>
      </c>
      <c r="F12" s="320">
        <f t="shared" si="0"/>
        <v>2</v>
      </c>
      <c r="G12" s="321">
        <v>1</v>
      </c>
      <c r="H12" s="322"/>
      <c r="I12" s="321"/>
      <c r="J12" s="322">
        <v>2</v>
      </c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818"/>
      <c r="B13" s="641" t="s">
        <v>9</v>
      </c>
      <c r="C13" s="324" t="s">
        <v>8</v>
      </c>
      <c r="D13" s="325">
        <f>SUM(E13+F13)</f>
        <v>2</v>
      </c>
      <c r="E13" s="325">
        <f t="shared" si="0"/>
        <v>1</v>
      </c>
      <c r="F13" s="326">
        <f t="shared" si="0"/>
        <v>1</v>
      </c>
      <c r="G13" s="327">
        <v>1</v>
      </c>
      <c r="H13" s="328"/>
      <c r="I13" s="329"/>
      <c r="J13" s="330">
        <v>1</v>
      </c>
      <c r="K13" s="329"/>
      <c r="L13" s="330"/>
      <c r="M13" s="329"/>
      <c r="N13" s="331"/>
      <c r="O13" s="329"/>
      <c r="P13" s="331"/>
      <c r="Q13" s="329"/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832" t="s">
        <v>10</v>
      </c>
      <c r="B14" s="833"/>
      <c r="C14" s="332" t="s">
        <v>8</v>
      </c>
      <c r="D14" s="333">
        <f>SUM(E14+F14)</f>
        <v>153</v>
      </c>
      <c r="E14" s="333">
        <f t="shared" si="0"/>
        <v>85</v>
      </c>
      <c r="F14" s="334">
        <f t="shared" si="0"/>
        <v>68</v>
      </c>
      <c r="G14" s="335">
        <v>5</v>
      </c>
      <c r="H14" s="336">
        <v>9</v>
      </c>
      <c r="I14" s="335">
        <v>9</v>
      </c>
      <c r="J14" s="336">
        <v>7</v>
      </c>
      <c r="K14" s="335">
        <v>10</v>
      </c>
      <c r="L14" s="336">
        <v>12</v>
      </c>
      <c r="M14" s="337">
        <v>9</v>
      </c>
      <c r="N14" s="338">
        <v>8</v>
      </c>
      <c r="O14" s="337">
        <v>11</v>
      </c>
      <c r="P14" s="338">
        <v>9</v>
      </c>
      <c r="Q14" s="337">
        <v>12</v>
      </c>
      <c r="R14" s="338">
        <v>5</v>
      </c>
      <c r="S14" s="337">
        <v>12</v>
      </c>
      <c r="T14" s="338">
        <v>8</v>
      </c>
      <c r="U14" s="337">
        <v>9</v>
      </c>
      <c r="V14" s="338">
        <v>6</v>
      </c>
      <c r="W14" s="337">
        <v>7</v>
      </c>
      <c r="X14" s="338">
        <v>2</v>
      </c>
      <c r="Y14" s="337">
        <v>1</v>
      </c>
      <c r="Z14" s="338">
        <v>2</v>
      </c>
      <c r="AA14" s="300"/>
    </row>
    <row r="15" spans="1:27" ht="15" thickBot="1" x14ac:dyDescent="0.25">
      <c r="A15" s="800" t="s">
        <v>5</v>
      </c>
      <c r="B15" s="801"/>
      <c r="C15" s="802"/>
      <c r="D15" s="339">
        <f>SUM(E15+F15)</f>
        <v>158</v>
      </c>
      <c r="E15" s="339">
        <f t="shared" si="0"/>
        <v>87</v>
      </c>
      <c r="F15" s="340">
        <f t="shared" si="0"/>
        <v>71</v>
      </c>
      <c r="G15" s="341">
        <f t="shared" ref="G15:Z15" si="1">SUM(G12:G14)</f>
        <v>7</v>
      </c>
      <c r="H15" s="342">
        <f t="shared" si="1"/>
        <v>9</v>
      </c>
      <c r="I15" s="341">
        <f t="shared" si="1"/>
        <v>9</v>
      </c>
      <c r="J15" s="342">
        <f t="shared" si="1"/>
        <v>10</v>
      </c>
      <c r="K15" s="341">
        <f t="shared" si="1"/>
        <v>10</v>
      </c>
      <c r="L15" s="342">
        <f t="shared" si="1"/>
        <v>12</v>
      </c>
      <c r="M15" s="343">
        <f t="shared" si="1"/>
        <v>9</v>
      </c>
      <c r="N15" s="344">
        <f t="shared" si="1"/>
        <v>8</v>
      </c>
      <c r="O15" s="343">
        <f t="shared" si="1"/>
        <v>11</v>
      </c>
      <c r="P15" s="344">
        <f t="shared" si="1"/>
        <v>9</v>
      </c>
      <c r="Q15" s="343">
        <f t="shared" si="1"/>
        <v>12</v>
      </c>
      <c r="R15" s="344">
        <f t="shared" si="1"/>
        <v>5</v>
      </c>
      <c r="S15" s="343">
        <f t="shared" si="1"/>
        <v>12</v>
      </c>
      <c r="T15" s="344">
        <f t="shared" si="1"/>
        <v>8</v>
      </c>
      <c r="U15" s="343">
        <f t="shared" si="1"/>
        <v>9</v>
      </c>
      <c r="V15" s="344">
        <f t="shared" si="1"/>
        <v>6</v>
      </c>
      <c r="W15" s="343">
        <f t="shared" si="1"/>
        <v>7</v>
      </c>
      <c r="X15" s="344">
        <f t="shared" si="1"/>
        <v>2</v>
      </c>
      <c r="Y15" s="343">
        <f t="shared" si="1"/>
        <v>1</v>
      </c>
      <c r="Z15" s="344">
        <f t="shared" si="1"/>
        <v>2</v>
      </c>
      <c r="AA15" s="300"/>
    </row>
    <row r="16" spans="1:27" ht="15" thickTop="1" x14ac:dyDescent="0.2">
      <c r="A16" s="829" t="s">
        <v>79</v>
      </c>
      <c r="B16" s="830"/>
      <c r="C16" s="831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834" t="s">
        <v>80</v>
      </c>
      <c r="B17" s="835"/>
      <c r="C17" s="836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806" t="s">
        <v>3</v>
      </c>
      <c r="B19" s="806" t="s">
        <v>4</v>
      </c>
      <c r="C19" s="806"/>
      <c r="D19" s="807" t="s">
        <v>5</v>
      </c>
      <c r="E19" s="808"/>
      <c r="F19" s="809"/>
      <c r="G19" s="841" t="s">
        <v>67</v>
      </c>
      <c r="H19" s="842"/>
      <c r="I19" s="842"/>
      <c r="J19" s="842"/>
      <c r="K19" s="842"/>
      <c r="L19" s="842"/>
      <c r="M19" s="842"/>
      <c r="N19" s="842"/>
      <c r="O19" s="842"/>
      <c r="P19" s="842"/>
      <c r="Q19" s="842"/>
      <c r="R19" s="842"/>
      <c r="S19" s="842"/>
      <c r="T19" s="842"/>
      <c r="U19" s="842"/>
      <c r="V19" s="842"/>
      <c r="W19" s="842"/>
      <c r="X19" s="842"/>
      <c r="Y19" s="842"/>
      <c r="Z19" s="843"/>
    </row>
    <row r="20" spans="1:27" x14ac:dyDescent="0.2">
      <c r="A20" s="806"/>
      <c r="B20" s="806"/>
      <c r="C20" s="806"/>
      <c r="D20" s="810"/>
      <c r="E20" s="811"/>
      <c r="F20" s="811"/>
      <c r="G20" s="816" t="s">
        <v>68</v>
      </c>
      <c r="H20" s="816"/>
      <c r="I20" s="816" t="s">
        <v>69</v>
      </c>
      <c r="J20" s="816"/>
      <c r="K20" s="816" t="s">
        <v>70</v>
      </c>
      <c r="L20" s="816"/>
      <c r="M20" s="816" t="s">
        <v>71</v>
      </c>
      <c r="N20" s="816"/>
      <c r="O20" s="816" t="s">
        <v>72</v>
      </c>
      <c r="P20" s="816"/>
      <c r="Q20" s="816" t="s">
        <v>73</v>
      </c>
      <c r="R20" s="816"/>
      <c r="S20" s="816" t="s">
        <v>74</v>
      </c>
      <c r="T20" s="816"/>
      <c r="U20" s="816" t="s">
        <v>75</v>
      </c>
      <c r="V20" s="816"/>
      <c r="W20" s="816" t="s">
        <v>76</v>
      </c>
      <c r="X20" s="816"/>
      <c r="Y20" s="816" t="s">
        <v>77</v>
      </c>
      <c r="Z20" s="816"/>
    </row>
    <row r="21" spans="1:27" ht="15.75" customHeight="1" x14ac:dyDescent="0.2">
      <c r="A21" s="806"/>
      <c r="B21" s="806"/>
      <c r="C21" s="806"/>
      <c r="D21" s="646" t="s">
        <v>78</v>
      </c>
      <c r="E21" s="648" t="s">
        <v>12</v>
      </c>
      <c r="F21" s="649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818" t="s">
        <v>6</v>
      </c>
      <c r="B22" s="777" t="s">
        <v>7</v>
      </c>
      <c r="C22" s="358" t="s">
        <v>14</v>
      </c>
      <c r="D22" s="359">
        <f t="shared" ref="D22:D27" si="2">SUM(E22+F22)</f>
        <v>1</v>
      </c>
      <c r="E22" s="360">
        <f t="shared" ref="E22:F27" si="3">SUM(G22+I22+K22+M22+O22+Q22+S22+U22+W22+Y22)</f>
        <v>0</v>
      </c>
      <c r="F22" s="361">
        <f t="shared" si="3"/>
        <v>1</v>
      </c>
      <c r="G22" s="329"/>
      <c r="H22" s="331">
        <v>1</v>
      </c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818"/>
      <c r="B23" s="778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818"/>
      <c r="B24" s="777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840"/>
      <c r="B25" s="778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37" t="s">
        <v>10</v>
      </c>
      <c r="B26" s="838"/>
      <c r="C26" s="372" t="s">
        <v>14</v>
      </c>
      <c r="D26" s="382">
        <f t="shared" si="2"/>
        <v>24</v>
      </c>
      <c r="E26" s="382">
        <f t="shared" si="3"/>
        <v>10</v>
      </c>
      <c r="F26" s="383">
        <f t="shared" si="3"/>
        <v>14</v>
      </c>
      <c r="G26" s="384">
        <v>1</v>
      </c>
      <c r="H26" s="385">
        <v>4</v>
      </c>
      <c r="I26" s="386">
        <v>2</v>
      </c>
      <c r="J26" s="387">
        <v>5</v>
      </c>
      <c r="K26" s="384"/>
      <c r="L26" s="385">
        <v>3</v>
      </c>
      <c r="M26" s="384">
        <v>3</v>
      </c>
      <c r="N26" s="385"/>
      <c r="O26" s="384">
        <v>1</v>
      </c>
      <c r="P26" s="385"/>
      <c r="Q26" s="384">
        <v>1</v>
      </c>
      <c r="R26" s="385"/>
      <c r="S26" s="384">
        <v>1</v>
      </c>
      <c r="T26" s="385">
        <v>1</v>
      </c>
      <c r="U26" s="384">
        <v>1</v>
      </c>
      <c r="V26" s="385">
        <v>1</v>
      </c>
      <c r="W26" s="384"/>
      <c r="X26" s="385"/>
      <c r="Y26" s="384"/>
      <c r="Z26" s="385"/>
      <c r="AA26" s="300"/>
    </row>
    <row r="27" spans="1:27" ht="14.25" customHeight="1" x14ac:dyDescent="0.2">
      <c r="A27" s="839"/>
      <c r="B27" s="797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819" t="s">
        <v>5</v>
      </c>
      <c r="B28" s="820"/>
      <c r="C28" s="821"/>
      <c r="D28" s="388">
        <f t="shared" ref="D28:Z28" si="4">SUM(D22:D27)</f>
        <v>25</v>
      </c>
      <c r="E28" s="389">
        <f t="shared" si="4"/>
        <v>10</v>
      </c>
      <c r="F28" s="390">
        <f t="shared" si="4"/>
        <v>15</v>
      </c>
      <c r="G28" s="391">
        <f t="shared" si="4"/>
        <v>1</v>
      </c>
      <c r="H28" s="392">
        <f t="shared" si="4"/>
        <v>5</v>
      </c>
      <c r="I28" s="393">
        <f t="shared" si="4"/>
        <v>2</v>
      </c>
      <c r="J28" s="394">
        <f t="shared" si="4"/>
        <v>5</v>
      </c>
      <c r="K28" s="391">
        <f t="shared" si="4"/>
        <v>0</v>
      </c>
      <c r="L28" s="392">
        <f t="shared" si="4"/>
        <v>3</v>
      </c>
      <c r="M28" s="391">
        <f t="shared" si="4"/>
        <v>3</v>
      </c>
      <c r="N28" s="392">
        <f t="shared" si="4"/>
        <v>0</v>
      </c>
      <c r="O28" s="391">
        <f t="shared" si="4"/>
        <v>1</v>
      </c>
      <c r="P28" s="392">
        <f t="shared" si="4"/>
        <v>0</v>
      </c>
      <c r="Q28" s="391">
        <f t="shared" si="4"/>
        <v>1</v>
      </c>
      <c r="R28" s="392">
        <f t="shared" si="4"/>
        <v>0</v>
      </c>
      <c r="S28" s="391">
        <f t="shared" si="4"/>
        <v>1</v>
      </c>
      <c r="T28" s="392">
        <f t="shared" si="4"/>
        <v>1</v>
      </c>
      <c r="U28" s="391">
        <f t="shared" si="4"/>
        <v>1</v>
      </c>
      <c r="V28" s="392">
        <f t="shared" si="4"/>
        <v>1</v>
      </c>
      <c r="W28" s="391">
        <f t="shared" si="4"/>
        <v>0</v>
      </c>
      <c r="X28" s="392">
        <f t="shared" si="4"/>
        <v>0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79" t="s">
        <v>16</v>
      </c>
      <c r="B29" s="779"/>
      <c r="C29" s="779"/>
      <c r="D29" s="779"/>
      <c r="E29" s="779"/>
      <c r="F29" s="779"/>
      <c r="G29" s="779"/>
      <c r="H29" s="779"/>
      <c r="I29" s="779"/>
      <c r="J29" s="779"/>
      <c r="K29" s="395"/>
      <c r="L29" s="396"/>
    </row>
    <row r="30" spans="1:27" x14ac:dyDescent="0.2">
      <c r="A30" s="826" t="s">
        <v>17</v>
      </c>
      <c r="B30" s="826"/>
      <c r="C30" s="826"/>
      <c r="D30" s="647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776" t="s">
        <v>81</v>
      </c>
      <c r="B31" s="824" t="s">
        <v>82</v>
      </c>
      <c r="C31" s="825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77"/>
      <c r="B32" s="822" t="s">
        <v>83</v>
      </c>
      <c r="C32" s="823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77"/>
      <c r="B33" s="822" t="s">
        <v>84</v>
      </c>
      <c r="C33" s="823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77"/>
      <c r="B34" s="822" t="s">
        <v>85</v>
      </c>
      <c r="C34" s="823"/>
      <c r="D34" s="406">
        <f t="shared" si="5"/>
        <v>0</v>
      </c>
      <c r="E34" s="409"/>
      <c r="F34" s="410"/>
      <c r="G34" s="300"/>
    </row>
    <row r="35" spans="1:12" x14ac:dyDescent="0.2">
      <c r="A35" s="777"/>
      <c r="B35" s="822" t="s">
        <v>86</v>
      </c>
      <c r="C35" s="823"/>
      <c r="D35" s="406">
        <f t="shared" si="5"/>
        <v>0</v>
      </c>
      <c r="E35" s="409"/>
      <c r="F35" s="410"/>
      <c r="G35" s="300"/>
    </row>
    <row r="36" spans="1:12" x14ac:dyDescent="0.2">
      <c r="A36" s="777"/>
      <c r="B36" s="822" t="s">
        <v>87</v>
      </c>
      <c r="C36" s="823"/>
      <c r="D36" s="406">
        <f t="shared" si="5"/>
        <v>0</v>
      </c>
      <c r="E36" s="409"/>
      <c r="F36" s="410"/>
      <c r="G36" s="300"/>
    </row>
    <row r="37" spans="1:12" x14ac:dyDescent="0.2">
      <c r="A37" s="777"/>
      <c r="B37" s="822" t="s">
        <v>88</v>
      </c>
      <c r="C37" s="823"/>
      <c r="D37" s="406">
        <f t="shared" si="5"/>
        <v>0</v>
      </c>
      <c r="E37" s="409"/>
      <c r="F37" s="410"/>
      <c r="G37" s="300"/>
    </row>
    <row r="38" spans="1:12" x14ac:dyDescent="0.2">
      <c r="A38" s="777"/>
      <c r="B38" s="822" t="s">
        <v>89</v>
      </c>
      <c r="C38" s="823"/>
      <c r="D38" s="406">
        <f t="shared" si="5"/>
        <v>0</v>
      </c>
      <c r="E38" s="409"/>
      <c r="F38" s="410"/>
      <c r="G38" s="300"/>
    </row>
    <row r="39" spans="1:12" x14ac:dyDescent="0.2">
      <c r="A39" s="778"/>
      <c r="B39" s="827" t="s">
        <v>90</v>
      </c>
      <c r="C39" s="828"/>
      <c r="D39" s="411">
        <f t="shared" si="5"/>
        <v>0</v>
      </c>
      <c r="E39" s="412"/>
      <c r="F39" s="413"/>
      <c r="G39" s="300"/>
    </row>
    <row r="40" spans="1:12" x14ac:dyDescent="0.2">
      <c r="A40" s="776" t="s">
        <v>91</v>
      </c>
      <c r="B40" s="776" t="s">
        <v>92</v>
      </c>
      <c r="C40" s="317" t="s">
        <v>20</v>
      </c>
      <c r="D40" s="403">
        <f t="shared" si="5"/>
        <v>0</v>
      </c>
      <c r="E40" s="414"/>
      <c r="F40" s="415"/>
      <c r="G40" s="300"/>
    </row>
    <row r="41" spans="1:12" x14ac:dyDescent="0.2">
      <c r="A41" s="777"/>
      <c r="B41" s="778"/>
      <c r="C41" s="641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77"/>
      <c r="B42" s="776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78"/>
      <c r="B43" s="778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79" t="s">
        <v>22</v>
      </c>
      <c r="B44" s="779"/>
      <c r="C44" s="779"/>
      <c r="D44" s="779"/>
      <c r="E44" s="779"/>
      <c r="F44" s="779"/>
      <c r="G44" s="779"/>
      <c r="H44" s="779"/>
      <c r="I44" s="418"/>
      <c r="J44" s="418"/>
      <c r="K44" s="395"/>
      <c r="L44" s="396"/>
    </row>
    <row r="45" spans="1:12" x14ac:dyDescent="0.2">
      <c r="A45" s="803" t="s">
        <v>23</v>
      </c>
      <c r="B45" s="804" t="s">
        <v>5</v>
      </c>
      <c r="C45" s="396"/>
    </row>
    <row r="46" spans="1:12" x14ac:dyDescent="0.2">
      <c r="A46" s="787"/>
      <c r="B46" s="805"/>
      <c r="C46" s="419"/>
      <c r="D46" s="396"/>
    </row>
    <row r="47" spans="1:12" x14ac:dyDescent="0.2">
      <c r="A47" s="317" t="s">
        <v>94</v>
      </c>
      <c r="B47" s="420">
        <v>125</v>
      </c>
      <c r="C47" s="421"/>
      <c r="D47" s="396"/>
    </row>
    <row r="48" spans="1:12" x14ac:dyDescent="0.2">
      <c r="A48" s="417" t="s">
        <v>95</v>
      </c>
      <c r="B48" s="422">
        <v>8</v>
      </c>
      <c r="C48" s="421"/>
      <c r="D48" s="396"/>
    </row>
    <row r="49" spans="1:10" x14ac:dyDescent="0.2">
      <c r="A49" s="642" t="s">
        <v>5</v>
      </c>
      <c r="B49" s="424">
        <f>SUM(B47+B48)</f>
        <v>133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776" t="s">
        <v>25</v>
      </c>
      <c r="B51" s="796" t="s">
        <v>4</v>
      </c>
      <c r="C51" s="798" t="s">
        <v>5</v>
      </c>
      <c r="D51" s="396"/>
    </row>
    <row r="52" spans="1:10" x14ac:dyDescent="0.2">
      <c r="A52" s="778"/>
      <c r="B52" s="797"/>
      <c r="C52" s="799"/>
      <c r="D52" s="396"/>
    </row>
    <row r="53" spans="1:10" x14ac:dyDescent="0.2">
      <c r="A53" s="776" t="s">
        <v>26</v>
      </c>
      <c r="B53" s="427" t="s">
        <v>96</v>
      </c>
      <c r="C53" s="420"/>
      <c r="D53" s="428"/>
    </row>
    <row r="54" spans="1:10" x14ac:dyDescent="0.2">
      <c r="A54" s="777"/>
      <c r="B54" s="429" t="s">
        <v>97</v>
      </c>
      <c r="C54" s="430"/>
      <c r="D54" s="428"/>
    </row>
    <row r="55" spans="1:10" x14ac:dyDescent="0.2">
      <c r="A55" s="778"/>
      <c r="B55" s="431" t="s">
        <v>98</v>
      </c>
      <c r="C55" s="422"/>
      <c r="D55" s="428"/>
    </row>
    <row r="56" spans="1:10" x14ac:dyDescent="0.2">
      <c r="A56" s="776" t="s">
        <v>27</v>
      </c>
      <c r="B56" s="427" t="s">
        <v>36</v>
      </c>
      <c r="C56" s="420"/>
      <c r="D56" s="428"/>
    </row>
    <row r="57" spans="1:10" ht="21" x14ac:dyDescent="0.2">
      <c r="A57" s="777"/>
      <c r="B57" s="429" t="s">
        <v>99</v>
      </c>
      <c r="C57" s="430"/>
      <c r="D57" s="428"/>
    </row>
    <row r="58" spans="1:10" ht="21" x14ac:dyDescent="0.2">
      <c r="A58" s="777"/>
      <c r="B58" s="637" t="s">
        <v>100</v>
      </c>
      <c r="C58" s="430"/>
      <c r="D58" s="428"/>
    </row>
    <row r="59" spans="1:10" x14ac:dyDescent="0.2">
      <c r="A59" s="778"/>
      <c r="B59" s="431" t="s">
        <v>101</v>
      </c>
      <c r="C59" s="422"/>
      <c r="D59" s="428"/>
    </row>
    <row r="60" spans="1:10" ht="31.5" x14ac:dyDescent="0.2">
      <c r="A60" s="776" t="s">
        <v>30</v>
      </c>
      <c r="B60" s="433" t="s">
        <v>102</v>
      </c>
      <c r="C60" s="420"/>
      <c r="D60" s="428"/>
    </row>
    <row r="61" spans="1:10" ht="21" x14ac:dyDescent="0.2">
      <c r="A61" s="778"/>
      <c r="B61" s="434" t="s">
        <v>103</v>
      </c>
      <c r="C61" s="422"/>
      <c r="D61" s="428"/>
    </row>
    <row r="62" spans="1:10" x14ac:dyDescent="0.2">
      <c r="A62" s="791" t="s">
        <v>31</v>
      </c>
      <c r="B62" s="792"/>
      <c r="C62" s="435"/>
      <c r="D62" s="428"/>
    </row>
    <row r="63" spans="1:10" x14ac:dyDescent="0.2">
      <c r="A63" s="779" t="s">
        <v>32</v>
      </c>
      <c r="B63" s="779"/>
      <c r="C63" s="779"/>
      <c r="D63" s="779"/>
      <c r="E63" s="779"/>
      <c r="F63" s="779"/>
      <c r="G63" s="779"/>
      <c r="H63" s="779"/>
      <c r="I63" s="779"/>
      <c r="J63" s="396"/>
    </row>
    <row r="64" spans="1:10" x14ac:dyDescent="0.2">
      <c r="A64" s="793" t="s">
        <v>33</v>
      </c>
      <c r="B64" s="793"/>
      <c r="C64" s="794" t="s">
        <v>34</v>
      </c>
      <c r="D64" s="794" t="s">
        <v>35</v>
      </c>
      <c r="E64" s="795" t="s">
        <v>27</v>
      </c>
      <c r="F64" s="794"/>
      <c r="G64" s="794"/>
      <c r="H64" s="794" t="s">
        <v>104</v>
      </c>
      <c r="I64" s="305"/>
      <c r="J64" s="396"/>
    </row>
    <row r="65" spans="1:12" x14ac:dyDescent="0.2">
      <c r="A65" s="793"/>
      <c r="B65" s="793"/>
      <c r="C65" s="794"/>
      <c r="D65" s="794"/>
      <c r="E65" s="645" t="s">
        <v>28</v>
      </c>
      <c r="F65" s="645" t="s">
        <v>105</v>
      </c>
      <c r="G65" s="645" t="s">
        <v>29</v>
      </c>
      <c r="H65" s="795"/>
      <c r="I65" s="305"/>
      <c r="J65" s="396"/>
    </row>
    <row r="66" spans="1:12" x14ac:dyDescent="0.2">
      <c r="A66" s="762" t="s">
        <v>106</v>
      </c>
      <c r="B66" s="762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63" t="s">
        <v>107</v>
      </c>
      <c r="B67" s="763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844" t="s">
        <v>108</v>
      </c>
      <c r="B68" s="844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770" t="s">
        <v>5</v>
      </c>
      <c r="B69" s="770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79" t="s">
        <v>40</v>
      </c>
      <c r="B71" s="779"/>
      <c r="C71" s="779"/>
      <c r="D71" s="779"/>
      <c r="E71" s="779"/>
      <c r="F71" s="779"/>
      <c r="G71" s="779"/>
      <c r="H71" s="779"/>
      <c r="I71" s="779"/>
      <c r="J71" s="779"/>
      <c r="K71" s="779"/>
      <c r="L71" s="779"/>
    </row>
    <row r="72" spans="1:12" x14ac:dyDescent="0.2">
      <c r="A72" s="793" t="s">
        <v>33</v>
      </c>
      <c r="B72" s="793"/>
      <c r="C72" s="794" t="s">
        <v>34</v>
      </c>
      <c r="D72" s="794" t="s">
        <v>35</v>
      </c>
      <c r="E72" s="795" t="s">
        <v>27</v>
      </c>
      <c r="F72" s="794"/>
      <c r="G72" s="794"/>
      <c r="H72" s="794" t="s">
        <v>104</v>
      </c>
      <c r="I72" s="305"/>
      <c r="J72" s="305"/>
      <c r="K72" s="448"/>
      <c r="L72" s="449"/>
    </row>
    <row r="73" spans="1:12" x14ac:dyDescent="0.2">
      <c r="A73" s="793"/>
      <c r="B73" s="793"/>
      <c r="C73" s="794"/>
      <c r="D73" s="794"/>
      <c r="E73" s="645" t="s">
        <v>28</v>
      </c>
      <c r="F73" s="645" t="s">
        <v>105</v>
      </c>
      <c r="G73" s="645" t="s">
        <v>29</v>
      </c>
      <c r="H73" s="795"/>
      <c r="I73" s="305"/>
      <c r="J73" s="305"/>
      <c r="K73" s="448"/>
      <c r="L73" s="449"/>
    </row>
    <row r="74" spans="1:12" x14ac:dyDescent="0.2">
      <c r="A74" s="762" t="s">
        <v>107</v>
      </c>
      <c r="B74" s="762"/>
      <c r="C74" s="437">
        <v>2</v>
      </c>
      <c r="D74" s="437">
        <v>5</v>
      </c>
      <c r="E74" s="437">
        <v>17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763" t="s">
        <v>109</v>
      </c>
      <c r="B75" s="763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768" t="s">
        <v>110</v>
      </c>
      <c r="B76" s="768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63" t="s">
        <v>111</v>
      </c>
      <c r="B77" s="763"/>
      <c r="C77" s="430"/>
      <c r="D77" s="430">
        <v>1</v>
      </c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769" t="s">
        <v>108</v>
      </c>
      <c r="B78" s="769"/>
      <c r="C78" s="442">
        <v>1</v>
      </c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70" t="s">
        <v>5</v>
      </c>
      <c r="B79" s="770"/>
      <c r="C79" s="444">
        <f t="shared" ref="C79:H79" si="7">SUM(C74:C78)</f>
        <v>3</v>
      </c>
      <c r="D79" s="444">
        <f t="shared" si="7"/>
        <v>6</v>
      </c>
      <c r="E79" s="444">
        <f t="shared" si="7"/>
        <v>17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771" t="s">
        <v>41</v>
      </c>
      <c r="B81" s="771"/>
      <c r="C81" s="771"/>
      <c r="D81" s="771"/>
      <c r="E81" s="771"/>
      <c r="F81" s="771"/>
      <c r="G81" s="771"/>
      <c r="H81" s="771"/>
      <c r="I81" s="453"/>
      <c r="J81" s="453"/>
      <c r="K81" s="454"/>
      <c r="L81" s="453"/>
    </row>
    <row r="82" spans="1:12" ht="52.5" x14ac:dyDescent="0.2">
      <c r="A82" s="772" t="s">
        <v>42</v>
      </c>
      <c r="B82" s="773"/>
      <c r="C82" s="643" t="s">
        <v>5</v>
      </c>
      <c r="D82" s="643" t="s">
        <v>112</v>
      </c>
      <c r="E82" s="643" t="s">
        <v>43</v>
      </c>
      <c r="F82" s="643" t="s">
        <v>113</v>
      </c>
      <c r="G82" s="643" t="s">
        <v>44</v>
      </c>
      <c r="H82" s="643" t="s">
        <v>114</v>
      </c>
      <c r="I82" s="453"/>
      <c r="J82" s="453"/>
      <c r="K82" s="454"/>
      <c r="L82" s="453"/>
    </row>
    <row r="83" spans="1:12" x14ac:dyDescent="0.2">
      <c r="A83" s="774" t="s">
        <v>34</v>
      </c>
      <c r="B83" s="775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776" t="s">
        <v>27</v>
      </c>
      <c r="B84" s="636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77"/>
      <c r="B85" s="639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78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766" t="s">
        <v>35</v>
      </c>
      <c r="B87" s="767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64" t="s">
        <v>31</v>
      </c>
      <c r="B88" s="765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79" t="s">
        <v>115</v>
      </c>
      <c r="B90" s="779"/>
      <c r="C90" s="779"/>
      <c r="D90" s="779"/>
      <c r="E90" s="779"/>
      <c r="F90" s="779"/>
      <c r="G90" s="779"/>
      <c r="H90" s="779"/>
      <c r="I90" s="779"/>
      <c r="J90" s="453"/>
      <c r="K90" s="454"/>
      <c r="L90" s="453"/>
    </row>
    <row r="91" spans="1:12" x14ac:dyDescent="0.2">
      <c r="A91" s="780" t="s">
        <v>33</v>
      </c>
      <c r="B91" s="781"/>
      <c r="C91" s="784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782"/>
      <c r="B92" s="783"/>
      <c r="C92" s="785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74" t="s">
        <v>34</v>
      </c>
      <c r="B93" s="775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86" t="s">
        <v>27</v>
      </c>
      <c r="B94" s="652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86"/>
      <c r="B95" s="469" t="s">
        <v>37</v>
      </c>
      <c r="C95" s="440"/>
      <c r="D95" s="439"/>
      <c r="E95" s="467"/>
    </row>
    <row r="96" spans="1:12" x14ac:dyDescent="0.2">
      <c r="A96" s="787"/>
      <c r="B96" s="470" t="s">
        <v>101</v>
      </c>
      <c r="C96" s="462"/>
      <c r="D96" s="439"/>
      <c r="E96" s="467"/>
    </row>
    <row r="97" spans="1:12" x14ac:dyDescent="0.2">
      <c r="A97" s="766" t="s">
        <v>35</v>
      </c>
      <c r="B97" s="767"/>
      <c r="C97" s="459"/>
      <c r="D97" s="439"/>
      <c r="E97" s="467"/>
    </row>
    <row r="98" spans="1:12" x14ac:dyDescent="0.2">
      <c r="A98" s="764" t="s">
        <v>31</v>
      </c>
      <c r="B98" s="765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79" t="s">
        <v>46</v>
      </c>
      <c r="B100" s="779"/>
      <c r="C100" s="779"/>
      <c r="D100" s="779"/>
      <c r="E100" s="779"/>
    </row>
    <row r="101" spans="1:12" ht="21" x14ac:dyDescent="0.2">
      <c r="A101" s="471" t="s">
        <v>47</v>
      </c>
      <c r="B101" s="472" t="s">
        <v>116</v>
      </c>
      <c r="C101" s="651"/>
      <c r="D101" s="644"/>
    </row>
    <row r="102" spans="1:12" x14ac:dyDescent="0.2">
      <c r="A102" s="639" t="s">
        <v>48</v>
      </c>
      <c r="B102" s="475"/>
      <c r="C102" s="476"/>
      <c r="D102" s="644"/>
    </row>
    <row r="103" spans="1:12" x14ac:dyDescent="0.2">
      <c r="A103" s="639" t="s">
        <v>49</v>
      </c>
      <c r="B103" s="477"/>
      <c r="C103" s="476"/>
      <c r="D103" s="644"/>
    </row>
    <row r="104" spans="1:12" x14ac:dyDescent="0.2">
      <c r="A104" s="639" t="s">
        <v>50</v>
      </c>
      <c r="B104" s="477"/>
      <c r="C104" s="476"/>
      <c r="D104" s="644"/>
    </row>
    <row r="105" spans="1:12" x14ac:dyDescent="0.2">
      <c r="A105" s="639" t="s">
        <v>51</v>
      </c>
      <c r="B105" s="477"/>
      <c r="C105" s="478"/>
      <c r="D105" s="644"/>
    </row>
    <row r="106" spans="1:12" x14ac:dyDescent="0.2">
      <c r="A106" s="461" t="s">
        <v>52</v>
      </c>
      <c r="B106" s="479"/>
      <c r="C106" s="478"/>
      <c r="D106" s="644"/>
    </row>
    <row r="107" spans="1:12" x14ac:dyDescent="0.2">
      <c r="A107" s="788" t="s">
        <v>53</v>
      </c>
      <c r="B107" s="789"/>
      <c r="C107" s="789"/>
      <c r="D107" s="789"/>
    </row>
    <row r="108" spans="1:12" ht="21" x14ac:dyDescent="0.2">
      <c r="A108" s="471" t="s">
        <v>47</v>
      </c>
      <c r="B108" s="472" t="s">
        <v>116</v>
      </c>
      <c r="C108" s="651"/>
      <c r="D108" s="644"/>
      <c r="E108" s="480"/>
    </row>
    <row r="109" spans="1:12" x14ac:dyDescent="0.2">
      <c r="A109" s="639" t="s">
        <v>48</v>
      </c>
      <c r="B109" s="475"/>
      <c r="C109" s="476"/>
      <c r="D109" s="644"/>
      <c r="E109" s="651"/>
      <c r="F109" s="481"/>
      <c r="G109" s="396"/>
      <c r="H109" s="396"/>
      <c r="I109" s="644"/>
      <c r="J109" s="651"/>
      <c r="K109" s="395"/>
      <c r="L109" s="396"/>
    </row>
    <row r="110" spans="1:12" x14ac:dyDescent="0.2">
      <c r="A110" s="639" t="s">
        <v>49</v>
      </c>
      <c r="B110" s="477"/>
      <c r="C110" s="476"/>
      <c r="D110" s="644"/>
      <c r="E110" s="651"/>
      <c r="F110" s="481"/>
      <c r="G110" s="396"/>
      <c r="H110" s="396"/>
      <c r="I110" s="644"/>
      <c r="J110" s="651"/>
      <c r="K110" s="395"/>
      <c r="L110" s="396"/>
    </row>
    <row r="111" spans="1:12" x14ac:dyDescent="0.2">
      <c r="A111" s="639" t="s">
        <v>50</v>
      </c>
      <c r="B111" s="477">
        <v>2</v>
      </c>
      <c r="C111" s="476"/>
      <c r="D111" s="644"/>
      <c r="E111" s="651"/>
      <c r="F111" s="481"/>
      <c r="G111" s="396"/>
      <c r="H111" s="396"/>
      <c r="I111" s="644"/>
      <c r="J111" s="651"/>
      <c r="K111" s="395"/>
      <c r="L111" s="396"/>
    </row>
    <row r="112" spans="1:12" x14ac:dyDescent="0.2">
      <c r="A112" s="639" t="s">
        <v>51</v>
      </c>
      <c r="B112" s="477"/>
      <c r="C112" s="478"/>
      <c r="D112" s="790"/>
      <c r="E112" s="845"/>
      <c r="F112" s="481"/>
      <c r="G112" s="396"/>
      <c r="H112" s="396"/>
      <c r="I112" s="644"/>
      <c r="J112" s="651"/>
      <c r="K112" s="395"/>
      <c r="L112" s="396"/>
    </row>
    <row r="113" spans="1:12" x14ac:dyDescent="0.2">
      <c r="A113" s="461" t="s">
        <v>52</v>
      </c>
      <c r="B113" s="479"/>
      <c r="C113" s="478"/>
      <c r="D113" s="790"/>
      <c r="E113" s="845"/>
      <c r="F113" s="481"/>
      <c r="G113" s="396"/>
      <c r="H113" s="396"/>
      <c r="I113" s="644"/>
      <c r="J113" s="651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72" t="s">
        <v>4</v>
      </c>
      <c r="B115" s="773"/>
      <c r="C115" s="643" t="s">
        <v>5</v>
      </c>
      <c r="D115" s="645" t="s">
        <v>117</v>
      </c>
      <c r="E115" s="645" t="s">
        <v>55</v>
      </c>
      <c r="F115" s="645" t="s">
        <v>56</v>
      </c>
      <c r="G115" s="467"/>
      <c r="H115" s="467"/>
      <c r="I115" s="467"/>
      <c r="J115" s="395"/>
      <c r="K115" s="396"/>
    </row>
    <row r="116" spans="1:12" x14ac:dyDescent="0.2">
      <c r="A116" s="846" t="s">
        <v>34</v>
      </c>
      <c r="B116" s="847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803" t="s">
        <v>27</v>
      </c>
      <c r="B117" s="638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86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87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849" t="s">
        <v>35</v>
      </c>
      <c r="B120" s="850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64" t="s">
        <v>31</v>
      </c>
      <c r="B121" s="765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848" t="s">
        <v>59</v>
      </c>
      <c r="B125" s="796"/>
      <c r="C125" s="798" t="s">
        <v>5</v>
      </c>
      <c r="D125" s="841" t="s">
        <v>60</v>
      </c>
      <c r="E125" s="843"/>
      <c r="F125" s="841" t="s">
        <v>61</v>
      </c>
      <c r="G125" s="843"/>
      <c r="H125" s="467"/>
      <c r="I125" s="467"/>
      <c r="J125" s="395"/>
      <c r="K125" s="396"/>
    </row>
    <row r="126" spans="1:12" x14ac:dyDescent="0.2">
      <c r="A126" s="839"/>
      <c r="B126" s="797"/>
      <c r="C126" s="799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74" t="s">
        <v>34</v>
      </c>
      <c r="B127" s="775"/>
      <c r="C127" s="497">
        <f t="shared" ref="C127:C133" si="9">SUM(D127:G127)</f>
        <v>212</v>
      </c>
      <c r="D127" s="498">
        <v>2</v>
      </c>
      <c r="E127" s="499"/>
      <c r="F127" s="498">
        <v>210</v>
      </c>
      <c r="G127" s="499"/>
      <c r="H127" s="486"/>
      <c r="I127" s="467"/>
      <c r="J127" s="395"/>
      <c r="K127" s="396"/>
    </row>
    <row r="128" spans="1:12" x14ac:dyDescent="0.2">
      <c r="A128" s="803" t="s">
        <v>27</v>
      </c>
      <c r="B128" s="638" t="s">
        <v>45</v>
      </c>
      <c r="C128" s="497">
        <f t="shared" si="9"/>
        <v>158</v>
      </c>
      <c r="D128" s="498"/>
      <c r="E128" s="499"/>
      <c r="F128" s="498">
        <v>158</v>
      </c>
      <c r="G128" s="499"/>
      <c r="H128" s="486"/>
      <c r="I128" s="467"/>
      <c r="J128" s="395"/>
      <c r="K128" s="396"/>
    </row>
    <row r="129" spans="1:12" x14ac:dyDescent="0.2">
      <c r="A129" s="786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87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766" t="s">
        <v>35</v>
      </c>
      <c r="B131" s="767"/>
      <c r="C131" s="506">
        <f t="shared" si="9"/>
        <v>98</v>
      </c>
      <c r="D131" s="321"/>
      <c r="E131" s="363"/>
      <c r="F131" s="321">
        <v>98</v>
      </c>
      <c r="G131" s="363"/>
      <c r="H131" s="486"/>
      <c r="I131" s="467"/>
      <c r="J131" s="395"/>
      <c r="K131" s="396"/>
    </row>
    <row r="132" spans="1:12" x14ac:dyDescent="0.2">
      <c r="A132" s="764" t="s">
        <v>31</v>
      </c>
      <c r="B132" s="765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834" t="s">
        <v>5</v>
      </c>
      <c r="B133" s="835"/>
      <c r="C133" s="445">
        <f t="shared" si="9"/>
        <v>468</v>
      </c>
      <c r="D133" s="508">
        <f>SUM(D127:D132)</f>
        <v>2</v>
      </c>
      <c r="E133" s="509">
        <f>SUM(E127:E132)</f>
        <v>0</v>
      </c>
      <c r="F133" s="508">
        <f>SUM(F127:F132)</f>
        <v>466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848" t="s">
        <v>17</v>
      </c>
      <c r="B135" s="851"/>
      <c r="C135" s="640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852" t="s">
        <v>63</v>
      </c>
      <c r="B136" s="513" t="s">
        <v>121</v>
      </c>
      <c r="C136" s="514">
        <v>222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853"/>
      <c r="B137" s="516" t="s">
        <v>122</v>
      </c>
      <c r="C137" s="517">
        <v>212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98" t="s">
        <v>17</v>
      </c>
      <c r="B139" s="798" t="s">
        <v>5</v>
      </c>
      <c r="C139" s="798" t="s">
        <v>26</v>
      </c>
      <c r="D139" s="798" t="s">
        <v>30</v>
      </c>
      <c r="E139" s="798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99"/>
      <c r="B140" s="799"/>
      <c r="C140" s="799"/>
      <c r="D140" s="799"/>
      <c r="E140" s="799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1</v>
      </c>
      <c r="C141" s="520"/>
      <c r="D141" s="520"/>
      <c r="E141" s="520">
        <v>1</v>
      </c>
      <c r="F141" s="521"/>
      <c r="G141" s="305"/>
    </row>
    <row r="142" spans="1:12" x14ac:dyDescent="0.2">
      <c r="A142" s="519" t="s">
        <v>124</v>
      </c>
      <c r="B142" s="372">
        <f t="shared" si="10"/>
        <v>0</v>
      </c>
      <c r="C142" s="520"/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969</v>
      </c>
      <c r="B195" s="299">
        <f>SUM(CG5:CN157)</f>
        <v>0</v>
      </c>
    </row>
  </sheetData>
  <mergeCells count="123">
    <mergeCell ref="Y10:Z10"/>
    <mergeCell ref="A12:A13"/>
    <mergeCell ref="A14:B14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  <mergeCell ref="A15:C15"/>
    <mergeCell ref="A16:C16"/>
    <mergeCell ref="A17:C17"/>
    <mergeCell ref="A19:A21"/>
    <mergeCell ref="B19:C21"/>
    <mergeCell ref="D19:F20"/>
    <mergeCell ref="S10:T10"/>
    <mergeCell ref="U10:V10"/>
    <mergeCell ref="W10:X10"/>
    <mergeCell ref="Y20:Z20"/>
    <mergeCell ref="A22:A25"/>
    <mergeCell ref="B22:B23"/>
    <mergeCell ref="B24:B25"/>
    <mergeCell ref="A26:B27"/>
    <mergeCell ref="A28:C28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29:J29"/>
    <mergeCell ref="A30:C30"/>
    <mergeCell ref="A31:A39"/>
    <mergeCell ref="B31:C31"/>
    <mergeCell ref="B32:C32"/>
    <mergeCell ref="B33:C33"/>
    <mergeCell ref="B34:C34"/>
    <mergeCell ref="B35:C35"/>
    <mergeCell ref="B36:C36"/>
    <mergeCell ref="B37:C37"/>
    <mergeCell ref="A45:A46"/>
    <mergeCell ref="B45:B46"/>
    <mergeCell ref="A51:A52"/>
    <mergeCell ref="B51:B52"/>
    <mergeCell ref="C51:C52"/>
    <mergeCell ref="A53:A55"/>
    <mergeCell ref="B38:C38"/>
    <mergeCell ref="B39:C39"/>
    <mergeCell ref="A40:A43"/>
    <mergeCell ref="B40:B41"/>
    <mergeCell ref="B42:B43"/>
    <mergeCell ref="A44:H44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66:B66"/>
    <mergeCell ref="A67:B67"/>
    <mergeCell ref="A68:B68"/>
    <mergeCell ref="A69:B69"/>
    <mergeCell ref="A71:L71"/>
    <mergeCell ref="A72:B73"/>
    <mergeCell ref="C72:C73"/>
    <mergeCell ref="D72:D73"/>
    <mergeCell ref="E72:G72"/>
    <mergeCell ref="H72:H73"/>
    <mergeCell ref="A81:H81"/>
    <mergeCell ref="A82:B82"/>
    <mergeCell ref="A83:B83"/>
    <mergeCell ref="A84:A86"/>
    <mergeCell ref="A87:B87"/>
    <mergeCell ref="A88:B88"/>
    <mergeCell ref="A74:B74"/>
    <mergeCell ref="A75:B75"/>
    <mergeCell ref="A76:B76"/>
    <mergeCell ref="A77:B77"/>
    <mergeCell ref="A78:B78"/>
    <mergeCell ref="A79:B79"/>
    <mergeCell ref="A98:B98"/>
    <mergeCell ref="A100:E100"/>
    <mergeCell ref="A107:D107"/>
    <mergeCell ref="D112:D113"/>
    <mergeCell ref="E112:E113"/>
    <mergeCell ref="A115:B115"/>
    <mergeCell ref="A90:I90"/>
    <mergeCell ref="A91:B92"/>
    <mergeCell ref="C91:C92"/>
    <mergeCell ref="A93:B93"/>
    <mergeCell ref="A94:A96"/>
    <mergeCell ref="A97:B97"/>
    <mergeCell ref="F125:G125"/>
    <mergeCell ref="A127:B127"/>
    <mergeCell ref="A128:A130"/>
    <mergeCell ref="A131:B131"/>
    <mergeCell ref="A132:B132"/>
    <mergeCell ref="A116:B116"/>
    <mergeCell ref="A117:A119"/>
    <mergeCell ref="A120:B120"/>
    <mergeCell ref="A121:B121"/>
    <mergeCell ref="A125:B126"/>
    <mergeCell ref="C125:C126"/>
    <mergeCell ref="D139:D140"/>
    <mergeCell ref="E139:E140"/>
    <mergeCell ref="A133:B133"/>
    <mergeCell ref="A135:B135"/>
    <mergeCell ref="A136:A137"/>
    <mergeCell ref="A139:A140"/>
    <mergeCell ref="B139:B140"/>
    <mergeCell ref="C139:C140"/>
    <mergeCell ref="D125:E125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abSelected="1" workbookViewId="0">
      <selection activeCell="C7" sqref="C7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",[10]NOMBRE!B2," - ","( ",[10]NOMBRE!C2,[10]NOMBRE!D2,[10]NOMBRE!E2,[10]NOMBRE!F2,[10]NOMBRE!G2," )")</f>
        <v>COMUNA: Linares - ( 07401 )</v>
      </c>
    </row>
    <row r="3" spans="1:27" x14ac:dyDescent="0.2">
      <c r="A3" s="298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</row>
    <row r="4" spans="1:27" x14ac:dyDescent="0.2">
      <c r="A4" s="298" t="str">
        <f>CONCATENATE("MES: ",[10]NOMBRE!B6," - ","( ",[10]NOMBRE!C6,[10]NOMBRE!D6," )")</f>
        <v>MES: OCTUBRE - ( 10 )</v>
      </c>
    </row>
    <row r="5" spans="1:27" x14ac:dyDescent="0.2">
      <c r="A5" s="298" t="str">
        <f>CONCATENATE("AÑO: ",[10]NOMBRE!B7)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806" t="s">
        <v>3</v>
      </c>
      <c r="B9" s="806" t="s">
        <v>4</v>
      </c>
      <c r="C9" s="806"/>
      <c r="D9" s="807" t="s">
        <v>5</v>
      </c>
      <c r="E9" s="808"/>
      <c r="F9" s="809"/>
      <c r="G9" s="813" t="s">
        <v>67</v>
      </c>
      <c r="H9" s="814"/>
      <c r="I9" s="814"/>
      <c r="J9" s="814"/>
      <c r="K9" s="814"/>
      <c r="L9" s="814"/>
      <c r="M9" s="814"/>
      <c r="N9" s="814"/>
      <c r="O9" s="814"/>
      <c r="P9" s="814"/>
      <c r="Q9" s="814"/>
      <c r="R9" s="814"/>
      <c r="S9" s="814"/>
      <c r="T9" s="814"/>
      <c r="U9" s="814"/>
      <c r="V9" s="814"/>
      <c r="W9" s="814"/>
      <c r="X9" s="814"/>
      <c r="Y9" s="814"/>
      <c r="Z9" s="815"/>
    </row>
    <row r="10" spans="1:27" x14ac:dyDescent="0.2">
      <c r="A10" s="806"/>
      <c r="B10" s="806"/>
      <c r="C10" s="806"/>
      <c r="D10" s="810"/>
      <c r="E10" s="811"/>
      <c r="F10" s="812"/>
      <c r="G10" s="816" t="s">
        <v>68</v>
      </c>
      <c r="H10" s="816"/>
      <c r="I10" s="816" t="s">
        <v>69</v>
      </c>
      <c r="J10" s="816"/>
      <c r="K10" s="816" t="s">
        <v>70</v>
      </c>
      <c r="L10" s="816"/>
      <c r="M10" s="816" t="s">
        <v>71</v>
      </c>
      <c r="N10" s="816"/>
      <c r="O10" s="816" t="s">
        <v>72</v>
      </c>
      <c r="P10" s="816"/>
      <c r="Q10" s="816" t="s">
        <v>73</v>
      </c>
      <c r="R10" s="816"/>
      <c r="S10" s="816" t="s">
        <v>74</v>
      </c>
      <c r="T10" s="816"/>
      <c r="U10" s="816" t="s">
        <v>75</v>
      </c>
      <c r="V10" s="816"/>
      <c r="W10" s="816" t="s">
        <v>76</v>
      </c>
      <c r="X10" s="816"/>
      <c r="Y10" s="816" t="s">
        <v>77</v>
      </c>
      <c r="Z10" s="816"/>
    </row>
    <row r="11" spans="1:27" x14ac:dyDescent="0.2">
      <c r="A11" s="806"/>
      <c r="B11" s="806"/>
      <c r="C11" s="806"/>
      <c r="D11" s="662" t="s">
        <v>78</v>
      </c>
      <c r="E11" s="662" t="s">
        <v>12</v>
      </c>
      <c r="F11" s="655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817" t="s">
        <v>6</v>
      </c>
      <c r="B12" s="317" t="s">
        <v>7</v>
      </c>
      <c r="C12" s="318" t="s">
        <v>8</v>
      </c>
      <c r="D12" s="319">
        <f>SUM(E12+F12)</f>
        <v>6</v>
      </c>
      <c r="E12" s="319">
        <f t="shared" ref="E12:F15" si="0">SUM(G12+I12+K12+M12+O12+Q12+S12+U12+W12+Y12)</f>
        <v>3</v>
      </c>
      <c r="F12" s="320">
        <f t="shared" si="0"/>
        <v>3</v>
      </c>
      <c r="G12" s="321">
        <v>1</v>
      </c>
      <c r="H12" s="322">
        <v>2</v>
      </c>
      <c r="I12" s="321">
        <v>1</v>
      </c>
      <c r="J12" s="322"/>
      <c r="K12" s="321"/>
      <c r="L12" s="322"/>
      <c r="M12" s="321"/>
      <c r="N12" s="322"/>
      <c r="O12" s="321"/>
      <c r="P12" s="322"/>
      <c r="Q12" s="321">
        <v>1</v>
      </c>
      <c r="R12" s="322">
        <v>1</v>
      </c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818"/>
      <c r="B13" s="660" t="s">
        <v>9</v>
      </c>
      <c r="C13" s="324" t="s">
        <v>8</v>
      </c>
      <c r="D13" s="325">
        <f>SUM(E13+F13)</f>
        <v>4</v>
      </c>
      <c r="E13" s="325">
        <f t="shared" si="0"/>
        <v>3</v>
      </c>
      <c r="F13" s="326">
        <f t="shared" si="0"/>
        <v>1</v>
      </c>
      <c r="G13" s="327"/>
      <c r="H13" s="328"/>
      <c r="I13" s="329">
        <v>1</v>
      </c>
      <c r="J13" s="330"/>
      <c r="K13" s="329">
        <v>1</v>
      </c>
      <c r="L13" s="330"/>
      <c r="M13" s="329"/>
      <c r="N13" s="331"/>
      <c r="O13" s="329">
        <v>1</v>
      </c>
      <c r="P13" s="331"/>
      <c r="Q13" s="329"/>
      <c r="R13" s="331"/>
      <c r="S13" s="329"/>
      <c r="T13" s="331">
        <v>1</v>
      </c>
      <c r="U13" s="329"/>
      <c r="V13" s="331"/>
      <c r="W13" s="329"/>
      <c r="X13" s="331"/>
      <c r="Y13" s="329"/>
      <c r="Z13" s="331"/>
      <c r="AA13" s="300"/>
    </row>
    <row r="14" spans="1:27" x14ac:dyDescent="0.2">
      <c r="A14" s="832" t="s">
        <v>10</v>
      </c>
      <c r="B14" s="833"/>
      <c r="C14" s="332" t="s">
        <v>8</v>
      </c>
      <c r="D14" s="333">
        <f>SUM(E14+F14)</f>
        <v>107</v>
      </c>
      <c r="E14" s="333">
        <f t="shared" si="0"/>
        <v>61</v>
      </c>
      <c r="F14" s="334">
        <f t="shared" si="0"/>
        <v>46</v>
      </c>
      <c r="G14" s="335">
        <v>2</v>
      </c>
      <c r="H14" s="336">
        <v>3</v>
      </c>
      <c r="I14" s="335">
        <v>4</v>
      </c>
      <c r="J14" s="336">
        <v>11</v>
      </c>
      <c r="K14" s="335">
        <v>7</v>
      </c>
      <c r="L14" s="336">
        <v>4</v>
      </c>
      <c r="M14" s="337">
        <v>7</v>
      </c>
      <c r="N14" s="338">
        <v>11</v>
      </c>
      <c r="O14" s="337">
        <v>4</v>
      </c>
      <c r="P14" s="338">
        <v>6</v>
      </c>
      <c r="Q14" s="337">
        <v>14</v>
      </c>
      <c r="R14" s="338">
        <v>4</v>
      </c>
      <c r="S14" s="337">
        <v>7</v>
      </c>
      <c r="T14" s="338">
        <v>3</v>
      </c>
      <c r="U14" s="337">
        <v>9</v>
      </c>
      <c r="V14" s="338">
        <v>3</v>
      </c>
      <c r="W14" s="337">
        <v>6</v>
      </c>
      <c r="X14" s="338">
        <v>1</v>
      </c>
      <c r="Y14" s="337">
        <v>1</v>
      </c>
      <c r="Z14" s="338"/>
      <c r="AA14" s="300"/>
    </row>
    <row r="15" spans="1:27" ht="15" thickBot="1" x14ac:dyDescent="0.25">
      <c r="A15" s="800" t="s">
        <v>5</v>
      </c>
      <c r="B15" s="801"/>
      <c r="C15" s="802"/>
      <c r="D15" s="339">
        <f>SUM(E15+F15)</f>
        <v>117</v>
      </c>
      <c r="E15" s="339">
        <f t="shared" si="0"/>
        <v>67</v>
      </c>
      <c r="F15" s="340">
        <f t="shared" si="0"/>
        <v>50</v>
      </c>
      <c r="G15" s="341">
        <f t="shared" ref="G15:Z15" si="1">SUM(G12:G14)</f>
        <v>3</v>
      </c>
      <c r="H15" s="342">
        <f t="shared" si="1"/>
        <v>5</v>
      </c>
      <c r="I15" s="341">
        <f t="shared" si="1"/>
        <v>6</v>
      </c>
      <c r="J15" s="342">
        <f t="shared" si="1"/>
        <v>11</v>
      </c>
      <c r="K15" s="341">
        <f t="shared" si="1"/>
        <v>8</v>
      </c>
      <c r="L15" s="342">
        <f t="shared" si="1"/>
        <v>4</v>
      </c>
      <c r="M15" s="343">
        <f t="shared" si="1"/>
        <v>7</v>
      </c>
      <c r="N15" s="344">
        <f t="shared" si="1"/>
        <v>11</v>
      </c>
      <c r="O15" s="343">
        <f t="shared" si="1"/>
        <v>5</v>
      </c>
      <c r="P15" s="344">
        <f t="shared" si="1"/>
        <v>6</v>
      </c>
      <c r="Q15" s="343">
        <f t="shared" si="1"/>
        <v>15</v>
      </c>
      <c r="R15" s="344">
        <f t="shared" si="1"/>
        <v>5</v>
      </c>
      <c r="S15" s="343">
        <f t="shared" si="1"/>
        <v>7</v>
      </c>
      <c r="T15" s="344">
        <f t="shared" si="1"/>
        <v>4</v>
      </c>
      <c r="U15" s="343">
        <f t="shared" si="1"/>
        <v>9</v>
      </c>
      <c r="V15" s="344">
        <f t="shared" si="1"/>
        <v>3</v>
      </c>
      <c r="W15" s="343">
        <f t="shared" si="1"/>
        <v>6</v>
      </c>
      <c r="X15" s="344">
        <f t="shared" si="1"/>
        <v>1</v>
      </c>
      <c r="Y15" s="343">
        <f t="shared" si="1"/>
        <v>1</v>
      </c>
      <c r="Z15" s="344">
        <f t="shared" si="1"/>
        <v>0</v>
      </c>
      <c r="AA15" s="300"/>
    </row>
    <row r="16" spans="1:27" ht="15" thickTop="1" x14ac:dyDescent="0.2">
      <c r="A16" s="829" t="s">
        <v>79</v>
      </c>
      <c r="B16" s="830"/>
      <c r="C16" s="831"/>
      <c r="D16" s="345">
        <v>18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834" t="s">
        <v>80</v>
      </c>
      <c r="B17" s="835"/>
      <c r="C17" s="836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806" t="s">
        <v>3</v>
      </c>
      <c r="B19" s="806" t="s">
        <v>4</v>
      </c>
      <c r="C19" s="806"/>
      <c r="D19" s="807" t="s">
        <v>5</v>
      </c>
      <c r="E19" s="808"/>
      <c r="F19" s="809"/>
      <c r="G19" s="841" t="s">
        <v>67</v>
      </c>
      <c r="H19" s="842"/>
      <c r="I19" s="842"/>
      <c r="J19" s="842"/>
      <c r="K19" s="842"/>
      <c r="L19" s="842"/>
      <c r="M19" s="842"/>
      <c r="N19" s="842"/>
      <c r="O19" s="842"/>
      <c r="P19" s="842"/>
      <c r="Q19" s="842"/>
      <c r="R19" s="842"/>
      <c r="S19" s="842"/>
      <c r="T19" s="842"/>
      <c r="U19" s="842"/>
      <c r="V19" s="842"/>
      <c r="W19" s="842"/>
      <c r="X19" s="842"/>
      <c r="Y19" s="842"/>
      <c r="Z19" s="843"/>
    </row>
    <row r="20" spans="1:27" x14ac:dyDescent="0.2">
      <c r="A20" s="806"/>
      <c r="B20" s="806"/>
      <c r="C20" s="806"/>
      <c r="D20" s="810"/>
      <c r="E20" s="811"/>
      <c r="F20" s="811"/>
      <c r="G20" s="816" t="s">
        <v>68</v>
      </c>
      <c r="H20" s="816"/>
      <c r="I20" s="816" t="s">
        <v>69</v>
      </c>
      <c r="J20" s="816"/>
      <c r="K20" s="816" t="s">
        <v>70</v>
      </c>
      <c r="L20" s="816"/>
      <c r="M20" s="816" t="s">
        <v>71</v>
      </c>
      <c r="N20" s="816"/>
      <c r="O20" s="816" t="s">
        <v>72</v>
      </c>
      <c r="P20" s="816"/>
      <c r="Q20" s="816" t="s">
        <v>73</v>
      </c>
      <c r="R20" s="816"/>
      <c r="S20" s="816" t="s">
        <v>74</v>
      </c>
      <c r="T20" s="816"/>
      <c r="U20" s="816" t="s">
        <v>75</v>
      </c>
      <c r="V20" s="816"/>
      <c r="W20" s="816" t="s">
        <v>76</v>
      </c>
      <c r="X20" s="816"/>
      <c r="Y20" s="816" t="s">
        <v>77</v>
      </c>
      <c r="Z20" s="816"/>
    </row>
    <row r="21" spans="1:27" ht="15.75" customHeight="1" x14ac:dyDescent="0.2">
      <c r="A21" s="806"/>
      <c r="B21" s="806"/>
      <c r="C21" s="806"/>
      <c r="D21" s="662" t="s">
        <v>78</v>
      </c>
      <c r="E21" s="665" t="s">
        <v>12</v>
      </c>
      <c r="F21" s="654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818" t="s">
        <v>6</v>
      </c>
      <c r="B22" s="777" t="s">
        <v>7</v>
      </c>
      <c r="C22" s="358" t="s">
        <v>14</v>
      </c>
      <c r="D22" s="359">
        <f t="shared" ref="D22:D27" si="2">SUM(E22+F22)</f>
        <v>1</v>
      </c>
      <c r="E22" s="360">
        <f t="shared" ref="E22:F27" si="3">SUM(G22+I22+K22+M22+O22+Q22+S22+U22+W22+Y22)</f>
        <v>0</v>
      </c>
      <c r="F22" s="361">
        <f t="shared" si="3"/>
        <v>1</v>
      </c>
      <c r="G22" s="329"/>
      <c r="H22" s="331">
        <v>1</v>
      </c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818"/>
      <c r="B23" s="778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818"/>
      <c r="B24" s="777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840"/>
      <c r="B25" s="778"/>
      <c r="C25" s="379" t="s">
        <v>15</v>
      </c>
      <c r="D25" s="366">
        <f t="shared" si="2"/>
        <v>2</v>
      </c>
      <c r="E25" s="366">
        <f t="shared" si="3"/>
        <v>1</v>
      </c>
      <c r="F25" s="367">
        <f t="shared" si="3"/>
        <v>1</v>
      </c>
      <c r="G25" s="368"/>
      <c r="H25" s="369"/>
      <c r="I25" s="368"/>
      <c r="J25" s="380"/>
      <c r="K25" s="381">
        <v>1</v>
      </c>
      <c r="L25" s="369">
        <v>1</v>
      </c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37" t="s">
        <v>10</v>
      </c>
      <c r="B26" s="838"/>
      <c r="C26" s="372" t="s">
        <v>14</v>
      </c>
      <c r="D26" s="382">
        <f t="shared" si="2"/>
        <v>14</v>
      </c>
      <c r="E26" s="382">
        <f t="shared" si="3"/>
        <v>5</v>
      </c>
      <c r="F26" s="383">
        <f t="shared" si="3"/>
        <v>9</v>
      </c>
      <c r="G26" s="384">
        <v>1</v>
      </c>
      <c r="H26" s="385"/>
      <c r="I26" s="386">
        <v>1</v>
      </c>
      <c r="J26" s="387">
        <v>1</v>
      </c>
      <c r="K26" s="384">
        <v>1</v>
      </c>
      <c r="L26" s="385">
        <v>3</v>
      </c>
      <c r="M26" s="384"/>
      <c r="N26" s="385">
        <v>1</v>
      </c>
      <c r="O26" s="384"/>
      <c r="P26" s="385">
        <v>2</v>
      </c>
      <c r="Q26" s="384"/>
      <c r="R26" s="385">
        <v>1</v>
      </c>
      <c r="S26" s="384"/>
      <c r="T26" s="385"/>
      <c r="U26" s="384"/>
      <c r="V26" s="385">
        <v>1</v>
      </c>
      <c r="W26" s="384">
        <v>2</v>
      </c>
      <c r="X26" s="385"/>
      <c r="Y26" s="384"/>
      <c r="Z26" s="385"/>
      <c r="AA26" s="300"/>
    </row>
    <row r="27" spans="1:27" ht="14.25" customHeight="1" x14ac:dyDescent="0.2">
      <c r="A27" s="839"/>
      <c r="B27" s="797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819" t="s">
        <v>5</v>
      </c>
      <c r="B28" s="820"/>
      <c r="C28" s="821"/>
      <c r="D28" s="388">
        <f t="shared" ref="D28:Z28" si="4">SUM(D22:D27)</f>
        <v>17</v>
      </c>
      <c r="E28" s="389">
        <f t="shared" si="4"/>
        <v>6</v>
      </c>
      <c r="F28" s="390">
        <f t="shared" si="4"/>
        <v>11</v>
      </c>
      <c r="G28" s="391">
        <f t="shared" si="4"/>
        <v>1</v>
      </c>
      <c r="H28" s="392">
        <f t="shared" si="4"/>
        <v>1</v>
      </c>
      <c r="I28" s="393">
        <f t="shared" si="4"/>
        <v>1</v>
      </c>
      <c r="J28" s="394">
        <f t="shared" si="4"/>
        <v>1</v>
      </c>
      <c r="K28" s="391">
        <f t="shared" si="4"/>
        <v>2</v>
      </c>
      <c r="L28" s="392">
        <f t="shared" si="4"/>
        <v>4</v>
      </c>
      <c r="M28" s="391">
        <f t="shared" si="4"/>
        <v>0</v>
      </c>
      <c r="N28" s="392">
        <f t="shared" si="4"/>
        <v>1</v>
      </c>
      <c r="O28" s="391">
        <f t="shared" si="4"/>
        <v>0</v>
      </c>
      <c r="P28" s="392">
        <f t="shared" si="4"/>
        <v>2</v>
      </c>
      <c r="Q28" s="391">
        <f t="shared" si="4"/>
        <v>0</v>
      </c>
      <c r="R28" s="392">
        <f t="shared" si="4"/>
        <v>1</v>
      </c>
      <c r="S28" s="391">
        <f t="shared" si="4"/>
        <v>0</v>
      </c>
      <c r="T28" s="392">
        <f t="shared" si="4"/>
        <v>0</v>
      </c>
      <c r="U28" s="391">
        <f t="shared" si="4"/>
        <v>0</v>
      </c>
      <c r="V28" s="392">
        <f t="shared" si="4"/>
        <v>1</v>
      </c>
      <c r="W28" s="391">
        <f t="shared" si="4"/>
        <v>2</v>
      </c>
      <c r="X28" s="392">
        <f t="shared" si="4"/>
        <v>0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79" t="s">
        <v>16</v>
      </c>
      <c r="B29" s="779"/>
      <c r="C29" s="779"/>
      <c r="D29" s="779"/>
      <c r="E29" s="779"/>
      <c r="F29" s="779"/>
      <c r="G29" s="779"/>
      <c r="H29" s="779"/>
      <c r="I29" s="779"/>
      <c r="J29" s="779"/>
      <c r="K29" s="395"/>
      <c r="L29" s="396"/>
    </row>
    <row r="30" spans="1:27" x14ac:dyDescent="0.2">
      <c r="A30" s="826" t="s">
        <v>17</v>
      </c>
      <c r="B30" s="826"/>
      <c r="C30" s="826"/>
      <c r="D30" s="663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776" t="s">
        <v>81</v>
      </c>
      <c r="B31" s="824" t="s">
        <v>82</v>
      </c>
      <c r="C31" s="825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77"/>
      <c r="B32" s="822" t="s">
        <v>83</v>
      </c>
      <c r="C32" s="823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77"/>
      <c r="B33" s="822" t="s">
        <v>84</v>
      </c>
      <c r="C33" s="823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77"/>
      <c r="B34" s="822" t="s">
        <v>85</v>
      </c>
      <c r="C34" s="823"/>
      <c r="D34" s="406">
        <f t="shared" si="5"/>
        <v>0</v>
      </c>
      <c r="E34" s="409"/>
      <c r="F34" s="410"/>
      <c r="G34" s="300"/>
    </row>
    <row r="35" spans="1:12" x14ac:dyDescent="0.2">
      <c r="A35" s="777"/>
      <c r="B35" s="822" t="s">
        <v>86</v>
      </c>
      <c r="C35" s="823"/>
      <c r="D35" s="406">
        <f t="shared" si="5"/>
        <v>0</v>
      </c>
      <c r="E35" s="409"/>
      <c r="F35" s="410"/>
      <c r="G35" s="300"/>
    </row>
    <row r="36" spans="1:12" x14ac:dyDescent="0.2">
      <c r="A36" s="777"/>
      <c r="B36" s="822" t="s">
        <v>87</v>
      </c>
      <c r="C36" s="823"/>
      <c r="D36" s="406">
        <f t="shared" si="5"/>
        <v>0</v>
      </c>
      <c r="E36" s="409"/>
      <c r="F36" s="410"/>
      <c r="G36" s="300"/>
    </row>
    <row r="37" spans="1:12" x14ac:dyDescent="0.2">
      <c r="A37" s="777"/>
      <c r="B37" s="822" t="s">
        <v>88</v>
      </c>
      <c r="C37" s="823"/>
      <c r="D37" s="406">
        <f t="shared" si="5"/>
        <v>0</v>
      </c>
      <c r="E37" s="409"/>
      <c r="F37" s="410"/>
      <c r="G37" s="300"/>
    </row>
    <row r="38" spans="1:12" x14ac:dyDescent="0.2">
      <c r="A38" s="777"/>
      <c r="B38" s="822" t="s">
        <v>89</v>
      </c>
      <c r="C38" s="823"/>
      <c r="D38" s="406">
        <f t="shared" si="5"/>
        <v>0</v>
      </c>
      <c r="E38" s="409"/>
      <c r="F38" s="410"/>
      <c r="G38" s="300"/>
    </row>
    <row r="39" spans="1:12" x14ac:dyDescent="0.2">
      <c r="A39" s="778"/>
      <c r="B39" s="827" t="s">
        <v>90</v>
      </c>
      <c r="C39" s="828"/>
      <c r="D39" s="411">
        <f t="shared" si="5"/>
        <v>0</v>
      </c>
      <c r="E39" s="412"/>
      <c r="F39" s="413"/>
      <c r="G39" s="300"/>
    </row>
    <row r="40" spans="1:12" x14ac:dyDescent="0.2">
      <c r="A40" s="776" t="s">
        <v>91</v>
      </c>
      <c r="B40" s="776" t="s">
        <v>92</v>
      </c>
      <c r="C40" s="317" t="s">
        <v>20</v>
      </c>
      <c r="D40" s="403">
        <f t="shared" si="5"/>
        <v>0</v>
      </c>
      <c r="E40" s="414"/>
      <c r="F40" s="415"/>
      <c r="G40" s="300"/>
    </row>
    <row r="41" spans="1:12" x14ac:dyDescent="0.2">
      <c r="A41" s="777"/>
      <c r="B41" s="778"/>
      <c r="C41" s="660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77"/>
      <c r="B42" s="776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78"/>
      <c r="B43" s="778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79" t="s">
        <v>22</v>
      </c>
      <c r="B44" s="779"/>
      <c r="C44" s="779"/>
      <c r="D44" s="779"/>
      <c r="E44" s="779"/>
      <c r="F44" s="779"/>
      <c r="G44" s="779"/>
      <c r="H44" s="779"/>
      <c r="I44" s="418"/>
      <c r="J44" s="418"/>
      <c r="K44" s="395"/>
      <c r="L44" s="396"/>
    </row>
    <row r="45" spans="1:12" x14ac:dyDescent="0.2">
      <c r="A45" s="803" t="s">
        <v>23</v>
      </c>
      <c r="B45" s="804" t="s">
        <v>5</v>
      </c>
      <c r="C45" s="396"/>
    </row>
    <row r="46" spans="1:12" x14ac:dyDescent="0.2">
      <c r="A46" s="787"/>
      <c r="B46" s="805"/>
      <c r="C46" s="419"/>
      <c r="D46" s="396"/>
    </row>
    <row r="47" spans="1:12" x14ac:dyDescent="0.2">
      <c r="A47" s="317" t="s">
        <v>94</v>
      </c>
      <c r="B47" s="420">
        <v>105</v>
      </c>
      <c r="C47" s="421"/>
      <c r="D47" s="396"/>
    </row>
    <row r="48" spans="1:12" x14ac:dyDescent="0.2">
      <c r="A48" s="417" t="s">
        <v>95</v>
      </c>
      <c r="B48" s="422">
        <v>2</v>
      </c>
      <c r="C48" s="421"/>
      <c r="D48" s="396"/>
    </row>
    <row r="49" spans="1:10" x14ac:dyDescent="0.2">
      <c r="A49" s="661" t="s">
        <v>5</v>
      </c>
      <c r="B49" s="424">
        <f>SUM(B47+B48)</f>
        <v>107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776" t="s">
        <v>25</v>
      </c>
      <c r="B51" s="796" t="s">
        <v>4</v>
      </c>
      <c r="C51" s="798" t="s">
        <v>5</v>
      </c>
      <c r="D51" s="396"/>
    </row>
    <row r="52" spans="1:10" x14ac:dyDescent="0.2">
      <c r="A52" s="778"/>
      <c r="B52" s="797"/>
      <c r="C52" s="799"/>
      <c r="D52" s="396"/>
    </row>
    <row r="53" spans="1:10" x14ac:dyDescent="0.2">
      <c r="A53" s="776" t="s">
        <v>26</v>
      </c>
      <c r="B53" s="427" t="s">
        <v>96</v>
      </c>
      <c r="C53" s="420"/>
      <c r="D53" s="428"/>
    </row>
    <row r="54" spans="1:10" x14ac:dyDescent="0.2">
      <c r="A54" s="777"/>
      <c r="B54" s="429" t="s">
        <v>97</v>
      </c>
      <c r="C54" s="430"/>
      <c r="D54" s="428"/>
    </row>
    <row r="55" spans="1:10" x14ac:dyDescent="0.2">
      <c r="A55" s="778"/>
      <c r="B55" s="431" t="s">
        <v>98</v>
      </c>
      <c r="C55" s="422"/>
      <c r="D55" s="428"/>
    </row>
    <row r="56" spans="1:10" x14ac:dyDescent="0.2">
      <c r="A56" s="776" t="s">
        <v>27</v>
      </c>
      <c r="B56" s="427" t="s">
        <v>36</v>
      </c>
      <c r="C56" s="420"/>
      <c r="D56" s="428"/>
    </row>
    <row r="57" spans="1:10" ht="21" x14ac:dyDescent="0.2">
      <c r="A57" s="777"/>
      <c r="B57" s="429" t="s">
        <v>99</v>
      </c>
      <c r="C57" s="430"/>
      <c r="D57" s="428"/>
    </row>
    <row r="58" spans="1:10" ht="21" x14ac:dyDescent="0.2">
      <c r="A58" s="777"/>
      <c r="B58" s="659" t="s">
        <v>100</v>
      </c>
      <c r="C58" s="430"/>
      <c r="D58" s="428"/>
    </row>
    <row r="59" spans="1:10" x14ac:dyDescent="0.2">
      <c r="A59" s="778"/>
      <c r="B59" s="431" t="s">
        <v>101</v>
      </c>
      <c r="C59" s="422"/>
      <c r="D59" s="428"/>
    </row>
    <row r="60" spans="1:10" ht="31.5" x14ac:dyDescent="0.2">
      <c r="A60" s="776" t="s">
        <v>30</v>
      </c>
      <c r="B60" s="433" t="s">
        <v>102</v>
      </c>
      <c r="C60" s="420"/>
      <c r="D60" s="428"/>
    </row>
    <row r="61" spans="1:10" ht="21" x14ac:dyDescent="0.2">
      <c r="A61" s="778"/>
      <c r="B61" s="434" t="s">
        <v>103</v>
      </c>
      <c r="C61" s="422"/>
      <c r="D61" s="428"/>
    </row>
    <row r="62" spans="1:10" x14ac:dyDescent="0.2">
      <c r="A62" s="791" t="s">
        <v>31</v>
      </c>
      <c r="B62" s="792"/>
      <c r="C62" s="435"/>
      <c r="D62" s="428"/>
    </row>
    <row r="63" spans="1:10" x14ac:dyDescent="0.2">
      <c r="A63" s="779" t="s">
        <v>32</v>
      </c>
      <c r="B63" s="779"/>
      <c r="C63" s="779"/>
      <c r="D63" s="779"/>
      <c r="E63" s="779"/>
      <c r="F63" s="779"/>
      <c r="G63" s="779"/>
      <c r="H63" s="779"/>
      <c r="I63" s="779"/>
      <c r="J63" s="396"/>
    </row>
    <row r="64" spans="1:10" x14ac:dyDescent="0.2">
      <c r="A64" s="793" t="s">
        <v>33</v>
      </c>
      <c r="B64" s="793"/>
      <c r="C64" s="794" t="s">
        <v>34</v>
      </c>
      <c r="D64" s="794" t="s">
        <v>35</v>
      </c>
      <c r="E64" s="795" t="s">
        <v>27</v>
      </c>
      <c r="F64" s="794"/>
      <c r="G64" s="794"/>
      <c r="H64" s="794" t="s">
        <v>104</v>
      </c>
      <c r="I64" s="305"/>
      <c r="J64" s="396"/>
    </row>
    <row r="65" spans="1:12" x14ac:dyDescent="0.2">
      <c r="A65" s="793"/>
      <c r="B65" s="793"/>
      <c r="C65" s="794"/>
      <c r="D65" s="794"/>
      <c r="E65" s="657" t="s">
        <v>28</v>
      </c>
      <c r="F65" s="657" t="s">
        <v>105</v>
      </c>
      <c r="G65" s="657" t="s">
        <v>29</v>
      </c>
      <c r="H65" s="795"/>
      <c r="I65" s="305"/>
      <c r="J65" s="396"/>
    </row>
    <row r="66" spans="1:12" x14ac:dyDescent="0.2">
      <c r="A66" s="762" t="s">
        <v>106</v>
      </c>
      <c r="B66" s="762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63" t="s">
        <v>107</v>
      </c>
      <c r="B67" s="763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844" t="s">
        <v>108</v>
      </c>
      <c r="B68" s="844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770" t="s">
        <v>5</v>
      </c>
      <c r="B69" s="770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79" t="s">
        <v>40</v>
      </c>
      <c r="B71" s="779"/>
      <c r="C71" s="779"/>
      <c r="D71" s="779"/>
      <c r="E71" s="779"/>
      <c r="F71" s="779"/>
      <c r="G71" s="779"/>
      <c r="H71" s="779"/>
      <c r="I71" s="779"/>
      <c r="J71" s="779"/>
      <c r="K71" s="779"/>
      <c r="L71" s="779"/>
    </row>
    <row r="72" spans="1:12" x14ac:dyDescent="0.2">
      <c r="A72" s="793" t="s">
        <v>33</v>
      </c>
      <c r="B72" s="793"/>
      <c r="C72" s="794" t="s">
        <v>34</v>
      </c>
      <c r="D72" s="794" t="s">
        <v>35</v>
      </c>
      <c r="E72" s="795" t="s">
        <v>27</v>
      </c>
      <c r="F72" s="794"/>
      <c r="G72" s="794"/>
      <c r="H72" s="794" t="s">
        <v>104</v>
      </c>
      <c r="I72" s="305"/>
      <c r="J72" s="305"/>
      <c r="K72" s="448"/>
      <c r="L72" s="449"/>
    </row>
    <row r="73" spans="1:12" x14ac:dyDescent="0.2">
      <c r="A73" s="793"/>
      <c r="B73" s="793"/>
      <c r="C73" s="794"/>
      <c r="D73" s="794"/>
      <c r="E73" s="657" t="s">
        <v>28</v>
      </c>
      <c r="F73" s="657" t="s">
        <v>105</v>
      </c>
      <c r="G73" s="657" t="s">
        <v>29</v>
      </c>
      <c r="H73" s="795"/>
      <c r="I73" s="305"/>
      <c r="J73" s="305"/>
      <c r="K73" s="448"/>
      <c r="L73" s="449"/>
    </row>
    <row r="74" spans="1:12" x14ac:dyDescent="0.2">
      <c r="A74" s="762" t="s">
        <v>107</v>
      </c>
      <c r="B74" s="762"/>
      <c r="C74" s="437">
        <v>4</v>
      </c>
      <c r="D74" s="437">
        <v>1</v>
      </c>
      <c r="E74" s="437">
        <v>69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763" t="s">
        <v>109</v>
      </c>
      <c r="B75" s="763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768" t="s">
        <v>110</v>
      </c>
      <c r="B76" s="768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63" t="s">
        <v>111</v>
      </c>
      <c r="B77" s="763"/>
      <c r="C77" s="430"/>
      <c r="D77" s="430">
        <v>2</v>
      </c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769" t="s">
        <v>108</v>
      </c>
      <c r="B78" s="769"/>
      <c r="C78" s="442">
        <v>1</v>
      </c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70" t="s">
        <v>5</v>
      </c>
      <c r="B79" s="770"/>
      <c r="C79" s="444">
        <f t="shared" ref="C79:H79" si="7">SUM(C74:C78)</f>
        <v>5</v>
      </c>
      <c r="D79" s="444">
        <f t="shared" si="7"/>
        <v>3</v>
      </c>
      <c r="E79" s="444">
        <f t="shared" si="7"/>
        <v>69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771" t="s">
        <v>41</v>
      </c>
      <c r="B81" s="771"/>
      <c r="C81" s="771"/>
      <c r="D81" s="771"/>
      <c r="E81" s="771"/>
      <c r="F81" s="771"/>
      <c r="G81" s="771"/>
      <c r="H81" s="771"/>
      <c r="I81" s="453"/>
      <c r="J81" s="453"/>
      <c r="K81" s="454"/>
      <c r="L81" s="453"/>
    </row>
    <row r="82" spans="1:12" ht="52.5" x14ac:dyDescent="0.2">
      <c r="A82" s="772" t="s">
        <v>42</v>
      </c>
      <c r="B82" s="773"/>
      <c r="C82" s="668" t="s">
        <v>5</v>
      </c>
      <c r="D82" s="668" t="s">
        <v>112</v>
      </c>
      <c r="E82" s="668" t="s">
        <v>43</v>
      </c>
      <c r="F82" s="668" t="s">
        <v>113</v>
      </c>
      <c r="G82" s="668" t="s">
        <v>44</v>
      </c>
      <c r="H82" s="668" t="s">
        <v>114</v>
      </c>
      <c r="I82" s="453"/>
      <c r="J82" s="453"/>
      <c r="K82" s="454"/>
      <c r="L82" s="453"/>
    </row>
    <row r="83" spans="1:12" x14ac:dyDescent="0.2">
      <c r="A83" s="774" t="s">
        <v>34</v>
      </c>
      <c r="B83" s="775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776" t="s">
        <v>27</v>
      </c>
      <c r="B84" s="658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77"/>
      <c r="B85" s="667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78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766" t="s">
        <v>35</v>
      </c>
      <c r="B87" s="767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64" t="s">
        <v>31</v>
      </c>
      <c r="B88" s="765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79" t="s">
        <v>115</v>
      </c>
      <c r="B90" s="779"/>
      <c r="C90" s="779"/>
      <c r="D90" s="779"/>
      <c r="E90" s="779"/>
      <c r="F90" s="779"/>
      <c r="G90" s="779"/>
      <c r="H90" s="779"/>
      <c r="I90" s="779"/>
      <c r="J90" s="453"/>
      <c r="K90" s="454"/>
      <c r="L90" s="453"/>
    </row>
    <row r="91" spans="1:12" x14ac:dyDescent="0.2">
      <c r="A91" s="780" t="s">
        <v>33</v>
      </c>
      <c r="B91" s="781"/>
      <c r="C91" s="784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782"/>
      <c r="B92" s="783"/>
      <c r="C92" s="785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74" t="s">
        <v>34</v>
      </c>
      <c r="B93" s="775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86" t="s">
        <v>27</v>
      </c>
      <c r="B94" s="656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86"/>
      <c r="B95" s="469" t="s">
        <v>37</v>
      </c>
      <c r="C95" s="440"/>
      <c r="D95" s="439"/>
      <c r="E95" s="467"/>
    </row>
    <row r="96" spans="1:12" x14ac:dyDescent="0.2">
      <c r="A96" s="787"/>
      <c r="B96" s="470" t="s">
        <v>101</v>
      </c>
      <c r="C96" s="462"/>
      <c r="D96" s="439"/>
      <c r="E96" s="467"/>
    </row>
    <row r="97" spans="1:12" x14ac:dyDescent="0.2">
      <c r="A97" s="766" t="s">
        <v>35</v>
      </c>
      <c r="B97" s="767"/>
      <c r="C97" s="459"/>
      <c r="D97" s="439"/>
      <c r="E97" s="467"/>
    </row>
    <row r="98" spans="1:12" x14ac:dyDescent="0.2">
      <c r="A98" s="764" t="s">
        <v>31</v>
      </c>
      <c r="B98" s="765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79" t="s">
        <v>46</v>
      </c>
      <c r="B100" s="779"/>
      <c r="C100" s="779"/>
      <c r="D100" s="779"/>
      <c r="E100" s="779"/>
    </row>
    <row r="101" spans="1:12" ht="21" x14ac:dyDescent="0.2">
      <c r="A101" s="471" t="s">
        <v>47</v>
      </c>
      <c r="B101" s="472" t="s">
        <v>116</v>
      </c>
      <c r="C101" s="653"/>
      <c r="D101" s="669"/>
    </row>
    <row r="102" spans="1:12" x14ac:dyDescent="0.2">
      <c r="A102" s="667" t="s">
        <v>48</v>
      </c>
      <c r="B102" s="475"/>
      <c r="C102" s="476"/>
      <c r="D102" s="669"/>
    </row>
    <row r="103" spans="1:12" x14ac:dyDescent="0.2">
      <c r="A103" s="667" t="s">
        <v>49</v>
      </c>
      <c r="B103" s="477"/>
      <c r="C103" s="476"/>
      <c r="D103" s="669"/>
    </row>
    <row r="104" spans="1:12" x14ac:dyDescent="0.2">
      <c r="A104" s="667" t="s">
        <v>50</v>
      </c>
      <c r="B104" s="477"/>
      <c r="C104" s="476"/>
      <c r="D104" s="669"/>
    </row>
    <row r="105" spans="1:12" x14ac:dyDescent="0.2">
      <c r="A105" s="667" t="s">
        <v>51</v>
      </c>
      <c r="B105" s="477">
        <v>2</v>
      </c>
      <c r="C105" s="478"/>
      <c r="D105" s="669"/>
    </row>
    <row r="106" spans="1:12" x14ac:dyDescent="0.2">
      <c r="A106" s="461" t="s">
        <v>52</v>
      </c>
      <c r="B106" s="479">
        <v>1</v>
      </c>
      <c r="C106" s="478"/>
      <c r="D106" s="669"/>
    </row>
    <row r="107" spans="1:12" x14ac:dyDescent="0.2">
      <c r="A107" s="788" t="s">
        <v>53</v>
      </c>
      <c r="B107" s="789"/>
      <c r="C107" s="789"/>
      <c r="D107" s="789"/>
    </row>
    <row r="108" spans="1:12" ht="21" x14ac:dyDescent="0.2">
      <c r="A108" s="471" t="s">
        <v>47</v>
      </c>
      <c r="B108" s="472" t="s">
        <v>116</v>
      </c>
      <c r="C108" s="653"/>
      <c r="D108" s="669"/>
      <c r="E108" s="480"/>
    </row>
    <row r="109" spans="1:12" x14ac:dyDescent="0.2">
      <c r="A109" s="667" t="s">
        <v>48</v>
      </c>
      <c r="B109" s="475"/>
      <c r="C109" s="476"/>
      <c r="D109" s="669"/>
      <c r="E109" s="653"/>
      <c r="F109" s="481"/>
      <c r="G109" s="396"/>
      <c r="H109" s="396"/>
      <c r="I109" s="669"/>
      <c r="J109" s="653"/>
      <c r="K109" s="395"/>
      <c r="L109" s="396"/>
    </row>
    <row r="110" spans="1:12" x14ac:dyDescent="0.2">
      <c r="A110" s="667" t="s">
        <v>49</v>
      </c>
      <c r="B110" s="477"/>
      <c r="C110" s="476"/>
      <c r="D110" s="669"/>
      <c r="E110" s="653"/>
      <c r="F110" s="481"/>
      <c r="G110" s="396"/>
      <c r="H110" s="396"/>
      <c r="I110" s="669"/>
      <c r="J110" s="653"/>
      <c r="K110" s="395"/>
      <c r="L110" s="396"/>
    </row>
    <row r="111" spans="1:12" x14ac:dyDescent="0.2">
      <c r="A111" s="667" t="s">
        <v>50</v>
      </c>
      <c r="B111" s="477">
        <v>1</v>
      </c>
      <c r="C111" s="476"/>
      <c r="D111" s="669"/>
      <c r="E111" s="653"/>
      <c r="F111" s="481"/>
      <c r="G111" s="396"/>
      <c r="H111" s="396"/>
      <c r="I111" s="669"/>
      <c r="J111" s="653"/>
      <c r="K111" s="395"/>
      <c r="L111" s="396"/>
    </row>
    <row r="112" spans="1:12" x14ac:dyDescent="0.2">
      <c r="A112" s="667" t="s">
        <v>51</v>
      </c>
      <c r="B112" s="477">
        <v>1</v>
      </c>
      <c r="C112" s="478"/>
      <c r="D112" s="790"/>
      <c r="E112" s="845"/>
      <c r="F112" s="481"/>
      <c r="G112" s="396"/>
      <c r="H112" s="396"/>
      <c r="I112" s="669"/>
      <c r="J112" s="653"/>
      <c r="K112" s="395"/>
      <c r="L112" s="396"/>
    </row>
    <row r="113" spans="1:12" x14ac:dyDescent="0.2">
      <c r="A113" s="461" t="s">
        <v>52</v>
      </c>
      <c r="B113" s="479">
        <v>1</v>
      </c>
      <c r="C113" s="478"/>
      <c r="D113" s="790"/>
      <c r="E113" s="845"/>
      <c r="F113" s="481"/>
      <c r="G113" s="396"/>
      <c r="H113" s="396"/>
      <c r="I113" s="669"/>
      <c r="J113" s="653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72" t="s">
        <v>4</v>
      </c>
      <c r="B115" s="773"/>
      <c r="C115" s="668" t="s">
        <v>5</v>
      </c>
      <c r="D115" s="657" t="s">
        <v>117</v>
      </c>
      <c r="E115" s="657" t="s">
        <v>55</v>
      </c>
      <c r="F115" s="657" t="s">
        <v>56</v>
      </c>
      <c r="G115" s="467"/>
      <c r="H115" s="467"/>
      <c r="I115" s="467"/>
      <c r="J115" s="395"/>
      <c r="K115" s="396"/>
    </row>
    <row r="116" spans="1:12" x14ac:dyDescent="0.2">
      <c r="A116" s="846" t="s">
        <v>34</v>
      </c>
      <c r="B116" s="847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803" t="s">
        <v>27</v>
      </c>
      <c r="B117" s="666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86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87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849" t="s">
        <v>35</v>
      </c>
      <c r="B120" s="850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64" t="s">
        <v>31</v>
      </c>
      <c r="B121" s="765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848" t="s">
        <v>59</v>
      </c>
      <c r="B125" s="796"/>
      <c r="C125" s="798" t="s">
        <v>5</v>
      </c>
      <c r="D125" s="841" t="s">
        <v>60</v>
      </c>
      <c r="E125" s="843"/>
      <c r="F125" s="841" t="s">
        <v>61</v>
      </c>
      <c r="G125" s="843"/>
      <c r="H125" s="467"/>
      <c r="I125" s="467"/>
      <c r="J125" s="395"/>
      <c r="K125" s="396"/>
    </row>
    <row r="126" spans="1:12" x14ac:dyDescent="0.2">
      <c r="A126" s="839"/>
      <c r="B126" s="797"/>
      <c r="C126" s="799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74" t="s">
        <v>34</v>
      </c>
      <c r="B127" s="775"/>
      <c r="C127" s="497">
        <f t="shared" ref="C127:C133" si="9">SUM(D127:G127)</f>
        <v>218</v>
      </c>
      <c r="D127" s="498">
        <v>1</v>
      </c>
      <c r="E127" s="499"/>
      <c r="F127" s="498">
        <v>217</v>
      </c>
      <c r="G127" s="499"/>
      <c r="H127" s="486"/>
      <c r="I127" s="467"/>
      <c r="J127" s="395"/>
      <c r="K127" s="396"/>
    </row>
    <row r="128" spans="1:12" x14ac:dyDescent="0.2">
      <c r="A128" s="803" t="s">
        <v>27</v>
      </c>
      <c r="B128" s="666" t="s">
        <v>45</v>
      </c>
      <c r="C128" s="497">
        <f t="shared" si="9"/>
        <v>64</v>
      </c>
      <c r="D128" s="498"/>
      <c r="E128" s="499"/>
      <c r="F128" s="498">
        <v>64</v>
      </c>
      <c r="G128" s="499"/>
      <c r="H128" s="486"/>
      <c r="I128" s="467"/>
      <c r="J128" s="395"/>
      <c r="K128" s="396"/>
    </row>
    <row r="129" spans="1:12" x14ac:dyDescent="0.2">
      <c r="A129" s="786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87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766" t="s">
        <v>35</v>
      </c>
      <c r="B131" s="767"/>
      <c r="C131" s="506">
        <f t="shared" si="9"/>
        <v>110</v>
      </c>
      <c r="D131" s="321"/>
      <c r="E131" s="363"/>
      <c r="F131" s="321">
        <v>110</v>
      </c>
      <c r="G131" s="363"/>
      <c r="H131" s="486"/>
      <c r="I131" s="467"/>
      <c r="J131" s="395"/>
      <c r="K131" s="396"/>
    </row>
    <row r="132" spans="1:12" x14ac:dyDescent="0.2">
      <c r="A132" s="764" t="s">
        <v>31</v>
      </c>
      <c r="B132" s="765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834" t="s">
        <v>5</v>
      </c>
      <c r="B133" s="835"/>
      <c r="C133" s="445">
        <f t="shared" si="9"/>
        <v>392</v>
      </c>
      <c r="D133" s="508">
        <f>SUM(D127:D132)</f>
        <v>1</v>
      </c>
      <c r="E133" s="509">
        <f>SUM(E127:E132)</f>
        <v>0</v>
      </c>
      <c r="F133" s="508">
        <f>SUM(F127:F132)</f>
        <v>391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848" t="s">
        <v>17</v>
      </c>
      <c r="B135" s="851"/>
      <c r="C135" s="664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852" t="s">
        <v>63</v>
      </c>
      <c r="B136" s="513" t="s">
        <v>121</v>
      </c>
      <c r="C136" s="514">
        <v>234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853"/>
      <c r="B137" s="516" t="s">
        <v>122</v>
      </c>
      <c r="C137" s="517">
        <v>218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98" t="s">
        <v>17</v>
      </c>
      <c r="B139" s="798" t="s">
        <v>5</v>
      </c>
      <c r="C139" s="798" t="s">
        <v>26</v>
      </c>
      <c r="D139" s="798" t="s">
        <v>30</v>
      </c>
      <c r="E139" s="798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99"/>
      <c r="B140" s="799"/>
      <c r="C140" s="799"/>
      <c r="D140" s="799"/>
      <c r="E140" s="799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0</v>
      </c>
      <c r="C142" s="520"/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1</v>
      </c>
      <c r="C150" s="524">
        <v>1</v>
      </c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828</v>
      </c>
      <c r="B195" s="299">
        <f>SUM(CG5:CN157)</f>
        <v>0</v>
      </c>
    </row>
  </sheetData>
  <mergeCells count="123">
    <mergeCell ref="D139:D140"/>
    <mergeCell ref="E139:E140"/>
    <mergeCell ref="A133:B133"/>
    <mergeCell ref="A135:B135"/>
    <mergeCell ref="A136:A137"/>
    <mergeCell ref="A139:A140"/>
    <mergeCell ref="B139:B140"/>
    <mergeCell ref="C139:C140"/>
    <mergeCell ref="D125:E125"/>
    <mergeCell ref="F125:G125"/>
    <mergeCell ref="A127:B127"/>
    <mergeCell ref="A128:A130"/>
    <mergeCell ref="A131:B131"/>
    <mergeCell ref="A132:B132"/>
    <mergeCell ref="A116:B116"/>
    <mergeCell ref="A117:A119"/>
    <mergeCell ref="A120:B120"/>
    <mergeCell ref="A121:B121"/>
    <mergeCell ref="A125:B126"/>
    <mergeCell ref="C125:C126"/>
    <mergeCell ref="A98:B98"/>
    <mergeCell ref="A100:E100"/>
    <mergeCell ref="A107:D107"/>
    <mergeCell ref="D112:D113"/>
    <mergeCell ref="E112:E113"/>
    <mergeCell ref="A115:B115"/>
    <mergeCell ref="A90:I90"/>
    <mergeCell ref="A91:B92"/>
    <mergeCell ref="C91:C92"/>
    <mergeCell ref="A93:B93"/>
    <mergeCell ref="A94:A96"/>
    <mergeCell ref="A97:B97"/>
    <mergeCell ref="A81:H81"/>
    <mergeCell ref="A82:B82"/>
    <mergeCell ref="A83:B83"/>
    <mergeCell ref="A84:A86"/>
    <mergeCell ref="A87:B87"/>
    <mergeCell ref="A88:B88"/>
    <mergeCell ref="A74:B74"/>
    <mergeCell ref="A75:B75"/>
    <mergeCell ref="A76:B76"/>
    <mergeCell ref="A77:B77"/>
    <mergeCell ref="A78:B78"/>
    <mergeCell ref="A79:B79"/>
    <mergeCell ref="A66:B66"/>
    <mergeCell ref="A67:B67"/>
    <mergeCell ref="A68:B68"/>
    <mergeCell ref="A69:B69"/>
    <mergeCell ref="A71:L71"/>
    <mergeCell ref="A72:B73"/>
    <mergeCell ref="C72:C73"/>
    <mergeCell ref="D72:D73"/>
    <mergeCell ref="E72:G72"/>
    <mergeCell ref="H72:H73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45:A46"/>
    <mergeCell ref="B45:B46"/>
    <mergeCell ref="A51:A52"/>
    <mergeCell ref="B51:B52"/>
    <mergeCell ref="C51:C52"/>
    <mergeCell ref="A53:A55"/>
    <mergeCell ref="B38:C38"/>
    <mergeCell ref="B39:C39"/>
    <mergeCell ref="A40:A43"/>
    <mergeCell ref="B40:B41"/>
    <mergeCell ref="B42:B43"/>
    <mergeCell ref="A44:H44"/>
    <mergeCell ref="A29:J29"/>
    <mergeCell ref="A30:C30"/>
    <mergeCell ref="A31:A39"/>
    <mergeCell ref="B31:C31"/>
    <mergeCell ref="B32:C32"/>
    <mergeCell ref="B33:C33"/>
    <mergeCell ref="B34:C34"/>
    <mergeCell ref="B35:C35"/>
    <mergeCell ref="B36:C36"/>
    <mergeCell ref="B37:C37"/>
    <mergeCell ref="Y20:Z20"/>
    <mergeCell ref="A22:A25"/>
    <mergeCell ref="B22:B23"/>
    <mergeCell ref="B24:B25"/>
    <mergeCell ref="A26:B27"/>
    <mergeCell ref="A28:C28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15:C15"/>
    <mergeCell ref="A16:C16"/>
    <mergeCell ref="A17:C17"/>
    <mergeCell ref="A19:A21"/>
    <mergeCell ref="B19:C21"/>
    <mergeCell ref="D19:F20"/>
    <mergeCell ref="S10:T10"/>
    <mergeCell ref="U10:V10"/>
    <mergeCell ref="W10:X10"/>
    <mergeCell ref="Y10:Z10"/>
    <mergeCell ref="A12:A13"/>
    <mergeCell ref="A14:B14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5" workbookViewId="0">
      <selection activeCell="E26" sqref="E26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/>
    </row>
    <row r="2" spans="1:27" x14ac:dyDescent="0.2">
      <c r="A2" s="298"/>
    </row>
    <row r="3" spans="1:27" x14ac:dyDescent="0.2">
      <c r="A3" s="298"/>
    </row>
    <row r="4" spans="1:27" x14ac:dyDescent="0.2">
      <c r="A4" s="298"/>
    </row>
    <row r="5" spans="1:27" x14ac:dyDescent="0.2">
      <c r="A5" s="298"/>
    </row>
    <row r="6" spans="1:27" ht="15" x14ac:dyDescent="0.2">
      <c r="A6" s="301"/>
      <c r="B6" s="301"/>
      <c r="C6" s="301"/>
      <c r="D6" s="301"/>
      <c r="E6" s="301"/>
      <c r="F6" s="302"/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/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580"/>
      <c r="B9" s="580"/>
      <c r="C9" s="580"/>
      <c r="D9" s="566"/>
      <c r="E9" s="567"/>
      <c r="F9" s="568"/>
      <c r="G9" s="586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8"/>
    </row>
    <row r="10" spans="1:27" x14ac:dyDescent="0.2">
      <c r="A10" s="580"/>
      <c r="B10" s="580"/>
      <c r="C10" s="580"/>
      <c r="D10" s="569"/>
      <c r="E10" s="570"/>
      <c r="F10" s="585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61"/>
      <c r="Z10" s="561"/>
    </row>
    <row r="11" spans="1:27" x14ac:dyDescent="0.2">
      <c r="A11" s="580"/>
      <c r="B11" s="580"/>
      <c r="C11" s="580"/>
      <c r="D11" s="580"/>
      <c r="E11" s="580"/>
      <c r="F11" s="548"/>
      <c r="G11" s="313"/>
      <c r="H11" s="314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00"/>
    </row>
    <row r="12" spans="1:27" x14ac:dyDescent="0.2">
      <c r="A12" s="572"/>
      <c r="B12" s="317"/>
      <c r="C12" s="318"/>
      <c r="D12" s="319"/>
      <c r="E12" s="319"/>
      <c r="F12" s="320"/>
      <c r="G12" s="321"/>
      <c r="H12" s="322"/>
      <c r="I12" s="321"/>
      <c r="J12" s="322"/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562"/>
      <c r="B13" s="564"/>
      <c r="C13" s="324"/>
      <c r="D13" s="325"/>
      <c r="E13" s="325"/>
      <c r="F13" s="326"/>
      <c r="G13" s="327"/>
      <c r="H13" s="328"/>
      <c r="I13" s="329"/>
      <c r="J13" s="330"/>
      <c r="K13" s="329"/>
      <c r="L13" s="330"/>
      <c r="M13" s="329"/>
      <c r="N13" s="331"/>
      <c r="O13" s="329"/>
      <c r="P13" s="331"/>
      <c r="Q13" s="329"/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592"/>
      <c r="B14" s="593"/>
      <c r="C14" s="332"/>
      <c r="D14" s="333"/>
      <c r="E14" s="333"/>
      <c r="F14" s="334"/>
      <c r="G14" s="335"/>
      <c r="H14" s="336"/>
      <c r="I14" s="335"/>
      <c r="J14" s="336"/>
      <c r="K14" s="335"/>
      <c r="L14" s="336"/>
      <c r="M14" s="337"/>
      <c r="N14" s="338"/>
      <c r="O14" s="337"/>
      <c r="P14" s="338"/>
      <c r="Q14" s="337"/>
      <c r="R14" s="338"/>
      <c r="S14" s="337"/>
      <c r="T14" s="338"/>
      <c r="U14" s="337"/>
      <c r="V14" s="338"/>
      <c r="W14" s="337"/>
      <c r="X14" s="338"/>
      <c r="Y14" s="337"/>
      <c r="Z14" s="338"/>
      <c r="AA14" s="300"/>
    </row>
    <row r="15" spans="1:27" ht="15" thickBot="1" x14ac:dyDescent="0.25">
      <c r="A15" s="597"/>
      <c r="B15" s="598"/>
      <c r="C15" s="599"/>
      <c r="D15" s="339"/>
      <c r="E15" s="339"/>
      <c r="F15" s="340"/>
      <c r="G15" s="341"/>
      <c r="H15" s="342"/>
      <c r="I15" s="341"/>
      <c r="J15" s="342"/>
      <c r="K15" s="341"/>
      <c r="L15" s="342"/>
      <c r="M15" s="343"/>
      <c r="N15" s="344"/>
      <c r="O15" s="343"/>
      <c r="P15" s="344"/>
      <c r="Q15" s="343"/>
      <c r="R15" s="344"/>
      <c r="S15" s="343"/>
      <c r="T15" s="344"/>
      <c r="U15" s="343"/>
      <c r="V15" s="344"/>
      <c r="W15" s="343"/>
      <c r="X15" s="344"/>
      <c r="Y15" s="343"/>
      <c r="Z15" s="344"/>
      <c r="AA15" s="300"/>
    </row>
    <row r="16" spans="1:27" ht="15" thickTop="1" x14ac:dyDescent="0.2">
      <c r="A16" s="589"/>
      <c r="B16" s="590"/>
      <c r="C16" s="591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533"/>
      <c r="B17" s="534"/>
      <c r="C17" s="594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/>
      <c r="B18" s="352"/>
    </row>
    <row r="19" spans="1:27" x14ac:dyDescent="0.2">
      <c r="A19" s="580"/>
      <c r="B19" s="580"/>
      <c r="C19" s="580"/>
      <c r="D19" s="566"/>
      <c r="E19" s="567"/>
      <c r="F19" s="568"/>
      <c r="G19" s="547"/>
      <c r="H19" s="571"/>
      <c r="I19" s="571"/>
      <c r="J19" s="571"/>
      <c r="K19" s="571"/>
      <c r="L19" s="571"/>
      <c r="M19" s="571"/>
      <c r="N19" s="571"/>
      <c r="O19" s="571"/>
      <c r="P19" s="571"/>
      <c r="Q19" s="571"/>
      <c r="R19" s="571"/>
      <c r="S19" s="571"/>
      <c r="T19" s="571"/>
      <c r="U19" s="571"/>
      <c r="V19" s="571"/>
      <c r="W19" s="571"/>
      <c r="X19" s="571"/>
      <c r="Y19" s="571"/>
      <c r="Z19" s="548"/>
    </row>
    <row r="20" spans="1:27" x14ac:dyDescent="0.2">
      <c r="A20" s="580"/>
      <c r="B20" s="580"/>
      <c r="C20" s="580"/>
      <c r="D20" s="569"/>
      <c r="E20" s="570"/>
      <c r="F20" s="570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</row>
    <row r="21" spans="1:27" ht="15.75" customHeight="1" x14ac:dyDescent="0.2">
      <c r="A21" s="580"/>
      <c r="B21" s="580"/>
      <c r="C21" s="580"/>
      <c r="D21" s="580"/>
      <c r="E21" s="592"/>
      <c r="F21" s="547"/>
      <c r="G21" s="355"/>
      <c r="H21" s="314"/>
      <c r="I21" s="356"/>
      <c r="J21" s="357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</row>
    <row r="22" spans="1:27" ht="14.25" customHeight="1" x14ac:dyDescent="0.2">
      <c r="A22" s="562"/>
      <c r="B22" s="564"/>
      <c r="C22" s="358"/>
      <c r="D22" s="359"/>
      <c r="E22" s="360"/>
      <c r="F22" s="361"/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562"/>
      <c r="B23" s="565"/>
      <c r="C23" s="364"/>
      <c r="D23" s="365"/>
      <c r="E23" s="366"/>
      <c r="F23" s="367"/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562"/>
      <c r="B24" s="564"/>
      <c r="C24" s="372"/>
      <c r="D24" s="373"/>
      <c r="E24" s="373"/>
      <c r="F24" s="374"/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563"/>
      <c r="B25" s="565"/>
      <c r="C25" s="379"/>
      <c r="D25" s="366"/>
      <c r="E25" s="366"/>
      <c r="F25" s="367"/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595"/>
      <c r="B26" s="596"/>
      <c r="C26" s="372"/>
      <c r="D26" s="382"/>
      <c r="E26" s="382"/>
      <c r="F26" s="383"/>
      <c r="G26" s="384"/>
      <c r="H26" s="385"/>
      <c r="I26" s="386"/>
      <c r="J26" s="387"/>
      <c r="K26" s="384"/>
      <c r="L26" s="385"/>
      <c r="M26" s="384"/>
      <c r="N26" s="385"/>
      <c r="O26" s="384"/>
      <c r="P26" s="385"/>
      <c r="Q26" s="384"/>
      <c r="R26" s="385"/>
      <c r="S26" s="384"/>
      <c r="T26" s="385"/>
      <c r="U26" s="384"/>
      <c r="V26" s="385"/>
      <c r="W26" s="384"/>
      <c r="X26" s="385"/>
      <c r="Y26" s="384"/>
      <c r="Z26" s="385"/>
      <c r="AA26" s="300"/>
    </row>
    <row r="27" spans="1:27" ht="14.25" customHeight="1" x14ac:dyDescent="0.2">
      <c r="A27" s="545"/>
      <c r="B27" s="546"/>
      <c r="C27" s="379"/>
      <c r="D27" s="366"/>
      <c r="E27" s="366"/>
      <c r="F27" s="367"/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573"/>
      <c r="B28" s="574"/>
      <c r="C28" s="575"/>
      <c r="D28" s="388"/>
      <c r="E28" s="389"/>
      <c r="F28" s="390"/>
      <c r="G28" s="391"/>
      <c r="H28" s="392"/>
      <c r="I28" s="393"/>
      <c r="J28" s="394"/>
      <c r="K28" s="391"/>
      <c r="L28" s="392"/>
      <c r="M28" s="391"/>
      <c r="N28" s="392"/>
      <c r="O28" s="391"/>
      <c r="P28" s="392"/>
      <c r="Q28" s="391"/>
      <c r="R28" s="392"/>
      <c r="S28" s="391"/>
      <c r="T28" s="392"/>
      <c r="U28" s="391"/>
      <c r="V28" s="392"/>
      <c r="W28" s="391"/>
      <c r="X28" s="392"/>
      <c r="Y28" s="391"/>
      <c r="Z28" s="392"/>
      <c r="AA28" s="300"/>
    </row>
    <row r="29" spans="1:27" x14ac:dyDescent="0.2">
      <c r="A29" s="555"/>
      <c r="B29" s="555"/>
      <c r="C29" s="555"/>
      <c r="D29" s="555"/>
      <c r="E29" s="555"/>
      <c r="F29" s="555"/>
      <c r="G29" s="555"/>
      <c r="H29" s="555"/>
      <c r="I29" s="555"/>
      <c r="J29" s="555"/>
      <c r="K29" s="395"/>
      <c r="L29" s="396"/>
    </row>
    <row r="30" spans="1:27" x14ac:dyDescent="0.2">
      <c r="A30" s="581"/>
      <c r="B30" s="581"/>
      <c r="C30" s="581"/>
      <c r="D30" s="581"/>
      <c r="E30" s="398"/>
      <c r="F30" s="399"/>
      <c r="G30" s="400"/>
      <c r="H30" s="401"/>
      <c r="I30" s="401"/>
      <c r="J30" s="402"/>
      <c r="K30" s="395"/>
      <c r="L30" s="396"/>
    </row>
    <row r="31" spans="1:27" x14ac:dyDescent="0.2">
      <c r="A31" s="582"/>
      <c r="B31" s="578"/>
      <c r="C31" s="579"/>
      <c r="D31" s="403"/>
      <c r="E31" s="404"/>
      <c r="F31" s="405"/>
      <c r="G31" s="300"/>
    </row>
    <row r="32" spans="1:27" x14ac:dyDescent="0.2">
      <c r="A32" s="564"/>
      <c r="B32" s="576"/>
      <c r="C32" s="577"/>
      <c r="D32" s="406"/>
      <c r="E32" s="407"/>
      <c r="F32" s="408"/>
      <c r="G32" s="300"/>
    </row>
    <row r="33" spans="1:12" ht="14.25" customHeight="1" x14ac:dyDescent="0.2">
      <c r="A33" s="564"/>
      <c r="B33" s="576"/>
      <c r="C33" s="577"/>
      <c r="D33" s="406"/>
      <c r="E33" s="407"/>
      <c r="F33" s="408"/>
      <c r="G33" s="300"/>
    </row>
    <row r="34" spans="1:12" ht="14.25" customHeight="1" x14ac:dyDescent="0.2">
      <c r="A34" s="564"/>
      <c r="B34" s="576"/>
      <c r="C34" s="577"/>
      <c r="D34" s="406"/>
      <c r="E34" s="409"/>
      <c r="F34" s="410"/>
      <c r="G34" s="300"/>
    </row>
    <row r="35" spans="1:12" x14ac:dyDescent="0.2">
      <c r="A35" s="564"/>
      <c r="B35" s="576"/>
      <c r="C35" s="577"/>
      <c r="D35" s="406"/>
      <c r="E35" s="409"/>
      <c r="F35" s="410"/>
      <c r="G35" s="300"/>
    </row>
    <row r="36" spans="1:12" x14ac:dyDescent="0.2">
      <c r="A36" s="564"/>
      <c r="B36" s="576"/>
      <c r="C36" s="577"/>
      <c r="D36" s="406"/>
      <c r="E36" s="409"/>
      <c r="F36" s="410"/>
      <c r="G36" s="300"/>
    </row>
    <row r="37" spans="1:12" x14ac:dyDescent="0.2">
      <c r="A37" s="564"/>
      <c r="B37" s="576"/>
      <c r="C37" s="577"/>
      <c r="D37" s="406"/>
      <c r="E37" s="409"/>
      <c r="F37" s="410"/>
      <c r="G37" s="300"/>
    </row>
    <row r="38" spans="1:12" x14ac:dyDescent="0.2">
      <c r="A38" s="564"/>
      <c r="B38" s="576"/>
      <c r="C38" s="577"/>
      <c r="D38" s="406"/>
      <c r="E38" s="409"/>
      <c r="F38" s="410"/>
      <c r="G38" s="300"/>
    </row>
    <row r="39" spans="1:12" x14ac:dyDescent="0.2">
      <c r="A39" s="565"/>
      <c r="B39" s="583"/>
      <c r="C39" s="584"/>
      <c r="D39" s="411"/>
      <c r="E39" s="412"/>
      <c r="F39" s="413"/>
      <c r="G39" s="300"/>
    </row>
    <row r="40" spans="1:12" x14ac:dyDescent="0.2">
      <c r="A40" s="582"/>
      <c r="B40" s="582"/>
      <c r="C40" s="317"/>
      <c r="D40" s="403"/>
      <c r="E40" s="414"/>
      <c r="F40" s="415"/>
      <c r="G40" s="300"/>
    </row>
    <row r="41" spans="1:12" x14ac:dyDescent="0.2">
      <c r="A41" s="564"/>
      <c r="B41" s="565"/>
      <c r="C41" s="564"/>
      <c r="D41" s="411"/>
      <c r="E41" s="416"/>
      <c r="F41" s="413"/>
      <c r="G41" s="300"/>
    </row>
    <row r="42" spans="1:12" x14ac:dyDescent="0.2">
      <c r="A42" s="564"/>
      <c r="B42" s="582"/>
      <c r="C42" s="317"/>
      <c r="D42" s="403"/>
      <c r="E42" s="414"/>
      <c r="F42" s="415"/>
      <c r="G42" s="300"/>
    </row>
    <row r="43" spans="1:12" x14ac:dyDescent="0.2">
      <c r="A43" s="565"/>
      <c r="B43" s="565"/>
      <c r="C43" s="417"/>
      <c r="D43" s="411"/>
      <c r="E43" s="416"/>
      <c r="F43" s="413"/>
      <c r="G43" s="300"/>
    </row>
    <row r="44" spans="1:12" x14ac:dyDescent="0.2">
      <c r="A44" s="555"/>
      <c r="B44" s="555"/>
      <c r="C44" s="555"/>
      <c r="D44" s="555"/>
      <c r="E44" s="555"/>
      <c r="F44" s="555"/>
      <c r="G44" s="555"/>
      <c r="H44" s="555"/>
      <c r="I44" s="418"/>
      <c r="J44" s="418"/>
      <c r="K44" s="395"/>
      <c r="L44" s="396"/>
    </row>
    <row r="45" spans="1:12" x14ac:dyDescent="0.2">
      <c r="A45" s="530"/>
      <c r="B45" s="600"/>
      <c r="C45" s="396"/>
    </row>
    <row r="46" spans="1:12" x14ac:dyDescent="0.2">
      <c r="A46" s="532"/>
      <c r="B46" s="601"/>
      <c r="C46" s="419"/>
      <c r="D46" s="396"/>
    </row>
    <row r="47" spans="1:12" x14ac:dyDescent="0.2">
      <c r="A47" s="317"/>
      <c r="B47" s="420"/>
      <c r="C47" s="421"/>
      <c r="D47" s="396"/>
    </row>
    <row r="48" spans="1:12" x14ac:dyDescent="0.2">
      <c r="A48" s="417"/>
      <c r="B48" s="422"/>
      <c r="C48" s="421"/>
      <c r="D48" s="396"/>
    </row>
    <row r="49" spans="1:10" x14ac:dyDescent="0.2">
      <c r="A49" s="565"/>
      <c r="B49" s="424"/>
      <c r="C49" s="425"/>
      <c r="D49" s="396"/>
    </row>
    <row r="50" spans="1:10" x14ac:dyDescent="0.2">
      <c r="A50" s="426"/>
      <c r="B50" s="426"/>
      <c r="C50" s="426"/>
      <c r="D50" s="396"/>
    </row>
    <row r="51" spans="1:10" x14ac:dyDescent="0.2">
      <c r="A51" s="582"/>
      <c r="B51" s="544"/>
      <c r="C51" s="526"/>
      <c r="D51" s="396"/>
    </row>
    <row r="52" spans="1:10" x14ac:dyDescent="0.2">
      <c r="A52" s="565"/>
      <c r="B52" s="546"/>
      <c r="C52" s="527"/>
      <c r="D52" s="396"/>
    </row>
    <row r="53" spans="1:10" x14ac:dyDescent="0.2">
      <c r="A53" s="582"/>
      <c r="B53" s="427"/>
      <c r="C53" s="420"/>
      <c r="D53" s="428"/>
    </row>
    <row r="54" spans="1:10" x14ac:dyDescent="0.2">
      <c r="A54" s="564"/>
      <c r="B54" s="429"/>
      <c r="C54" s="430"/>
      <c r="D54" s="428"/>
    </row>
    <row r="55" spans="1:10" x14ac:dyDescent="0.2">
      <c r="A55" s="565"/>
      <c r="B55" s="431"/>
      <c r="C55" s="422"/>
      <c r="D55" s="428"/>
    </row>
    <row r="56" spans="1:10" x14ac:dyDescent="0.2">
      <c r="A56" s="582"/>
      <c r="B56" s="427"/>
      <c r="C56" s="420"/>
      <c r="D56" s="428"/>
    </row>
    <row r="57" spans="1:10" x14ac:dyDescent="0.2">
      <c r="A57" s="564"/>
      <c r="B57" s="429"/>
      <c r="C57" s="430"/>
      <c r="D57" s="428"/>
    </row>
    <row r="58" spans="1:10" x14ac:dyDescent="0.2">
      <c r="A58" s="564"/>
      <c r="B58" s="560"/>
      <c r="C58" s="430"/>
      <c r="D58" s="428"/>
    </row>
    <row r="59" spans="1:10" x14ac:dyDescent="0.2">
      <c r="A59" s="565"/>
      <c r="B59" s="431"/>
      <c r="C59" s="422"/>
      <c r="D59" s="428"/>
    </row>
    <row r="60" spans="1:10" x14ac:dyDescent="0.2">
      <c r="A60" s="582"/>
      <c r="B60" s="433"/>
      <c r="C60" s="420"/>
      <c r="D60" s="428"/>
    </row>
    <row r="61" spans="1:10" x14ac:dyDescent="0.2">
      <c r="A61" s="565"/>
      <c r="B61" s="434"/>
      <c r="C61" s="422"/>
      <c r="D61" s="428"/>
    </row>
    <row r="62" spans="1:10" x14ac:dyDescent="0.2">
      <c r="A62" s="602"/>
      <c r="B62" s="603"/>
      <c r="C62" s="435"/>
      <c r="D62" s="428"/>
    </row>
    <row r="63" spans="1:10" x14ac:dyDescent="0.2">
      <c r="A63" s="555"/>
      <c r="B63" s="555"/>
      <c r="C63" s="555"/>
      <c r="D63" s="555"/>
      <c r="E63" s="555"/>
      <c r="F63" s="555"/>
      <c r="G63" s="555"/>
      <c r="H63" s="555"/>
      <c r="I63" s="555"/>
      <c r="J63" s="396"/>
    </row>
    <row r="64" spans="1:10" x14ac:dyDescent="0.2">
      <c r="A64" s="556"/>
      <c r="B64" s="556"/>
      <c r="C64" s="557"/>
      <c r="D64" s="557"/>
      <c r="E64" s="558"/>
      <c r="F64" s="557"/>
      <c r="G64" s="557"/>
      <c r="H64" s="557"/>
      <c r="I64" s="305"/>
      <c r="J64" s="396"/>
    </row>
    <row r="65" spans="1:12" x14ac:dyDescent="0.2">
      <c r="A65" s="556"/>
      <c r="B65" s="556"/>
      <c r="C65" s="557"/>
      <c r="D65" s="557"/>
      <c r="E65" s="557"/>
      <c r="F65" s="557"/>
      <c r="G65" s="557"/>
      <c r="H65" s="558"/>
      <c r="I65" s="305"/>
      <c r="J65" s="396"/>
    </row>
    <row r="66" spans="1:12" x14ac:dyDescent="0.2">
      <c r="A66" s="559"/>
      <c r="B66" s="559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560"/>
      <c r="B67" s="560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553"/>
      <c r="B68" s="553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554"/>
      <c r="B69" s="554"/>
      <c r="C69" s="444"/>
      <c r="D69" s="444"/>
      <c r="E69" s="444"/>
      <c r="F69" s="444"/>
      <c r="G69" s="444"/>
      <c r="H69" s="445"/>
      <c r="I69" s="446"/>
      <c r="J69" s="396"/>
    </row>
    <row r="70" spans="1:12" x14ac:dyDescent="0.2">
      <c r="A70" s="447"/>
    </row>
    <row r="71" spans="1:12" x14ac:dyDescent="0.2">
      <c r="A71" s="555"/>
      <c r="B71" s="555"/>
      <c r="C71" s="555"/>
      <c r="D71" s="555"/>
      <c r="E71" s="555"/>
      <c r="F71" s="555"/>
      <c r="G71" s="555"/>
      <c r="H71" s="555"/>
      <c r="I71" s="555"/>
      <c r="J71" s="555"/>
      <c r="K71" s="555"/>
      <c r="L71" s="555"/>
    </row>
    <row r="72" spans="1:12" x14ac:dyDescent="0.2">
      <c r="A72" s="556"/>
      <c r="B72" s="556"/>
      <c r="C72" s="557"/>
      <c r="D72" s="557"/>
      <c r="E72" s="558"/>
      <c r="F72" s="557"/>
      <c r="G72" s="557"/>
      <c r="H72" s="557"/>
      <c r="I72" s="305"/>
      <c r="J72" s="305"/>
      <c r="K72" s="448"/>
      <c r="L72" s="449"/>
    </row>
    <row r="73" spans="1:12" x14ac:dyDescent="0.2">
      <c r="A73" s="556"/>
      <c r="B73" s="556"/>
      <c r="C73" s="557"/>
      <c r="D73" s="557"/>
      <c r="E73" s="557"/>
      <c r="F73" s="557"/>
      <c r="G73" s="557"/>
      <c r="H73" s="558"/>
      <c r="I73" s="305"/>
      <c r="J73" s="305"/>
      <c r="K73" s="448"/>
      <c r="L73" s="449"/>
    </row>
    <row r="74" spans="1:12" x14ac:dyDescent="0.2">
      <c r="A74" s="559"/>
      <c r="B74" s="559"/>
      <c r="C74" s="437"/>
      <c r="D74" s="437"/>
      <c r="E74" s="437"/>
      <c r="F74" s="437"/>
      <c r="G74" s="437"/>
      <c r="H74" s="438"/>
      <c r="I74" s="439"/>
      <c r="J74" s="305"/>
      <c r="K74" s="448"/>
      <c r="L74" s="305"/>
    </row>
    <row r="75" spans="1:12" x14ac:dyDescent="0.2">
      <c r="A75" s="560"/>
      <c r="B75" s="560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606"/>
      <c r="B76" s="606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560"/>
      <c r="B77" s="560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607"/>
      <c r="B78" s="607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554"/>
      <c r="B79" s="554"/>
      <c r="C79" s="444"/>
      <c r="D79" s="444"/>
      <c r="E79" s="444"/>
      <c r="F79" s="444"/>
      <c r="G79" s="444"/>
      <c r="H79" s="445"/>
      <c r="I79" s="446"/>
      <c r="J79" s="305"/>
      <c r="K79" s="448"/>
      <c r="L79" s="305"/>
    </row>
    <row r="80" spans="1:12" x14ac:dyDescent="0.2">
      <c r="A80" s="447"/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608"/>
      <c r="B81" s="608"/>
      <c r="C81" s="608"/>
      <c r="D81" s="608"/>
      <c r="E81" s="608"/>
      <c r="F81" s="608"/>
      <c r="G81" s="608"/>
      <c r="H81" s="608"/>
      <c r="I81" s="453"/>
      <c r="J81" s="453"/>
      <c r="K81" s="454"/>
      <c r="L81" s="453"/>
    </row>
    <row r="82" spans="1:12" x14ac:dyDescent="0.2">
      <c r="A82" s="549"/>
      <c r="B82" s="550"/>
      <c r="C82" s="613"/>
      <c r="D82" s="613"/>
      <c r="E82" s="613"/>
      <c r="F82" s="613"/>
      <c r="G82" s="613"/>
      <c r="H82" s="613"/>
      <c r="I82" s="453"/>
      <c r="J82" s="453"/>
      <c r="K82" s="454"/>
      <c r="L82" s="453"/>
    </row>
    <row r="83" spans="1:12" x14ac:dyDescent="0.2">
      <c r="A83" s="528"/>
      <c r="B83" s="529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582"/>
      <c r="B84" s="559"/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564"/>
      <c r="B85" s="607"/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565"/>
      <c r="B86" s="461"/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604"/>
      <c r="B87" s="605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542"/>
      <c r="B88" s="543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/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555"/>
      <c r="B90" s="555"/>
      <c r="C90" s="555"/>
      <c r="D90" s="555"/>
      <c r="E90" s="555"/>
      <c r="F90" s="555"/>
      <c r="G90" s="555"/>
      <c r="H90" s="555"/>
      <c r="I90" s="555"/>
      <c r="J90" s="453"/>
      <c r="K90" s="454"/>
      <c r="L90" s="453"/>
    </row>
    <row r="91" spans="1:12" x14ac:dyDescent="0.2">
      <c r="A91" s="609"/>
      <c r="B91" s="610"/>
      <c r="C91" s="613"/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611"/>
      <c r="B92" s="612"/>
      <c r="C92" s="614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528"/>
      <c r="B93" s="529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531"/>
      <c r="B94" s="552"/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531"/>
      <c r="B95" s="469"/>
      <c r="C95" s="440"/>
      <c r="D95" s="439"/>
      <c r="E95" s="467"/>
    </row>
    <row r="96" spans="1:12" x14ac:dyDescent="0.2">
      <c r="A96" s="532"/>
      <c r="B96" s="470"/>
      <c r="C96" s="462"/>
      <c r="D96" s="439"/>
      <c r="E96" s="467"/>
    </row>
    <row r="97" spans="1:12" x14ac:dyDescent="0.2">
      <c r="A97" s="604"/>
      <c r="B97" s="605"/>
      <c r="C97" s="459"/>
      <c r="D97" s="439"/>
      <c r="E97" s="467"/>
    </row>
    <row r="98" spans="1:12" x14ac:dyDescent="0.2">
      <c r="A98" s="542"/>
      <c r="B98" s="543"/>
      <c r="C98" s="462"/>
      <c r="D98" s="439"/>
      <c r="E98" s="467"/>
    </row>
    <row r="99" spans="1:12" x14ac:dyDescent="0.2">
      <c r="A99" s="447"/>
      <c r="B99" s="464"/>
      <c r="C99" s="465"/>
      <c r="D99" s="453"/>
      <c r="E99" s="467"/>
    </row>
    <row r="100" spans="1:12" x14ac:dyDescent="0.2">
      <c r="A100" s="555"/>
      <c r="B100" s="555"/>
      <c r="C100" s="555"/>
      <c r="D100" s="555"/>
      <c r="E100" s="555"/>
    </row>
    <row r="101" spans="1:12" x14ac:dyDescent="0.2">
      <c r="A101" s="471"/>
      <c r="B101" s="472"/>
      <c r="C101" s="539"/>
      <c r="D101" s="617"/>
    </row>
    <row r="102" spans="1:12" x14ac:dyDescent="0.2">
      <c r="A102" s="607"/>
      <c r="B102" s="475"/>
      <c r="C102" s="476"/>
      <c r="D102" s="617"/>
    </row>
    <row r="103" spans="1:12" x14ac:dyDescent="0.2">
      <c r="A103" s="607"/>
      <c r="B103" s="477"/>
      <c r="C103" s="476"/>
      <c r="D103" s="617"/>
    </row>
    <row r="104" spans="1:12" x14ac:dyDescent="0.2">
      <c r="A104" s="607"/>
      <c r="B104" s="477"/>
      <c r="C104" s="476"/>
      <c r="D104" s="617"/>
    </row>
    <row r="105" spans="1:12" x14ac:dyDescent="0.2">
      <c r="A105" s="607"/>
      <c r="B105" s="477"/>
      <c r="C105" s="478"/>
      <c r="D105" s="617"/>
    </row>
    <row r="106" spans="1:12" x14ac:dyDescent="0.2">
      <c r="A106" s="461"/>
      <c r="B106" s="479"/>
      <c r="C106" s="478"/>
      <c r="D106" s="617"/>
    </row>
    <row r="107" spans="1:12" x14ac:dyDescent="0.2">
      <c r="A107" s="615"/>
      <c r="B107" s="616"/>
      <c r="C107" s="616"/>
      <c r="D107" s="616"/>
    </row>
    <row r="108" spans="1:12" x14ac:dyDescent="0.2">
      <c r="A108" s="471"/>
      <c r="B108" s="472"/>
      <c r="C108" s="539"/>
      <c r="D108" s="617"/>
      <c r="E108" s="480"/>
    </row>
    <row r="109" spans="1:12" x14ac:dyDescent="0.2">
      <c r="A109" s="607"/>
      <c r="B109" s="475"/>
      <c r="C109" s="476"/>
      <c r="D109" s="617"/>
      <c r="E109" s="539"/>
      <c r="F109" s="481"/>
      <c r="G109" s="396"/>
      <c r="H109" s="396"/>
      <c r="I109" s="617"/>
      <c r="J109" s="539"/>
      <c r="K109" s="395"/>
      <c r="L109" s="396"/>
    </row>
    <row r="110" spans="1:12" x14ac:dyDescent="0.2">
      <c r="A110" s="607"/>
      <c r="B110" s="477"/>
      <c r="C110" s="476"/>
      <c r="D110" s="617"/>
      <c r="E110" s="539"/>
      <c r="F110" s="481"/>
      <c r="G110" s="396"/>
      <c r="H110" s="396"/>
      <c r="I110" s="617"/>
      <c r="J110" s="539"/>
      <c r="K110" s="395"/>
      <c r="L110" s="396"/>
    </row>
    <row r="111" spans="1:12" x14ac:dyDescent="0.2">
      <c r="A111" s="607"/>
      <c r="B111" s="477"/>
      <c r="C111" s="476"/>
      <c r="D111" s="617"/>
      <c r="E111" s="539"/>
      <c r="F111" s="481"/>
      <c r="G111" s="396"/>
      <c r="H111" s="396"/>
      <c r="I111" s="617"/>
      <c r="J111" s="539"/>
      <c r="K111" s="395"/>
      <c r="L111" s="396"/>
    </row>
    <row r="112" spans="1:12" x14ac:dyDescent="0.2">
      <c r="A112" s="607"/>
      <c r="B112" s="477"/>
      <c r="C112" s="478"/>
      <c r="D112" s="617"/>
      <c r="E112" s="539"/>
      <c r="F112" s="481"/>
      <c r="G112" s="396"/>
      <c r="H112" s="396"/>
      <c r="I112" s="617"/>
      <c r="J112" s="539"/>
      <c r="K112" s="395"/>
      <c r="L112" s="396"/>
    </row>
    <row r="113" spans="1:12" x14ac:dyDescent="0.2">
      <c r="A113" s="461"/>
      <c r="B113" s="479"/>
      <c r="C113" s="478"/>
      <c r="D113" s="617"/>
      <c r="E113" s="539"/>
      <c r="F113" s="481"/>
      <c r="G113" s="396"/>
      <c r="H113" s="396"/>
      <c r="I113" s="617"/>
      <c r="J113" s="539"/>
      <c r="K113" s="395"/>
      <c r="L113" s="396"/>
    </row>
    <row r="114" spans="1:12" x14ac:dyDescent="0.2">
      <c r="A114" s="482"/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549"/>
      <c r="B115" s="550"/>
      <c r="C115" s="613"/>
      <c r="D115" s="557"/>
      <c r="E115" s="557"/>
      <c r="F115" s="557"/>
      <c r="G115" s="467"/>
      <c r="H115" s="467"/>
      <c r="I115" s="467"/>
      <c r="J115" s="395"/>
      <c r="K115" s="396"/>
    </row>
    <row r="116" spans="1:12" x14ac:dyDescent="0.2">
      <c r="A116" s="540"/>
      <c r="B116" s="541"/>
      <c r="C116" s="484"/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530"/>
      <c r="B117" s="605"/>
      <c r="C117" s="488"/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531"/>
      <c r="B118" s="469"/>
      <c r="C118" s="489"/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532"/>
      <c r="B119" s="470"/>
      <c r="C119" s="490"/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551"/>
      <c r="B120" s="552"/>
      <c r="C120" s="491"/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542"/>
      <c r="B121" s="543"/>
      <c r="C121" s="490"/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/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/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/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535"/>
      <c r="B125" s="544"/>
      <c r="C125" s="526"/>
      <c r="D125" s="547"/>
      <c r="E125" s="548"/>
      <c r="F125" s="547"/>
      <c r="G125" s="548"/>
      <c r="H125" s="467"/>
      <c r="I125" s="467"/>
      <c r="J125" s="395"/>
      <c r="K125" s="396"/>
    </row>
    <row r="126" spans="1:12" x14ac:dyDescent="0.2">
      <c r="A126" s="545"/>
      <c r="B126" s="546"/>
      <c r="C126" s="527"/>
      <c r="D126" s="495"/>
      <c r="E126" s="496"/>
      <c r="F126" s="495"/>
      <c r="G126" s="496"/>
      <c r="H126" s="467"/>
      <c r="I126" s="467"/>
      <c r="J126" s="395"/>
      <c r="K126" s="396"/>
    </row>
    <row r="127" spans="1:12" x14ac:dyDescent="0.2">
      <c r="A127" s="528"/>
      <c r="B127" s="529"/>
      <c r="C127" s="497"/>
      <c r="D127" s="498"/>
      <c r="E127" s="499"/>
      <c r="F127" s="498"/>
      <c r="G127" s="499"/>
      <c r="H127" s="486"/>
      <c r="I127" s="467"/>
      <c r="J127" s="395"/>
      <c r="K127" s="396"/>
    </row>
    <row r="128" spans="1:12" x14ac:dyDescent="0.2">
      <c r="A128" s="530"/>
      <c r="B128" s="605"/>
      <c r="C128" s="497"/>
      <c r="D128" s="498"/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531"/>
      <c r="B129" s="469"/>
      <c r="C129" s="500"/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532"/>
      <c r="B130" s="470"/>
      <c r="C130" s="503"/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604"/>
      <c r="B131" s="605"/>
      <c r="C131" s="506"/>
      <c r="D131" s="321"/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542"/>
      <c r="B132" s="543"/>
      <c r="C132" s="507"/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533"/>
      <c r="B133" s="534"/>
      <c r="C133" s="445"/>
      <c r="D133" s="508"/>
      <c r="E133" s="509"/>
      <c r="F133" s="508"/>
      <c r="G133" s="509"/>
      <c r="H133" s="510"/>
      <c r="I133" s="467"/>
      <c r="J133" s="395"/>
      <c r="K133" s="396"/>
    </row>
    <row r="134" spans="1:12" x14ac:dyDescent="0.2">
      <c r="A134" s="511"/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535"/>
      <c r="B135" s="536"/>
      <c r="C135" s="582"/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537"/>
      <c r="B136" s="513"/>
      <c r="C136" s="514"/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538"/>
      <c r="B137" s="516"/>
      <c r="C137" s="517"/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/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526"/>
      <c r="B139" s="526"/>
      <c r="C139" s="526"/>
      <c r="D139" s="526"/>
      <c r="E139" s="526"/>
      <c r="F139" s="467"/>
      <c r="G139" s="467"/>
      <c r="H139" s="467"/>
      <c r="I139" s="467"/>
      <c r="J139" s="395"/>
      <c r="K139" s="396"/>
    </row>
    <row r="140" spans="1:12" x14ac:dyDescent="0.2">
      <c r="A140" s="527"/>
      <c r="B140" s="527"/>
      <c r="C140" s="527"/>
      <c r="D140" s="527"/>
      <c r="E140" s="527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/>
      <c r="B141" s="372"/>
      <c r="C141" s="520"/>
      <c r="D141" s="520"/>
      <c r="E141" s="520"/>
      <c r="F141" s="521"/>
      <c r="G141" s="305"/>
    </row>
    <row r="142" spans="1:12" x14ac:dyDescent="0.2">
      <c r="A142" s="519"/>
      <c r="B142" s="372"/>
      <c r="C142" s="520"/>
      <c r="D142" s="520"/>
      <c r="E142" s="520"/>
      <c r="F142" s="521"/>
      <c r="G142" s="305"/>
    </row>
    <row r="143" spans="1:12" x14ac:dyDescent="0.2">
      <c r="A143" s="519"/>
      <c r="B143" s="372"/>
      <c r="C143" s="520"/>
      <c r="D143" s="520"/>
      <c r="E143" s="520"/>
      <c r="F143" s="521"/>
      <c r="G143" s="305"/>
    </row>
    <row r="144" spans="1:12" x14ac:dyDescent="0.2">
      <c r="A144" s="522"/>
      <c r="B144" s="372"/>
      <c r="C144" s="520"/>
      <c r="D144" s="520"/>
      <c r="E144" s="520"/>
      <c r="F144" s="521"/>
      <c r="G144" s="305"/>
    </row>
    <row r="145" spans="1:7" x14ac:dyDescent="0.2">
      <c r="A145" s="519"/>
      <c r="B145" s="372"/>
      <c r="C145" s="520"/>
      <c r="D145" s="520"/>
      <c r="E145" s="520"/>
      <c r="F145" s="521"/>
      <c r="G145" s="305"/>
    </row>
    <row r="146" spans="1:7" x14ac:dyDescent="0.2">
      <c r="A146" s="519"/>
      <c r="B146" s="372"/>
      <c r="C146" s="520"/>
      <c r="D146" s="520"/>
      <c r="E146" s="520"/>
      <c r="F146" s="521"/>
      <c r="G146" s="305"/>
    </row>
    <row r="147" spans="1:7" x14ac:dyDescent="0.2">
      <c r="A147" s="519"/>
      <c r="B147" s="372"/>
      <c r="C147" s="520"/>
      <c r="D147" s="520"/>
      <c r="E147" s="520"/>
      <c r="F147" s="521"/>
      <c r="G147" s="305"/>
    </row>
    <row r="148" spans="1:7" x14ac:dyDescent="0.2">
      <c r="A148" s="519"/>
      <c r="B148" s="372"/>
      <c r="C148" s="520"/>
      <c r="D148" s="520"/>
      <c r="E148" s="520"/>
      <c r="F148" s="521"/>
      <c r="G148" s="305"/>
    </row>
    <row r="149" spans="1:7" x14ac:dyDescent="0.2">
      <c r="A149" s="519"/>
      <c r="B149" s="372"/>
      <c r="C149" s="520"/>
      <c r="D149" s="520"/>
      <c r="E149" s="520"/>
      <c r="F149" s="521"/>
      <c r="G149" s="305"/>
    </row>
    <row r="150" spans="1:7" x14ac:dyDescent="0.2">
      <c r="A150" s="523"/>
      <c r="B150" s="379"/>
      <c r="C150" s="524"/>
      <c r="D150" s="524"/>
      <c r="E150" s="524"/>
      <c r="F150" s="521"/>
      <c r="G150" s="305"/>
    </row>
    <row r="151" spans="1:7" x14ac:dyDescent="0.2">
      <c r="A151" s="525"/>
      <c r="F151" s="454"/>
      <c r="G151" s="453"/>
    </row>
    <row r="195" ht="14.25" hidden="1" customHeight="1" x14ac:dyDescent="0.2"/>
  </sheetData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8" workbookViewId="0">
      <selection activeCell="E24" sqref="E24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/>
    </row>
    <row r="2" spans="1:27" x14ac:dyDescent="0.2">
      <c r="A2" s="298"/>
    </row>
    <row r="3" spans="1:27" x14ac:dyDescent="0.2">
      <c r="A3" s="298"/>
    </row>
    <row r="4" spans="1:27" x14ac:dyDescent="0.2">
      <c r="A4" s="298"/>
    </row>
    <row r="5" spans="1:27" x14ac:dyDescent="0.2">
      <c r="A5" s="298"/>
    </row>
    <row r="6" spans="1:27" ht="15" x14ac:dyDescent="0.2">
      <c r="A6" s="301"/>
      <c r="B6" s="301"/>
      <c r="C6" s="301"/>
      <c r="D6" s="301"/>
      <c r="E6" s="301"/>
      <c r="F6" s="302"/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/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580"/>
      <c r="B9" s="580"/>
      <c r="C9" s="580"/>
      <c r="D9" s="566"/>
      <c r="E9" s="567"/>
      <c r="F9" s="568"/>
      <c r="G9" s="586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8"/>
    </row>
    <row r="10" spans="1:27" x14ac:dyDescent="0.2">
      <c r="A10" s="580"/>
      <c r="B10" s="580"/>
      <c r="C10" s="580"/>
      <c r="D10" s="569"/>
      <c r="E10" s="570"/>
      <c r="F10" s="585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61"/>
      <c r="Z10" s="561"/>
    </row>
    <row r="11" spans="1:27" x14ac:dyDescent="0.2">
      <c r="A11" s="580"/>
      <c r="B11" s="580"/>
      <c r="C11" s="580"/>
      <c r="D11" s="580"/>
      <c r="E11" s="580"/>
      <c r="F11" s="548"/>
      <c r="G11" s="313"/>
      <c r="H11" s="314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00"/>
    </row>
    <row r="12" spans="1:27" x14ac:dyDescent="0.2">
      <c r="A12" s="572"/>
      <c r="B12" s="317"/>
      <c r="C12" s="318"/>
      <c r="D12" s="319"/>
      <c r="E12" s="319"/>
      <c r="F12" s="320"/>
      <c r="G12" s="321"/>
      <c r="H12" s="322"/>
      <c r="I12" s="321"/>
      <c r="J12" s="322"/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562"/>
      <c r="B13" s="564"/>
      <c r="C13" s="324"/>
      <c r="D13" s="325"/>
      <c r="E13" s="325"/>
      <c r="F13" s="326"/>
      <c r="G13" s="327"/>
      <c r="H13" s="328"/>
      <c r="I13" s="329"/>
      <c r="J13" s="330"/>
      <c r="K13" s="329"/>
      <c r="L13" s="330"/>
      <c r="M13" s="329"/>
      <c r="N13" s="331"/>
      <c r="O13" s="329"/>
      <c r="P13" s="331"/>
      <c r="Q13" s="329"/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592"/>
      <c r="B14" s="593"/>
      <c r="C14" s="332"/>
      <c r="D14" s="333"/>
      <c r="E14" s="333"/>
      <c r="F14" s="334"/>
      <c r="G14" s="335"/>
      <c r="H14" s="336"/>
      <c r="I14" s="335"/>
      <c r="J14" s="336"/>
      <c r="K14" s="335"/>
      <c r="L14" s="336"/>
      <c r="M14" s="337"/>
      <c r="N14" s="338"/>
      <c r="O14" s="337"/>
      <c r="P14" s="338"/>
      <c r="Q14" s="337"/>
      <c r="R14" s="338"/>
      <c r="S14" s="337"/>
      <c r="T14" s="338"/>
      <c r="U14" s="337"/>
      <c r="V14" s="338"/>
      <c r="W14" s="337"/>
      <c r="X14" s="338"/>
      <c r="Y14" s="337"/>
      <c r="Z14" s="338"/>
      <c r="AA14" s="300"/>
    </row>
    <row r="15" spans="1:27" ht="15" thickBot="1" x14ac:dyDescent="0.25">
      <c r="A15" s="597"/>
      <c r="B15" s="598"/>
      <c r="C15" s="599"/>
      <c r="D15" s="339"/>
      <c r="E15" s="339"/>
      <c r="F15" s="340"/>
      <c r="G15" s="341"/>
      <c r="H15" s="342"/>
      <c r="I15" s="341"/>
      <c r="J15" s="342"/>
      <c r="K15" s="341"/>
      <c r="L15" s="342"/>
      <c r="M15" s="343"/>
      <c r="N15" s="344"/>
      <c r="O15" s="343"/>
      <c r="P15" s="344"/>
      <c r="Q15" s="343"/>
      <c r="R15" s="344"/>
      <c r="S15" s="343"/>
      <c r="T15" s="344"/>
      <c r="U15" s="343"/>
      <c r="V15" s="344"/>
      <c r="W15" s="343"/>
      <c r="X15" s="344"/>
      <c r="Y15" s="343"/>
      <c r="Z15" s="344"/>
      <c r="AA15" s="300"/>
    </row>
    <row r="16" spans="1:27" ht="15" thickTop="1" x14ac:dyDescent="0.2">
      <c r="A16" s="589"/>
      <c r="B16" s="590"/>
      <c r="C16" s="591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533"/>
      <c r="B17" s="534"/>
      <c r="C17" s="594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/>
      <c r="B18" s="352"/>
    </row>
    <row r="19" spans="1:27" x14ac:dyDescent="0.2">
      <c r="A19" s="580"/>
      <c r="B19" s="580"/>
      <c r="C19" s="580"/>
      <c r="D19" s="566"/>
      <c r="E19" s="567"/>
      <c r="F19" s="568"/>
      <c r="G19" s="547"/>
      <c r="H19" s="571"/>
      <c r="I19" s="571"/>
      <c r="J19" s="571"/>
      <c r="K19" s="571"/>
      <c r="L19" s="571"/>
      <c r="M19" s="571"/>
      <c r="N19" s="571"/>
      <c r="O19" s="571"/>
      <c r="P19" s="571"/>
      <c r="Q19" s="571"/>
      <c r="R19" s="571"/>
      <c r="S19" s="571"/>
      <c r="T19" s="571"/>
      <c r="U19" s="571"/>
      <c r="V19" s="571"/>
      <c r="W19" s="571"/>
      <c r="X19" s="571"/>
      <c r="Y19" s="571"/>
      <c r="Z19" s="548"/>
    </row>
    <row r="20" spans="1:27" x14ac:dyDescent="0.2">
      <c r="A20" s="580"/>
      <c r="B20" s="580"/>
      <c r="C20" s="580"/>
      <c r="D20" s="569"/>
      <c r="E20" s="570"/>
      <c r="F20" s="570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</row>
    <row r="21" spans="1:27" ht="15.75" customHeight="1" x14ac:dyDescent="0.2">
      <c r="A21" s="580"/>
      <c r="B21" s="580"/>
      <c r="C21" s="580"/>
      <c r="D21" s="580"/>
      <c r="E21" s="592"/>
      <c r="F21" s="547"/>
      <c r="G21" s="355"/>
      <c r="H21" s="314"/>
      <c r="I21" s="356"/>
      <c r="J21" s="357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</row>
    <row r="22" spans="1:27" ht="14.25" customHeight="1" x14ac:dyDescent="0.2">
      <c r="A22" s="562"/>
      <c r="B22" s="564"/>
      <c r="C22" s="358"/>
      <c r="D22" s="359"/>
      <c r="E22" s="360"/>
      <c r="F22" s="361"/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562"/>
      <c r="B23" s="565"/>
      <c r="C23" s="364"/>
      <c r="D23" s="365"/>
      <c r="E23" s="366"/>
      <c r="F23" s="367"/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562"/>
      <c r="B24" s="564"/>
      <c r="C24" s="372"/>
      <c r="D24" s="373"/>
      <c r="E24" s="373"/>
      <c r="F24" s="374"/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563"/>
      <c r="B25" s="565"/>
      <c r="C25" s="379"/>
      <c r="D25" s="366"/>
      <c r="E25" s="366"/>
      <c r="F25" s="367"/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595"/>
      <c r="B26" s="596"/>
      <c r="C26" s="372"/>
      <c r="D26" s="382"/>
      <c r="E26" s="382"/>
      <c r="F26" s="383"/>
      <c r="G26" s="384"/>
      <c r="H26" s="385"/>
      <c r="I26" s="386"/>
      <c r="J26" s="387"/>
      <c r="K26" s="384"/>
      <c r="L26" s="385"/>
      <c r="M26" s="384"/>
      <c r="N26" s="385"/>
      <c r="O26" s="384"/>
      <c r="P26" s="385"/>
      <c r="Q26" s="384"/>
      <c r="R26" s="385"/>
      <c r="S26" s="384"/>
      <c r="T26" s="385"/>
      <c r="U26" s="384"/>
      <c r="V26" s="385"/>
      <c r="W26" s="384"/>
      <c r="X26" s="385"/>
      <c r="Y26" s="384"/>
      <c r="Z26" s="385"/>
      <c r="AA26" s="300"/>
    </row>
    <row r="27" spans="1:27" ht="14.25" customHeight="1" x14ac:dyDescent="0.2">
      <c r="A27" s="545"/>
      <c r="B27" s="546"/>
      <c r="C27" s="379"/>
      <c r="D27" s="366"/>
      <c r="E27" s="366"/>
      <c r="F27" s="367"/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573"/>
      <c r="B28" s="574"/>
      <c r="C28" s="575"/>
      <c r="D28" s="388"/>
      <c r="E28" s="389"/>
      <c r="F28" s="390"/>
      <c r="G28" s="391"/>
      <c r="H28" s="392"/>
      <c r="I28" s="393"/>
      <c r="J28" s="394"/>
      <c r="K28" s="391"/>
      <c r="L28" s="392"/>
      <c r="M28" s="391"/>
      <c r="N28" s="392"/>
      <c r="O28" s="391"/>
      <c r="P28" s="392"/>
      <c r="Q28" s="391"/>
      <c r="R28" s="392"/>
      <c r="S28" s="391"/>
      <c r="T28" s="392"/>
      <c r="U28" s="391"/>
      <c r="V28" s="392"/>
      <c r="W28" s="391"/>
      <c r="X28" s="392"/>
      <c r="Y28" s="391"/>
      <c r="Z28" s="392"/>
      <c r="AA28" s="300"/>
    </row>
    <row r="29" spans="1:27" x14ac:dyDescent="0.2">
      <c r="A29" s="555"/>
      <c r="B29" s="555"/>
      <c r="C29" s="555"/>
      <c r="D29" s="555"/>
      <c r="E29" s="555"/>
      <c r="F29" s="555"/>
      <c r="G29" s="555"/>
      <c r="H29" s="555"/>
      <c r="I29" s="555"/>
      <c r="J29" s="555"/>
      <c r="K29" s="395"/>
      <c r="L29" s="396"/>
    </row>
    <row r="30" spans="1:27" x14ac:dyDescent="0.2">
      <c r="A30" s="581"/>
      <c r="B30" s="581"/>
      <c r="C30" s="581"/>
      <c r="D30" s="581"/>
      <c r="E30" s="398"/>
      <c r="F30" s="399"/>
      <c r="G30" s="400"/>
      <c r="H30" s="401"/>
      <c r="I30" s="401"/>
      <c r="J30" s="402"/>
      <c r="K30" s="395"/>
      <c r="L30" s="396"/>
    </row>
    <row r="31" spans="1:27" x14ac:dyDescent="0.2">
      <c r="A31" s="582"/>
      <c r="B31" s="578"/>
      <c r="C31" s="579"/>
      <c r="D31" s="403"/>
      <c r="E31" s="404"/>
      <c r="F31" s="405"/>
      <c r="G31" s="300"/>
    </row>
    <row r="32" spans="1:27" x14ac:dyDescent="0.2">
      <c r="A32" s="564"/>
      <c r="B32" s="576"/>
      <c r="C32" s="577"/>
      <c r="D32" s="406"/>
      <c r="E32" s="407"/>
      <c r="F32" s="408"/>
      <c r="G32" s="300"/>
    </row>
    <row r="33" spans="1:12" ht="14.25" customHeight="1" x14ac:dyDescent="0.2">
      <c r="A33" s="564"/>
      <c r="B33" s="576"/>
      <c r="C33" s="577"/>
      <c r="D33" s="406"/>
      <c r="E33" s="407"/>
      <c r="F33" s="408"/>
      <c r="G33" s="300"/>
    </row>
    <row r="34" spans="1:12" ht="14.25" customHeight="1" x14ac:dyDescent="0.2">
      <c r="A34" s="564"/>
      <c r="B34" s="576"/>
      <c r="C34" s="577"/>
      <c r="D34" s="406"/>
      <c r="E34" s="409"/>
      <c r="F34" s="410"/>
      <c r="G34" s="300"/>
    </row>
    <row r="35" spans="1:12" x14ac:dyDescent="0.2">
      <c r="A35" s="564"/>
      <c r="B35" s="576"/>
      <c r="C35" s="577"/>
      <c r="D35" s="406"/>
      <c r="E35" s="409"/>
      <c r="F35" s="410"/>
      <c r="G35" s="300"/>
    </row>
    <row r="36" spans="1:12" x14ac:dyDescent="0.2">
      <c r="A36" s="564"/>
      <c r="B36" s="576"/>
      <c r="C36" s="577"/>
      <c r="D36" s="406"/>
      <c r="E36" s="409"/>
      <c r="F36" s="410"/>
      <c r="G36" s="300"/>
    </row>
    <row r="37" spans="1:12" x14ac:dyDescent="0.2">
      <c r="A37" s="564"/>
      <c r="B37" s="576"/>
      <c r="C37" s="577"/>
      <c r="D37" s="406"/>
      <c r="E37" s="409"/>
      <c r="F37" s="410"/>
      <c r="G37" s="300"/>
    </row>
    <row r="38" spans="1:12" x14ac:dyDescent="0.2">
      <c r="A38" s="564"/>
      <c r="B38" s="576"/>
      <c r="C38" s="577"/>
      <c r="D38" s="406"/>
      <c r="E38" s="409"/>
      <c r="F38" s="410"/>
      <c r="G38" s="300"/>
    </row>
    <row r="39" spans="1:12" x14ac:dyDescent="0.2">
      <c r="A39" s="565"/>
      <c r="B39" s="583"/>
      <c r="C39" s="584"/>
      <c r="D39" s="411"/>
      <c r="E39" s="412"/>
      <c r="F39" s="413"/>
      <c r="G39" s="300"/>
    </row>
    <row r="40" spans="1:12" x14ac:dyDescent="0.2">
      <c r="A40" s="582"/>
      <c r="B40" s="582"/>
      <c r="C40" s="317"/>
      <c r="D40" s="403"/>
      <c r="E40" s="414"/>
      <c r="F40" s="415"/>
      <c r="G40" s="300"/>
    </row>
    <row r="41" spans="1:12" x14ac:dyDescent="0.2">
      <c r="A41" s="564"/>
      <c r="B41" s="565"/>
      <c r="C41" s="564"/>
      <c r="D41" s="411"/>
      <c r="E41" s="416"/>
      <c r="F41" s="413"/>
      <c r="G41" s="300"/>
    </row>
    <row r="42" spans="1:12" x14ac:dyDescent="0.2">
      <c r="A42" s="564"/>
      <c r="B42" s="582"/>
      <c r="C42" s="317"/>
      <c r="D42" s="403"/>
      <c r="E42" s="414"/>
      <c r="F42" s="415"/>
      <c r="G42" s="300"/>
    </row>
    <row r="43" spans="1:12" x14ac:dyDescent="0.2">
      <c r="A43" s="565"/>
      <c r="B43" s="565"/>
      <c r="C43" s="417"/>
      <c r="D43" s="411"/>
      <c r="E43" s="416"/>
      <c r="F43" s="413"/>
      <c r="G43" s="300"/>
    </row>
    <row r="44" spans="1:12" x14ac:dyDescent="0.2">
      <c r="A44" s="555"/>
      <c r="B44" s="555"/>
      <c r="C44" s="555"/>
      <c r="D44" s="555"/>
      <c r="E44" s="555"/>
      <c r="F44" s="555"/>
      <c r="G44" s="555"/>
      <c r="H44" s="555"/>
      <c r="I44" s="418"/>
      <c r="J44" s="418"/>
      <c r="K44" s="395"/>
      <c r="L44" s="396"/>
    </row>
    <row r="45" spans="1:12" x14ac:dyDescent="0.2">
      <c r="A45" s="530"/>
      <c r="B45" s="600"/>
      <c r="C45" s="396"/>
    </row>
    <row r="46" spans="1:12" x14ac:dyDescent="0.2">
      <c r="A46" s="532"/>
      <c r="B46" s="601"/>
      <c r="C46" s="419"/>
      <c r="D46" s="396"/>
    </row>
    <row r="47" spans="1:12" x14ac:dyDescent="0.2">
      <c r="A47" s="317"/>
      <c r="B47" s="420"/>
      <c r="C47" s="421"/>
      <c r="D47" s="396"/>
    </row>
    <row r="48" spans="1:12" x14ac:dyDescent="0.2">
      <c r="A48" s="417"/>
      <c r="B48" s="422"/>
      <c r="C48" s="421"/>
      <c r="D48" s="396"/>
    </row>
    <row r="49" spans="1:10" x14ac:dyDescent="0.2">
      <c r="A49" s="565"/>
      <c r="B49" s="424"/>
      <c r="C49" s="425"/>
      <c r="D49" s="396"/>
    </row>
    <row r="50" spans="1:10" x14ac:dyDescent="0.2">
      <c r="A50" s="426"/>
      <c r="B50" s="426"/>
      <c r="C50" s="426"/>
      <c r="D50" s="396"/>
    </row>
    <row r="51" spans="1:10" x14ac:dyDescent="0.2">
      <c r="A51" s="582"/>
      <c r="B51" s="544"/>
      <c r="C51" s="526"/>
      <c r="D51" s="396"/>
    </row>
    <row r="52" spans="1:10" x14ac:dyDescent="0.2">
      <c r="A52" s="565"/>
      <c r="B52" s="546"/>
      <c r="C52" s="527"/>
      <c r="D52" s="396"/>
    </row>
    <row r="53" spans="1:10" x14ac:dyDescent="0.2">
      <c r="A53" s="582"/>
      <c r="B53" s="427"/>
      <c r="C53" s="420"/>
      <c r="D53" s="428"/>
    </row>
    <row r="54" spans="1:10" x14ac:dyDescent="0.2">
      <c r="A54" s="564"/>
      <c r="B54" s="429"/>
      <c r="C54" s="430"/>
      <c r="D54" s="428"/>
    </row>
    <row r="55" spans="1:10" x14ac:dyDescent="0.2">
      <c r="A55" s="565"/>
      <c r="B55" s="431"/>
      <c r="C55" s="422"/>
      <c r="D55" s="428"/>
    </row>
    <row r="56" spans="1:10" x14ac:dyDescent="0.2">
      <c r="A56" s="582"/>
      <c r="B56" s="427"/>
      <c r="C56" s="420"/>
      <c r="D56" s="428"/>
    </row>
    <row r="57" spans="1:10" x14ac:dyDescent="0.2">
      <c r="A57" s="564"/>
      <c r="B57" s="429"/>
      <c r="C57" s="430"/>
      <c r="D57" s="428"/>
    </row>
    <row r="58" spans="1:10" x14ac:dyDescent="0.2">
      <c r="A58" s="564"/>
      <c r="B58" s="560"/>
      <c r="C58" s="430"/>
      <c r="D58" s="428"/>
    </row>
    <row r="59" spans="1:10" x14ac:dyDescent="0.2">
      <c r="A59" s="565"/>
      <c r="B59" s="431"/>
      <c r="C59" s="422"/>
      <c r="D59" s="428"/>
    </row>
    <row r="60" spans="1:10" x14ac:dyDescent="0.2">
      <c r="A60" s="582"/>
      <c r="B60" s="433"/>
      <c r="C60" s="420"/>
      <c r="D60" s="428"/>
    </row>
    <row r="61" spans="1:10" x14ac:dyDescent="0.2">
      <c r="A61" s="565"/>
      <c r="B61" s="434"/>
      <c r="C61" s="422"/>
      <c r="D61" s="428"/>
    </row>
    <row r="62" spans="1:10" x14ac:dyDescent="0.2">
      <c r="A62" s="602"/>
      <c r="B62" s="603"/>
      <c r="C62" s="435"/>
      <c r="D62" s="428"/>
    </row>
    <row r="63" spans="1:10" x14ac:dyDescent="0.2">
      <c r="A63" s="555"/>
      <c r="B63" s="555"/>
      <c r="C63" s="555"/>
      <c r="D63" s="555"/>
      <c r="E63" s="555"/>
      <c r="F63" s="555"/>
      <c r="G63" s="555"/>
      <c r="H63" s="555"/>
      <c r="I63" s="555"/>
      <c r="J63" s="396"/>
    </row>
    <row r="64" spans="1:10" x14ac:dyDescent="0.2">
      <c r="A64" s="556"/>
      <c r="B64" s="556"/>
      <c r="C64" s="557"/>
      <c r="D64" s="557"/>
      <c r="E64" s="558"/>
      <c r="F64" s="557"/>
      <c r="G64" s="557"/>
      <c r="H64" s="557"/>
      <c r="I64" s="305"/>
      <c r="J64" s="396"/>
    </row>
    <row r="65" spans="1:12" x14ac:dyDescent="0.2">
      <c r="A65" s="556"/>
      <c r="B65" s="556"/>
      <c r="C65" s="557"/>
      <c r="D65" s="557"/>
      <c r="E65" s="557"/>
      <c r="F65" s="557"/>
      <c r="G65" s="557"/>
      <c r="H65" s="558"/>
      <c r="I65" s="305"/>
      <c r="J65" s="396"/>
    </row>
    <row r="66" spans="1:12" x14ac:dyDescent="0.2">
      <c r="A66" s="559"/>
      <c r="B66" s="559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560"/>
      <c r="B67" s="560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553"/>
      <c r="B68" s="553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554"/>
      <c r="B69" s="554"/>
      <c r="C69" s="444"/>
      <c r="D69" s="444"/>
      <c r="E69" s="444"/>
      <c r="F69" s="444"/>
      <c r="G69" s="444"/>
      <c r="H69" s="445"/>
      <c r="I69" s="446"/>
      <c r="J69" s="396"/>
    </row>
    <row r="70" spans="1:12" x14ac:dyDescent="0.2">
      <c r="A70" s="447"/>
    </row>
    <row r="71" spans="1:12" x14ac:dyDescent="0.2">
      <c r="A71" s="555"/>
      <c r="B71" s="555"/>
      <c r="C71" s="555"/>
      <c r="D71" s="555"/>
      <c r="E71" s="555"/>
      <c r="F71" s="555"/>
      <c r="G71" s="555"/>
      <c r="H71" s="555"/>
      <c r="I71" s="555"/>
      <c r="J71" s="555"/>
      <c r="K71" s="555"/>
      <c r="L71" s="555"/>
    </row>
    <row r="72" spans="1:12" x14ac:dyDescent="0.2">
      <c r="A72" s="556"/>
      <c r="B72" s="556"/>
      <c r="C72" s="557"/>
      <c r="D72" s="557"/>
      <c r="E72" s="558"/>
      <c r="F72" s="557"/>
      <c r="G72" s="557"/>
      <c r="H72" s="557"/>
      <c r="I72" s="305"/>
      <c r="J72" s="305"/>
      <c r="K72" s="448"/>
      <c r="L72" s="449"/>
    </row>
    <row r="73" spans="1:12" x14ac:dyDescent="0.2">
      <c r="A73" s="556"/>
      <c r="B73" s="556"/>
      <c r="C73" s="557"/>
      <c r="D73" s="557"/>
      <c r="E73" s="557"/>
      <c r="F73" s="557"/>
      <c r="G73" s="557"/>
      <c r="H73" s="558"/>
      <c r="I73" s="305"/>
      <c r="J73" s="305"/>
      <c r="K73" s="448"/>
      <c r="L73" s="449"/>
    </row>
    <row r="74" spans="1:12" x14ac:dyDescent="0.2">
      <c r="A74" s="559"/>
      <c r="B74" s="559"/>
      <c r="C74" s="437"/>
      <c r="D74" s="437"/>
      <c r="E74" s="437"/>
      <c r="F74" s="437"/>
      <c r="G74" s="437"/>
      <c r="H74" s="438"/>
      <c r="I74" s="439"/>
      <c r="J74" s="305"/>
      <c r="K74" s="448"/>
      <c r="L74" s="305"/>
    </row>
    <row r="75" spans="1:12" x14ac:dyDescent="0.2">
      <c r="A75" s="560"/>
      <c r="B75" s="560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606"/>
      <c r="B76" s="606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560"/>
      <c r="B77" s="560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607"/>
      <c r="B78" s="607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554"/>
      <c r="B79" s="554"/>
      <c r="C79" s="444"/>
      <c r="D79" s="444"/>
      <c r="E79" s="444"/>
      <c r="F79" s="444"/>
      <c r="G79" s="444"/>
      <c r="H79" s="445"/>
      <c r="I79" s="446"/>
      <c r="J79" s="305"/>
      <c r="K79" s="448"/>
      <c r="L79" s="305"/>
    </row>
    <row r="80" spans="1:12" x14ac:dyDescent="0.2">
      <c r="A80" s="447"/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608"/>
      <c r="B81" s="608"/>
      <c r="C81" s="608"/>
      <c r="D81" s="608"/>
      <c r="E81" s="608"/>
      <c r="F81" s="608"/>
      <c r="G81" s="608"/>
      <c r="H81" s="608"/>
      <c r="I81" s="453"/>
      <c r="J81" s="453"/>
      <c r="K81" s="454"/>
      <c r="L81" s="453"/>
    </row>
    <row r="82" spans="1:12" x14ac:dyDescent="0.2">
      <c r="A82" s="549"/>
      <c r="B82" s="550"/>
      <c r="C82" s="613"/>
      <c r="D82" s="613"/>
      <c r="E82" s="613"/>
      <c r="F82" s="613"/>
      <c r="G82" s="613"/>
      <c r="H82" s="613"/>
      <c r="I82" s="453"/>
      <c r="J82" s="453"/>
      <c r="K82" s="454"/>
      <c r="L82" s="453"/>
    </row>
    <row r="83" spans="1:12" x14ac:dyDescent="0.2">
      <c r="A83" s="528"/>
      <c r="B83" s="529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582"/>
      <c r="B84" s="559"/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564"/>
      <c r="B85" s="607"/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565"/>
      <c r="B86" s="461"/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604"/>
      <c r="B87" s="605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542"/>
      <c r="B88" s="543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/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555"/>
      <c r="B90" s="555"/>
      <c r="C90" s="555"/>
      <c r="D90" s="555"/>
      <c r="E90" s="555"/>
      <c r="F90" s="555"/>
      <c r="G90" s="555"/>
      <c r="H90" s="555"/>
      <c r="I90" s="555"/>
      <c r="J90" s="453"/>
      <c r="K90" s="454"/>
      <c r="L90" s="453"/>
    </row>
    <row r="91" spans="1:12" x14ac:dyDescent="0.2">
      <c r="A91" s="609"/>
      <c r="B91" s="610"/>
      <c r="C91" s="613"/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611"/>
      <c r="B92" s="612"/>
      <c r="C92" s="614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528"/>
      <c r="B93" s="529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531"/>
      <c r="B94" s="552"/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531"/>
      <c r="B95" s="469"/>
      <c r="C95" s="440"/>
      <c r="D95" s="439"/>
      <c r="E95" s="467"/>
    </row>
    <row r="96" spans="1:12" x14ac:dyDescent="0.2">
      <c r="A96" s="532"/>
      <c r="B96" s="470"/>
      <c r="C96" s="462"/>
      <c r="D96" s="439"/>
      <c r="E96" s="467"/>
    </row>
    <row r="97" spans="1:12" x14ac:dyDescent="0.2">
      <c r="A97" s="604"/>
      <c r="B97" s="605"/>
      <c r="C97" s="459"/>
      <c r="D97" s="439"/>
      <c r="E97" s="467"/>
    </row>
    <row r="98" spans="1:12" x14ac:dyDescent="0.2">
      <c r="A98" s="542"/>
      <c r="B98" s="543"/>
      <c r="C98" s="462"/>
      <c r="D98" s="439"/>
      <c r="E98" s="467"/>
    </row>
    <row r="99" spans="1:12" x14ac:dyDescent="0.2">
      <c r="A99" s="447"/>
      <c r="B99" s="464"/>
      <c r="C99" s="465"/>
      <c r="D99" s="453"/>
      <c r="E99" s="467"/>
    </row>
    <row r="100" spans="1:12" x14ac:dyDescent="0.2">
      <c r="A100" s="555"/>
      <c r="B100" s="555"/>
      <c r="C100" s="555"/>
      <c r="D100" s="555"/>
      <c r="E100" s="555"/>
    </row>
    <row r="101" spans="1:12" x14ac:dyDescent="0.2">
      <c r="A101" s="471"/>
      <c r="B101" s="472"/>
      <c r="C101" s="539"/>
      <c r="D101" s="617"/>
    </row>
    <row r="102" spans="1:12" x14ac:dyDescent="0.2">
      <c r="A102" s="607"/>
      <c r="B102" s="475"/>
      <c r="C102" s="476"/>
      <c r="D102" s="617"/>
    </row>
    <row r="103" spans="1:12" x14ac:dyDescent="0.2">
      <c r="A103" s="607"/>
      <c r="B103" s="477"/>
      <c r="C103" s="476"/>
      <c r="D103" s="617"/>
    </row>
    <row r="104" spans="1:12" x14ac:dyDescent="0.2">
      <c r="A104" s="607"/>
      <c r="B104" s="477"/>
      <c r="C104" s="476"/>
      <c r="D104" s="617"/>
    </row>
    <row r="105" spans="1:12" x14ac:dyDescent="0.2">
      <c r="A105" s="607"/>
      <c r="B105" s="477"/>
      <c r="C105" s="478"/>
      <c r="D105" s="617"/>
    </row>
    <row r="106" spans="1:12" x14ac:dyDescent="0.2">
      <c r="A106" s="461"/>
      <c r="B106" s="479"/>
      <c r="C106" s="478"/>
      <c r="D106" s="617"/>
    </row>
    <row r="107" spans="1:12" x14ac:dyDescent="0.2">
      <c r="A107" s="615"/>
      <c r="B107" s="616"/>
      <c r="C107" s="616"/>
      <c r="D107" s="616"/>
    </row>
    <row r="108" spans="1:12" x14ac:dyDescent="0.2">
      <c r="A108" s="471"/>
      <c r="B108" s="472"/>
      <c r="C108" s="539"/>
      <c r="D108" s="617"/>
      <c r="E108" s="480"/>
    </row>
    <row r="109" spans="1:12" x14ac:dyDescent="0.2">
      <c r="A109" s="607"/>
      <c r="B109" s="475"/>
      <c r="C109" s="476"/>
      <c r="D109" s="617"/>
      <c r="E109" s="539"/>
      <c r="F109" s="481"/>
      <c r="G109" s="396"/>
      <c r="H109" s="396"/>
      <c r="I109" s="617"/>
      <c r="J109" s="539"/>
      <c r="K109" s="395"/>
      <c r="L109" s="396"/>
    </row>
    <row r="110" spans="1:12" x14ac:dyDescent="0.2">
      <c r="A110" s="607"/>
      <c r="B110" s="477"/>
      <c r="C110" s="476"/>
      <c r="D110" s="617"/>
      <c r="E110" s="539"/>
      <c r="F110" s="481"/>
      <c r="G110" s="396"/>
      <c r="H110" s="396"/>
      <c r="I110" s="617"/>
      <c r="J110" s="539"/>
      <c r="K110" s="395"/>
      <c r="L110" s="396"/>
    </row>
    <row r="111" spans="1:12" x14ac:dyDescent="0.2">
      <c r="A111" s="607"/>
      <c r="B111" s="477"/>
      <c r="C111" s="476"/>
      <c r="D111" s="617"/>
      <c r="E111" s="539"/>
      <c r="F111" s="481"/>
      <c r="G111" s="396"/>
      <c r="H111" s="396"/>
      <c r="I111" s="617"/>
      <c r="J111" s="539"/>
      <c r="K111" s="395"/>
      <c r="L111" s="396"/>
    </row>
    <row r="112" spans="1:12" x14ac:dyDescent="0.2">
      <c r="A112" s="607"/>
      <c r="B112" s="477"/>
      <c r="C112" s="478"/>
      <c r="D112" s="617"/>
      <c r="E112" s="539"/>
      <c r="F112" s="481"/>
      <c r="G112" s="396"/>
      <c r="H112" s="396"/>
      <c r="I112" s="617"/>
      <c r="J112" s="539"/>
      <c r="K112" s="395"/>
      <c r="L112" s="396"/>
    </row>
    <row r="113" spans="1:12" x14ac:dyDescent="0.2">
      <c r="A113" s="461"/>
      <c r="B113" s="479"/>
      <c r="C113" s="478"/>
      <c r="D113" s="617"/>
      <c r="E113" s="539"/>
      <c r="F113" s="481"/>
      <c r="G113" s="396"/>
      <c r="H113" s="396"/>
      <c r="I113" s="617"/>
      <c r="J113" s="539"/>
      <c r="K113" s="395"/>
      <c r="L113" s="396"/>
    </row>
    <row r="114" spans="1:12" x14ac:dyDescent="0.2">
      <c r="A114" s="482"/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549"/>
      <c r="B115" s="550"/>
      <c r="C115" s="613"/>
      <c r="D115" s="557"/>
      <c r="E115" s="557"/>
      <c r="F115" s="557"/>
      <c r="G115" s="467"/>
      <c r="H115" s="467"/>
      <c r="I115" s="467"/>
      <c r="J115" s="395"/>
      <c r="K115" s="396"/>
    </row>
    <row r="116" spans="1:12" x14ac:dyDescent="0.2">
      <c r="A116" s="540"/>
      <c r="B116" s="541"/>
      <c r="C116" s="484"/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530"/>
      <c r="B117" s="605"/>
      <c r="C117" s="488"/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531"/>
      <c r="B118" s="469"/>
      <c r="C118" s="489"/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532"/>
      <c r="B119" s="470"/>
      <c r="C119" s="490"/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551"/>
      <c r="B120" s="552"/>
      <c r="C120" s="491"/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542"/>
      <c r="B121" s="543"/>
      <c r="C121" s="490"/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/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/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/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535"/>
      <c r="B125" s="544"/>
      <c r="C125" s="526"/>
      <c r="D125" s="547"/>
      <c r="E125" s="548"/>
      <c r="F125" s="547"/>
      <c r="G125" s="548"/>
      <c r="H125" s="467"/>
      <c r="I125" s="467"/>
      <c r="J125" s="395"/>
      <c r="K125" s="396"/>
    </row>
    <row r="126" spans="1:12" x14ac:dyDescent="0.2">
      <c r="A126" s="545"/>
      <c r="B126" s="546"/>
      <c r="C126" s="527"/>
      <c r="D126" s="495"/>
      <c r="E126" s="496"/>
      <c r="F126" s="495"/>
      <c r="G126" s="496"/>
      <c r="H126" s="467"/>
      <c r="I126" s="467"/>
      <c r="J126" s="395"/>
      <c r="K126" s="396"/>
    </row>
    <row r="127" spans="1:12" x14ac:dyDescent="0.2">
      <c r="A127" s="528"/>
      <c r="B127" s="529"/>
      <c r="C127" s="497"/>
      <c r="D127" s="498"/>
      <c r="E127" s="499"/>
      <c r="F127" s="498"/>
      <c r="G127" s="499"/>
      <c r="H127" s="486"/>
      <c r="I127" s="467"/>
      <c r="J127" s="395"/>
      <c r="K127" s="396"/>
    </row>
    <row r="128" spans="1:12" x14ac:dyDescent="0.2">
      <c r="A128" s="530"/>
      <c r="B128" s="605"/>
      <c r="C128" s="497"/>
      <c r="D128" s="498"/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531"/>
      <c r="B129" s="469"/>
      <c r="C129" s="500"/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532"/>
      <c r="B130" s="470"/>
      <c r="C130" s="503"/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604"/>
      <c r="B131" s="605"/>
      <c r="C131" s="506"/>
      <c r="D131" s="321"/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542"/>
      <c r="B132" s="543"/>
      <c r="C132" s="507"/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533"/>
      <c r="B133" s="534"/>
      <c r="C133" s="445"/>
      <c r="D133" s="508"/>
      <c r="E133" s="509"/>
      <c r="F133" s="508"/>
      <c r="G133" s="509"/>
      <c r="H133" s="510"/>
      <c r="I133" s="467"/>
      <c r="J133" s="395"/>
      <c r="K133" s="396"/>
    </row>
    <row r="134" spans="1:12" x14ac:dyDescent="0.2">
      <c r="A134" s="511"/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535"/>
      <c r="B135" s="536"/>
      <c r="C135" s="582"/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537"/>
      <c r="B136" s="513"/>
      <c r="C136" s="514"/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538"/>
      <c r="B137" s="516"/>
      <c r="C137" s="517"/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/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526"/>
      <c r="B139" s="526"/>
      <c r="C139" s="526"/>
      <c r="D139" s="526"/>
      <c r="E139" s="526"/>
      <c r="F139" s="467"/>
      <c r="G139" s="467"/>
      <c r="H139" s="467"/>
      <c r="I139" s="467"/>
      <c r="J139" s="395"/>
      <c r="K139" s="396"/>
    </row>
    <row r="140" spans="1:12" x14ac:dyDescent="0.2">
      <c r="A140" s="527"/>
      <c r="B140" s="527"/>
      <c r="C140" s="527"/>
      <c r="D140" s="527"/>
      <c r="E140" s="527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/>
      <c r="B141" s="372"/>
      <c r="C141" s="520"/>
      <c r="D141" s="520"/>
      <c r="E141" s="520"/>
      <c r="F141" s="521"/>
      <c r="G141" s="305"/>
    </row>
    <row r="142" spans="1:12" x14ac:dyDescent="0.2">
      <c r="A142" s="519"/>
      <c r="B142" s="372"/>
      <c r="C142" s="520"/>
      <c r="D142" s="520"/>
      <c r="E142" s="520"/>
      <c r="F142" s="521"/>
      <c r="G142" s="305"/>
    </row>
    <row r="143" spans="1:12" x14ac:dyDescent="0.2">
      <c r="A143" s="519"/>
      <c r="B143" s="372"/>
      <c r="C143" s="520"/>
      <c r="D143" s="520"/>
      <c r="E143" s="520"/>
      <c r="F143" s="521"/>
      <c r="G143" s="305"/>
    </row>
    <row r="144" spans="1:12" x14ac:dyDescent="0.2">
      <c r="A144" s="522"/>
      <c r="B144" s="372"/>
      <c r="C144" s="520"/>
      <c r="D144" s="520"/>
      <c r="E144" s="520"/>
      <c r="F144" s="521"/>
      <c r="G144" s="305"/>
    </row>
    <row r="145" spans="1:7" x14ac:dyDescent="0.2">
      <c r="A145" s="519"/>
      <c r="B145" s="372"/>
      <c r="C145" s="520"/>
      <c r="D145" s="520"/>
      <c r="E145" s="520"/>
      <c r="F145" s="521"/>
      <c r="G145" s="305"/>
    </row>
    <row r="146" spans="1:7" x14ac:dyDescent="0.2">
      <c r="A146" s="519"/>
      <c r="B146" s="372"/>
      <c r="C146" s="520"/>
      <c r="D146" s="520"/>
      <c r="E146" s="520"/>
      <c r="F146" s="521"/>
      <c r="G146" s="305"/>
    </row>
    <row r="147" spans="1:7" x14ac:dyDescent="0.2">
      <c r="A147" s="519"/>
      <c r="B147" s="372"/>
      <c r="C147" s="520"/>
      <c r="D147" s="520"/>
      <c r="E147" s="520"/>
      <c r="F147" s="521"/>
      <c r="G147" s="305"/>
    </row>
    <row r="148" spans="1:7" x14ac:dyDescent="0.2">
      <c r="A148" s="519"/>
      <c r="B148" s="372"/>
      <c r="C148" s="520"/>
      <c r="D148" s="520"/>
      <c r="E148" s="520"/>
      <c r="F148" s="521"/>
      <c r="G148" s="305"/>
    </row>
    <row r="149" spans="1:7" x14ac:dyDescent="0.2">
      <c r="A149" s="519"/>
      <c r="B149" s="372"/>
      <c r="C149" s="520"/>
      <c r="D149" s="520"/>
      <c r="E149" s="520"/>
      <c r="F149" s="521"/>
      <c r="G149" s="305"/>
    </row>
    <row r="150" spans="1:7" x14ac:dyDescent="0.2">
      <c r="A150" s="523"/>
      <c r="B150" s="379"/>
      <c r="C150" s="524"/>
      <c r="D150" s="524"/>
      <c r="E150" s="524"/>
      <c r="F150" s="521"/>
      <c r="G150" s="305"/>
    </row>
    <row r="151" spans="1:7" x14ac:dyDescent="0.2">
      <c r="A151" s="525"/>
      <c r="F151" s="454"/>
      <c r="G151" s="453"/>
    </row>
    <row r="195" ht="14.25" hidden="1" customHeight="1" x14ac:dyDescent="0.2"/>
  </sheetData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4" sqref="C24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",[1]NOMBRE!B2," - ","( ",[1]NOMBRE!C2,[1]NOMBRE!D2,[1]NOMBRE!E2,[1]NOMBRE!F2,[1]NOMBRE!G2," )")</f>
        <v>COMUNA: Linares - ( 07401 )</v>
      </c>
    </row>
    <row r="3" spans="1:27" x14ac:dyDescent="0.2">
      <c r="A3" s="132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27" x14ac:dyDescent="0.2">
      <c r="A4" s="132" t="str">
        <f>CONCATENATE("MES: ",[1]NOMBRE!B6," - ","( ",[1]NOMBRE!C6,[1]NOMBRE!D6," )")</f>
        <v>MES: ENERO - ( 01 )</v>
      </c>
    </row>
    <row r="5" spans="1:27" x14ac:dyDescent="0.2">
      <c r="A5" s="132" t="str">
        <f>CONCATENATE("AÑO: ",[1]NOMBRE!B7)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750" t="s">
        <v>3</v>
      </c>
      <c r="B9" s="750" t="s">
        <v>4</v>
      </c>
      <c r="C9" s="750"/>
      <c r="D9" s="731" t="s">
        <v>5</v>
      </c>
      <c r="E9" s="732"/>
      <c r="F9" s="733"/>
      <c r="G9" s="759" t="s">
        <v>67</v>
      </c>
      <c r="H9" s="760"/>
      <c r="I9" s="760"/>
      <c r="J9" s="760"/>
      <c r="K9" s="760"/>
      <c r="L9" s="760"/>
      <c r="M9" s="760"/>
      <c r="N9" s="760"/>
      <c r="O9" s="760"/>
      <c r="P9" s="760"/>
      <c r="Q9" s="760"/>
      <c r="R9" s="760"/>
      <c r="S9" s="760"/>
      <c r="T9" s="760"/>
      <c r="U9" s="760"/>
      <c r="V9" s="760"/>
      <c r="W9" s="760"/>
      <c r="X9" s="760"/>
      <c r="Y9" s="760"/>
      <c r="Z9" s="761"/>
    </row>
    <row r="10" spans="1:27" x14ac:dyDescent="0.2">
      <c r="A10" s="750"/>
      <c r="B10" s="750"/>
      <c r="C10" s="750"/>
      <c r="D10" s="734"/>
      <c r="E10" s="735"/>
      <c r="F10" s="758"/>
      <c r="G10" s="723" t="s">
        <v>68</v>
      </c>
      <c r="H10" s="723"/>
      <c r="I10" s="723" t="s">
        <v>69</v>
      </c>
      <c r="J10" s="723"/>
      <c r="K10" s="723" t="s">
        <v>70</v>
      </c>
      <c r="L10" s="723"/>
      <c r="M10" s="723" t="s">
        <v>71</v>
      </c>
      <c r="N10" s="723"/>
      <c r="O10" s="723" t="s">
        <v>72</v>
      </c>
      <c r="P10" s="723"/>
      <c r="Q10" s="723" t="s">
        <v>73</v>
      </c>
      <c r="R10" s="723"/>
      <c r="S10" s="723" t="s">
        <v>74</v>
      </c>
      <c r="T10" s="723"/>
      <c r="U10" s="723" t="s">
        <v>75</v>
      </c>
      <c r="V10" s="723"/>
      <c r="W10" s="723" t="s">
        <v>76</v>
      </c>
      <c r="X10" s="723"/>
      <c r="Y10" s="723" t="s">
        <v>77</v>
      </c>
      <c r="Z10" s="723"/>
    </row>
    <row r="11" spans="1:27" x14ac:dyDescent="0.2">
      <c r="A11" s="750"/>
      <c r="B11" s="750"/>
      <c r="C11" s="750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751" t="s">
        <v>6</v>
      </c>
      <c r="B12" s="4" t="s">
        <v>7</v>
      </c>
      <c r="C12" s="5" t="s">
        <v>8</v>
      </c>
      <c r="D12" s="145">
        <f>SUM(E12+F12)</f>
        <v>6</v>
      </c>
      <c r="E12" s="145">
        <f t="shared" ref="E12:F15" si="0">SUM(G12+I12+K12+M12+O12+Q12+S12+U12+W12+Y12)</f>
        <v>2</v>
      </c>
      <c r="F12" s="146">
        <f t="shared" si="0"/>
        <v>4</v>
      </c>
      <c r="G12" s="6"/>
      <c r="H12" s="147"/>
      <c r="I12" s="6"/>
      <c r="J12" s="147"/>
      <c r="K12" s="6"/>
      <c r="L12" s="147">
        <v>2</v>
      </c>
      <c r="M12" s="6"/>
      <c r="N12" s="147"/>
      <c r="O12" s="6">
        <v>1</v>
      </c>
      <c r="P12" s="147"/>
      <c r="Q12" s="6"/>
      <c r="R12" s="147">
        <v>1</v>
      </c>
      <c r="S12" s="6"/>
      <c r="T12" s="147"/>
      <c r="U12" s="6">
        <v>1</v>
      </c>
      <c r="V12" s="147">
        <v>1</v>
      </c>
      <c r="W12" s="6"/>
      <c r="X12" s="147"/>
      <c r="Y12" s="6"/>
      <c r="Z12" s="147"/>
      <c r="AA12" s="134"/>
    </row>
    <row r="13" spans="1:27" x14ac:dyDescent="0.2">
      <c r="A13" s="724"/>
      <c r="B13" s="101" t="s">
        <v>9</v>
      </c>
      <c r="C13" s="9" t="s">
        <v>8</v>
      </c>
      <c r="D13" s="148">
        <f>SUM(E13+F13)</f>
        <v>6</v>
      </c>
      <c r="E13" s="148">
        <f t="shared" si="0"/>
        <v>2</v>
      </c>
      <c r="F13" s="149">
        <f t="shared" si="0"/>
        <v>4</v>
      </c>
      <c r="G13" s="77"/>
      <c r="H13" s="150"/>
      <c r="I13" s="10"/>
      <c r="J13" s="151">
        <v>1</v>
      </c>
      <c r="K13" s="10">
        <v>1</v>
      </c>
      <c r="L13" s="151">
        <v>1</v>
      </c>
      <c r="M13" s="10"/>
      <c r="N13" s="11">
        <v>1</v>
      </c>
      <c r="O13" s="10">
        <v>1</v>
      </c>
      <c r="P13" s="11"/>
      <c r="Q13" s="10"/>
      <c r="R13" s="11">
        <v>1</v>
      </c>
      <c r="S13" s="10"/>
      <c r="T13" s="11"/>
      <c r="U13" s="10"/>
      <c r="V13" s="11"/>
      <c r="W13" s="10"/>
      <c r="X13" s="11"/>
      <c r="Y13" s="10"/>
      <c r="Z13" s="11"/>
      <c r="AA13" s="134"/>
    </row>
    <row r="14" spans="1:27" x14ac:dyDescent="0.2">
      <c r="A14" s="752" t="s">
        <v>10</v>
      </c>
      <c r="B14" s="753"/>
      <c r="C14" s="12" t="s">
        <v>8</v>
      </c>
      <c r="D14" s="152">
        <f>SUM(E14+F14)</f>
        <v>132</v>
      </c>
      <c r="E14" s="152">
        <f t="shared" si="0"/>
        <v>68</v>
      </c>
      <c r="F14" s="153">
        <f t="shared" si="0"/>
        <v>64</v>
      </c>
      <c r="G14" s="154">
        <v>5</v>
      </c>
      <c r="H14" s="155">
        <v>8</v>
      </c>
      <c r="I14" s="154">
        <v>8</v>
      </c>
      <c r="J14" s="155">
        <v>8</v>
      </c>
      <c r="K14" s="154">
        <v>7</v>
      </c>
      <c r="L14" s="155">
        <v>8</v>
      </c>
      <c r="M14" s="14">
        <v>5</v>
      </c>
      <c r="N14" s="15">
        <v>9</v>
      </c>
      <c r="O14" s="14">
        <v>19</v>
      </c>
      <c r="P14" s="15">
        <v>10</v>
      </c>
      <c r="Q14" s="14">
        <v>10</v>
      </c>
      <c r="R14" s="15">
        <v>10</v>
      </c>
      <c r="S14" s="14">
        <v>5</v>
      </c>
      <c r="T14" s="15">
        <v>3</v>
      </c>
      <c r="U14" s="14">
        <v>5</v>
      </c>
      <c r="V14" s="15">
        <v>3</v>
      </c>
      <c r="W14" s="14">
        <v>2</v>
      </c>
      <c r="X14" s="15">
        <v>3</v>
      </c>
      <c r="Y14" s="14">
        <v>2</v>
      </c>
      <c r="Z14" s="15">
        <v>2</v>
      </c>
      <c r="AA14" s="134"/>
    </row>
    <row r="15" spans="1:27" ht="15" thickBot="1" x14ac:dyDescent="0.25">
      <c r="A15" s="755" t="s">
        <v>5</v>
      </c>
      <c r="B15" s="756"/>
      <c r="C15" s="757"/>
      <c r="D15" s="156">
        <f>SUM(E15+F15)</f>
        <v>144</v>
      </c>
      <c r="E15" s="156">
        <f t="shared" si="0"/>
        <v>72</v>
      </c>
      <c r="F15" s="157">
        <f t="shared" si="0"/>
        <v>72</v>
      </c>
      <c r="G15" s="158">
        <f t="shared" ref="G15:Z15" si="1">SUM(G12:G14)</f>
        <v>5</v>
      </c>
      <c r="H15" s="159">
        <f t="shared" si="1"/>
        <v>8</v>
      </c>
      <c r="I15" s="158">
        <f t="shared" si="1"/>
        <v>8</v>
      </c>
      <c r="J15" s="159">
        <f t="shared" si="1"/>
        <v>9</v>
      </c>
      <c r="K15" s="158">
        <f t="shared" si="1"/>
        <v>8</v>
      </c>
      <c r="L15" s="159">
        <f t="shared" si="1"/>
        <v>11</v>
      </c>
      <c r="M15" s="160">
        <f t="shared" si="1"/>
        <v>5</v>
      </c>
      <c r="N15" s="161">
        <f t="shared" si="1"/>
        <v>10</v>
      </c>
      <c r="O15" s="160">
        <f t="shared" si="1"/>
        <v>21</v>
      </c>
      <c r="P15" s="161">
        <f t="shared" si="1"/>
        <v>10</v>
      </c>
      <c r="Q15" s="160">
        <f t="shared" si="1"/>
        <v>10</v>
      </c>
      <c r="R15" s="161">
        <f t="shared" si="1"/>
        <v>12</v>
      </c>
      <c r="S15" s="160">
        <f t="shared" si="1"/>
        <v>5</v>
      </c>
      <c r="T15" s="161">
        <f t="shared" si="1"/>
        <v>3</v>
      </c>
      <c r="U15" s="160">
        <f t="shared" si="1"/>
        <v>6</v>
      </c>
      <c r="V15" s="161">
        <f t="shared" si="1"/>
        <v>4</v>
      </c>
      <c r="W15" s="160">
        <f t="shared" si="1"/>
        <v>2</v>
      </c>
      <c r="X15" s="161">
        <f t="shared" si="1"/>
        <v>3</v>
      </c>
      <c r="Y15" s="160">
        <f t="shared" si="1"/>
        <v>2</v>
      </c>
      <c r="Z15" s="161">
        <f t="shared" si="1"/>
        <v>2</v>
      </c>
      <c r="AA15" s="134"/>
    </row>
    <row r="16" spans="1:27" ht="15" thickTop="1" x14ac:dyDescent="0.2">
      <c r="A16" s="747" t="s">
        <v>79</v>
      </c>
      <c r="B16" s="748"/>
      <c r="C16" s="749"/>
      <c r="D16" s="162">
        <v>22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77" t="s">
        <v>80</v>
      </c>
      <c r="B17" s="678"/>
      <c r="C17" s="754"/>
      <c r="D17" s="96">
        <v>0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750" t="s">
        <v>3</v>
      </c>
      <c r="B19" s="750" t="s">
        <v>4</v>
      </c>
      <c r="C19" s="750"/>
      <c r="D19" s="731" t="s">
        <v>5</v>
      </c>
      <c r="E19" s="732"/>
      <c r="F19" s="733"/>
      <c r="G19" s="694" t="s">
        <v>67</v>
      </c>
      <c r="H19" s="736"/>
      <c r="I19" s="736"/>
      <c r="J19" s="736"/>
      <c r="K19" s="736"/>
      <c r="L19" s="736"/>
      <c r="M19" s="736"/>
      <c r="N19" s="736"/>
      <c r="O19" s="736"/>
      <c r="P19" s="736"/>
      <c r="Q19" s="736"/>
      <c r="R19" s="736"/>
      <c r="S19" s="736"/>
      <c r="T19" s="736"/>
      <c r="U19" s="736"/>
      <c r="V19" s="736"/>
      <c r="W19" s="736"/>
      <c r="X19" s="736"/>
      <c r="Y19" s="736"/>
      <c r="Z19" s="695"/>
    </row>
    <row r="20" spans="1:27" x14ac:dyDescent="0.2">
      <c r="A20" s="750"/>
      <c r="B20" s="750"/>
      <c r="C20" s="750"/>
      <c r="D20" s="734"/>
      <c r="E20" s="735"/>
      <c r="F20" s="735"/>
      <c r="G20" s="723" t="s">
        <v>68</v>
      </c>
      <c r="H20" s="723"/>
      <c r="I20" s="723" t="s">
        <v>69</v>
      </c>
      <c r="J20" s="723"/>
      <c r="K20" s="723" t="s">
        <v>70</v>
      </c>
      <c r="L20" s="723"/>
      <c r="M20" s="723" t="s">
        <v>71</v>
      </c>
      <c r="N20" s="723"/>
      <c r="O20" s="723" t="s">
        <v>72</v>
      </c>
      <c r="P20" s="723"/>
      <c r="Q20" s="723" t="s">
        <v>73</v>
      </c>
      <c r="R20" s="723"/>
      <c r="S20" s="723" t="s">
        <v>74</v>
      </c>
      <c r="T20" s="723"/>
      <c r="U20" s="723" t="s">
        <v>75</v>
      </c>
      <c r="V20" s="723"/>
      <c r="W20" s="723" t="s">
        <v>76</v>
      </c>
      <c r="X20" s="723"/>
      <c r="Y20" s="723" t="s">
        <v>77</v>
      </c>
      <c r="Z20" s="723"/>
    </row>
    <row r="21" spans="1:27" ht="15.75" customHeight="1" x14ac:dyDescent="0.2">
      <c r="A21" s="750"/>
      <c r="B21" s="750"/>
      <c r="C21" s="750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724" t="s">
        <v>6</v>
      </c>
      <c r="B22" s="715" t="s">
        <v>7</v>
      </c>
      <c r="C22" s="21" t="s">
        <v>14</v>
      </c>
      <c r="D22" s="170">
        <f t="shared" ref="D22:D27" si="2">SUM(E22+F22)</f>
        <v>0</v>
      </c>
      <c r="E22" s="171">
        <f t="shared" ref="E22:F27" si="3">SUM(G22+I22+K22+M22+O22+Q22+S22+U22+W22+Y22)</f>
        <v>0</v>
      </c>
      <c r="F22" s="172">
        <f t="shared" si="3"/>
        <v>0</v>
      </c>
      <c r="G22" s="10"/>
      <c r="H22" s="11"/>
      <c r="I22" s="6"/>
      <c r="J22" s="147"/>
      <c r="K22" s="173"/>
      <c r="L22" s="7"/>
      <c r="M22" s="173"/>
      <c r="N22" s="7"/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724"/>
      <c r="B23" s="716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724"/>
      <c r="B24" s="715" t="s">
        <v>9</v>
      </c>
      <c r="C24" s="26" t="s">
        <v>14</v>
      </c>
      <c r="D24" s="178">
        <f t="shared" si="2"/>
        <v>1</v>
      </c>
      <c r="E24" s="178">
        <f t="shared" si="3"/>
        <v>0</v>
      </c>
      <c r="F24" s="179">
        <f t="shared" si="3"/>
        <v>1</v>
      </c>
      <c r="G24" s="27"/>
      <c r="H24" s="28"/>
      <c r="I24" s="27"/>
      <c r="J24" s="180"/>
      <c r="K24" s="181"/>
      <c r="L24" s="28">
        <v>1</v>
      </c>
      <c r="M24" s="181"/>
      <c r="N24" s="28"/>
      <c r="O24" s="181"/>
      <c r="P24" s="28"/>
      <c r="Q24" s="181"/>
      <c r="R24" s="28"/>
      <c r="S24" s="181"/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725"/>
      <c r="B25" s="716"/>
      <c r="C25" s="29" t="s">
        <v>15</v>
      </c>
      <c r="D25" s="175">
        <f t="shared" si="2"/>
        <v>0</v>
      </c>
      <c r="E25" s="175">
        <f t="shared" si="3"/>
        <v>0</v>
      </c>
      <c r="F25" s="176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726" t="s">
        <v>10</v>
      </c>
      <c r="B26" s="727"/>
      <c r="C26" s="26" t="s">
        <v>14</v>
      </c>
      <c r="D26" s="183">
        <f t="shared" si="2"/>
        <v>27</v>
      </c>
      <c r="E26" s="183">
        <f t="shared" si="3"/>
        <v>13</v>
      </c>
      <c r="F26" s="184">
        <f t="shared" si="3"/>
        <v>14</v>
      </c>
      <c r="G26" s="30"/>
      <c r="H26" s="31"/>
      <c r="I26" s="185">
        <v>2</v>
      </c>
      <c r="J26" s="186">
        <v>5</v>
      </c>
      <c r="K26" s="30">
        <v>3</v>
      </c>
      <c r="L26" s="31">
        <v>4</v>
      </c>
      <c r="M26" s="30">
        <v>3</v>
      </c>
      <c r="N26" s="31">
        <v>2</v>
      </c>
      <c r="O26" s="30">
        <v>3</v>
      </c>
      <c r="P26" s="31">
        <v>2</v>
      </c>
      <c r="Q26" s="30"/>
      <c r="R26" s="31"/>
      <c r="S26" s="30"/>
      <c r="T26" s="31"/>
      <c r="U26" s="30">
        <v>2</v>
      </c>
      <c r="V26" s="31">
        <v>1</v>
      </c>
      <c r="W26" s="30"/>
      <c r="X26" s="31"/>
      <c r="Y26" s="30"/>
      <c r="Z26" s="31"/>
      <c r="AA26" s="134"/>
    </row>
    <row r="27" spans="1:27" ht="14.25" customHeight="1" x14ac:dyDescent="0.2">
      <c r="A27" s="692"/>
      <c r="B27" s="693"/>
      <c r="C27" s="29" t="s">
        <v>15</v>
      </c>
      <c r="D27" s="175">
        <f t="shared" si="2"/>
        <v>1</v>
      </c>
      <c r="E27" s="175">
        <f t="shared" si="3"/>
        <v>1</v>
      </c>
      <c r="F27" s="176">
        <f t="shared" si="3"/>
        <v>0</v>
      </c>
      <c r="G27" s="32"/>
      <c r="H27" s="25"/>
      <c r="I27" s="23"/>
      <c r="J27" s="182"/>
      <c r="K27" s="32">
        <v>1</v>
      </c>
      <c r="L27" s="25"/>
      <c r="M27" s="32"/>
      <c r="N27" s="25"/>
      <c r="O27" s="32"/>
      <c r="P27" s="25"/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728" t="s">
        <v>5</v>
      </c>
      <c r="B28" s="729"/>
      <c r="C28" s="730"/>
      <c r="D28" s="187">
        <f t="shared" ref="D28:Z28" si="4">SUM(D22:D27)</f>
        <v>29</v>
      </c>
      <c r="E28" s="188">
        <f t="shared" si="4"/>
        <v>14</v>
      </c>
      <c r="F28" s="189">
        <f t="shared" si="4"/>
        <v>15</v>
      </c>
      <c r="G28" s="190">
        <f t="shared" si="4"/>
        <v>0</v>
      </c>
      <c r="H28" s="191">
        <f t="shared" si="4"/>
        <v>0</v>
      </c>
      <c r="I28" s="192">
        <f t="shared" si="4"/>
        <v>2</v>
      </c>
      <c r="J28" s="193">
        <f t="shared" si="4"/>
        <v>5</v>
      </c>
      <c r="K28" s="190">
        <f t="shared" si="4"/>
        <v>4</v>
      </c>
      <c r="L28" s="191">
        <f t="shared" si="4"/>
        <v>5</v>
      </c>
      <c r="M28" s="190">
        <f t="shared" si="4"/>
        <v>3</v>
      </c>
      <c r="N28" s="191">
        <f t="shared" si="4"/>
        <v>2</v>
      </c>
      <c r="O28" s="190">
        <f t="shared" si="4"/>
        <v>3</v>
      </c>
      <c r="P28" s="191">
        <f t="shared" si="4"/>
        <v>2</v>
      </c>
      <c r="Q28" s="190">
        <f t="shared" si="4"/>
        <v>0</v>
      </c>
      <c r="R28" s="191">
        <f t="shared" si="4"/>
        <v>0</v>
      </c>
      <c r="S28" s="190">
        <f t="shared" si="4"/>
        <v>0</v>
      </c>
      <c r="T28" s="191">
        <f t="shared" si="4"/>
        <v>0</v>
      </c>
      <c r="U28" s="190">
        <f t="shared" si="4"/>
        <v>2</v>
      </c>
      <c r="V28" s="191">
        <f t="shared" si="4"/>
        <v>1</v>
      </c>
      <c r="W28" s="190">
        <f t="shared" si="4"/>
        <v>0</v>
      </c>
      <c r="X28" s="191">
        <f t="shared" si="4"/>
        <v>0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700" t="s">
        <v>16</v>
      </c>
      <c r="B29" s="700"/>
      <c r="C29" s="700"/>
      <c r="D29" s="700"/>
      <c r="E29" s="700"/>
      <c r="F29" s="700"/>
      <c r="G29" s="700"/>
      <c r="H29" s="700"/>
      <c r="I29" s="700"/>
      <c r="J29" s="700"/>
      <c r="K29" s="97"/>
      <c r="L29" s="8"/>
    </row>
    <row r="30" spans="1:27" x14ac:dyDescent="0.2">
      <c r="A30" s="737" t="s">
        <v>17</v>
      </c>
      <c r="B30" s="737"/>
      <c r="C30" s="737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714" t="s">
        <v>81</v>
      </c>
      <c r="B31" s="721" t="s">
        <v>82</v>
      </c>
      <c r="C31" s="722"/>
      <c r="D31" s="197">
        <f t="shared" ref="D31:D43" si="5">SUM(E31+F31)</f>
        <v>0</v>
      </c>
      <c r="E31" s="198"/>
      <c r="F31" s="199"/>
      <c r="G31" s="134"/>
    </row>
    <row r="32" spans="1:27" x14ac:dyDescent="0.2">
      <c r="A32" s="715"/>
      <c r="B32" s="719" t="s">
        <v>83</v>
      </c>
      <c r="C32" s="720"/>
      <c r="D32" s="200">
        <f t="shared" si="5"/>
        <v>0</v>
      </c>
      <c r="E32" s="201"/>
      <c r="F32" s="202"/>
      <c r="G32" s="134"/>
    </row>
    <row r="33" spans="1:12" ht="14.25" customHeight="1" x14ac:dyDescent="0.2">
      <c r="A33" s="715"/>
      <c r="B33" s="719" t="s">
        <v>84</v>
      </c>
      <c r="C33" s="720"/>
      <c r="D33" s="200">
        <f t="shared" si="5"/>
        <v>0</v>
      </c>
      <c r="E33" s="201"/>
      <c r="F33" s="202"/>
      <c r="G33" s="134"/>
    </row>
    <row r="34" spans="1:12" ht="14.25" customHeight="1" x14ac:dyDescent="0.2">
      <c r="A34" s="715"/>
      <c r="B34" s="719" t="s">
        <v>85</v>
      </c>
      <c r="C34" s="720"/>
      <c r="D34" s="200">
        <f t="shared" si="5"/>
        <v>0</v>
      </c>
      <c r="E34" s="203"/>
      <c r="F34" s="204"/>
      <c r="G34" s="134"/>
    </row>
    <row r="35" spans="1:12" x14ac:dyDescent="0.2">
      <c r="A35" s="715"/>
      <c r="B35" s="719" t="s">
        <v>86</v>
      </c>
      <c r="C35" s="720"/>
      <c r="D35" s="200">
        <f t="shared" si="5"/>
        <v>0</v>
      </c>
      <c r="E35" s="203"/>
      <c r="F35" s="204"/>
      <c r="G35" s="134"/>
    </row>
    <row r="36" spans="1:12" x14ac:dyDescent="0.2">
      <c r="A36" s="715"/>
      <c r="B36" s="719" t="s">
        <v>87</v>
      </c>
      <c r="C36" s="720"/>
      <c r="D36" s="200">
        <f t="shared" si="5"/>
        <v>0</v>
      </c>
      <c r="E36" s="203"/>
      <c r="F36" s="204"/>
      <c r="G36" s="134"/>
    </row>
    <row r="37" spans="1:12" x14ac:dyDescent="0.2">
      <c r="A37" s="715"/>
      <c r="B37" s="719" t="s">
        <v>88</v>
      </c>
      <c r="C37" s="720"/>
      <c r="D37" s="200">
        <f t="shared" si="5"/>
        <v>0</v>
      </c>
      <c r="E37" s="203"/>
      <c r="F37" s="204"/>
      <c r="G37" s="134"/>
    </row>
    <row r="38" spans="1:12" x14ac:dyDescent="0.2">
      <c r="A38" s="715"/>
      <c r="B38" s="719" t="s">
        <v>89</v>
      </c>
      <c r="C38" s="720"/>
      <c r="D38" s="200">
        <f t="shared" si="5"/>
        <v>0</v>
      </c>
      <c r="E38" s="203"/>
      <c r="F38" s="204"/>
      <c r="G38" s="134"/>
    </row>
    <row r="39" spans="1:12" x14ac:dyDescent="0.2">
      <c r="A39" s="716"/>
      <c r="B39" s="738" t="s">
        <v>90</v>
      </c>
      <c r="C39" s="739"/>
      <c r="D39" s="205">
        <f t="shared" si="5"/>
        <v>0</v>
      </c>
      <c r="E39" s="206"/>
      <c r="F39" s="207"/>
      <c r="G39" s="134"/>
    </row>
    <row r="40" spans="1:12" x14ac:dyDescent="0.2">
      <c r="A40" s="714" t="s">
        <v>91</v>
      </c>
      <c r="B40" s="714" t="s">
        <v>92</v>
      </c>
      <c r="C40" s="4" t="s">
        <v>20</v>
      </c>
      <c r="D40" s="197">
        <f t="shared" si="5"/>
        <v>0</v>
      </c>
      <c r="E40" s="208"/>
      <c r="F40" s="209"/>
      <c r="G40" s="134"/>
    </row>
    <row r="41" spans="1:12" x14ac:dyDescent="0.2">
      <c r="A41" s="715"/>
      <c r="B41" s="716"/>
      <c r="C41" s="101" t="s">
        <v>21</v>
      </c>
      <c r="D41" s="205">
        <f t="shared" si="5"/>
        <v>0</v>
      </c>
      <c r="E41" s="210"/>
      <c r="F41" s="207"/>
      <c r="G41" s="134"/>
    </row>
    <row r="42" spans="1:12" x14ac:dyDescent="0.2">
      <c r="A42" s="715"/>
      <c r="B42" s="714" t="s">
        <v>93</v>
      </c>
      <c r="C42" s="4" t="s">
        <v>20</v>
      </c>
      <c r="D42" s="197">
        <f t="shared" si="5"/>
        <v>0</v>
      </c>
      <c r="E42" s="208"/>
      <c r="F42" s="209"/>
      <c r="G42" s="134"/>
    </row>
    <row r="43" spans="1:12" x14ac:dyDescent="0.2">
      <c r="A43" s="716"/>
      <c r="B43" s="716"/>
      <c r="C43" s="36" t="s">
        <v>21</v>
      </c>
      <c r="D43" s="205">
        <f t="shared" si="5"/>
        <v>0</v>
      </c>
      <c r="E43" s="210"/>
      <c r="F43" s="207"/>
      <c r="G43" s="134"/>
    </row>
    <row r="44" spans="1:12" x14ac:dyDescent="0.2">
      <c r="A44" s="700" t="s">
        <v>22</v>
      </c>
      <c r="B44" s="700"/>
      <c r="C44" s="700"/>
      <c r="D44" s="700"/>
      <c r="E44" s="700"/>
      <c r="F44" s="700"/>
      <c r="G44" s="700"/>
      <c r="H44" s="700"/>
      <c r="I44" s="20"/>
      <c r="J44" s="20"/>
      <c r="K44" s="97"/>
      <c r="L44" s="8"/>
    </row>
    <row r="45" spans="1:12" x14ac:dyDescent="0.2">
      <c r="A45" s="674" t="s">
        <v>23</v>
      </c>
      <c r="B45" s="717" t="s">
        <v>5</v>
      </c>
      <c r="C45" s="8"/>
    </row>
    <row r="46" spans="1:12" x14ac:dyDescent="0.2">
      <c r="A46" s="676"/>
      <c r="B46" s="718"/>
      <c r="C46" s="37"/>
      <c r="D46" s="8"/>
    </row>
    <row r="47" spans="1:12" x14ac:dyDescent="0.2">
      <c r="A47" s="4" t="s">
        <v>94</v>
      </c>
      <c r="B47" s="211">
        <v>135</v>
      </c>
      <c r="C47" s="38"/>
      <c r="D47" s="8"/>
    </row>
    <row r="48" spans="1:12" x14ac:dyDescent="0.2">
      <c r="A48" s="36" t="s">
        <v>95</v>
      </c>
      <c r="B48" s="212">
        <v>9</v>
      </c>
      <c r="C48" s="38"/>
      <c r="D48" s="8"/>
    </row>
    <row r="49" spans="1:10" x14ac:dyDescent="0.2">
      <c r="A49" s="102" t="s">
        <v>5</v>
      </c>
      <c r="B49" s="213">
        <f>SUM(B47+B48)</f>
        <v>144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714" t="s">
        <v>25</v>
      </c>
      <c r="B51" s="691" t="s">
        <v>4</v>
      </c>
      <c r="C51" s="670" t="s">
        <v>5</v>
      </c>
      <c r="D51" s="8"/>
    </row>
    <row r="52" spans="1:10" x14ac:dyDescent="0.2">
      <c r="A52" s="716"/>
      <c r="B52" s="693"/>
      <c r="C52" s="671"/>
      <c r="D52" s="8"/>
    </row>
    <row r="53" spans="1:10" x14ac:dyDescent="0.2">
      <c r="A53" s="714" t="s">
        <v>26</v>
      </c>
      <c r="B53" s="41" t="s">
        <v>96</v>
      </c>
      <c r="C53" s="211"/>
      <c r="D53" s="215"/>
    </row>
    <row r="54" spans="1:10" x14ac:dyDescent="0.2">
      <c r="A54" s="715"/>
      <c r="B54" s="42" t="s">
        <v>97</v>
      </c>
      <c r="C54" s="216"/>
      <c r="D54" s="215"/>
    </row>
    <row r="55" spans="1:10" x14ac:dyDescent="0.2">
      <c r="A55" s="716"/>
      <c r="B55" s="43" t="s">
        <v>98</v>
      </c>
      <c r="C55" s="212"/>
      <c r="D55" s="215"/>
    </row>
    <row r="56" spans="1:10" x14ac:dyDescent="0.2">
      <c r="A56" s="714" t="s">
        <v>27</v>
      </c>
      <c r="B56" s="41" t="s">
        <v>36</v>
      </c>
      <c r="C56" s="211"/>
      <c r="D56" s="215"/>
    </row>
    <row r="57" spans="1:10" ht="21" x14ac:dyDescent="0.2">
      <c r="A57" s="715"/>
      <c r="B57" s="42" t="s">
        <v>99</v>
      </c>
      <c r="C57" s="216"/>
      <c r="D57" s="215"/>
    </row>
    <row r="58" spans="1:10" ht="21" x14ac:dyDescent="0.2">
      <c r="A58" s="715"/>
      <c r="B58" s="106" t="s">
        <v>100</v>
      </c>
      <c r="C58" s="216"/>
      <c r="D58" s="215"/>
    </row>
    <row r="59" spans="1:10" x14ac:dyDescent="0.2">
      <c r="A59" s="716"/>
      <c r="B59" s="43" t="s">
        <v>101</v>
      </c>
      <c r="C59" s="212"/>
      <c r="D59" s="215"/>
    </row>
    <row r="60" spans="1:10" ht="31.5" x14ac:dyDescent="0.2">
      <c r="A60" s="714" t="s">
        <v>30</v>
      </c>
      <c r="B60" s="44" t="s">
        <v>102</v>
      </c>
      <c r="C60" s="211"/>
      <c r="D60" s="215"/>
    </row>
    <row r="61" spans="1:10" ht="21" x14ac:dyDescent="0.2">
      <c r="A61" s="716"/>
      <c r="B61" s="45" t="s">
        <v>103</v>
      </c>
      <c r="C61" s="212"/>
      <c r="D61" s="215"/>
    </row>
    <row r="62" spans="1:10" x14ac:dyDescent="0.2">
      <c r="A62" s="742" t="s">
        <v>31</v>
      </c>
      <c r="B62" s="743"/>
      <c r="C62" s="217"/>
      <c r="D62" s="215"/>
    </row>
    <row r="63" spans="1:10" x14ac:dyDescent="0.2">
      <c r="A63" s="700" t="s">
        <v>32</v>
      </c>
      <c r="B63" s="700"/>
      <c r="C63" s="700"/>
      <c r="D63" s="700"/>
      <c r="E63" s="700"/>
      <c r="F63" s="700"/>
      <c r="G63" s="700"/>
      <c r="H63" s="700"/>
      <c r="I63" s="700"/>
      <c r="J63" s="8"/>
    </row>
    <row r="64" spans="1:10" x14ac:dyDescent="0.2">
      <c r="A64" s="713" t="s">
        <v>33</v>
      </c>
      <c r="B64" s="713"/>
      <c r="C64" s="709" t="s">
        <v>34</v>
      </c>
      <c r="D64" s="709" t="s">
        <v>35</v>
      </c>
      <c r="E64" s="710" t="s">
        <v>27</v>
      </c>
      <c r="F64" s="709"/>
      <c r="G64" s="709"/>
      <c r="H64" s="709" t="s">
        <v>104</v>
      </c>
      <c r="I64" s="2"/>
      <c r="J64" s="8"/>
    </row>
    <row r="65" spans="1:12" x14ac:dyDescent="0.2">
      <c r="A65" s="713"/>
      <c r="B65" s="713"/>
      <c r="C65" s="709"/>
      <c r="D65" s="709"/>
      <c r="E65" s="107" t="s">
        <v>28</v>
      </c>
      <c r="F65" s="107" t="s">
        <v>105</v>
      </c>
      <c r="G65" s="107" t="s">
        <v>29</v>
      </c>
      <c r="H65" s="710"/>
      <c r="I65" s="2"/>
      <c r="J65" s="8"/>
    </row>
    <row r="66" spans="1:12" x14ac:dyDescent="0.2">
      <c r="A66" s="740" t="s">
        <v>106</v>
      </c>
      <c r="B66" s="740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741" t="s">
        <v>107</v>
      </c>
      <c r="B67" s="741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711" t="s">
        <v>108</v>
      </c>
      <c r="B68" s="711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712" t="s">
        <v>5</v>
      </c>
      <c r="B69" s="712"/>
      <c r="C69" s="225">
        <f t="shared" ref="C69:H69" si="6">SUM(C66:C68)</f>
        <v>0</v>
      </c>
      <c r="D69" s="225">
        <f t="shared" si="6"/>
        <v>0</v>
      </c>
      <c r="E69" s="225">
        <f t="shared" si="6"/>
        <v>0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700" t="s">
        <v>40</v>
      </c>
      <c r="B71" s="700"/>
      <c r="C71" s="700"/>
      <c r="D71" s="700"/>
      <c r="E71" s="700"/>
      <c r="F71" s="700"/>
      <c r="G71" s="700"/>
      <c r="H71" s="700"/>
      <c r="I71" s="700"/>
      <c r="J71" s="700"/>
      <c r="K71" s="700"/>
      <c r="L71" s="700"/>
    </row>
    <row r="72" spans="1:12" x14ac:dyDescent="0.2">
      <c r="A72" s="713" t="s">
        <v>33</v>
      </c>
      <c r="B72" s="713"/>
      <c r="C72" s="709" t="s">
        <v>34</v>
      </c>
      <c r="D72" s="709" t="s">
        <v>35</v>
      </c>
      <c r="E72" s="710" t="s">
        <v>27</v>
      </c>
      <c r="F72" s="709"/>
      <c r="G72" s="709"/>
      <c r="H72" s="709" t="s">
        <v>104</v>
      </c>
      <c r="I72" s="2"/>
      <c r="J72" s="2"/>
      <c r="K72" s="95"/>
      <c r="L72" s="48"/>
    </row>
    <row r="73" spans="1:12" x14ac:dyDescent="0.2">
      <c r="A73" s="713"/>
      <c r="B73" s="713"/>
      <c r="C73" s="709"/>
      <c r="D73" s="709"/>
      <c r="E73" s="107" t="s">
        <v>28</v>
      </c>
      <c r="F73" s="107" t="s">
        <v>105</v>
      </c>
      <c r="G73" s="107" t="s">
        <v>29</v>
      </c>
      <c r="H73" s="710"/>
      <c r="I73" s="2"/>
      <c r="J73" s="2"/>
      <c r="K73" s="95"/>
      <c r="L73" s="48"/>
    </row>
    <row r="74" spans="1:12" x14ac:dyDescent="0.2">
      <c r="A74" s="740" t="s">
        <v>107</v>
      </c>
      <c r="B74" s="740"/>
      <c r="C74" s="218"/>
      <c r="D74" s="218"/>
      <c r="E74" s="218">
        <v>52</v>
      </c>
      <c r="F74" s="218"/>
      <c r="G74" s="218"/>
      <c r="H74" s="219"/>
      <c r="I74" s="220"/>
      <c r="J74" s="2"/>
      <c r="K74" s="95"/>
      <c r="L74" s="2"/>
    </row>
    <row r="75" spans="1:12" x14ac:dyDescent="0.2">
      <c r="A75" s="741" t="s">
        <v>109</v>
      </c>
      <c r="B75" s="741"/>
      <c r="C75" s="216"/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744" t="s">
        <v>110</v>
      </c>
      <c r="B76" s="744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741" t="s">
        <v>111</v>
      </c>
      <c r="B77" s="741"/>
      <c r="C77" s="216"/>
      <c r="D77" s="216">
        <v>6</v>
      </c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745" t="s">
        <v>108</v>
      </c>
      <c r="B78" s="745"/>
      <c r="C78" s="223"/>
      <c r="D78" s="223"/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712" t="s">
        <v>5</v>
      </c>
      <c r="B79" s="712"/>
      <c r="C79" s="225">
        <f t="shared" ref="C79:H79" si="7">SUM(C74:C78)</f>
        <v>0</v>
      </c>
      <c r="D79" s="225">
        <f t="shared" si="7"/>
        <v>6</v>
      </c>
      <c r="E79" s="225">
        <f t="shared" si="7"/>
        <v>52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746" t="s">
        <v>41</v>
      </c>
      <c r="B81" s="746"/>
      <c r="C81" s="746"/>
      <c r="D81" s="746"/>
      <c r="E81" s="746"/>
      <c r="F81" s="746"/>
      <c r="G81" s="746"/>
      <c r="H81" s="746"/>
      <c r="I81" s="1"/>
      <c r="J81" s="1"/>
      <c r="K81" s="93"/>
      <c r="L81" s="1"/>
    </row>
    <row r="82" spans="1:12" ht="52.5" x14ac:dyDescent="0.2">
      <c r="A82" s="696" t="s">
        <v>42</v>
      </c>
      <c r="B82" s="697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672" t="s">
        <v>34</v>
      </c>
      <c r="B83" s="673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714" t="s">
        <v>27</v>
      </c>
      <c r="B84" s="105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715"/>
      <c r="B85" s="9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716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685" t="s">
        <v>35</v>
      </c>
      <c r="B87" s="686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683" t="s">
        <v>31</v>
      </c>
      <c r="B88" s="684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700" t="s">
        <v>115</v>
      </c>
      <c r="B90" s="700"/>
      <c r="C90" s="700"/>
      <c r="D90" s="700"/>
      <c r="E90" s="700"/>
      <c r="F90" s="700"/>
      <c r="G90" s="700"/>
      <c r="H90" s="700"/>
      <c r="I90" s="700"/>
      <c r="J90" s="1"/>
      <c r="K90" s="93"/>
      <c r="L90" s="1"/>
    </row>
    <row r="91" spans="1:12" x14ac:dyDescent="0.2">
      <c r="A91" s="701" t="s">
        <v>33</v>
      </c>
      <c r="B91" s="702"/>
      <c r="C91" s="705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703"/>
      <c r="B92" s="704"/>
      <c r="C92" s="706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672" t="s">
        <v>34</v>
      </c>
      <c r="B93" s="673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675" t="s">
        <v>27</v>
      </c>
      <c r="B94" s="112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675"/>
      <c r="B95" s="55" t="s">
        <v>37</v>
      </c>
      <c r="C95" s="221"/>
      <c r="D95" s="220"/>
      <c r="E95" s="234"/>
    </row>
    <row r="96" spans="1:12" x14ac:dyDescent="0.2">
      <c r="A96" s="676"/>
      <c r="B96" s="56" t="s">
        <v>101</v>
      </c>
      <c r="C96" s="232"/>
      <c r="D96" s="220"/>
      <c r="E96" s="234"/>
    </row>
    <row r="97" spans="1:12" x14ac:dyDescent="0.2">
      <c r="A97" s="685" t="s">
        <v>35</v>
      </c>
      <c r="B97" s="686"/>
      <c r="C97" s="231"/>
      <c r="D97" s="220"/>
      <c r="E97" s="234"/>
    </row>
    <row r="98" spans="1:12" x14ac:dyDescent="0.2">
      <c r="A98" s="683" t="s">
        <v>31</v>
      </c>
      <c r="B98" s="684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700" t="s">
        <v>46</v>
      </c>
      <c r="B100" s="700"/>
      <c r="C100" s="700"/>
      <c r="D100" s="700"/>
      <c r="E100" s="700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/>
      <c r="C102" s="236"/>
      <c r="D102" s="103"/>
    </row>
    <row r="103" spans="1:12" x14ac:dyDescent="0.2">
      <c r="A103" s="99" t="s">
        <v>49</v>
      </c>
      <c r="B103" s="237"/>
      <c r="C103" s="236"/>
      <c r="D103" s="103"/>
    </row>
    <row r="104" spans="1:12" x14ac:dyDescent="0.2">
      <c r="A104" s="99" t="s">
        <v>50</v>
      </c>
      <c r="B104" s="237"/>
      <c r="C104" s="236"/>
      <c r="D104" s="103"/>
    </row>
    <row r="105" spans="1:12" x14ac:dyDescent="0.2">
      <c r="A105" s="99" t="s">
        <v>51</v>
      </c>
      <c r="B105" s="237"/>
      <c r="C105" s="238"/>
      <c r="D105" s="103"/>
    </row>
    <row r="106" spans="1:12" x14ac:dyDescent="0.2">
      <c r="A106" s="51" t="s">
        <v>52</v>
      </c>
      <c r="B106" s="239"/>
      <c r="C106" s="238"/>
      <c r="D106" s="103"/>
    </row>
    <row r="107" spans="1:12" x14ac:dyDescent="0.2">
      <c r="A107" s="707" t="s">
        <v>53</v>
      </c>
      <c r="B107" s="708"/>
      <c r="C107" s="708"/>
      <c r="D107" s="708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>
        <v>11</v>
      </c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7">
        <v>6</v>
      </c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7">
        <v>2</v>
      </c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7">
        <v>1</v>
      </c>
      <c r="C112" s="238"/>
      <c r="D112" s="687"/>
      <c r="E112" s="688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9">
        <v>1</v>
      </c>
      <c r="C113" s="238"/>
      <c r="D113" s="687"/>
      <c r="E113" s="688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96" t="s">
        <v>4</v>
      </c>
      <c r="B115" s="697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689" t="s">
        <v>34</v>
      </c>
      <c r="B116" s="690"/>
      <c r="C116" s="240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674" t="s">
        <v>27</v>
      </c>
      <c r="B117" s="98" t="s">
        <v>45</v>
      </c>
      <c r="C117" s="243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675"/>
      <c r="B118" s="55" t="s">
        <v>37</v>
      </c>
      <c r="C118" s="244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676"/>
      <c r="B119" s="56" t="s">
        <v>38</v>
      </c>
      <c r="C119" s="245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698" t="s">
        <v>35</v>
      </c>
      <c r="B120" s="699"/>
      <c r="C120" s="246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683" t="s">
        <v>31</v>
      </c>
      <c r="B121" s="684"/>
      <c r="C121" s="245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679" t="s">
        <v>59</v>
      </c>
      <c r="B125" s="691"/>
      <c r="C125" s="670" t="s">
        <v>5</v>
      </c>
      <c r="D125" s="694" t="s">
        <v>60</v>
      </c>
      <c r="E125" s="695"/>
      <c r="F125" s="694" t="s">
        <v>61</v>
      </c>
      <c r="G125" s="695"/>
      <c r="H125" s="234"/>
      <c r="I125" s="234"/>
      <c r="J125" s="97"/>
      <c r="K125" s="8"/>
    </row>
    <row r="126" spans="1:12" x14ac:dyDescent="0.2">
      <c r="A126" s="692"/>
      <c r="B126" s="693"/>
      <c r="C126" s="671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672" t="s">
        <v>34</v>
      </c>
      <c r="B127" s="673"/>
      <c r="C127" s="248">
        <f t="shared" ref="C127:C133" si="9">SUM(D127:G127)</f>
        <v>178</v>
      </c>
      <c r="D127" s="67">
        <v>5</v>
      </c>
      <c r="E127" s="68"/>
      <c r="F127" s="67">
        <v>173</v>
      </c>
      <c r="G127" s="68"/>
      <c r="H127" s="242"/>
      <c r="I127" s="234"/>
      <c r="J127" s="97"/>
      <c r="K127" s="8"/>
    </row>
    <row r="128" spans="1:12" x14ac:dyDescent="0.2">
      <c r="A128" s="674" t="s">
        <v>27</v>
      </c>
      <c r="B128" s="98" t="s">
        <v>45</v>
      </c>
      <c r="C128" s="248">
        <f t="shared" si="9"/>
        <v>87</v>
      </c>
      <c r="D128" s="67"/>
      <c r="E128" s="68"/>
      <c r="F128" s="67">
        <v>87</v>
      </c>
      <c r="G128" s="68"/>
      <c r="H128" s="242"/>
      <c r="I128" s="234"/>
      <c r="J128" s="97"/>
      <c r="K128" s="8"/>
    </row>
    <row r="129" spans="1:12" x14ac:dyDescent="0.2">
      <c r="A129" s="675"/>
      <c r="B129" s="55" t="s">
        <v>37</v>
      </c>
      <c r="C129" s="24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676"/>
      <c r="B130" s="56" t="s">
        <v>38</v>
      </c>
      <c r="C130" s="250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685" t="s">
        <v>35</v>
      </c>
      <c r="B131" s="686"/>
      <c r="C131" s="251">
        <f t="shared" si="9"/>
        <v>90</v>
      </c>
      <c r="D131" s="6"/>
      <c r="E131" s="7"/>
      <c r="F131" s="6">
        <v>90</v>
      </c>
      <c r="G131" s="7"/>
      <c r="H131" s="242"/>
      <c r="I131" s="234"/>
      <c r="J131" s="97"/>
      <c r="K131" s="8"/>
    </row>
    <row r="132" spans="1:12" x14ac:dyDescent="0.2">
      <c r="A132" s="683" t="s">
        <v>31</v>
      </c>
      <c r="B132" s="684"/>
      <c r="C132" s="252">
        <f t="shared" si="9"/>
        <v>3</v>
      </c>
      <c r="D132" s="77"/>
      <c r="E132" s="24"/>
      <c r="F132" s="77">
        <v>3</v>
      </c>
      <c r="G132" s="24"/>
      <c r="H132" s="242"/>
      <c r="I132" s="234"/>
      <c r="J132" s="97"/>
      <c r="K132" s="8"/>
    </row>
    <row r="133" spans="1:12" x14ac:dyDescent="0.2">
      <c r="A133" s="677" t="s">
        <v>5</v>
      </c>
      <c r="B133" s="678"/>
      <c r="C133" s="226">
        <f t="shared" si="9"/>
        <v>358</v>
      </c>
      <c r="D133" s="253">
        <f>SUM(D127:D132)</f>
        <v>5</v>
      </c>
      <c r="E133" s="254">
        <f>SUM(E127:E132)</f>
        <v>0</v>
      </c>
      <c r="F133" s="253">
        <f>SUM(F127:F132)</f>
        <v>353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679" t="s">
        <v>17</v>
      </c>
      <c r="B135" s="680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681" t="s">
        <v>63</v>
      </c>
      <c r="B136" s="81" t="s">
        <v>121</v>
      </c>
      <c r="C136" s="82">
        <v>194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682"/>
      <c r="B137" s="83" t="s">
        <v>122</v>
      </c>
      <c r="C137" s="84">
        <v>178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70" t="s">
        <v>17</v>
      </c>
      <c r="B139" s="670" t="s">
        <v>5</v>
      </c>
      <c r="C139" s="670" t="s">
        <v>26</v>
      </c>
      <c r="D139" s="670" t="s">
        <v>30</v>
      </c>
      <c r="E139" s="670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71"/>
      <c r="B140" s="671"/>
      <c r="C140" s="671"/>
      <c r="D140" s="671"/>
      <c r="E140" s="671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25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257">
        <f t="shared" si="10"/>
        <v>0</v>
      </c>
      <c r="C147" s="88"/>
      <c r="D147" s="88"/>
      <c r="E147" s="88"/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259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877</v>
      </c>
      <c r="B195" s="133">
        <f>SUM(CG5:CN157)</f>
        <v>0</v>
      </c>
    </row>
  </sheetData>
  <mergeCells count="123">
    <mergeCell ref="A121:B121"/>
    <mergeCell ref="A76:B76"/>
    <mergeCell ref="A77:B77"/>
    <mergeCell ref="B22:B23"/>
    <mergeCell ref="A28:C28"/>
    <mergeCell ref="B36:C36"/>
    <mergeCell ref="B37:C37"/>
    <mergeCell ref="B31:C31"/>
    <mergeCell ref="B32:C32"/>
    <mergeCell ref="A44:H44"/>
    <mergeCell ref="A75:B75"/>
    <mergeCell ref="A66:B66"/>
    <mergeCell ref="A67:B67"/>
    <mergeCell ref="A74:B74"/>
    <mergeCell ref="A63:I63"/>
    <mergeCell ref="A115:B115"/>
    <mergeCell ref="A120:B120"/>
    <mergeCell ref="A116:B116"/>
    <mergeCell ref="A117:A119"/>
    <mergeCell ref="A22:A25"/>
    <mergeCell ref="B24:B25"/>
    <mergeCell ref="A26:B27"/>
    <mergeCell ref="A29:J29"/>
    <mergeCell ref="A30:C30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A31:A39"/>
    <mergeCell ref="B38:C38"/>
    <mergeCell ref="B39:C39"/>
    <mergeCell ref="A40:A43"/>
    <mergeCell ref="B42:B43"/>
    <mergeCell ref="B33:C33"/>
    <mergeCell ref="B34:C34"/>
    <mergeCell ref="B35:C35"/>
    <mergeCell ref="B40:B41"/>
    <mergeCell ref="A45:A46"/>
    <mergeCell ref="B45:B46"/>
    <mergeCell ref="A51:A52"/>
    <mergeCell ref="B51:B52"/>
    <mergeCell ref="C51:C52"/>
    <mergeCell ref="A53:A55"/>
    <mergeCell ref="A56:A59"/>
    <mergeCell ref="A60:A61"/>
    <mergeCell ref="A62:B62"/>
    <mergeCell ref="A64:B65"/>
    <mergeCell ref="C64:C65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  <mergeCell ref="E112:E113"/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F125:G125"/>
    <mergeCell ref="A127:B127"/>
    <mergeCell ref="A128:A130"/>
    <mergeCell ref="A133:B133"/>
    <mergeCell ref="A135:B135"/>
    <mergeCell ref="A136:A137"/>
    <mergeCell ref="A132:B132"/>
    <mergeCell ref="A131:B131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6" sqref="C26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",[2]NOMBRE!B2," - ","( ",[2]NOMBRE!C2,[2]NOMBRE!D2,[2]NOMBRE!E2,[2]NOMBRE!F2,[2]NOMBRE!G2," )")</f>
        <v>COMUNA: Linares - ( 07401 )</v>
      </c>
    </row>
    <row r="3" spans="1:27" x14ac:dyDescent="0.2">
      <c r="A3" s="132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27" x14ac:dyDescent="0.2">
      <c r="A4" s="132" t="str">
        <f>CONCATENATE("MES: ",[2]NOMBRE!B6," - ","( ",[2]NOMBRE!C6,[2]NOMBRE!D6," )")</f>
        <v>MES: FEBRERO - ( 02 )</v>
      </c>
    </row>
    <row r="5" spans="1:27" x14ac:dyDescent="0.2">
      <c r="A5" s="132" t="str">
        <f>CONCATENATE("AÑO: ",[2]NOMBRE!B7)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750" t="s">
        <v>3</v>
      </c>
      <c r="B9" s="750" t="s">
        <v>4</v>
      </c>
      <c r="C9" s="750"/>
      <c r="D9" s="731" t="s">
        <v>5</v>
      </c>
      <c r="E9" s="732"/>
      <c r="F9" s="733"/>
      <c r="G9" s="759" t="s">
        <v>67</v>
      </c>
      <c r="H9" s="760"/>
      <c r="I9" s="760"/>
      <c r="J9" s="760"/>
      <c r="K9" s="760"/>
      <c r="L9" s="760"/>
      <c r="M9" s="760"/>
      <c r="N9" s="760"/>
      <c r="O9" s="760"/>
      <c r="P9" s="760"/>
      <c r="Q9" s="760"/>
      <c r="R9" s="760"/>
      <c r="S9" s="760"/>
      <c r="T9" s="760"/>
      <c r="U9" s="760"/>
      <c r="V9" s="760"/>
      <c r="W9" s="760"/>
      <c r="X9" s="760"/>
      <c r="Y9" s="760"/>
      <c r="Z9" s="761"/>
    </row>
    <row r="10" spans="1:27" x14ac:dyDescent="0.2">
      <c r="A10" s="750"/>
      <c r="B10" s="750"/>
      <c r="C10" s="750"/>
      <c r="D10" s="734"/>
      <c r="E10" s="735"/>
      <c r="F10" s="758"/>
      <c r="G10" s="723" t="s">
        <v>68</v>
      </c>
      <c r="H10" s="723"/>
      <c r="I10" s="723" t="s">
        <v>69</v>
      </c>
      <c r="J10" s="723"/>
      <c r="K10" s="723" t="s">
        <v>70</v>
      </c>
      <c r="L10" s="723"/>
      <c r="M10" s="723" t="s">
        <v>71</v>
      </c>
      <c r="N10" s="723"/>
      <c r="O10" s="723" t="s">
        <v>72</v>
      </c>
      <c r="P10" s="723"/>
      <c r="Q10" s="723" t="s">
        <v>73</v>
      </c>
      <c r="R10" s="723"/>
      <c r="S10" s="723" t="s">
        <v>74</v>
      </c>
      <c r="T10" s="723"/>
      <c r="U10" s="723" t="s">
        <v>75</v>
      </c>
      <c r="V10" s="723"/>
      <c r="W10" s="723" t="s">
        <v>76</v>
      </c>
      <c r="X10" s="723"/>
      <c r="Y10" s="723" t="s">
        <v>77</v>
      </c>
      <c r="Z10" s="723"/>
    </row>
    <row r="11" spans="1:27" x14ac:dyDescent="0.2">
      <c r="A11" s="750"/>
      <c r="B11" s="750"/>
      <c r="C11" s="750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751" t="s">
        <v>6</v>
      </c>
      <c r="B12" s="4" t="s">
        <v>7</v>
      </c>
      <c r="C12" s="5" t="s">
        <v>8</v>
      </c>
      <c r="D12" s="145">
        <f>SUM(E12+F12)</f>
        <v>3</v>
      </c>
      <c r="E12" s="145">
        <f t="shared" ref="E12:F15" si="0">SUM(G12+I12+K12+M12+O12+Q12+S12+U12+W12+Y12)</f>
        <v>1</v>
      </c>
      <c r="F12" s="146">
        <f t="shared" si="0"/>
        <v>2</v>
      </c>
      <c r="G12" s="6"/>
      <c r="H12" s="147"/>
      <c r="I12" s="6"/>
      <c r="J12" s="147"/>
      <c r="K12" s="6"/>
      <c r="L12" s="147"/>
      <c r="M12" s="6"/>
      <c r="N12" s="147">
        <v>2</v>
      </c>
      <c r="O12" s="6">
        <v>1</v>
      </c>
      <c r="P12" s="147"/>
      <c r="Q12" s="6"/>
      <c r="R12" s="147"/>
      <c r="S12" s="6"/>
      <c r="T12" s="147"/>
      <c r="U12" s="6"/>
      <c r="V12" s="147"/>
      <c r="W12" s="6"/>
      <c r="X12" s="147"/>
      <c r="Y12" s="6"/>
      <c r="Z12" s="147"/>
      <c r="AA12" s="134"/>
    </row>
    <row r="13" spans="1:27" x14ac:dyDescent="0.2">
      <c r="A13" s="724"/>
      <c r="B13" s="101" t="s">
        <v>9</v>
      </c>
      <c r="C13" s="9" t="s">
        <v>8</v>
      </c>
      <c r="D13" s="148">
        <f>SUM(E13+F13)</f>
        <v>1</v>
      </c>
      <c r="E13" s="148">
        <f t="shared" si="0"/>
        <v>0</v>
      </c>
      <c r="F13" s="149">
        <f t="shared" si="0"/>
        <v>1</v>
      </c>
      <c r="G13" s="77"/>
      <c r="H13" s="150"/>
      <c r="I13" s="10"/>
      <c r="J13" s="151"/>
      <c r="K13" s="10"/>
      <c r="L13" s="151"/>
      <c r="M13" s="10"/>
      <c r="N13" s="11"/>
      <c r="O13" s="10"/>
      <c r="P13" s="11">
        <v>1</v>
      </c>
      <c r="Q13" s="10"/>
      <c r="R13" s="11"/>
      <c r="S13" s="10"/>
      <c r="T13" s="11"/>
      <c r="U13" s="10"/>
      <c r="V13" s="11"/>
      <c r="W13" s="10"/>
      <c r="X13" s="11"/>
      <c r="Y13" s="10"/>
      <c r="Z13" s="11"/>
      <c r="AA13" s="134"/>
    </row>
    <row r="14" spans="1:27" x14ac:dyDescent="0.2">
      <c r="A14" s="752" t="s">
        <v>10</v>
      </c>
      <c r="B14" s="753"/>
      <c r="C14" s="12" t="s">
        <v>8</v>
      </c>
      <c r="D14" s="152">
        <f>SUM(E14+F14)</f>
        <v>92</v>
      </c>
      <c r="E14" s="152">
        <f t="shared" si="0"/>
        <v>52</v>
      </c>
      <c r="F14" s="153">
        <f t="shared" si="0"/>
        <v>40</v>
      </c>
      <c r="G14" s="154"/>
      <c r="H14" s="155"/>
      <c r="I14" s="154"/>
      <c r="J14" s="155"/>
      <c r="K14" s="154"/>
      <c r="L14" s="155"/>
      <c r="M14" s="14">
        <v>21</v>
      </c>
      <c r="N14" s="15">
        <v>22</v>
      </c>
      <c r="O14" s="14">
        <v>16</v>
      </c>
      <c r="P14" s="15">
        <v>12</v>
      </c>
      <c r="Q14" s="14"/>
      <c r="R14" s="15"/>
      <c r="S14" s="14">
        <v>15</v>
      </c>
      <c r="T14" s="15">
        <v>6</v>
      </c>
      <c r="U14" s="14"/>
      <c r="V14" s="15"/>
      <c r="W14" s="14"/>
      <c r="X14" s="15"/>
      <c r="Y14" s="14"/>
      <c r="Z14" s="15"/>
      <c r="AA14" s="134"/>
    </row>
    <row r="15" spans="1:27" ht="15" thickBot="1" x14ac:dyDescent="0.25">
      <c r="A15" s="755" t="s">
        <v>5</v>
      </c>
      <c r="B15" s="756"/>
      <c r="C15" s="757"/>
      <c r="D15" s="156">
        <f>SUM(E15+F15)</f>
        <v>96</v>
      </c>
      <c r="E15" s="156">
        <f t="shared" si="0"/>
        <v>53</v>
      </c>
      <c r="F15" s="157">
        <f t="shared" si="0"/>
        <v>43</v>
      </c>
      <c r="G15" s="158">
        <f t="shared" ref="G15:Z15" si="1">SUM(G12:G14)</f>
        <v>0</v>
      </c>
      <c r="H15" s="159">
        <f t="shared" si="1"/>
        <v>0</v>
      </c>
      <c r="I15" s="158">
        <f t="shared" si="1"/>
        <v>0</v>
      </c>
      <c r="J15" s="159">
        <f t="shared" si="1"/>
        <v>0</v>
      </c>
      <c r="K15" s="158">
        <f t="shared" si="1"/>
        <v>0</v>
      </c>
      <c r="L15" s="159">
        <f t="shared" si="1"/>
        <v>0</v>
      </c>
      <c r="M15" s="160">
        <f t="shared" si="1"/>
        <v>21</v>
      </c>
      <c r="N15" s="161">
        <f t="shared" si="1"/>
        <v>24</v>
      </c>
      <c r="O15" s="160">
        <f t="shared" si="1"/>
        <v>17</v>
      </c>
      <c r="P15" s="161">
        <f t="shared" si="1"/>
        <v>13</v>
      </c>
      <c r="Q15" s="160">
        <f t="shared" si="1"/>
        <v>0</v>
      </c>
      <c r="R15" s="161">
        <f t="shared" si="1"/>
        <v>0</v>
      </c>
      <c r="S15" s="160">
        <f t="shared" si="1"/>
        <v>15</v>
      </c>
      <c r="T15" s="161">
        <f t="shared" si="1"/>
        <v>6</v>
      </c>
      <c r="U15" s="160">
        <f t="shared" si="1"/>
        <v>0</v>
      </c>
      <c r="V15" s="161">
        <f t="shared" si="1"/>
        <v>0</v>
      </c>
      <c r="W15" s="160">
        <f t="shared" si="1"/>
        <v>0</v>
      </c>
      <c r="X15" s="161">
        <f t="shared" si="1"/>
        <v>0</v>
      </c>
      <c r="Y15" s="160">
        <f t="shared" si="1"/>
        <v>0</v>
      </c>
      <c r="Z15" s="161">
        <f t="shared" si="1"/>
        <v>0</v>
      </c>
      <c r="AA15" s="134"/>
    </row>
    <row r="16" spans="1:27" ht="15" thickTop="1" x14ac:dyDescent="0.2">
      <c r="A16" s="747" t="s">
        <v>79</v>
      </c>
      <c r="B16" s="748"/>
      <c r="C16" s="749"/>
      <c r="D16" s="162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77" t="s">
        <v>80</v>
      </c>
      <c r="B17" s="678"/>
      <c r="C17" s="754"/>
      <c r="D17" s="96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750" t="s">
        <v>3</v>
      </c>
      <c r="B19" s="750" t="s">
        <v>4</v>
      </c>
      <c r="C19" s="750"/>
      <c r="D19" s="731" t="s">
        <v>5</v>
      </c>
      <c r="E19" s="732"/>
      <c r="F19" s="733"/>
      <c r="G19" s="694" t="s">
        <v>67</v>
      </c>
      <c r="H19" s="736"/>
      <c r="I19" s="736"/>
      <c r="J19" s="736"/>
      <c r="K19" s="736"/>
      <c r="L19" s="736"/>
      <c r="M19" s="736"/>
      <c r="N19" s="736"/>
      <c r="O19" s="736"/>
      <c r="P19" s="736"/>
      <c r="Q19" s="736"/>
      <c r="R19" s="736"/>
      <c r="S19" s="736"/>
      <c r="T19" s="736"/>
      <c r="U19" s="736"/>
      <c r="V19" s="736"/>
      <c r="W19" s="736"/>
      <c r="X19" s="736"/>
      <c r="Y19" s="736"/>
      <c r="Z19" s="695"/>
    </row>
    <row r="20" spans="1:27" x14ac:dyDescent="0.2">
      <c r="A20" s="750"/>
      <c r="B20" s="750"/>
      <c r="C20" s="750"/>
      <c r="D20" s="734"/>
      <c r="E20" s="735"/>
      <c r="F20" s="735"/>
      <c r="G20" s="723" t="s">
        <v>68</v>
      </c>
      <c r="H20" s="723"/>
      <c r="I20" s="723" t="s">
        <v>69</v>
      </c>
      <c r="J20" s="723"/>
      <c r="K20" s="723" t="s">
        <v>70</v>
      </c>
      <c r="L20" s="723"/>
      <c r="M20" s="723" t="s">
        <v>71</v>
      </c>
      <c r="N20" s="723"/>
      <c r="O20" s="723" t="s">
        <v>72</v>
      </c>
      <c r="P20" s="723"/>
      <c r="Q20" s="723" t="s">
        <v>73</v>
      </c>
      <c r="R20" s="723"/>
      <c r="S20" s="723" t="s">
        <v>74</v>
      </c>
      <c r="T20" s="723"/>
      <c r="U20" s="723" t="s">
        <v>75</v>
      </c>
      <c r="V20" s="723"/>
      <c r="W20" s="723" t="s">
        <v>76</v>
      </c>
      <c r="X20" s="723"/>
      <c r="Y20" s="723" t="s">
        <v>77</v>
      </c>
      <c r="Z20" s="723"/>
    </row>
    <row r="21" spans="1:27" ht="15.75" customHeight="1" x14ac:dyDescent="0.2">
      <c r="A21" s="750"/>
      <c r="B21" s="750"/>
      <c r="C21" s="750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724" t="s">
        <v>6</v>
      </c>
      <c r="B22" s="715" t="s">
        <v>7</v>
      </c>
      <c r="C22" s="21" t="s">
        <v>14</v>
      </c>
      <c r="D22" s="170">
        <f t="shared" ref="D22:D27" si="2">SUM(E22+F22)</f>
        <v>1</v>
      </c>
      <c r="E22" s="171">
        <f t="shared" ref="E22:F27" si="3">SUM(G22+I22+K22+M22+O22+Q22+S22+U22+W22+Y22)</f>
        <v>0</v>
      </c>
      <c r="F22" s="172">
        <f t="shared" si="3"/>
        <v>1</v>
      </c>
      <c r="G22" s="10"/>
      <c r="H22" s="11"/>
      <c r="I22" s="6"/>
      <c r="J22" s="147"/>
      <c r="K22" s="173"/>
      <c r="L22" s="7"/>
      <c r="M22" s="173"/>
      <c r="N22" s="7">
        <v>1</v>
      </c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724"/>
      <c r="B23" s="716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724"/>
      <c r="B24" s="715" t="s">
        <v>9</v>
      </c>
      <c r="C24" s="26" t="s">
        <v>14</v>
      </c>
      <c r="D24" s="178">
        <f t="shared" si="2"/>
        <v>0</v>
      </c>
      <c r="E24" s="178">
        <f t="shared" si="3"/>
        <v>0</v>
      </c>
      <c r="F24" s="179">
        <f t="shared" si="3"/>
        <v>0</v>
      </c>
      <c r="G24" s="27"/>
      <c r="H24" s="28"/>
      <c r="I24" s="27"/>
      <c r="J24" s="180"/>
      <c r="K24" s="181"/>
      <c r="L24" s="28"/>
      <c r="M24" s="181"/>
      <c r="N24" s="28"/>
      <c r="O24" s="181"/>
      <c r="P24" s="28"/>
      <c r="Q24" s="181"/>
      <c r="R24" s="28"/>
      <c r="S24" s="181"/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725"/>
      <c r="B25" s="716"/>
      <c r="C25" s="29" t="s">
        <v>15</v>
      </c>
      <c r="D25" s="175">
        <f t="shared" si="2"/>
        <v>0</v>
      </c>
      <c r="E25" s="175">
        <f t="shared" si="3"/>
        <v>0</v>
      </c>
      <c r="F25" s="176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726" t="s">
        <v>10</v>
      </c>
      <c r="B26" s="727"/>
      <c r="C26" s="26" t="s">
        <v>14</v>
      </c>
      <c r="D26" s="183">
        <f t="shared" si="2"/>
        <v>23</v>
      </c>
      <c r="E26" s="183">
        <f t="shared" si="3"/>
        <v>7</v>
      </c>
      <c r="F26" s="184">
        <f t="shared" si="3"/>
        <v>16</v>
      </c>
      <c r="G26" s="30"/>
      <c r="H26" s="31"/>
      <c r="I26" s="185"/>
      <c r="J26" s="186"/>
      <c r="K26" s="30"/>
      <c r="L26" s="31"/>
      <c r="M26" s="30">
        <v>7</v>
      </c>
      <c r="N26" s="31">
        <v>8</v>
      </c>
      <c r="O26" s="30"/>
      <c r="P26" s="31">
        <v>5</v>
      </c>
      <c r="Q26" s="30"/>
      <c r="R26" s="31"/>
      <c r="S26" s="30"/>
      <c r="T26" s="31">
        <v>3</v>
      </c>
      <c r="U26" s="30"/>
      <c r="V26" s="31"/>
      <c r="W26" s="30"/>
      <c r="X26" s="31"/>
      <c r="Y26" s="30"/>
      <c r="Z26" s="31"/>
      <c r="AA26" s="134"/>
    </row>
    <row r="27" spans="1:27" ht="14.25" customHeight="1" x14ac:dyDescent="0.2">
      <c r="A27" s="692"/>
      <c r="B27" s="693"/>
      <c r="C27" s="29" t="s">
        <v>15</v>
      </c>
      <c r="D27" s="175">
        <f t="shared" si="2"/>
        <v>1</v>
      </c>
      <c r="E27" s="175">
        <f t="shared" si="3"/>
        <v>0</v>
      </c>
      <c r="F27" s="176">
        <f t="shared" si="3"/>
        <v>1</v>
      </c>
      <c r="G27" s="32"/>
      <c r="H27" s="25"/>
      <c r="I27" s="23"/>
      <c r="J27" s="182"/>
      <c r="K27" s="32"/>
      <c r="L27" s="25"/>
      <c r="M27" s="32"/>
      <c r="N27" s="25"/>
      <c r="O27" s="32"/>
      <c r="P27" s="25">
        <v>1</v>
      </c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728" t="s">
        <v>5</v>
      </c>
      <c r="B28" s="729"/>
      <c r="C28" s="730"/>
      <c r="D28" s="187">
        <f t="shared" ref="D28:Z28" si="4">SUM(D22:D27)</f>
        <v>25</v>
      </c>
      <c r="E28" s="188">
        <f t="shared" si="4"/>
        <v>7</v>
      </c>
      <c r="F28" s="189">
        <f t="shared" si="4"/>
        <v>18</v>
      </c>
      <c r="G28" s="190">
        <f t="shared" si="4"/>
        <v>0</v>
      </c>
      <c r="H28" s="191">
        <f t="shared" si="4"/>
        <v>0</v>
      </c>
      <c r="I28" s="192">
        <f t="shared" si="4"/>
        <v>0</v>
      </c>
      <c r="J28" s="193">
        <f t="shared" si="4"/>
        <v>0</v>
      </c>
      <c r="K28" s="190">
        <f t="shared" si="4"/>
        <v>0</v>
      </c>
      <c r="L28" s="191">
        <f t="shared" si="4"/>
        <v>0</v>
      </c>
      <c r="M28" s="190">
        <f t="shared" si="4"/>
        <v>7</v>
      </c>
      <c r="N28" s="191">
        <f t="shared" si="4"/>
        <v>9</v>
      </c>
      <c r="O28" s="190">
        <f t="shared" si="4"/>
        <v>0</v>
      </c>
      <c r="P28" s="191">
        <f t="shared" si="4"/>
        <v>6</v>
      </c>
      <c r="Q28" s="190">
        <f t="shared" si="4"/>
        <v>0</v>
      </c>
      <c r="R28" s="191">
        <f t="shared" si="4"/>
        <v>0</v>
      </c>
      <c r="S28" s="190">
        <f t="shared" si="4"/>
        <v>0</v>
      </c>
      <c r="T28" s="191">
        <f t="shared" si="4"/>
        <v>3</v>
      </c>
      <c r="U28" s="190">
        <f t="shared" si="4"/>
        <v>0</v>
      </c>
      <c r="V28" s="191">
        <f t="shared" si="4"/>
        <v>0</v>
      </c>
      <c r="W28" s="190">
        <f t="shared" si="4"/>
        <v>0</v>
      </c>
      <c r="X28" s="191">
        <f t="shared" si="4"/>
        <v>0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700" t="s">
        <v>16</v>
      </c>
      <c r="B29" s="700"/>
      <c r="C29" s="700"/>
      <c r="D29" s="700"/>
      <c r="E29" s="700"/>
      <c r="F29" s="700"/>
      <c r="G29" s="700"/>
      <c r="H29" s="700"/>
      <c r="I29" s="700"/>
      <c r="J29" s="700"/>
      <c r="K29" s="97"/>
      <c r="L29" s="8"/>
    </row>
    <row r="30" spans="1:27" x14ac:dyDescent="0.2">
      <c r="A30" s="737" t="s">
        <v>17</v>
      </c>
      <c r="B30" s="737"/>
      <c r="C30" s="737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714" t="s">
        <v>81</v>
      </c>
      <c r="B31" s="721" t="s">
        <v>82</v>
      </c>
      <c r="C31" s="722"/>
      <c r="D31" s="197">
        <f t="shared" ref="D31:D43" si="5">SUM(E31+F31)</f>
        <v>0</v>
      </c>
      <c r="E31" s="198"/>
      <c r="F31" s="199"/>
      <c r="G31" s="134"/>
    </row>
    <row r="32" spans="1:27" x14ac:dyDescent="0.2">
      <c r="A32" s="715"/>
      <c r="B32" s="719" t="s">
        <v>83</v>
      </c>
      <c r="C32" s="720"/>
      <c r="D32" s="200">
        <f t="shared" si="5"/>
        <v>0</v>
      </c>
      <c r="E32" s="201"/>
      <c r="F32" s="202"/>
      <c r="G32" s="134"/>
    </row>
    <row r="33" spans="1:12" ht="14.25" customHeight="1" x14ac:dyDescent="0.2">
      <c r="A33" s="715"/>
      <c r="B33" s="719" t="s">
        <v>84</v>
      </c>
      <c r="C33" s="720"/>
      <c r="D33" s="200">
        <f t="shared" si="5"/>
        <v>0</v>
      </c>
      <c r="E33" s="201"/>
      <c r="F33" s="202"/>
      <c r="G33" s="134"/>
    </row>
    <row r="34" spans="1:12" ht="14.25" customHeight="1" x14ac:dyDescent="0.2">
      <c r="A34" s="715"/>
      <c r="B34" s="719" t="s">
        <v>85</v>
      </c>
      <c r="C34" s="720"/>
      <c r="D34" s="200">
        <f t="shared" si="5"/>
        <v>0</v>
      </c>
      <c r="E34" s="203"/>
      <c r="F34" s="204"/>
      <c r="G34" s="134"/>
    </row>
    <row r="35" spans="1:12" x14ac:dyDescent="0.2">
      <c r="A35" s="715"/>
      <c r="B35" s="719" t="s">
        <v>86</v>
      </c>
      <c r="C35" s="720"/>
      <c r="D35" s="200">
        <f t="shared" si="5"/>
        <v>0</v>
      </c>
      <c r="E35" s="203"/>
      <c r="F35" s="204"/>
      <c r="G35" s="134"/>
    </row>
    <row r="36" spans="1:12" x14ac:dyDescent="0.2">
      <c r="A36" s="715"/>
      <c r="B36" s="719" t="s">
        <v>87</v>
      </c>
      <c r="C36" s="720"/>
      <c r="D36" s="200">
        <f t="shared" si="5"/>
        <v>0</v>
      </c>
      <c r="E36" s="203"/>
      <c r="F36" s="204"/>
      <c r="G36" s="134"/>
    </row>
    <row r="37" spans="1:12" x14ac:dyDescent="0.2">
      <c r="A37" s="715"/>
      <c r="B37" s="719" t="s">
        <v>88</v>
      </c>
      <c r="C37" s="720"/>
      <c r="D37" s="200">
        <f t="shared" si="5"/>
        <v>0</v>
      </c>
      <c r="E37" s="203"/>
      <c r="F37" s="204"/>
      <c r="G37" s="134"/>
    </row>
    <row r="38" spans="1:12" x14ac:dyDescent="0.2">
      <c r="A38" s="715"/>
      <c r="B38" s="719" t="s">
        <v>89</v>
      </c>
      <c r="C38" s="720"/>
      <c r="D38" s="200">
        <f t="shared" si="5"/>
        <v>0</v>
      </c>
      <c r="E38" s="203"/>
      <c r="F38" s="204"/>
      <c r="G38" s="134"/>
    </row>
    <row r="39" spans="1:12" x14ac:dyDescent="0.2">
      <c r="A39" s="716"/>
      <c r="B39" s="738" t="s">
        <v>90</v>
      </c>
      <c r="C39" s="739"/>
      <c r="D39" s="205">
        <f t="shared" si="5"/>
        <v>0</v>
      </c>
      <c r="E39" s="206"/>
      <c r="F39" s="207"/>
      <c r="G39" s="134"/>
    </row>
    <row r="40" spans="1:12" x14ac:dyDescent="0.2">
      <c r="A40" s="714" t="s">
        <v>91</v>
      </c>
      <c r="B40" s="714" t="s">
        <v>92</v>
      </c>
      <c r="C40" s="4" t="s">
        <v>20</v>
      </c>
      <c r="D40" s="197">
        <f t="shared" si="5"/>
        <v>1</v>
      </c>
      <c r="E40" s="208"/>
      <c r="F40" s="209">
        <v>1</v>
      </c>
      <c r="G40" s="134"/>
    </row>
    <row r="41" spans="1:12" x14ac:dyDescent="0.2">
      <c r="A41" s="715"/>
      <c r="B41" s="716"/>
      <c r="C41" s="101" t="s">
        <v>21</v>
      </c>
      <c r="D41" s="205">
        <f t="shared" si="5"/>
        <v>0</v>
      </c>
      <c r="E41" s="210"/>
      <c r="F41" s="207"/>
      <c r="G41" s="134"/>
    </row>
    <row r="42" spans="1:12" x14ac:dyDescent="0.2">
      <c r="A42" s="715"/>
      <c r="B42" s="714" t="s">
        <v>93</v>
      </c>
      <c r="C42" s="4" t="s">
        <v>20</v>
      </c>
      <c r="D42" s="197">
        <f t="shared" si="5"/>
        <v>0</v>
      </c>
      <c r="E42" s="208"/>
      <c r="F42" s="209"/>
      <c r="G42" s="134"/>
    </row>
    <row r="43" spans="1:12" x14ac:dyDescent="0.2">
      <c r="A43" s="716"/>
      <c r="B43" s="716"/>
      <c r="C43" s="36" t="s">
        <v>21</v>
      </c>
      <c r="D43" s="205">
        <f t="shared" si="5"/>
        <v>0</v>
      </c>
      <c r="E43" s="210"/>
      <c r="F43" s="207"/>
      <c r="G43" s="134"/>
    </row>
    <row r="44" spans="1:12" x14ac:dyDescent="0.2">
      <c r="A44" s="700" t="s">
        <v>22</v>
      </c>
      <c r="B44" s="700"/>
      <c r="C44" s="700"/>
      <c r="D44" s="700"/>
      <c r="E44" s="700"/>
      <c r="F44" s="700"/>
      <c r="G44" s="700"/>
      <c r="H44" s="700"/>
      <c r="I44" s="20"/>
      <c r="J44" s="20"/>
      <c r="K44" s="97"/>
      <c r="L44" s="8"/>
    </row>
    <row r="45" spans="1:12" x14ac:dyDescent="0.2">
      <c r="A45" s="674" t="s">
        <v>23</v>
      </c>
      <c r="B45" s="717" t="s">
        <v>5</v>
      </c>
      <c r="C45" s="8"/>
    </row>
    <row r="46" spans="1:12" x14ac:dyDescent="0.2">
      <c r="A46" s="676"/>
      <c r="B46" s="718"/>
      <c r="C46" s="37"/>
      <c r="D46" s="8"/>
    </row>
    <row r="47" spans="1:12" x14ac:dyDescent="0.2">
      <c r="A47" s="4" t="s">
        <v>94</v>
      </c>
      <c r="B47" s="211">
        <v>88</v>
      </c>
      <c r="C47" s="38"/>
      <c r="D47" s="8"/>
    </row>
    <row r="48" spans="1:12" x14ac:dyDescent="0.2">
      <c r="A48" s="36" t="s">
        <v>95</v>
      </c>
      <c r="B48" s="212">
        <v>8</v>
      </c>
      <c r="C48" s="38"/>
      <c r="D48" s="8"/>
    </row>
    <row r="49" spans="1:10" x14ac:dyDescent="0.2">
      <c r="A49" s="102" t="s">
        <v>5</v>
      </c>
      <c r="B49" s="213">
        <f>SUM(B47+B48)</f>
        <v>96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714" t="s">
        <v>25</v>
      </c>
      <c r="B51" s="691" t="s">
        <v>4</v>
      </c>
      <c r="C51" s="670" t="s">
        <v>5</v>
      </c>
      <c r="D51" s="8"/>
    </row>
    <row r="52" spans="1:10" x14ac:dyDescent="0.2">
      <c r="A52" s="716"/>
      <c r="B52" s="693"/>
      <c r="C52" s="671"/>
      <c r="D52" s="8"/>
    </row>
    <row r="53" spans="1:10" x14ac:dyDescent="0.2">
      <c r="A53" s="714" t="s">
        <v>26</v>
      </c>
      <c r="B53" s="41" t="s">
        <v>96</v>
      </c>
      <c r="C53" s="211"/>
      <c r="D53" s="215"/>
    </row>
    <row r="54" spans="1:10" x14ac:dyDescent="0.2">
      <c r="A54" s="715"/>
      <c r="B54" s="42" t="s">
        <v>97</v>
      </c>
      <c r="C54" s="216"/>
      <c r="D54" s="215"/>
    </row>
    <row r="55" spans="1:10" x14ac:dyDescent="0.2">
      <c r="A55" s="716"/>
      <c r="B55" s="43" t="s">
        <v>98</v>
      </c>
      <c r="C55" s="212"/>
      <c r="D55" s="215"/>
    </row>
    <row r="56" spans="1:10" x14ac:dyDescent="0.2">
      <c r="A56" s="714" t="s">
        <v>27</v>
      </c>
      <c r="B56" s="41" t="s">
        <v>36</v>
      </c>
      <c r="C56" s="211"/>
      <c r="D56" s="215"/>
    </row>
    <row r="57" spans="1:10" ht="21" x14ac:dyDescent="0.2">
      <c r="A57" s="715"/>
      <c r="B57" s="42" t="s">
        <v>99</v>
      </c>
      <c r="C57" s="216"/>
      <c r="D57" s="215"/>
    </row>
    <row r="58" spans="1:10" ht="21" x14ac:dyDescent="0.2">
      <c r="A58" s="715"/>
      <c r="B58" s="106" t="s">
        <v>100</v>
      </c>
      <c r="C58" s="216"/>
      <c r="D58" s="215"/>
    </row>
    <row r="59" spans="1:10" x14ac:dyDescent="0.2">
      <c r="A59" s="716"/>
      <c r="B59" s="43" t="s">
        <v>101</v>
      </c>
      <c r="C59" s="212"/>
      <c r="D59" s="215"/>
    </row>
    <row r="60" spans="1:10" ht="31.5" x14ac:dyDescent="0.2">
      <c r="A60" s="714" t="s">
        <v>30</v>
      </c>
      <c r="B60" s="44" t="s">
        <v>102</v>
      </c>
      <c r="C60" s="211"/>
      <c r="D60" s="215"/>
    </row>
    <row r="61" spans="1:10" ht="21" x14ac:dyDescent="0.2">
      <c r="A61" s="716"/>
      <c r="B61" s="45" t="s">
        <v>103</v>
      </c>
      <c r="C61" s="212"/>
      <c r="D61" s="215"/>
    </row>
    <row r="62" spans="1:10" x14ac:dyDescent="0.2">
      <c r="A62" s="742" t="s">
        <v>31</v>
      </c>
      <c r="B62" s="743"/>
      <c r="C62" s="217"/>
      <c r="D62" s="215"/>
    </row>
    <row r="63" spans="1:10" x14ac:dyDescent="0.2">
      <c r="A63" s="700" t="s">
        <v>32</v>
      </c>
      <c r="B63" s="700"/>
      <c r="C63" s="700"/>
      <c r="D63" s="700"/>
      <c r="E63" s="700"/>
      <c r="F63" s="700"/>
      <c r="G63" s="700"/>
      <c r="H63" s="700"/>
      <c r="I63" s="700"/>
      <c r="J63" s="8"/>
    </row>
    <row r="64" spans="1:10" x14ac:dyDescent="0.2">
      <c r="A64" s="713" t="s">
        <v>33</v>
      </c>
      <c r="B64" s="713"/>
      <c r="C64" s="709" t="s">
        <v>34</v>
      </c>
      <c r="D64" s="709" t="s">
        <v>35</v>
      </c>
      <c r="E64" s="710" t="s">
        <v>27</v>
      </c>
      <c r="F64" s="709"/>
      <c r="G64" s="709"/>
      <c r="H64" s="709" t="s">
        <v>104</v>
      </c>
      <c r="I64" s="2"/>
      <c r="J64" s="8"/>
    </row>
    <row r="65" spans="1:12" x14ac:dyDescent="0.2">
      <c r="A65" s="713"/>
      <c r="B65" s="713"/>
      <c r="C65" s="709"/>
      <c r="D65" s="709"/>
      <c r="E65" s="107" t="s">
        <v>28</v>
      </c>
      <c r="F65" s="107" t="s">
        <v>105</v>
      </c>
      <c r="G65" s="107" t="s">
        <v>29</v>
      </c>
      <c r="H65" s="710"/>
      <c r="I65" s="2"/>
      <c r="J65" s="8"/>
    </row>
    <row r="66" spans="1:12" x14ac:dyDescent="0.2">
      <c r="A66" s="740" t="s">
        <v>106</v>
      </c>
      <c r="B66" s="740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741" t="s">
        <v>107</v>
      </c>
      <c r="B67" s="741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711" t="s">
        <v>108</v>
      </c>
      <c r="B68" s="711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712" t="s">
        <v>5</v>
      </c>
      <c r="B69" s="712"/>
      <c r="C69" s="225">
        <f t="shared" ref="C69:H69" si="6">SUM(C66:C68)</f>
        <v>0</v>
      </c>
      <c r="D69" s="225">
        <f t="shared" si="6"/>
        <v>0</v>
      </c>
      <c r="E69" s="225">
        <f t="shared" si="6"/>
        <v>0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700" t="s">
        <v>40</v>
      </c>
      <c r="B71" s="700"/>
      <c r="C71" s="700"/>
      <c r="D71" s="700"/>
      <c r="E71" s="700"/>
      <c r="F71" s="700"/>
      <c r="G71" s="700"/>
      <c r="H71" s="700"/>
      <c r="I71" s="700"/>
      <c r="J71" s="700"/>
      <c r="K71" s="700"/>
      <c r="L71" s="700"/>
    </row>
    <row r="72" spans="1:12" x14ac:dyDescent="0.2">
      <c r="A72" s="713" t="s">
        <v>33</v>
      </c>
      <c r="B72" s="713"/>
      <c r="C72" s="709" t="s">
        <v>34</v>
      </c>
      <c r="D72" s="709" t="s">
        <v>35</v>
      </c>
      <c r="E72" s="710" t="s">
        <v>27</v>
      </c>
      <c r="F72" s="709"/>
      <c r="G72" s="709"/>
      <c r="H72" s="709" t="s">
        <v>104</v>
      </c>
      <c r="I72" s="2"/>
      <c r="J72" s="2"/>
      <c r="K72" s="95"/>
      <c r="L72" s="48"/>
    </row>
    <row r="73" spans="1:12" x14ac:dyDescent="0.2">
      <c r="A73" s="713"/>
      <c r="B73" s="713"/>
      <c r="C73" s="709"/>
      <c r="D73" s="709"/>
      <c r="E73" s="107" t="s">
        <v>28</v>
      </c>
      <c r="F73" s="107" t="s">
        <v>105</v>
      </c>
      <c r="G73" s="107" t="s">
        <v>29</v>
      </c>
      <c r="H73" s="710"/>
      <c r="I73" s="2"/>
      <c r="J73" s="2"/>
      <c r="K73" s="95"/>
      <c r="L73" s="48"/>
    </row>
    <row r="74" spans="1:12" x14ac:dyDescent="0.2">
      <c r="A74" s="740" t="s">
        <v>107</v>
      </c>
      <c r="B74" s="740"/>
      <c r="C74" s="218">
        <v>4</v>
      </c>
      <c r="D74" s="218"/>
      <c r="E74" s="218">
        <v>65</v>
      </c>
      <c r="F74" s="218"/>
      <c r="G74" s="218"/>
      <c r="H74" s="219"/>
      <c r="I74" s="220"/>
      <c r="J74" s="2"/>
      <c r="K74" s="95"/>
      <c r="L74" s="2"/>
    </row>
    <row r="75" spans="1:12" x14ac:dyDescent="0.2">
      <c r="A75" s="741" t="s">
        <v>109</v>
      </c>
      <c r="B75" s="741"/>
      <c r="C75" s="216">
        <v>1</v>
      </c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744" t="s">
        <v>110</v>
      </c>
      <c r="B76" s="744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741" t="s">
        <v>111</v>
      </c>
      <c r="B77" s="741"/>
      <c r="C77" s="216"/>
      <c r="D77" s="216">
        <v>6</v>
      </c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745" t="s">
        <v>108</v>
      </c>
      <c r="B78" s="745"/>
      <c r="C78" s="223"/>
      <c r="D78" s="223">
        <v>3</v>
      </c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712" t="s">
        <v>5</v>
      </c>
      <c r="B79" s="712"/>
      <c r="C79" s="225">
        <f t="shared" ref="C79:H79" si="7">SUM(C74:C78)</f>
        <v>5</v>
      </c>
      <c r="D79" s="225">
        <f t="shared" si="7"/>
        <v>9</v>
      </c>
      <c r="E79" s="225">
        <f t="shared" si="7"/>
        <v>65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746" t="s">
        <v>41</v>
      </c>
      <c r="B81" s="746"/>
      <c r="C81" s="746"/>
      <c r="D81" s="746"/>
      <c r="E81" s="746"/>
      <c r="F81" s="746"/>
      <c r="G81" s="746"/>
      <c r="H81" s="746"/>
      <c r="I81" s="1"/>
      <c r="J81" s="1"/>
      <c r="K81" s="93"/>
      <c r="L81" s="1"/>
    </row>
    <row r="82" spans="1:12" ht="52.5" x14ac:dyDescent="0.2">
      <c r="A82" s="696" t="s">
        <v>42</v>
      </c>
      <c r="B82" s="697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672" t="s">
        <v>34</v>
      </c>
      <c r="B83" s="673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714" t="s">
        <v>27</v>
      </c>
      <c r="B84" s="105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715"/>
      <c r="B85" s="9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716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685" t="s">
        <v>35</v>
      </c>
      <c r="B87" s="686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683" t="s">
        <v>31</v>
      </c>
      <c r="B88" s="684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700" t="s">
        <v>115</v>
      </c>
      <c r="B90" s="700"/>
      <c r="C90" s="700"/>
      <c r="D90" s="700"/>
      <c r="E90" s="700"/>
      <c r="F90" s="700"/>
      <c r="G90" s="700"/>
      <c r="H90" s="700"/>
      <c r="I90" s="700"/>
      <c r="J90" s="1"/>
      <c r="K90" s="93"/>
      <c r="L90" s="1"/>
    </row>
    <row r="91" spans="1:12" x14ac:dyDescent="0.2">
      <c r="A91" s="701" t="s">
        <v>33</v>
      </c>
      <c r="B91" s="702"/>
      <c r="C91" s="705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703"/>
      <c r="B92" s="704"/>
      <c r="C92" s="706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672" t="s">
        <v>34</v>
      </c>
      <c r="B93" s="673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675" t="s">
        <v>27</v>
      </c>
      <c r="B94" s="112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675"/>
      <c r="B95" s="55" t="s">
        <v>37</v>
      </c>
      <c r="C95" s="221"/>
      <c r="D95" s="220"/>
      <c r="E95" s="234"/>
    </row>
    <row r="96" spans="1:12" x14ac:dyDescent="0.2">
      <c r="A96" s="676"/>
      <c r="B96" s="56" t="s">
        <v>101</v>
      </c>
      <c r="C96" s="232"/>
      <c r="D96" s="220"/>
      <c r="E96" s="234"/>
    </row>
    <row r="97" spans="1:12" x14ac:dyDescent="0.2">
      <c r="A97" s="685" t="s">
        <v>35</v>
      </c>
      <c r="B97" s="686"/>
      <c r="C97" s="231"/>
      <c r="D97" s="220"/>
      <c r="E97" s="234"/>
    </row>
    <row r="98" spans="1:12" x14ac:dyDescent="0.2">
      <c r="A98" s="683" t="s">
        <v>31</v>
      </c>
      <c r="B98" s="684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700" t="s">
        <v>46</v>
      </c>
      <c r="B100" s="700"/>
      <c r="C100" s="700"/>
      <c r="D100" s="700"/>
      <c r="E100" s="700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/>
      <c r="C102" s="236"/>
      <c r="D102" s="103"/>
    </row>
    <row r="103" spans="1:12" x14ac:dyDescent="0.2">
      <c r="A103" s="99" t="s">
        <v>49</v>
      </c>
      <c r="B103" s="237"/>
      <c r="C103" s="236"/>
      <c r="D103" s="103"/>
    </row>
    <row r="104" spans="1:12" x14ac:dyDescent="0.2">
      <c r="A104" s="99" t="s">
        <v>50</v>
      </c>
      <c r="B104" s="237"/>
      <c r="C104" s="236"/>
      <c r="D104" s="103"/>
    </row>
    <row r="105" spans="1:12" x14ac:dyDescent="0.2">
      <c r="A105" s="99" t="s">
        <v>51</v>
      </c>
      <c r="B105" s="237"/>
      <c r="C105" s="238"/>
      <c r="D105" s="103"/>
    </row>
    <row r="106" spans="1:12" x14ac:dyDescent="0.2">
      <c r="A106" s="51" t="s">
        <v>52</v>
      </c>
      <c r="B106" s="239"/>
      <c r="C106" s="238"/>
      <c r="D106" s="103"/>
    </row>
    <row r="107" spans="1:12" x14ac:dyDescent="0.2">
      <c r="A107" s="707" t="s">
        <v>53</v>
      </c>
      <c r="B107" s="708"/>
      <c r="C107" s="708"/>
      <c r="D107" s="708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/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7"/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7"/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7"/>
      <c r="C112" s="238"/>
      <c r="D112" s="687"/>
      <c r="E112" s="688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9"/>
      <c r="C113" s="238"/>
      <c r="D113" s="687"/>
      <c r="E113" s="688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96" t="s">
        <v>4</v>
      </c>
      <c r="B115" s="697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689" t="s">
        <v>34</v>
      </c>
      <c r="B116" s="690"/>
      <c r="C116" s="240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674" t="s">
        <v>27</v>
      </c>
      <c r="B117" s="98" t="s">
        <v>45</v>
      </c>
      <c r="C117" s="243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675"/>
      <c r="B118" s="55" t="s">
        <v>37</v>
      </c>
      <c r="C118" s="244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676"/>
      <c r="B119" s="56" t="s">
        <v>38</v>
      </c>
      <c r="C119" s="245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698" t="s">
        <v>35</v>
      </c>
      <c r="B120" s="699"/>
      <c r="C120" s="246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683" t="s">
        <v>31</v>
      </c>
      <c r="B121" s="684"/>
      <c r="C121" s="245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679" t="s">
        <v>59</v>
      </c>
      <c r="B125" s="691"/>
      <c r="C125" s="670" t="s">
        <v>5</v>
      </c>
      <c r="D125" s="694" t="s">
        <v>60</v>
      </c>
      <c r="E125" s="695"/>
      <c r="F125" s="694" t="s">
        <v>61</v>
      </c>
      <c r="G125" s="695"/>
      <c r="H125" s="234"/>
      <c r="I125" s="234"/>
      <c r="J125" s="97"/>
      <c r="K125" s="8"/>
    </row>
    <row r="126" spans="1:12" x14ac:dyDescent="0.2">
      <c r="A126" s="692"/>
      <c r="B126" s="693"/>
      <c r="C126" s="671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672" t="s">
        <v>34</v>
      </c>
      <c r="B127" s="673"/>
      <c r="C127" s="248">
        <f t="shared" ref="C127:C133" si="9">SUM(D127:G127)</f>
        <v>172</v>
      </c>
      <c r="D127" s="67">
        <v>4</v>
      </c>
      <c r="E127" s="68"/>
      <c r="F127" s="67">
        <v>168</v>
      </c>
      <c r="G127" s="68"/>
      <c r="H127" s="242"/>
      <c r="I127" s="234"/>
      <c r="J127" s="97"/>
      <c r="K127" s="8"/>
    </row>
    <row r="128" spans="1:12" x14ac:dyDescent="0.2">
      <c r="A128" s="674" t="s">
        <v>27</v>
      </c>
      <c r="B128" s="98" t="s">
        <v>45</v>
      </c>
      <c r="C128" s="248">
        <f t="shared" si="9"/>
        <v>56</v>
      </c>
      <c r="D128" s="67"/>
      <c r="E128" s="68"/>
      <c r="F128" s="67">
        <v>56</v>
      </c>
      <c r="G128" s="68"/>
      <c r="H128" s="242"/>
      <c r="I128" s="234"/>
      <c r="J128" s="97"/>
      <c r="K128" s="8"/>
    </row>
    <row r="129" spans="1:12" x14ac:dyDescent="0.2">
      <c r="A129" s="675"/>
      <c r="B129" s="55" t="s">
        <v>37</v>
      </c>
      <c r="C129" s="24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676"/>
      <c r="B130" s="56" t="s">
        <v>38</v>
      </c>
      <c r="C130" s="250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685" t="s">
        <v>35</v>
      </c>
      <c r="B131" s="686"/>
      <c r="C131" s="251">
        <f t="shared" si="9"/>
        <v>89</v>
      </c>
      <c r="D131" s="6"/>
      <c r="E131" s="7"/>
      <c r="F131" s="6">
        <v>89</v>
      </c>
      <c r="G131" s="7"/>
      <c r="H131" s="242"/>
      <c r="I131" s="234"/>
      <c r="J131" s="97"/>
      <c r="K131" s="8"/>
    </row>
    <row r="132" spans="1:12" x14ac:dyDescent="0.2">
      <c r="A132" s="683" t="s">
        <v>31</v>
      </c>
      <c r="B132" s="684"/>
      <c r="C132" s="252">
        <f t="shared" si="9"/>
        <v>0</v>
      </c>
      <c r="D132" s="77"/>
      <c r="E132" s="24"/>
      <c r="F132" s="77"/>
      <c r="G132" s="24"/>
      <c r="H132" s="242"/>
      <c r="I132" s="234"/>
      <c r="J132" s="97"/>
      <c r="K132" s="8"/>
    </row>
    <row r="133" spans="1:12" x14ac:dyDescent="0.2">
      <c r="A133" s="677" t="s">
        <v>5</v>
      </c>
      <c r="B133" s="678"/>
      <c r="C133" s="226">
        <f t="shared" si="9"/>
        <v>317</v>
      </c>
      <c r="D133" s="253">
        <f>SUM(D127:D132)</f>
        <v>4</v>
      </c>
      <c r="E133" s="254">
        <f>SUM(E127:E132)</f>
        <v>0</v>
      </c>
      <c r="F133" s="253">
        <f>SUM(F127:F132)</f>
        <v>313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679" t="s">
        <v>17</v>
      </c>
      <c r="B135" s="680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681" t="s">
        <v>63</v>
      </c>
      <c r="B136" s="81" t="s">
        <v>121</v>
      </c>
      <c r="C136" s="82">
        <v>188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682"/>
      <c r="B137" s="83" t="s">
        <v>122</v>
      </c>
      <c r="C137" s="84">
        <v>172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70" t="s">
        <v>17</v>
      </c>
      <c r="B139" s="670" t="s">
        <v>5</v>
      </c>
      <c r="C139" s="670" t="s">
        <v>26</v>
      </c>
      <c r="D139" s="670" t="s">
        <v>30</v>
      </c>
      <c r="E139" s="670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71"/>
      <c r="B140" s="671"/>
      <c r="C140" s="671"/>
      <c r="D140" s="671"/>
      <c r="E140" s="671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25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257">
        <f t="shared" si="10"/>
        <v>1</v>
      </c>
      <c r="C147" s="88"/>
      <c r="D147" s="88">
        <v>1</v>
      </c>
      <c r="E147" s="88"/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259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711</v>
      </c>
      <c r="B195" s="133">
        <f>SUM(CG5:CN157)</f>
        <v>0</v>
      </c>
    </row>
  </sheetData>
  <mergeCells count="123">
    <mergeCell ref="A78:B78"/>
    <mergeCell ref="A79:B79"/>
    <mergeCell ref="A75:B75"/>
    <mergeCell ref="A66:B66"/>
    <mergeCell ref="A67:B67"/>
    <mergeCell ref="A74:B74"/>
    <mergeCell ref="A63:I63"/>
    <mergeCell ref="A76:B76"/>
    <mergeCell ref="A77:B77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B22:B23"/>
    <mergeCell ref="A28:C28"/>
    <mergeCell ref="B36:C36"/>
    <mergeCell ref="B37:C37"/>
    <mergeCell ref="B31:C31"/>
    <mergeCell ref="B32:C32"/>
    <mergeCell ref="A115:B115"/>
    <mergeCell ref="B33:C33"/>
    <mergeCell ref="B34:C34"/>
    <mergeCell ref="B35:C35"/>
    <mergeCell ref="B40:B41"/>
    <mergeCell ref="A44:H44"/>
    <mergeCell ref="A22:A25"/>
    <mergeCell ref="B24:B25"/>
    <mergeCell ref="A26:B27"/>
    <mergeCell ref="A29:J29"/>
    <mergeCell ref="A30:C30"/>
    <mergeCell ref="A31:A39"/>
    <mergeCell ref="B38:C38"/>
    <mergeCell ref="B39:C39"/>
    <mergeCell ref="A40:A43"/>
    <mergeCell ref="B42:B43"/>
    <mergeCell ref="A45:A46"/>
    <mergeCell ref="B45:B46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A51:A52"/>
    <mergeCell ref="B51:B52"/>
    <mergeCell ref="C51:C52"/>
    <mergeCell ref="A53:A55"/>
    <mergeCell ref="A56:A59"/>
    <mergeCell ref="A60:A61"/>
    <mergeCell ref="A62:B62"/>
    <mergeCell ref="A64:B65"/>
    <mergeCell ref="C64:C65"/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120:B120"/>
    <mergeCell ref="A116:B116"/>
    <mergeCell ref="A117:A119"/>
    <mergeCell ref="A121:B121"/>
    <mergeCell ref="F125:G125"/>
    <mergeCell ref="A127:B127"/>
    <mergeCell ref="A128:A130"/>
    <mergeCell ref="A133:B133"/>
    <mergeCell ref="A135:B135"/>
    <mergeCell ref="A136:A137"/>
    <mergeCell ref="A132:B132"/>
    <mergeCell ref="A131:B131"/>
    <mergeCell ref="A93:B93"/>
    <mergeCell ref="A94:A96"/>
    <mergeCell ref="A97:B97"/>
    <mergeCell ref="A98:B98"/>
    <mergeCell ref="A100:E100"/>
    <mergeCell ref="A107:D107"/>
    <mergeCell ref="D112:D113"/>
    <mergeCell ref="E112:E113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5" sqref="C25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",[3]NOMBRE!B2," - ","( ",[3]NOMBRE!C2,[3]NOMBRE!D2,[3]NOMBRE!E2,[3]NOMBRE!F2,[3]NOMBRE!G2," )")</f>
        <v>COMUNA: Linares - ( 07401 )</v>
      </c>
    </row>
    <row r="3" spans="1:27" x14ac:dyDescent="0.2">
      <c r="A3" s="132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</row>
    <row r="4" spans="1:27" x14ac:dyDescent="0.2">
      <c r="A4" s="132" t="str">
        <f>CONCATENATE("MES: ",[3]NOMBRE!B6," - ","( ",[3]NOMBRE!C6,[3]NOMBRE!D6," )")</f>
        <v>MES: MARZO - ( 03 )</v>
      </c>
    </row>
    <row r="5" spans="1:27" x14ac:dyDescent="0.2">
      <c r="A5" s="132" t="str">
        <f>CONCATENATE("AÑO: ",[3]NOMBRE!B7)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750" t="s">
        <v>3</v>
      </c>
      <c r="B9" s="750" t="s">
        <v>4</v>
      </c>
      <c r="C9" s="750"/>
      <c r="D9" s="731" t="s">
        <v>5</v>
      </c>
      <c r="E9" s="732"/>
      <c r="F9" s="733"/>
      <c r="G9" s="759" t="s">
        <v>67</v>
      </c>
      <c r="H9" s="760"/>
      <c r="I9" s="760"/>
      <c r="J9" s="760"/>
      <c r="K9" s="760"/>
      <c r="L9" s="760"/>
      <c r="M9" s="760"/>
      <c r="N9" s="760"/>
      <c r="O9" s="760"/>
      <c r="P9" s="760"/>
      <c r="Q9" s="760"/>
      <c r="R9" s="760"/>
      <c r="S9" s="760"/>
      <c r="T9" s="760"/>
      <c r="U9" s="760"/>
      <c r="V9" s="760"/>
      <c r="W9" s="760"/>
      <c r="X9" s="760"/>
      <c r="Y9" s="760"/>
      <c r="Z9" s="761"/>
    </row>
    <row r="10" spans="1:27" x14ac:dyDescent="0.2">
      <c r="A10" s="750"/>
      <c r="B10" s="750"/>
      <c r="C10" s="750"/>
      <c r="D10" s="734"/>
      <c r="E10" s="735"/>
      <c r="F10" s="758"/>
      <c r="G10" s="723" t="s">
        <v>68</v>
      </c>
      <c r="H10" s="723"/>
      <c r="I10" s="723" t="s">
        <v>69</v>
      </c>
      <c r="J10" s="723"/>
      <c r="K10" s="723" t="s">
        <v>70</v>
      </c>
      <c r="L10" s="723"/>
      <c r="M10" s="723" t="s">
        <v>71</v>
      </c>
      <c r="N10" s="723"/>
      <c r="O10" s="723" t="s">
        <v>72</v>
      </c>
      <c r="P10" s="723"/>
      <c r="Q10" s="723" t="s">
        <v>73</v>
      </c>
      <c r="R10" s="723"/>
      <c r="S10" s="723" t="s">
        <v>74</v>
      </c>
      <c r="T10" s="723"/>
      <c r="U10" s="723" t="s">
        <v>75</v>
      </c>
      <c r="V10" s="723"/>
      <c r="W10" s="723" t="s">
        <v>76</v>
      </c>
      <c r="X10" s="723"/>
      <c r="Y10" s="723" t="s">
        <v>77</v>
      </c>
      <c r="Z10" s="723"/>
    </row>
    <row r="11" spans="1:27" x14ac:dyDescent="0.2">
      <c r="A11" s="750"/>
      <c r="B11" s="750"/>
      <c r="C11" s="750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751" t="s">
        <v>6</v>
      </c>
      <c r="B12" s="4" t="s">
        <v>7</v>
      </c>
      <c r="C12" s="5" t="s">
        <v>8</v>
      </c>
      <c r="D12" s="145">
        <f>SUM(E12+F12)</f>
        <v>1</v>
      </c>
      <c r="E12" s="145">
        <f t="shared" ref="E12:F15" si="0">SUM(G12+I12+K12+M12+O12+Q12+S12+U12+W12+Y12)</f>
        <v>1</v>
      </c>
      <c r="F12" s="146">
        <f t="shared" si="0"/>
        <v>0</v>
      </c>
      <c r="G12" s="6"/>
      <c r="H12" s="147"/>
      <c r="I12" s="6"/>
      <c r="J12" s="147"/>
      <c r="K12" s="6"/>
      <c r="L12" s="147"/>
      <c r="M12" s="6"/>
      <c r="N12" s="147"/>
      <c r="O12" s="6">
        <v>1</v>
      </c>
      <c r="P12" s="147"/>
      <c r="Q12" s="6"/>
      <c r="R12" s="147"/>
      <c r="S12" s="6"/>
      <c r="T12" s="147"/>
      <c r="U12" s="6"/>
      <c r="V12" s="147"/>
      <c r="W12" s="6"/>
      <c r="X12" s="147"/>
      <c r="Y12" s="6"/>
      <c r="Z12" s="147"/>
      <c r="AA12" s="134"/>
    </row>
    <row r="13" spans="1:27" x14ac:dyDescent="0.2">
      <c r="A13" s="724"/>
      <c r="B13" s="101" t="s">
        <v>9</v>
      </c>
      <c r="C13" s="9" t="s">
        <v>8</v>
      </c>
      <c r="D13" s="148">
        <f>SUM(E13+F13)</f>
        <v>5</v>
      </c>
      <c r="E13" s="148">
        <f t="shared" si="0"/>
        <v>2</v>
      </c>
      <c r="F13" s="149">
        <f t="shared" si="0"/>
        <v>3</v>
      </c>
      <c r="G13" s="77"/>
      <c r="H13" s="150"/>
      <c r="I13" s="10">
        <v>1</v>
      </c>
      <c r="J13" s="151">
        <v>1</v>
      </c>
      <c r="K13" s="10"/>
      <c r="L13" s="151"/>
      <c r="M13" s="10"/>
      <c r="N13" s="11"/>
      <c r="O13" s="10"/>
      <c r="P13" s="11">
        <v>2</v>
      </c>
      <c r="Q13" s="10">
        <v>1</v>
      </c>
      <c r="R13" s="11"/>
      <c r="S13" s="10"/>
      <c r="T13" s="11"/>
      <c r="U13" s="10"/>
      <c r="V13" s="11"/>
      <c r="W13" s="10"/>
      <c r="X13" s="11"/>
      <c r="Y13" s="10"/>
      <c r="Z13" s="11"/>
      <c r="AA13" s="134"/>
    </row>
    <row r="14" spans="1:27" x14ac:dyDescent="0.2">
      <c r="A14" s="752" t="s">
        <v>10</v>
      </c>
      <c r="B14" s="753"/>
      <c r="C14" s="12" t="s">
        <v>8</v>
      </c>
      <c r="D14" s="152">
        <f>SUM(E14+F14)</f>
        <v>206</v>
      </c>
      <c r="E14" s="152">
        <f t="shared" si="0"/>
        <v>112</v>
      </c>
      <c r="F14" s="153">
        <f t="shared" si="0"/>
        <v>94</v>
      </c>
      <c r="G14" s="154">
        <v>15</v>
      </c>
      <c r="H14" s="155">
        <v>10</v>
      </c>
      <c r="I14" s="154">
        <v>12</v>
      </c>
      <c r="J14" s="155">
        <v>10</v>
      </c>
      <c r="K14" s="154">
        <v>17</v>
      </c>
      <c r="L14" s="155">
        <v>10</v>
      </c>
      <c r="M14" s="14">
        <v>15</v>
      </c>
      <c r="N14" s="15">
        <v>19</v>
      </c>
      <c r="O14" s="14">
        <v>17</v>
      </c>
      <c r="P14" s="15">
        <v>21</v>
      </c>
      <c r="Q14" s="14">
        <v>10</v>
      </c>
      <c r="R14" s="15">
        <v>10</v>
      </c>
      <c r="S14" s="14">
        <v>10</v>
      </c>
      <c r="T14" s="15">
        <v>4</v>
      </c>
      <c r="U14" s="14">
        <v>10</v>
      </c>
      <c r="V14" s="15">
        <v>6</v>
      </c>
      <c r="W14" s="14">
        <v>6</v>
      </c>
      <c r="X14" s="15">
        <v>4</v>
      </c>
      <c r="Y14" s="14"/>
      <c r="Z14" s="15"/>
      <c r="AA14" s="134"/>
    </row>
    <row r="15" spans="1:27" ht="15" thickBot="1" x14ac:dyDescent="0.25">
      <c r="A15" s="755" t="s">
        <v>5</v>
      </c>
      <c r="B15" s="756"/>
      <c r="C15" s="757"/>
      <c r="D15" s="156">
        <f>SUM(E15+F15)</f>
        <v>212</v>
      </c>
      <c r="E15" s="156">
        <f t="shared" si="0"/>
        <v>115</v>
      </c>
      <c r="F15" s="157">
        <f t="shared" si="0"/>
        <v>97</v>
      </c>
      <c r="G15" s="158">
        <f t="shared" ref="G15:Z15" si="1">SUM(G12:G14)</f>
        <v>15</v>
      </c>
      <c r="H15" s="159">
        <f t="shared" si="1"/>
        <v>10</v>
      </c>
      <c r="I15" s="158">
        <f t="shared" si="1"/>
        <v>13</v>
      </c>
      <c r="J15" s="159">
        <f t="shared" si="1"/>
        <v>11</v>
      </c>
      <c r="K15" s="158">
        <f t="shared" si="1"/>
        <v>17</v>
      </c>
      <c r="L15" s="159">
        <f t="shared" si="1"/>
        <v>10</v>
      </c>
      <c r="M15" s="160">
        <f t="shared" si="1"/>
        <v>15</v>
      </c>
      <c r="N15" s="161">
        <f t="shared" si="1"/>
        <v>19</v>
      </c>
      <c r="O15" s="160">
        <f t="shared" si="1"/>
        <v>18</v>
      </c>
      <c r="P15" s="161">
        <f t="shared" si="1"/>
        <v>23</v>
      </c>
      <c r="Q15" s="160">
        <f t="shared" si="1"/>
        <v>11</v>
      </c>
      <c r="R15" s="161">
        <f t="shared" si="1"/>
        <v>10</v>
      </c>
      <c r="S15" s="160">
        <f t="shared" si="1"/>
        <v>10</v>
      </c>
      <c r="T15" s="161">
        <f t="shared" si="1"/>
        <v>4</v>
      </c>
      <c r="U15" s="160">
        <f t="shared" si="1"/>
        <v>10</v>
      </c>
      <c r="V15" s="161">
        <f t="shared" si="1"/>
        <v>6</v>
      </c>
      <c r="W15" s="160">
        <f t="shared" si="1"/>
        <v>6</v>
      </c>
      <c r="X15" s="161">
        <f t="shared" si="1"/>
        <v>4</v>
      </c>
      <c r="Y15" s="160">
        <f t="shared" si="1"/>
        <v>0</v>
      </c>
      <c r="Z15" s="161">
        <f t="shared" si="1"/>
        <v>0</v>
      </c>
      <c r="AA15" s="134"/>
    </row>
    <row r="16" spans="1:27" ht="15" thickTop="1" x14ac:dyDescent="0.2">
      <c r="A16" s="747" t="s">
        <v>79</v>
      </c>
      <c r="B16" s="748"/>
      <c r="C16" s="749"/>
      <c r="D16" s="162">
        <v>19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77" t="s">
        <v>80</v>
      </c>
      <c r="B17" s="678"/>
      <c r="C17" s="754"/>
      <c r="D17" s="96">
        <v>0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750" t="s">
        <v>3</v>
      </c>
      <c r="B19" s="750" t="s">
        <v>4</v>
      </c>
      <c r="C19" s="750"/>
      <c r="D19" s="731" t="s">
        <v>5</v>
      </c>
      <c r="E19" s="732"/>
      <c r="F19" s="733"/>
      <c r="G19" s="694" t="s">
        <v>67</v>
      </c>
      <c r="H19" s="736"/>
      <c r="I19" s="736"/>
      <c r="J19" s="736"/>
      <c r="K19" s="736"/>
      <c r="L19" s="736"/>
      <c r="M19" s="736"/>
      <c r="N19" s="736"/>
      <c r="O19" s="736"/>
      <c r="P19" s="736"/>
      <c r="Q19" s="736"/>
      <c r="R19" s="736"/>
      <c r="S19" s="736"/>
      <c r="T19" s="736"/>
      <c r="U19" s="736"/>
      <c r="V19" s="736"/>
      <c r="W19" s="736"/>
      <c r="X19" s="736"/>
      <c r="Y19" s="736"/>
      <c r="Z19" s="695"/>
    </row>
    <row r="20" spans="1:27" x14ac:dyDescent="0.2">
      <c r="A20" s="750"/>
      <c r="B20" s="750"/>
      <c r="C20" s="750"/>
      <c r="D20" s="734"/>
      <c r="E20" s="735"/>
      <c r="F20" s="735"/>
      <c r="G20" s="723" t="s">
        <v>68</v>
      </c>
      <c r="H20" s="723"/>
      <c r="I20" s="723" t="s">
        <v>69</v>
      </c>
      <c r="J20" s="723"/>
      <c r="K20" s="723" t="s">
        <v>70</v>
      </c>
      <c r="L20" s="723"/>
      <c r="M20" s="723" t="s">
        <v>71</v>
      </c>
      <c r="N20" s="723"/>
      <c r="O20" s="723" t="s">
        <v>72</v>
      </c>
      <c r="P20" s="723"/>
      <c r="Q20" s="723" t="s">
        <v>73</v>
      </c>
      <c r="R20" s="723"/>
      <c r="S20" s="723" t="s">
        <v>74</v>
      </c>
      <c r="T20" s="723"/>
      <c r="U20" s="723" t="s">
        <v>75</v>
      </c>
      <c r="V20" s="723"/>
      <c r="W20" s="723" t="s">
        <v>76</v>
      </c>
      <c r="X20" s="723"/>
      <c r="Y20" s="723" t="s">
        <v>77</v>
      </c>
      <c r="Z20" s="723"/>
    </row>
    <row r="21" spans="1:27" ht="15.75" customHeight="1" x14ac:dyDescent="0.2">
      <c r="A21" s="750"/>
      <c r="B21" s="750"/>
      <c r="C21" s="750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724" t="s">
        <v>6</v>
      </c>
      <c r="B22" s="715" t="s">
        <v>7</v>
      </c>
      <c r="C22" s="21" t="s">
        <v>14</v>
      </c>
      <c r="D22" s="170">
        <f t="shared" ref="D22:D27" si="2">SUM(E22+F22)</f>
        <v>0</v>
      </c>
      <c r="E22" s="171">
        <f t="shared" ref="E22:F27" si="3">SUM(G22+I22+K22+M22+O22+Q22+S22+U22+W22+Y22)</f>
        <v>0</v>
      </c>
      <c r="F22" s="172">
        <f t="shared" si="3"/>
        <v>0</v>
      </c>
      <c r="G22" s="10"/>
      <c r="H22" s="11"/>
      <c r="I22" s="6"/>
      <c r="J22" s="147"/>
      <c r="K22" s="173"/>
      <c r="L22" s="7"/>
      <c r="M22" s="173"/>
      <c r="N22" s="7"/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724"/>
      <c r="B23" s="716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724"/>
      <c r="B24" s="715" t="s">
        <v>9</v>
      </c>
      <c r="C24" s="26" t="s">
        <v>14</v>
      </c>
      <c r="D24" s="178">
        <f t="shared" si="2"/>
        <v>0</v>
      </c>
      <c r="E24" s="178">
        <f t="shared" si="3"/>
        <v>0</v>
      </c>
      <c r="F24" s="179">
        <f t="shared" si="3"/>
        <v>0</v>
      </c>
      <c r="G24" s="27"/>
      <c r="H24" s="28"/>
      <c r="I24" s="27"/>
      <c r="J24" s="180"/>
      <c r="K24" s="181"/>
      <c r="L24" s="28"/>
      <c r="M24" s="181"/>
      <c r="N24" s="28"/>
      <c r="O24" s="181"/>
      <c r="P24" s="28"/>
      <c r="Q24" s="181"/>
      <c r="R24" s="28"/>
      <c r="S24" s="181"/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725"/>
      <c r="B25" s="716"/>
      <c r="C25" s="29" t="s">
        <v>15</v>
      </c>
      <c r="D25" s="175">
        <f t="shared" si="2"/>
        <v>0</v>
      </c>
      <c r="E25" s="175">
        <f t="shared" si="3"/>
        <v>0</v>
      </c>
      <c r="F25" s="176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726" t="s">
        <v>10</v>
      </c>
      <c r="B26" s="727"/>
      <c r="C26" s="26" t="s">
        <v>14</v>
      </c>
      <c r="D26" s="183">
        <f t="shared" si="2"/>
        <v>20</v>
      </c>
      <c r="E26" s="183">
        <f t="shared" si="3"/>
        <v>14</v>
      </c>
      <c r="F26" s="184">
        <f t="shared" si="3"/>
        <v>6</v>
      </c>
      <c r="G26" s="30">
        <v>2</v>
      </c>
      <c r="H26" s="31"/>
      <c r="I26" s="185">
        <v>4</v>
      </c>
      <c r="J26" s="186">
        <v>4</v>
      </c>
      <c r="K26" s="30">
        <v>4</v>
      </c>
      <c r="L26" s="31"/>
      <c r="M26" s="30">
        <v>2</v>
      </c>
      <c r="N26" s="31"/>
      <c r="O26" s="30">
        <v>1</v>
      </c>
      <c r="P26" s="31"/>
      <c r="Q26" s="30"/>
      <c r="R26" s="31"/>
      <c r="S26" s="30">
        <v>1</v>
      </c>
      <c r="T26" s="31">
        <v>2</v>
      </c>
      <c r="U26" s="30"/>
      <c r="V26" s="31"/>
      <c r="W26" s="30"/>
      <c r="X26" s="31"/>
      <c r="Y26" s="30"/>
      <c r="Z26" s="31"/>
      <c r="AA26" s="134"/>
    </row>
    <row r="27" spans="1:27" ht="14.25" customHeight="1" x14ac:dyDescent="0.2">
      <c r="A27" s="692"/>
      <c r="B27" s="693"/>
      <c r="C27" s="29" t="s">
        <v>15</v>
      </c>
      <c r="D27" s="175">
        <f t="shared" si="2"/>
        <v>0</v>
      </c>
      <c r="E27" s="175">
        <f t="shared" si="3"/>
        <v>0</v>
      </c>
      <c r="F27" s="176">
        <f t="shared" si="3"/>
        <v>0</v>
      </c>
      <c r="G27" s="32"/>
      <c r="H27" s="25"/>
      <c r="I27" s="23"/>
      <c r="J27" s="182"/>
      <c r="K27" s="32"/>
      <c r="L27" s="25"/>
      <c r="M27" s="32"/>
      <c r="N27" s="25"/>
      <c r="O27" s="32"/>
      <c r="P27" s="25"/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728" t="s">
        <v>5</v>
      </c>
      <c r="B28" s="729"/>
      <c r="C28" s="730"/>
      <c r="D28" s="187">
        <f t="shared" ref="D28:Z28" si="4">SUM(D22:D27)</f>
        <v>20</v>
      </c>
      <c r="E28" s="188">
        <f t="shared" si="4"/>
        <v>14</v>
      </c>
      <c r="F28" s="189">
        <f t="shared" si="4"/>
        <v>6</v>
      </c>
      <c r="G28" s="190">
        <f t="shared" si="4"/>
        <v>2</v>
      </c>
      <c r="H28" s="191">
        <f t="shared" si="4"/>
        <v>0</v>
      </c>
      <c r="I28" s="192">
        <f t="shared" si="4"/>
        <v>4</v>
      </c>
      <c r="J28" s="193">
        <f t="shared" si="4"/>
        <v>4</v>
      </c>
      <c r="K28" s="190">
        <f t="shared" si="4"/>
        <v>4</v>
      </c>
      <c r="L28" s="191">
        <f t="shared" si="4"/>
        <v>0</v>
      </c>
      <c r="M28" s="190">
        <f t="shared" si="4"/>
        <v>2</v>
      </c>
      <c r="N28" s="191">
        <f t="shared" si="4"/>
        <v>0</v>
      </c>
      <c r="O28" s="190">
        <f t="shared" si="4"/>
        <v>1</v>
      </c>
      <c r="P28" s="191">
        <f t="shared" si="4"/>
        <v>0</v>
      </c>
      <c r="Q28" s="190">
        <f t="shared" si="4"/>
        <v>0</v>
      </c>
      <c r="R28" s="191">
        <f t="shared" si="4"/>
        <v>0</v>
      </c>
      <c r="S28" s="190">
        <f t="shared" si="4"/>
        <v>1</v>
      </c>
      <c r="T28" s="191">
        <f t="shared" si="4"/>
        <v>2</v>
      </c>
      <c r="U28" s="190">
        <f t="shared" si="4"/>
        <v>0</v>
      </c>
      <c r="V28" s="191">
        <f t="shared" si="4"/>
        <v>0</v>
      </c>
      <c r="W28" s="190">
        <f t="shared" si="4"/>
        <v>0</v>
      </c>
      <c r="X28" s="191">
        <f t="shared" si="4"/>
        <v>0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700" t="s">
        <v>16</v>
      </c>
      <c r="B29" s="700"/>
      <c r="C29" s="700"/>
      <c r="D29" s="700"/>
      <c r="E29" s="700"/>
      <c r="F29" s="700"/>
      <c r="G29" s="700"/>
      <c r="H29" s="700"/>
      <c r="I29" s="700"/>
      <c r="J29" s="700"/>
      <c r="K29" s="97"/>
      <c r="L29" s="8"/>
    </row>
    <row r="30" spans="1:27" x14ac:dyDescent="0.2">
      <c r="A30" s="737" t="s">
        <v>17</v>
      </c>
      <c r="B30" s="737"/>
      <c r="C30" s="737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714" t="s">
        <v>81</v>
      </c>
      <c r="B31" s="721" t="s">
        <v>82</v>
      </c>
      <c r="C31" s="722"/>
      <c r="D31" s="197">
        <f t="shared" ref="D31:D43" si="5">SUM(E31+F31)</f>
        <v>0</v>
      </c>
      <c r="E31" s="198"/>
      <c r="F31" s="199"/>
      <c r="G31" s="134"/>
    </row>
    <row r="32" spans="1:27" x14ac:dyDescent="0.2">
      <c r="A32" s="715"/>
      <c r="B32" s="719" t="s">
        <v>83</v>
      </c>
      <c r="C32" s="720"/>
      <c r="D32" s="200">
        <f t="shared" si="5"/>
        <v>0</v>
      </c>
      <c r="E32" s="201"/>
      <c r="F32" s="202"/>
      <c r="G32" s="134"/>
    </row>
    <row r="33" spans="1:12" ht="14.25" customHeight="1" x14ac:dyDescent="0.2">
      <c r="A33" s="715"/>
      <c r="B33" s="719" t="s">
        <v>84</v>
      </c>
      <c r="C33" s="720"/>
      <c r="D33" s="200">
        <f t="shared" si="5"/>
        <v>0</v>
      </c>
      <c r="E33" s="201"/>
      <c r="F33" s="202"/>
      <c r="G33" s="134"/>
    </row>
    <row r="34" spans="1:12" ht="14.25" customHeight="1" x14ac:dyDescent="0.2">
      <c r="A34" s="715"/>
      <c r="B34" s="719" t="s">
        <v>85</v>
      </c>
      <c r="C34" s="720"/>
      <c r="D34" s="200">
        <f t="shared" si="5"/>
        <v>0</v>
      </c>
      <c r="E34" s="203"/>
      <c r="F34" s="204"/>
      <c r="G34" s="134"/>
    </row>
    <row r="35" spans="1:12" x14ac:dyDescent="0.2">
      <c r="A35" s="715"/>
      <c r="B35" s="719" t="s">
        <v>86</v>
      </c>
      <c r="C35" s="720"/>
      <c r="D35" s="200">
        <f t="shared" si="5"/>
        <v>0</v>
      </c>
      <c r="E35" s="203"/>
      <c r="F35" s="204"/>
      <c r="G35" s="134"/>
    </row>
    <row r="36" spans="1:12" x14ac:dyDescent="0.2">
      <c r="A36" s="715"/>
      <c r="B36" s="719" t="s">
        <v>87</v>
      </c>
      <c r="C36" s="720"/>
      <c r="D36" s="200">
        <f t="shared" si="5"/>
        <v>0</v>
      </c>
      <c r="E36" s="203"/>
      <c r="F36" s="204"/>
      <c r="G36" s="134"/>
    </row>
    <row r="37" spans="1:12" x14ac:dyDescent="0.2">
      <c r="A37" s="715"/>
      <c r="B37" s="719" t="s">
        <v>88</v>
      </c>
      <c r="C37" s="720"/>
      <c r="D37" s="200">
        <f t="shared" si="5"/>
        <v>0</v>
      </c>
      <c r="E37" s="203"/>
      <c r="F37" s="204"/>
      <c r="G37" s="134"/>
    </row>
    <row r="38" spans="1:12" x14ac:dyDescent="0.2">
      <c r="A38" s="715"/>
      <c r="B38" s="719" t="s">
        <v>89</v>
      </c>
      <c r="C38" s="720"/>
      <c r="D38" s="200">
        <f t="shared" si="5"/>
        <v>0</v>
      </c>
      <c r="E38" s="203"/>
      <c r="F38" s="204"/>
      <c r="G38" s="134"/>
    </row>
    <row r="39" spans="1:12" x14ac:dyDescent="0.2">
      <c r="A39" s="716"/>
      <c r="B39" s="738" t="s">
        <v>90</v>
      </c>
      <c r="C39" s="739"/>
      <c r="D39" s="205">
        <f t="shared" si="5"/>
        <v>0</v>
      </c>
      <c r="E39" s="206"/>
      <c r="F39" s="207"/>
      <c r="G39" s="134"/>
    </row>
    <row r="40" spans="1:12" x14ac:dyDescent="0.2">
      <c r="A40" s="714" t="s">
        <v>91</v>
      </c>
      <c r="B40" s="714" t="s">
        <v>92</v>
      </c>
      <c r="C40" s="4" t="s">
        <v>20</v>
      </c>
      <c r="D40" s="197">
        <f t="shared" si="5"/>
        <v>2</v>
      </c>
      <c r="E40" s="208"/>
      <c r="F40" s="209">
        <v>2</v>
      </c>
      <c r="G40" s="134"/>
    </row>
    <row r="41" spans="1:12" x14ac:dyDescent="0.2">
      <c r="A41" s="715"/>
      <c r="B41" s="716"/>
      <c r="C41" s="101" t="s">
        <v>21</v>
      </c>
      <c r="D41" s="205">
        <f t="shared" si="5"/>
        <v>0</v>
      </c>
      <c r="E41" s="210"/>
      <c r="F41" s="207"/>
      <c r="G41" s="134"/>
    </row>
    <row r="42" spans="1:12" x14ac:dyDescent="0.2">
      <c r="A42" s="715"/>
      <c r="B42" s="714" t="s">
        <v>93</v>
      </c>
      <c r="C42" s="4" t="s">
        <v>20</v>
      </c>
      <c r="D42" s="197">
        <f t="shared" si="5"/>
        <v>0</v>
      </c>
      <c r="E42" s="208"/>
      <c r="F42" s="209"/>
      <c r="G42" s="134"/>
    </row>
    <row r="43" spans="1:12" x14ac:dyDescent="0.2">
      <c r="A43" s="716"/>
      <c r="B43" s="716"/>
      <c r="C43" s="36" t="s">
        <v>21</v>
      </c>
      <c r="D43" s="205">
        <f t="shared" si="5"/>
        <v>0</v>
      </c>
      <c r="E43" s="210"/>
      <c r="F43" s="207"/>
      <c r="G43" s="134"/>
    </row>
    <row r="44" spans="1:12" x14ac:dyDescent="0.2">
      <c r="A44" s="700" t="s">
        <v>22</v>
      </c>
      <c r="B44" s="700"/>
      <c r="C44" s="700"/>
      <c r="D44" s="700"/>
      <c r="E44" s="700"/>
      <c r="F44" s="700"/>
      <c r="G44" s="700"/>
      <c r="H44" s="700"/>
      <c r="I44" s="20"/>
      <c r="J44" s="20"/>
      <c r="K44" s="97"/>
      <c r="L44" s="8"/>
    </row>
    <row r="45" spans="1:12" x14ac:dyDescent="0.2">
      <c r="A45" s="674" t="s">
        <v>23</v>
      </c>
      <c r="B45" s="717" t="s">
        <v>5</v>
      </c>
      <c r="C45" s="8"/>
    </row>
    <row r="46" spans="1:12" x14ac:dyDescent="0.2">
      <c r="A46" s="676"/>
      <c r="B46" s="718"/>
      <c r="C46" s="37"/>
      <c r="D46" s="8"/>
    </row>
    <row r="47" spans="1:12" x14ac:dyDescent="0.2">
      <c r="A47" s="4" t="s">
        <v>94</v>
      </c>
      <c r="B47" s="211">
        <v>198</v>
      </c>
      <c r="C47" s="38"/>
      <c r="D47" s="8"/>
    </row>
    <row r="48" spans="1:12" x14ac:dyDescent="0.2">
      <c r="A48" s="36" t="s">
        <v>95</v>
      </c>
      <c r="B48" s="212">
        <v>14</v>
      </c>
      <c r="C48" s="38"/>
      <c r="D48" s="8"/>
    </row>
    <row r="49" spans="1:10" x14ac:dyDescent="0.2">
      <c r="A49" s="102" t="s">
        <v>5</v>
      </c>
      <c r="B49" s="213">
        <f>SUM(B47+B48)</f>
        <v>212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714" t="s">
        <v>25</v>
      </c>
      <c r="B51" s="691" t="s">
        <v>4</v>
      </c>
      <c r="C51" s="670" t="s">
        <v>5</v>
      </c>
      <c r="D51" s="8"/>
    </row>
    <row r="52" spans="1:10" x14ac:dyDescent="0.2">
      <c r="A52" s="716"/>
      <c r="B52" s="693"/>
      <c r="C52" s="671"/>
      <c r="D52" s="8"/>
    </row>
    <row r="53" spans="1:10" x14ac:dyDescent="0.2">
      <c r="A53" s="714" t="s">
        <v>26</v>
      </c>
      <c r="B53" s="41" t="s">
        <v>96</v>
      </c>
      <c r="C53" s="211"/>
      <c r="D53" s="215"/>
    </row>
    <row r="54" spans="1:10" x14ac:dyDescent="0.2">
      <c r="A54" s="715"/>
      <c r="B54" s="42" t="s">
        <v>97</v>
      </c>
      <c r="C54" s="216"/>
      <c r="D54" s="215"/>
    </row>
    <row r="55" spans="1:10" x14ac:dyDescent="0.2">
      <c r="A55" s="716"/>
      <c r="B55" s="43" t="s">
        <v>98</v>
      </c>
      <c r="C55" s="212"/>
      <c r="D55" s="215"/>
    </row>
    <row r="56" spans="1:10" x14ac:dyDescent="0.2">
      <c r="A56" s="714" t="s">
        <v>27</v>
      </c>
      <c r="B56" s="41" t="s">
        <v>36</v>
      </c>
      <c r="C56" s="211"/>
      <c r="D56" s="215"/>
    </row>
    <row r="57" spans="1:10" ht="21" x14ac:dyDescent="0.2">
      <c r="A57" s="715"/>
      <c r="B57" s="42" t="s">
        <v>99</v>
      </c>
      <c r="C57" s="216"/>
      <c r="D57" s="215"/>
    </row>
    <row r="58" spans="1:10" ht="21" x14ac:dyDescent="0.2">
      <c r="A58" s="715"/>
      <c r="B58" s="106" t="s">
        <v>100</v>
      </c>
      <c r="C58" s="216"/>
      <c r="D58" s="215"/>
    </row>
    <row r="59" spans="1:10" x14ac:dyDescent="0.2">
      <c r="A59" s="716"/>
      <c r="B59" s="43" t="s">
        <v>101</v>
      </c>
      <c r="C59" s="212"/>
      <c r="D59" s="215"/>
    </row>
    <row r="60" spans="1:10" ht="31.5" x14ac:dyDescent="0.2">
      <c r="A60" s="714" t="s">
        <v>30</v>
      </c>
      <c r="B60" s="44" t="s">
        <v>102</v>
      </c>
      <c r="C60" s="211"/>
      <c r="D60" s="215"/>
    </row>
    <row r="61" spans="1:10" ht="21" x14ac:dyDescent="0.2">
      <c r="A61" s="716"/>
      <c r="B61" s="45" t="s">
        <v>103</v>
      </c>
      <c r="C61" s="212"/>
      <c r="D61" s="215"/>
    </row>
    <row r="62" spans="1:10" x14ac:dyDescent="0.2">
      <c r="A62" s="742" t="s">
        <v>31</v>
      </c>
      <c r="B62" s="743"/>
      <c r="C62" s="217"/>
      <c r="D62" s="215"/>
    </row>
    <row r="63" spans="1:10" x14ac:dyDescent="0.2">
      <c r="A63" s="700" t="s">
        <v>32</v>
      </c>
      <c r="B63" s="700"/>
      <c r="C63" s="700"/>
      <c r="D63" s="700"/>
      <c r="E63" s="700"/>
      <c r="F63" s="700"/>
      <c r="G63" s="700"/>
      <c r="H63" s="700"/>
      <c r="I63" s="700"/>
      <c r="J63" s="8"/>
    </row>
    <row r="64" spans="1:10" x14ac:dyDescent="0.2">
      <c r="A64" s="713" t="s">
        <v>33</v>
      </c>
      <c r="B64" s="713"/>
      <c r="C64" s="709" t="s">
        <v>34</v>
      </c>
      <c r="D64" s="709" t="s">
        <v>35</v>
      </c>
      <c r="E64" s="710" t="s">
        <v>27</v>
      </c>
      <c r="F64" s="709"/>
      <c r="G64" s="709"/>
      <c r="H64" s="709" t="s">
        <v>104</v>
      </c>
      <c r="I64" s="2"/>
      <c r="J64" s="8"/>
    </row>
    <row r="65" spans="1:12" x14ac:dyDescent="0.2">
      <c r="A65" s="713"/>
      <c r="B65" s="713"/>
      <c r="C65" s="709"/>
      <c r="D65" s="709"/>
      <c r="E65" s="107" t="s">
        <v>28</v>
      </c>
      <c r="F65" s="107" t="s">
        <v>105</v>
      </c>
      <c r="G65" s="107" t="s">
        <v>29</v>
      </c>
      <c r="H65" s="710"/>
      <c r="I65" s="2"/>
      <c r="J65" s="8"/>
    </row>
    <row r="66" spans="1:12" x14ac:dyDescent="0.2">
      <c r="A66" s="740" t="s">
        <v>106</v>
      </c>
      <c r="B66" s="740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741" t="s">
        <v>107</v>
      </c>
      <c r="B67" s="741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711" t="s">
        <v>108</v>
      </c>
      <c r="B68" s="711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712" t="s">
        <v>5</v>
      </c>
      <c r="B69" s="712"/>
      <c r="C69" s="225">
        <f t="shared" ref="C69:H69" si="6">SUM(C66:C68)</f>
        <v>0</v>
      </c>
      <c r="D69" s="225">
        <f t="shared" si="6"/>
        <v>0</v>
      </c>
      <c r="E69" s="225">
        <f t="shared" si="6"/>
        <v>0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700" t="s">
        <v>40</v>
      </c>
      <c r="B71" s="700"/>
      <c r="C71" s="700"/>
      <c r="D71" s="700"/>
      <c r="E71" s="700"/>
      <c r="F71" s="700"/>
      <c r="G71" s="700"/>
      <c r="H71" s="700"/>
      <c r="I71" s="700"/>
      <c r="J71" s="700"/>
      <c r="K71" s="700"/>
      <c r="L71" s="700"/>
    </row>
    <row r="72" spans="1:12" x14ac:dyDescent="0.2">
      <c r="A72" s="713" t="s">
        <v>33</v>
      </c>
      <c r="B72" s="713"/>
      <c r="C72" s="709" t="s">
        <v>34</v>
      </c>
      <c r="D72" s="709" t="s">
        <v>35</v>
      </c>
      <c r="E72" s="710" t="s">
        <v>27</v>
      </c>
      <c r="F72" s="709"/>
      <c r="G72" s="709"/>
      <c r="H72" s="709" t="s">
        <v>104</v>
      </c>
      <c r="I72" s="2"/>
      <c r="J72" s="2"/>
      <c r="K72" s="95"/>
      <c r="L72" s="48"/>
    </row>
    <row r="73" spans="1:12" x14ac:dyDescent="0.2">
      <c r="A73" s="713"/>
      <c r="B73" s="713"/>
      <c r="C73" s="709"/>
      <c r="D73" s="709"/>
      <c r="E73" s="107" t="s">
        <v>28</v>
      </c>
      <c r="F73" s="107" t="s">
        <v>105</v>
      </c>
      <c r="G73" s="107" t="s">
        <v>29</v>
      </c>
      <c r="H73" s="710"/>
      <c r="I73" s="2"/>
      <c r="J73" s="2"/>
      <c r="K73" s="95"/>
      <c r="L73" s="48"/>
    </row>
    <row r="74" spans="1:12" x14ac:dyDescent="0.2">
      <c r="A74" s="740" t="s">
        <v>107</v>
      </c>
      <c r="B74" s="740"/>
      <c r="C74" s="218"/>
      <c r="D74" s="218"/>
      <c r="E74" s="218"/>
      <c r="F74" s="218"/>
      <c r="G74" s="218"/>
      <c r="H74" s="219"/>
      <c r="I74" s="220"/>
      <c r="J74" s="2"/>
      <c r="K74" s="95"/>
      <c r="L74" s="2"/>
    </row>
    <row r="75" spans="1:12" x14ac:dyDescent="0.2">
      <c r="A75" s="741" t="s">
        <v>109</v>
      </c>
      <c r="B75" s="741"/>
      <c r="C75" s="216"/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744" t="s">
        <v>110</v>
      </c>
      <c r="B76" s="744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741" t="s">
        <v>111</v>
      </c>
      <c r="B77" s="741"/>
      <c r="C77" s="216"/>
      <c r="D77" s="216"/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745" t="s">
        <v>108</v>
      </c>
      <c r="B78" s="745"/>
      <c r="C78" s="223"/>
      <c r="D78" s="223"/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712" t="s">
        <v>5</v>
      </c>
      <c r="B79" s="712"/>
      <c r="C79" s="225">
        <f t="shared" ref="C79:H79" si="7">SUM(C74:C78)</f>
        <v>0</v>
      </c>
      <c r="D79" s="225">
        <f t="shared" si="7"/>
        <v>0</v>
      </c>
      <c r="E79" s="225">
        <f t="shared" si="7"/>
        <v>0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746" t="s">
        <v>41</v>
      </c>
      <c r="B81" s="746"/>
      <c r="C81" s="746"/>
      <c r="D81" s="746"/>
      <c r="E81" s="746"/>
      <c r="F81" s="746"/>
      <c r="G81" s="746"/>
      <c r="H81" s="746"/>
      <c r="I81" s="1"/>
      <c r="J81" s="1"/>
      <c r="K81" s="93"/>
      <c r="L81" s="1"/>
    </row>
    <row r="82" spans="1:12" ht="52.5" x14ac:dyDescent="0.2">
      <c r="A82" s="696" t="s">
        <v>42</v>
      </c>
      <c r="B82" s="697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672" t="s">
        <v>34</v>
      </c>
      <c r="B83" s="673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714" t="s">
        <v>27</v>
      </c>
      <c r="B84" s="105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715"/>
      <c r="B85" s="9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716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685" t="s">
        <v>35</v>
      </c>
      <c r="B87" s="686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683" t="s">
        <v>31</v>
      </c>
      <c r="B88" s="684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700" t="s">
        <v>115</v>
      </c>
      <c r="B90" s="700"/>
      <c r="C90" s="700"/>
      <c r="D90" s="700"/>
      <c r="E90" s="700"/>
      <c r="F90" s="700"/>
      <c r="G90" s="700"/>
      <c r="H90" s="700"/>
      <c r="I90" s="700"/>
      <c r="J90" s="1"/>
      <c r="K90" s="93"/>
      <c r="L90" s="1"/>
    </row>
    <row r="91" spans="1:12" x14ac:dyDescent="0.2">
      <c r="A91" s="701" t="s">
        <v>33</v>
      </c>
      <c r="B91" s="702"/>
      <c r="C91" s="705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703"/>
      <c r="B92" s="704"/>
      <c r="C92" s="706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672" t="s">
        <v>34</v>
      </c>
      <c r="B93" s="673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675" t="s">
        <v>27</v>
      </c>
      <c r="B94" s="112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675"/>
      <c r="B95" s="55" t="s">
        <v>37</v>
      </c>
      <c r="C95" s="221"/>
      <c r="D95" s="220"/>
      <c r="E95" s="234"/>
    </row>
    <row r="96" spans="1:12" x14ac:dyDescent="0.2">
      <c r="A96" s="676"/>
      <c r="B96" s="56" t="s">
        <v>101</v>
      </c>
      <c r="C96" s="232"/>
      <c r="D96" s="220"/>
      <c r="E96" s="234"/>
    </row>
    <row r="97" spans="1:12" x14ac:dyDescent="0.2">
      <c r="A97" s="685" t="s">
        <v>35</v>
      </c>
      <c r="B97" s="686"/>
      <c r="C97" s="231"/>
      <c r="D97" s="220"/>
      <c r="E97" s="234"/>
    </row>
    <row r="98" spans="1:12" x14ac:dyDescent="0.2">
      <c r="A98" s="683" t="s">
        <v>31</v>
      </c>
      <c r="B98" s="684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700" t="s">
        <v>46</v>
      </c>
      <c r="B100" s="700"/>
      <c r="C100" s="700"/>
      <c r="D100" s="700"/>
      <c r="E100" s="700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/>
      <c r="C102" s="236"/>
      <c r="D102" s="103"/>
    </row>
    <row r="103" spans="1:12" x14ac:dyDescent="0.2">
      <c r="A103" s="99" t="s">
        <v>49</v>
      </c>
      <c r="B103" s="237"/>
      <c r="C103" s="236"/>
      <c r="D103" s="103"/>
    </row>
    <row r="104" spans="1:12" x14ac:dyDescent="0.2">
      <c r="A104" s="99" t="s">
        <v>50</v>
      </c>
      <c r="B104" s="237">
        <v>2</v>
      </c>
      <c r="C104" s="236"/>
      <c r="D104" s="103"/>
    </row>
    <row r="105" spans="1:12" x14ac:dyDescent="0.2">
      <c r="A105" s="99" t="s">
        <v>51</v>
      </c>
      <c r="B105" s="237"/>
      <c r="C105" s="238"/>
      <c r="D105" s="103"/>
    </row>
    <row r="106" spans="1:12" x14ac:dyDescent="0.2">
      <c r="A106" s="51" t="s">
        <v>52</v>
      </c>
      <c r="B106" s="239"/>
      <c r="C106" s="238"/>
      <c r="D106" s="103"/>
    </row>
    <row r="107" spans="1:12" x14ac:dyDescent="0.2">
      <c r="A107" s="707" t="s">
        <v>53</v>
      </c>
      <c r="B107" s="708"/>
      <c r="C107" s="708"/>
      <c r="D107" s="708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/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7"/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7"/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7"/>
      <c r="C112" s="238"/>
      <c r="D112" s="687"/>
      <c r="E112" s="688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9"/>
      <c r="C113" s="238"/>
      <c r="D113" s="687"/>
      <c r="E113" s="688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96" t="s">
        <v>4</v>
      </c>
      <c r="B115" s="697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689" t="s">
        <v>34</v>
      </c>
      <c r="B116" s="690"/>
      <c r="C116" s="240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674" t="s">
        <v>27</v>
      </c>
      <c r="B117" s="98" t="s">
        <v>45</v>
      </c>
      <c r="C117" s="243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675"/>
      <c r="B118" s="55" t="s">
        <v>37</v>
      </c>
      <c r="C118" s="244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676"/>
      <c r="B119" s="56" t="s">
        <v>38</v>
      </c>
      <c r="C119" s="245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698" t="s">
        <v>35</v>
      </c>
      <c r="B120" s="699"/>
      <c r="C120" s="246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683" t="s">
        <v>31</v>
      </c>
      <c r="B121" s="684"/>
      <c r="C121" s="245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679" t="s">
        <v>59</v>
      </c>
      <c r="B125" s="691"/>
      <c r="C125" s="670" t="s">
        <v>5</v>
      </c>
      <c r="D125" s="694" t="s">
        <v>60</v>
      </c>
      <c r="E125" s="695"/>
      <c r="F125" s="694" t="s">
        <v>61</v>
      </c>
      <c r="G125" s="695"/>
      <c r="H125" s="234"/>
      <c r="I125" s="234"/>
      <c r="J125" s="97"/>
      <c r="K125" s="8"/>
    </row>
    <row r="126" spans="1:12" x14ac:dyDescent="0.2">
      <c r="A126" s="692"/>
      <c r="B126" s="693"/>
      <c r="C126" s="671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672" t="s">
        <v>34</v>
      </c>
      <c r="B127" s="673"/>
      <c r="C127" s="248">
        <f t="shared" ref="C127:C133" si="9">SUM(D127:G127)</f>
        <v>231</v>
      </c>
      <c r="D127" s="67">
        <v>3</v>
      </c>
      <c r="E127" s="68"/>
      <c r="F127" s="67">
        <v>228</v>
      </c>
      <c r="G127" s="68"/>
      <c r="H127" s="242"/>
      <c r="I127" s="234"/>
      <c r="J127" s="97"/>
      <c r="K127" s="8"/>
    </row>
    <row r="128" spans="1:12" x14ac:dyDescent="0.2">
      <c r="A128" s="674" t="s">
        <v>27</v>
      </c>
      <c r="B128" s="98" t="s">
        <v>45</v>
      </c>
      <c r="C128" s="248">
        <f t="shared" si="9"/>
        <v>93</v>
      </c>
      <c r="D128" s="67"/>
      <c r="E128" s="68"/>
      <c r="F128" s="67">
        <v>93</v>
      </c>
      <c r="G128" s="68"/>
      <c r="H128" s="242"/>
      <c r="I128" s="234"/>
      <c r="J128" s="97"/>
      <c r="K128" s="8"/>
    </row>
    <row r="129" spans="1:12" x14ac:dyDescent="0.2">
      <c r="A129" s="675"/>
      <c r="B129" s="55" t="s">
        <v>37</v>
      </c>
      <c r="C129" s="24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676"/>
      <c r="B130" s="56" t="s">
        <v>38</v>
      </c>
      <c r="C130" s="250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685" t="s">
        <v>35</v>
      </c>
      <c r="B131" s="686"/>
      <c r="C131" s="251">
        <f t="shared" si="9"/>
        <v>113</v>
      </c>
      <c r="D131" s="6"/>
      <c r="E131" s="7"/>
      <c r="F131" s="6">
        <v>113</v>
      </c>
      <c r="G131" s="7"/>
      <c r="H131" s="242"/>
      <c r="I131" s="234"/>
      <c r="J131" s="97"/>
      <c r="K131" s="8"/>
    </row>
    <row r="132" spans="1:12" x14ac:dyDescent="0.2">
      <c r="A132" s="683" t="s">
        <v>31</v>
      </c>
      <c r="B132" s="684"/>
      <c r="C132" s="252">
        <f t="shared" si="9"/>
        <v>0</v>
      </c>
      <c r="D132" s="77"/>
      <c r="E132" s="24"/>
      <c r="F132" s="77"/>
      <c r="G132" s="24"/>
      <c r="H132" s="242"/>
      <c r="I132" s="234"/>
      <c r="J132" s="97"/>
      <c r="K132" s="8"/>
    </row>
    <row r="133" spans="1:12" x14ac:dyDescent="0.2">
      <c r="A133" s="677" t="s">
        <v>5</v>
      </c>
      <c r="B133" s="678"/>
      <c r="C133" s="226">
        <f t="shared" si="9"/>
        <v>437</v>
      </c>
      <c r="D133" s="253">
        <f>SUM(D127:D132)</f>
        <v>3</v>
      </c>
      <c r="E133" s="254">
        <f>SUM(E127:E132)</f>
        <v>0</v>
      </c>
      <c r="F133" s="253">
        <f>SUM(F127:F132)</f>
        <v>434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679" t="s">
        <v>17</v>
      </c>
      <c r="B135" s="680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681" t="s">
        <v>63</v>
      </c>
      <c r="B136" s="81" t="s">
        <v>121</v>
      </c>
      <c r="C136" s="82">
        <v>251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682"/>
      <c r="B137" s="83" t="s">
        <v>122</v>
      </c>
      <c r="C137" s="84">
        <v>231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70" t="s">
        <v>17</v>
      </c>
      <c r="B139" s="670" t="s">
        <v>5</v>
      </c>
      <c r="C139" s="670" t="s">
        <v>26</v>
      </c>
      <c r="D139" s="670" t="s">
        <v>30</v>
      </c>
      <c r="E139" s="670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71"/>
      <c r="B140" s="671"/>
      <c r="C140" s="671"/>
      <c r="D140" s="671"/>
      <c r="E140" s="671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25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257">
        <f t="shared" si="10"/>
        <v>0</v>
      </c>
      <c r="C147" s="88"/>
      <c r="D147" s="88"/>
      <c r="E147" s="88"/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259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1095</v>
      </c>
      <c r="B195" s="133">
        <f>SUM(CG5:CN157)</f>
        <v>0</v>
      </c>
    </row>
  </sheetData>
  <mergeCells count="123">
    <mergeCell ref="A78:B78"/>
    <mergeCell ref="A79:B79"/>
    <mergeCell ref="A75:B75"/>
    <mergeCell ref="A66:B66"/>
    <mergeCell ref="A67:B67"/>
    <mergeCell ref="A74:B74"/>
    <mergeCell ref="A63:I63"/>
    <mergeCell ref="A76:B76"/>
    <mergeCell ref="A77:B77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B22:B23"/>
    <mergeCell ref="A28:C28"/>
    <mergeCell ref="B36:C36"/>
    <mergeCell ref="B37:C37"/>
    <mergeCell ref="B31:C31"/>
    <mergeCell ref="B32:C32"/>
    <mergeCell ref="A115:B115"/>
    <mergeCell ref="B33:C33"/>
    <mergeCell ref="B34:C34"/>
    <mergeCell ref="B35:C35"/>
    <mergeCell ref="B40:B41"/>
    <mergeCell ref="A44:H44"/>
    <mergeCell ref="A22:A25"/>
    <mergeCell ref="B24:B25"/>
    <mergeCell ref="A26:B27"/>
    <mergeCell ref="A29:J29"/>
    <mergeCell ref="A30:C30"/>
    <mergeCell ref="A31:A39"/>
    <mergeCell ref="B38:C38"/>
    <mergeCell ref="B39:C39"/>
    <mergeCell ref="A40:A43"/>
    <mergeCell ref="B42:B43"/>
    <mergeCell ref="A45:A46"/>
    <mergeCell ref="B45:B46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A51:A52"/>
    <mergeCell ref="B51:B52"/>
    <mergeCell ref="C51:C52"/>
    <mergeCell ref="A53:A55"/>
    <mergeCell ref="A56:A59"/>
    <mergeCell ref="A60:A61"/>
    <mergeCell ref="A62:B62"/>
    <mergeCell ref="A64:B65"/>
    <mergeCell ref="C64:C65"/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120:B120"/>
    <mergeCell ref="A116:B116"/>
    <mergeCell ref="A117:A119"/>
    <mergeCell ref="A121:B121"/>
    <mergeCell ref="F125:G125"/>
    <mergeCell ref="A127:B127"/>
    <mergeCell ref="A128:A130"/>
    <mergeCell ref="A133:B133"/>
    <mergeCell ref="A135:B135"/>
    <mergeCell ref="A136:A137"/>
    <mergeCell ref="A132:B132"/>
    <mergeCell ref="A131:B131"/>
    <mergeCell ref="A93:B93"/>
    <mergeCell ref="A94:A96"/>
    <mergeCell ref="A97:B97"/>
    <mergeCell ref="A98:B98"/>
    <mergeCell ref="A100:E100"/>
    <mergeCell ref="A107:D107"/>
    <mergeCell ref="D112:D113"/>
    <mergeCell ref="E112:E113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4" workbookViewId="0">
      <selection activeCell="B22" sqref="B22:B23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",[4]NOMBRE!B2," - ","( ",[4]NOMBRE!C2,[4]NOMBRE!D2,[4]NOMBRE!E2,[4]NOMBRE!F2,[4]NOMBRE!G2," )")</f>
        <v>COMUNA: Linares - ( 07401 )</v>
      </c>
    </row>
    <row r="3" spans="1:27" x14ac:dyDescent="0.2">
      <c r="A3" s="132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</row>
    <row r="4" spans="1:27" x14ac:dyDescent="0.2">
      <c r="A4" s="132" t="str">
        <f>CONCATENATE("MES: ",[4]NOMBRE!B6," - ","( ",[4]NOMBRE!C6,[4]NOMBRE!D6," )")</f>
        <v>MES: ABRIL - ( 04 )</v>
      </c>
    </row>
    <row r="5" spans="1:27" x14ac:dyDescent="0.2">
      <c r="A5" s="132" t="str">
        <f>CONCATENATE("AÑO: ",[4]NOMBRE!B7)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23"/>
      <c r="K6" s="94"/>
      <c r="L6" s="2"/>
    </row>
    <row r="7" spans="1:27" ht="15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750" t="s">
        <v>3</v>
      </c>
      <c r="B9" s="750" t="s">
        <v>4</v>
      </c>
      <c r="C9" s="750"/>
      <c r="D9" s="731" t="s">
        <v>5</v>
      </c>
      <c r="E9" s="732"/>
      <c r="F9" s="733"/>
      <c r="G9" s="759" t="s">
        <v>67</v>
      </c>
      <c r="H9" s="760"/>
      <c r="I9" s="760"/>
      <c r="J9" s="760"/>
      <c r="K9" s="760"/>
      <c r="L9" s="760"/>
      <c r="M9" s="760"/>
      <c r="N9" s="760"/>
      <c r="O9" s="760"/>
      <c r="P9" s="760"/>
      <c r="Q9" s="760"/>
      <c r="R9" s="760"/>
      <c r="S9" s="760"/>
      <c r="T9" s="760"/>
      <c r="U9" s="760"/>
      <c r="V9" s="760"/>
      <c r="W9" s="760"/>
      <c r="X9" s="760"/>
      <c r="Y9" s="760"/>
      <c r="Z9" s="761"/>
    </row>
    <row r="10" spans="1:27" x14ac:dyDescent="0.2">
      <c r="A10" s="750"/>
      <c r="B10" s="750"/>
      <c r="C10" s="750"/>
      <c r="D10" s="734"/>
      <c r="E10" s="735"/>
      <c r="F10" s="758"/>
      <c r="G10" s="723" t="s">
        <v>68</v>
      </c>
      <c r="H10" s="723"/>
      <c r="I10" s="723" t="s">
        <v>69</v>
      </c>
      <c r="J10" s="723"/>
      <c r="K10" s="723" t="s">
        <v>70</v>
      </c>
      <c r="L10" s="723"/>
      <c r="M10" s="723" t="s">
        <v>71</v>
      </c>
      <c r="N10" s="723"/>
      <c r="O10" s="723" t="s">
        <v>72</v>
      </c>
      <c r="P10" s="723"/>
      <c r="Q10" s="723" t="s">
        <v>73</v>
      </c>
      <c r="R10" s="723"/>
      <c r="S10" s="723" t="s">
        <v>74</v>
      </c>
      <c r="T10" s="723"/>
      <c r="U10" s="723" t="s">
        <v>75</v>
      </c>
      <c r="V10" s="723"/>
      <c r="W10" s="723" t="s">
        <v>76</v>
      </c>
      <c r="X10" s="723"/>
      <c r="Y10" s="723" t="s">
        <v>77</v>
      </c>
      <c r="Z10" s="723"/>
    </row>
    <row r="11" spans="1:27" x14ac:dyDescent="0.2">
      <c r="A11" s="750"/>
      <c r="B11" s="750"/>
      <c r="C11" s="750"/>
      <c r="D11" s="124" t="s">
        <v>78</v>
      </c>
      <c r="E11" s="124" t="s">
        <v>12</v>
      </c>
      <c r="F11" s="119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751" t="s">
        <v>6</v>
      </c>
      <c r="B12" s="4" t="s">
        <v>7</v>
      </c>
      <c r="C12" s="5" t="s">
        <v>8</v>
      </c>
      <c r="D12" s="262">
        <f>SUM(E12+F12)</f>
        <v>2</v>
      </c>
      <c r="E12" s="262">
        <f t="shared" ref="E12:F15" si="0">SUM(G12+I12+K12+M12+O12+Q12+S12+U12+W12+Y12)</f>
        <v>2</v>
      </c>
      <c r="F12" s="263">
        <f t="shared" si="0"/>
        <v>0</v>
      </c>
      <c r="G12" s="6"/>
      <c r="H12" s="147"/>
      <c r="I12" s="6">
        <v>1</v>
      </c>
      <c r="J12" s="147"/>
      <c r="K12" s="6"/>
      <c r="L12" s="147"/>
      <c r="M12" s="6"/>
      <c r="N12" s="147"/>
      <c r="O12" s="6"/>
      <c r="P12" s="147"/>
      <c r="Q12" s="6"/>
      <c r="R12" s="147"/>
      <c r="S12" s="6"/>
      <c r="T12" s="147"/>
      <c r="U12" s="6">
        <v>1</v>
      </c>
      <c r="V12" s="147"/>
      <c r="W12" s="6"/>
      <c r="X12" s="147"/>
      <c r="Y12" s="6"/>
      <c r="Z12" s="147"/>
      <c r="AA12" s="134"/>
    </row>
    <row r="13" spans="1:27" x14ac:dyDescent="0.2">
      <c r="A13" s="724"/>
      <c r="B13" s="120" t="s">
        <v>9</v>
      </c>
      <c r="C13" s="9" t="s">
        <v>8</v>
      </c>
      <c r="D13" s="264">
        <f>SUM(E13+F13)</f>
        <v>3</v>
      </c>
      <c r="E13" s="264">
        <f t="shared" si="0"/>
        <v>2</v>
      </c>
      <c r="F13" s="265">
        <f t="shared" si="0"/>
        <v>1</v>
      </c>
      <c r="G13" s="77"/>
      <c r="H13" s="150"/>
      <c r="I13" s="10"/>
      <c r="J13" s="151"/>
      <c r="K13" s="10"/>
      <c r="L13" s="151"/>
      <c r="M13" s="10"/>
      <c r="N13" s="11"/>
      <c r="O13" s="10"/>
      <c r="P13" s="11">
        <v>1</v>
      </c>
      <c r="Q13" s="10"/>
      <c r="R13" s="11"/>
      <c r="S13" s="10">
        <v>1</v>
      </c>
      <c r="T13" s="11"/>
      <c r="U13" s="10">
        <v>1</v>
      </c>
      <c r="V13" s="11"/>
      <c r="W13" s="10"/>
      <c r="X13" s="11"/>
      <c r="Y13" s="10"/>
      <c r="Z13" s="11"/>
      <c r="AA13" s="134"/>
    </row>
    <row r="14" spans="1:27" x14ac:dyDescent="0.2">
      <c r="A14" s="752" t="s">
        <v>10</v>
      </c>
      <c r="B14" s="753"/>
      <c r="C14" s="12" t="s">
        <v>8</v>
      </c>
      <c r="D14" s="266">
        <f>SUM(E14+F14)</f>
        <v>125</v>
      </c>
      <c r="E14" s="266">
        <f t="shared" si="0"/>
        <v>77</v>
      </c>
      <c r="F14" s="267">
        <f t="shared" si="0"/>
        <v>48</v>
      </c>
      <c r="G14" s="154">
        <v>5</v>
      </c>
      <c r="H14" s="155">
        <v>4</v>
      </c>
      <c r="I14" s="154">
        <v>8</v>
      </c>
      <c r="J14" s="155">
        <v>3</v>
      </c>
      <c r="K14" s="154">
        <v>10</v>
      </c>
      <c r="L14" s="155">
        <v>5</v>
      </c>
      <c r="M14" s="14">
        <v>11</v>
      </c>
      <c r="N14" s="15">
        <v>10</v>
      </c>
      <c r="O14" s="14">
        <v>13</v>
      </c>
      <c r="P14" s="15">
        <v>6</v>
      </c>
      <c r="Q14" s="14">
        <v>12</v>
      </c>
      <c r="R14" s="15">
        <v>6</v>
      </c>
      <c r="S14" s="14">
        <v>4</v>
      </c>
      <c r="T14" s="15">
        <v>4</v>
      </c>
      <c r="U14" s="14">
        <v>5</v>
      </c>
      <c r="V14" s="15">
        <v>8</v>
      </c>
      <c r="W14" s="14">
        <v>5</v>
      </c>
      <c r="X14" s="15">
        <v>2</v>
      </c>
      <c r="Y14" s="14">
        <v>4</v>
      </c>
      <c r="Z14" s="15"/>
      <c r="AA14" s="134"/>
    </row>
    <row r="15" spans="1:27" ht="15" thickBot="1" x14ac:dyDescent="0.25">
      <c r="A15" s="755" t="s">
        <v>5</v>
      </c>
      <c r="B15" s="756"/>
      <c r="C15" s="757"/>
      <c r="D15" s="268">
        <f>SUM(E15+F15)</f>
        <v>130</v>
      </c>
      <c r="E15" s="268">
        <f t="shared" si="0"/>
        <v>81</v>
      </c>
      <c r="F15" s="269">
        <f t="shared" si="0"/>
        <v>49</v>
      </c>
      <c r="G15" s="270">
        <f t="shared" ref="G15:Z15" si="1">SUM(G12:G14)</f>
        <v>5</v>
      </c>
      <c r="H15" s="271">
        <f t="shared" si="1"/>
        <v>4</v>
      </c>
      <c r="I15" s="270">
        <f t="shared" si="1"/>
        <v>9</v>
      </c>
      <c r="J15" s="271">
        <f t="shared" si="1"/>
        <v>3</v>
      </c>
      <c r="K15" s="270">
        <f t="shared" si="1"/>
        <v>10</v>
      </c>
      <c r="L15" s="271">
        <f t="shared" si="1"/>
        <v>5</v>
      </c>
      <c r="M15" s="272">
        <f t="shared" si="1"/>
        <v>11</v>
      </c>
      <c r="N15" s="273">
        <f t="shared" si="1"/>
        <v>10</v>
      </c>
      <c r="O15" s="272">
        <f t="shared" si="1"/>
        <v>13</v>
      </c>
      <c r="P15" s="273">
        <f t="shared" si="1"/>
        <v>7</v>
      </c>
      <c r="Q15" s="272">
        <f t="shared" si="1"/>
        <v>12</v>
      </c>
      <c r="R15" s="273">
        <f t="shared" si="1"/>
        <v>6</v>
      </c>
      <c r="S15" s="272">
        <f t="shared" si="1"/>
        <v>5</v>
      </c>
      <c r="T15" s="273">
        <f t="shared" si="1"/>
        <v>4</v>
      </c>
      <c r="U15" s="272">
        <f t="shared" si="1"/>
        <v>7</v>
      </c>
      <c r="V15" s="273">
        <f t="shared" si="1"/>
        <v>8</v>
      </c>
      <c r="W15" s="272">
        <f t="shared" si="1"/>
        <v>5</v>
      </c>
      <c r="X15" s="273">
        <f t="shared" si="1"/>
        <v>2</v>
      </c>
      <c r="Y15" s="272">
        <f t="shared" si="1"/>
        <v>4</v>
      </c>
      <c r="Z15" s="273">
        <f t="shared" si="1"/>
        <v>0</v>
      </c>
      <c r="AA15" s="134"/>
    </row>
    <row r="16" spans="1:27" ht="15" thickTop="1" x14ac:dyDescent="0.2">
      <c r="A16" s="747" t="s">
        <v>79</v>
      </c>
      <c r="B16" s="748"/>
      <c r="C16" s="749"/>
      <c r="D16" s="162">
        <v>14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77" t="s">
        <v>80</v>
      </c>
      <c r="B17" s="678"/>
      <c r="C17" s="754"/>
      <c r="D17" s="96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750" t="s">
        <v>3</v>
      </c>
      <c r="B19" s="750" t="s">
        <v>4</v>
      </c>
      <c r="C19" s="750"/>
      <c r="D19" s="731" t="s">
        <v>5</v>
      </c>
      <c r="E19" s="732"/>
      <c r="F19" s="733"/>
      <c r="G19" s="694" t="s">
        <v>67</v>
      </c>
      <c r="H19" s="736"/>
      <c r="I19" s="736"/>
      <c r="J19" s="736"/>
      <c r="K19" s="736"/>
      <c r="L19" s="736"/>
      <c r="M19" s="736"/>
      <c r="N19" s="736"/>
      <c r="O19" s="736"/>
      <c r="P19" s="736"/>
      <c r="Q19" s="736"/>
      <c r="R19" s="736"/>
      <c r="S19" s="736"/>
      <c r="T19" s="736"/>
      <c r="U19" s="736"/>
      <c r="V19" s="736"/>
      <c r="W19" s="736"/>
      <c r="X19" s="736"/>
      <c r="Y19" s="736"/>
      <c r="Z19" s="695"/>
    </row>
    <row r="20" spans="1:27" x14ac:dyDescent="0.2">
      <c r="A20" s="750"/>
      <c r="B20" s="750"/>
      <c r="C20" s="750"/>
      <c r="D20" s="734"/>
      <c r="E20" s="735"/>
      <c r="F20" s="735"/>
      <c r="G20" s="723" t="s">
        <v>68</v>
      </c>
      <c r="H20" s="723"/>
      <c r="I20" s="723" t="s">
        <v>69</v>
      </c>
      <c r="J20" s="723"/>
      <c r="K20" s="723" t="s">
        <v>70</v>
      </c>
      <c r="L20" s="723"/>
      <c r="M20" s="723" t="s">
        <v>71</v>
      </c>
      <c r="N20" s="723"/>
      <c r="O20" s="723" t="s">
        <v>72</v>
      </c>
      <c r="P20" s="723"/>
      <c r="Q20" s="723" t="s">
        <v>73</v>
      </c>
      <c r="R20" s="723"/>
      <c r="S20" s="723" t="s">
        <v>74</v>
      </c>
      <c r="T20" s="723"/>
      <c r="U20" s="723" t="s">
        <v>75</v>
      </c>
      <c r="V20" s="723"/>
      <c r="W20" s="723" t="s">
        <v>76</v>
      </c>
      <c r="X20" s="723"/>
      <c r="Y20" s="723" t="s">
        <v>77</v>
      </c>
      <c r="Z20" s="723"/>
    </row>
    <row r="21" spans="1:27" ht="15.75" customHeight="1" x14ac:dyDescent="0.2">
      <c r="A21" s="750"/>
      <c r="B21" s="750"/>
      <c r="C21" s="750"/>
      <c r="D21" s="124" t="s">
        <v>78</v>
      </c>
      <c r="E21" s="125" t="s">
        <v>12</v>
      </c>
      <c r="F21" s="118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724" t="s">
        <v>6</v>
      </c>
      <c r="B22" s="715" t="s">
        <v>7</v>
      </c>
      <c r="C22" s="21" t="s">
        <v>14</v>
      </c>
      <c r="D22" s="274">
        <f t="shared" ref="D22:D27" si="2">SUM(E22+F22)</f>
        <v>1</v>
      </c>
      <c r="E22" s="275">
        <f t="shared" ref="E22:F27" si="3">SUM(G22+I22+K22+M22+O22+Q22+S22+U22+W22+Y22)</f>
        <v>1</v>
      </c>
      <c r="F22" s="276">
        <f t="shared" si="3"/>
        <v>0</v>
      </c>
      <c r="G22" s="10"/>
      <c r="H22" s="11"/>
      <c r="I22" s="6"/>
      <c r="J22" s="147"/>
      <c r="K22" s="173"/>
      <c r="L22" s="7"/>
      <c r="M22" s="173">
        <v>1</v>
      </c>
      <c r="N22" s="7"/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724"/>
      <c r="B23" s="716"/>
      <c r="C23" s="22" t="s">
        <v>15</v>
      </c>
      <c r="D23" s="277">
        <f t="shared" si="2"/>
        <v>0</v>
      </c>
      <c r="E23" s="278">
        <f t="shared" si="3"/>
        <v>0</v>
      </c>
      <c r="F23" s="279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724"/>
      <c r="B24" s="715" t="s">
        <v>9</v>
      </c>
      <c r="C24" s="26" t="s">
        <v>14</v>
      </c>
      <c r="D24" s="280">
        <f t="shared" si="2"/>
        <v>1</v>
      </c>
      <c r="E24" s="280">
        <f t="shared" si="3"/>
        <v>1</v>
      </c>
      <c r="F24" s="281">
        <f t="shared" si="3"/>
        <v>0</v>
      </c>
      <c r="G24" s="27"/>
      <c r="H24" s="28"/>
      <c r="I24" s="27"/>
      <c r="J24" s="180"/>
      <c r="K24" s="181"/>
      <c r="L24" s="28"/>
      <c r="M24" s="181"/>
      <c r="N24" s="28"/>
      <c r="O24" s="181"/>
      <c r="P24" s="28"/>
      <c r="Q24" s="181"/>
      <c r="R24" s="28"/>
      <c r="S24" s="181">
        <v>1</v>
      </c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725"/>
      <c r="B25" s="716"/>
      <c r="C25" s="29" t="s">
        <v>15</v>
      </c>
      <c r="D25" s="278">
        <f t="shared" si="2"/>
        <v>0</v>
      </c>
      <c r="E25" s="278">
        <f t="shared" si="3"/>
        <v>0</v>
      </c>
      <c r="F25" s="279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726" t="s">
        <v>10</v>
      </c>
      <c r="B26" s="727"/>
      <c r="C26" s="26" t="s">
        <v>14</v>
      </c>
      <c r="D26" s="282">
        <f t="shared" si="2"/>
        <v>25</v>
      </c>
      <c r="E26" s="282">
        <f t="shared" si="3"/>
        <v>16</v>
      </c>
      <c r="F26" s="283">
        <f t="shared" si="3"/>
        <v>9</v>
      </c>
      <c r="G26" s="30">
        <v>3</v>
      </c>
      <c r="H26" s="31">
        <v>1</v>
      </c>
      <c r="I26" s="185">
        <v>6</v>
      </c>
      <c r="J26" s="186">
        <v>2</v>
      </c>
      <c r="K26" s="30">
        <v>2</v>
      </c>
      <c r="L26" s="31">
        <v>2</v>
      </c>
      <c r="M26" s="30">
        <v>2</v>
      </c>
      <c r="N26" s="31">
        <v>1</v>
      </c>
      <c r="O26" s="30">
        <v>1</v>
      </c>
      <c r="P26" s="31"/>
      <c r="Q26" s="30">
        <v>1</v>
      </c>
      <c r="R26" s="31">
        <v>1</v>
      </c>
      <c r="S26" s="30"/>
      <c r="T26" s="31">
        <v>1</v>
      </c>
      <c r="U26" s="30">
        <v>1</v>
      </c>
      <c r="V26" s="31"/>
      <c r="W26" s="30"/>
      <c r="X26" s="31">
        <v>1</v>
      </c>
      <c r="Y26" s="30"/>
      <c r="Z26" s="31"/>
      <c r="AA26" s="134"/>
    </row>
    <row r="27" spans="1:27" ht="14.25" customHeight="1" x14ac:dyDescent="0.2">
      <c r="A27" s="692"/>
      <c r="B27" s="693"/>
      <c r="C27" s="29" t="s">
        <v>15</v>
      </c>
      <c r="D27" s="278">
        <f t="shared" si="2"/>
        <v>0</v>
      </c>
      <c r="E27" s="278">
        <f t="shared" si="3"/>
        <v>0</v>
      </c>
      <c r="F27" s="279">
        <f t="shared" si="3"/>
        <v>0</v>
      </c>
      <c r="G27" s="32"/>
      <c r="H27" s="25"/>
      <c r="I27" s="23"/>
      <c r="J27" s="182"/>
      <c r="K27" s="32"/>
      <c r="L27" s="25"/>
      <c r="M27" s="32"/>
      <c r="N27" s="25"/>
      <c r="O27" s="32"/>
      <c r="P27" s="25"/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728" t="s">
        <v>5</v>
      </c>
      <c r="B28" s="729"/>
      <c r="C28" s="730"/>
      <c r="D28" s="284">
        <f t="shared" ref="D28:Z28" si="4">SUM(D22:D27)</f>
        <v>27</v>
      </c>
      <c r="E28" s="285">
        <f t="shared" si="4"/>
        <v>18</v>
      </c>
      <c r="F28" s="286">
        <f t="shared" si="4"/>
        <v>9</v>
      </c>
      <c r="G28" s="16">
        <f t="shared" si="4"/>
        <v>3</v>
      </c>
      <c r="H28" s="17">
        <f t="shared" si="4"/>
        <v>1</v>
      </c>
      <c r="I28" s="287">
        <f t="shared" si="4"/>
        <v>6</v>
      </c>
      <c r="J28" s="288">
        <f t="shared" si="4"/>
        <v>2</v>
      </c>
      <c r="K28" s="16">
        <f t="shared" si="4"/>
        <v>2</v>
      </c>
      <c r="L28" s="17">
        <f t="shared" si="4"/>
        <v>2</v>
      </c>
      <c r="M28" s="16">
        <f t="shared" si="4"/>
        <v>3</v>
      </c>
      <c r="N28" s="17">
        <f t="shared" si="4"/>
        <v>1</v>
      </c>
      <c r="O28" s="16">
        <f t="shared" si="4"/>
        <v>1</v>
      </c>
      <c r="P28" s="17">
        <f t="shared" si="4"/>
        <v>0</v>
      </c>
      <c r="Q28" s="16">
        <f t="shared" si="4"/>
        <v>1</v>
      </c>
      <c r="R28" s="17">
        <f t="shared" si="4"/>
        <v>1</v>
      </c>
      <c r="S28" s="16">
        <f t="shared" si="4"/>
        <v>1</v>
      </c>
      <c r="T28" s="17">
        <f t="shared" si="4"/>
        <v>1</v>
      </c>
      <c r="U28" s="16">
        <f t="shared" si="4"/>
        <v>1</v>
      </c>
      <c r="V28" s="17">
        <f t="shared" si="4"/>
        <v>0</v>
      </c>
      <c r="W28" s="16">
        <f t="shared" si="4"/>
        <v>0</v>
      </c>
      <c r="X28" s="17">
        <f t="shared" si="4"/>
        <v>1</v>
      </c>
      <c r="Y28" s="16">
        <f t="shared" si="4"/>
        <v>0</v>
      </c>
      <c r="Z28" s="17">
        <f t="shared" si="4"/>
        <v>0</v>
      </c>
      <c r="AA28" s="134"/>
    </row>
    <row r="29" spans="1:27" x14ac:dyDescent="0.2">
      <c r="A29" s="700" t="s">
        <v>16</v>
      </c>
      <c r="B29" s="700"/>
      <c r="C29" s="700"/>
      <c r="D29" s="700"/>
      <c r="E29" s="700"/>
      <c r="F29" s="700"/>
      <c r="G29" s="700"/>
      <c r="H29" s="700"/>
      <c r="I29" s="700"/>
      <c r="J29" s="700"/>
      <c r="K29" s="97"/>
      <c r="L29" s="8"/>
    </row>
    <row r="30" spans="1:27" x14ac:dyDescent="0.2">
      <c r="A30" s="737" t="s">
        <v>17</v>
      </c>
      <c r="B30" s="737"/>
      <c r="C30" s="737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714" t="s">
        <v>81</v>
      </c>
      <c r="B31" s="721" t="s">
        <v>82</v>
      </c>
      <c r="C31" s="722"/>
      <c r="D31" s="289">
        <f t="shared" ref="D31:D43" si="5">SUM(E31+F31)</f>
        <v>0</v>
      </c>
      <c r="E31" s="198"/>
      <c r="F31" s="199"/>
      <c r="G31" s="134"/>
    </row>
    <row r="32" spans="1:27" x14ac:dyDescent="0.2">
      <c r="A32" s="715"/>
      <c r="B32" s="719" t="s">
        <v>83</v>
      </c>
      <c r="C32" s="720"/>
      <c r="D32" s="290">
        <f t="shared" si="5"/>
        <v>0</v>
      </c>
      <c r="E32" s="201"/>
      <c r="F32" s="202"/>
      <c r="G32" s="134"/>
    </row>
    <row r="33" spans="1:12" ht="14.25" customHeight="1" x14ac:dyDescent="0.2">
      <c r="A33" s="715"/>
      <c r="B33" s="719" t="s">
        <v>84</v>
      </c>
      <c r="C33" s="720"/>
      <c r="D33" s="290">
        <f t="shared" si="5"/>
        <v>0</v>
      </c>
      <c r="E33" s="201"/>
      <c r="F33" s="202"/>
      <c r="G33" s="134"/>
    </row>
    <row r="34" spans="1:12" ht="14.25" customHeight="1" x14ac:dyDescent="0.2">
      <c r="A34" s="715"/>
      <c r="B34" s="719" t="s">
        <v>85</v>
      </c>
      <c r="C34" s="720"/>
      <c r="D34" s="290">
        <f t="shared" si="5"/>
        <v>0</v>
      </c>
      <c r="E34" s="203"/>
      <c r="F34" s="204"/>
      <c r="G34" s="134"/>
    </row>
    <row r="35" spans="1:12" x14ac:dyDescent="0.2">
      <c r="A35" s="715"/>
      <c r="B35" s="719" t="s">
        <v>86</v>
      </c>
      <c r="C35" s="720"/>
      <c r="D35" s="290">
        <f t="shared" si="5"/>
        <v>0</v>
      </c>
      <c r="E35" s="203"/>
      <c r="F35" s="204"/>
      <c r="G35" s="134"/>
    </row>
    <row r="36" spans="1:12" x14ac:dyDescent="0.2">
      <c r="A36" s="715"/>
      <c r="B36" s="719" t="s">
        <v>87</v>
      </c>
      <c r="C36" s="720"/>
      <c r="D36" s="290">
        <f t="shared" si="5"/>
        <v>0</v>
      </c>
      <c r="E36" s="203"/>
      <c r="F36" s="204"/>
      <c r="G36" s="134"/>
    </row>
    <row r="37" spans="1:12" x14ac:dyDescent="0.2">
      <c r="A37" s="715"/>
      <c r="B37" s="719" t="s">
        <v>88</v>
      </c>
      <c r="C37" s="720"/>
      <c r="D37" s="290">
        <f t="shared" si="5"/>
        <v>0</v>
      </c>
      <c r="E37" s="203"/>
      <c r="F37" s="204"/>
      <c r="G37" s="134"/>
    </row>
    <row r="38" spans="1:12" x14ac:dyDescent="0.2">
      <c r="A38" s="715"/>
      <c r="B38" s="719" t="s">
        <v>89</v>
      </c>
      <c r="C38" s="720"/>
      <c r="D38" s="290">
        <f t="shared" si="5"/>
        <v>0</v>
      </c>
      <c r="E38" s="203"/>
      <c r="F38" s="204"/>
      <c r="G38" s="134"/>
    </row>
    <row r="39" spans="1:12" x14ac:dyDescent="0.2">
      <c r="A39" s="716"/>
      <c r="B39" s="738" t="s">
        <v>90</v>
      </c>
      <c r="C39" s="739"/>
      <c r="D39" s="291">
        <f t="shared" si="5"/>
        <v>0</v>
      </c>
      <c r="E39" s="206"/>
      <c r="F39" s="207"/>
      <c r="G39" s="134"/>
    </row>
    <row r="40" spans="1:12" x14ac:dyDescent="0.2">
      <c r="A40" s="714" t="s">
        <v>91</v>
      </c>
      <c r="B40" s="714" t="s">
        <v>92</v>
      </c>
      <c r="C40" s="4" t="s">
        <v>20</v>
      </c>
      <c r="D40" s="289">
        <f t="shared" si="5"/>
        <v>0</v>
      </c>
      <c r="E40" s="208"/>
      <c r="F40" s="209"/>
      <c r="G40" s="134"/>
    </row>
    <row r="41" spans="1:12" x14ac:dyDescent="0.2">
      <c r="A41" s="715"/>
      <c r="B41" s="716"/>
      <c r="C41" s="120" t="s">
        <v>21</v>
      </c>
      <c r="D41" s="291">
        <f t="shared" si="5"/>
        <v>0</v>
      </c>
      <c r="E41" s="210"/>
      <c r="F41" s="207"/>
      <c r="G41" s="134"/>
    </row>
    <row r="42" spans="1:12" x14ac:dyDescent="0.2">
      <c r="A42" s="715"/>
      <c r="B42" s="714" t="s">
        <v>93</v>
      </c>
      <c r="C42" s="4" t="s">
        <v>20</v>
      </c>
      <c r="D42" s="289">
        <f t="shared" si="5"/>
        <v>0</v>
      </c>
      <c r="E42" s="208"/>
      <c r="F42" s="209"/>
      <c r="G42" s="134"/>
    </row>
    <row r="43" spans="1:12" x14ac:dyDescent="0.2">
      <c r="A43" s="716"/>
      <c r="B43" s="716"/>
      <c r="C43" s="36" t="s">
        <v>21</v>
      </c>
      <c r="D43" s="291">
        <f t="shared" si="5"/>
        <v>0</v>
      </c>
      <c r="E43" s="210"/>
      <c r="F43" s="207"/>
      <c r="G43" s="134"/>
    </row>
    <row r="44" spans="1:12" x14ac:dyDescent="0.2">
      <c r="A44" s="700" t="s">
        <v>22</v>
      </c>
      <c r="B44" s="700"/>
      <c r="C44" s="700"/>
      <c r="D44" s="700"/>
      <c r="E44" s="700"/>
      <c r="F44" s="700"/>
      <c r="G44" s="700"/>
      <c r="H44" s="700"/>
      <c r="I44" s="20"/>
      <c r="J44" s="20"/>
      <c r="K44" s="97"/>
      <c r="L44" s="8"/>
    </row>
    <row r="45" spans="1:12" x14ac:dyDescent="0.2">
      <c r="A45" s="674" t="s">
        <v>23</v>
      </c>
      <c r="B45" s="717" t="s">
        <v>5</v>
      </c>
      <c r="C45" s="8"/>
    </row>
    <row r="46" spans="1:12" x14ac:dyDescent="0.2">
      <c r="A46" s="676"/>
      <c r="B46" s="718"/>
      <c r="C46" s="37"/>
      <c r="D46" s="8"/>
    </row>
    <row r="47" spans="1:12" x14ac:dyDescent="0.2">
      <c r="A47" s="4" t="s">
        <v>94</v>
      </c>
      <c r="B47" s="211">
        <v>120</v>
      </c>
      <c r="C47" s="38"/>
      <c r="D47" s="8"/>
    </row>
    <row r="48" spans="1:12" x14ac:dyDescent="0.2">
      <c r="A48" s="36" t="s">
        <v>95</v>
      </c>
      <c r="B48" s="212">
        <v>10</v>
      </c>
      <c r="C48" s="38"/>
      <c r="D48" s="8"/>
    </row>
    <row r="49" spans="1:10" x14ac:dyDescent="0.2">
      <c r="A49" s="121" t="s">
        <v>5</v>
      </c>
      <c r="B49" s="292">
        <f>SUM(B47+B48)</f>
        <v>130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714" t="s">
        <v>25</v>
      </c>
      <c r="B51" s="691" t="s">
        <v>4</v>
      </c>
      <c r="C51" s="670" t="s">
        <v>5</v>
      </c>
      <c r="D51" s="8"/>
    </row>
    <row r="52" spans="1:10" x14ac:dyDescent="0.2">
      <c r="A52" s="716"/>
      <c r="B52" s="693"/>
      <c r="C52" s="671"/>
      <c r="D52" s="8"/>
    </row>
    <row r="53" spans="1:10" x14ac:dyDescent="0.2">
      <c r="A53" s="714" t="s">
        <v>26</v>
      </c>
      <c r="B53" s="41" t="s">
        <v>96</v>
      </c>
      <c r="C53" s="211"/>
      <c r="D53" s="215"/>
    </row>
    <row r="54" spans="1:10" x14ac:dyDescent="0.2">
      <c r="A54" s="715"/>
      <c r="B54" s="42" t="s">
        <v>97</v>
      </c>
      <c r="C54" s="216"/>
      <c r="D54" s="215"/>
    </row>
    <row r="55" spans="1:10" x14ac:dyDescent="0.2">
      <c r="A55" s="716"/>
      <c r="B55" s="43" t="s">
        <v>98</v>
      </c>
      <c r="C55" s="212"/>
      <c r="D55" s="215"/>
    </row>
    <row r="56" spans="1:10" x14ac:dyDescent="0.2">
      <c r="A56" s="714" t="s">
        <v>27</v>
      </c>
      <c r="B56" s="41" t="s">
        <v>36</v>
      </c>
      <c r="C56" s="211"/>
      <c r="D56" s="215"/>
    </row>
    <row r="57" spans="1:10" ht="21" x14ac:dyDescent="0.2">
      <c r="A57" s="715"/>
      <c r="B57" s="42" t="s">
        <v>99</v>
      </c>
      <c r="C57" s="216"/>
      <c r="D57" s="215"/>
    </row>
    <row r="58" spans="1:10" ht="21" x14ac:dyDescent="0.2">
      <c r="A58" s="715"/>
      <c r="B58" s="127" t="s">
        <v>100</v>
      </c>
      <c r="C58" s="216"/>
      <c r="D58" s="215"/>
    </row>
    <row r="59" spans="1:10" x14ac:dyDescent="0.2">
      <c r="A59" s="716"/>
      <c r="B59" s="43" t="s">
        <v>101</v>
      </c>
      <c r="C59" s="212"/>
      <c r="D59" s="215"/>
    </row>
    <row r="60" spans="1:10" ht="31.5" x14ac:dyDescent="0.2">
      <c r="A60" s="714" t="s">
        <v>30</v>
      </c>
      <c r="B60" s="44" t="s">
        <v>102</v>
      </c>
      <c r="C60" s="211"/>
      <c r="D60" s="215"/>
    </row>
    <row r="61" spans="1:10" ht="21" x14ac:dyDescent="0.2">
      <c r="A61" s="716"/>
      <c r="B61" s="45" t="s">
        <v>103</v>
      </c>
      <c r="C61" s="212"/>
      <c r="D61" s="215"/>
    </row>
    <row r="62" spans="1:10" x14ac:dyDescent="0.2">
      <c r="A62" s="742" t="s">
        <v>31</v>
      </c>
      <c r="B62" s="743"/>
      <c r="C62" s="217"/>
      <c r="D62" s="215"/>
    </row>
    <row r="63" spans="1:10" x14ac:dyDescent="0.2">
      <c r="A63" s="700" t="s">
        <v>32</v>
      </c>
      <c r="B63" s="700"/>
      <c r="C63" s="700"/>
      <c r="D63" s="700"/>
      <c r="E63" s="700"/>
      <c r="F63" s="700"/>
      <c r="G63" s="700"/>
      <c r="H63" s="700"/>
      <c r="I63" s="700"/>
      <c r="J63" s="8"/>
    </row>
    <row r="64" spans="1:10" x14ac:dyDescent="0.2">
      <c r="A64" s="713" t="s">
        <v>33</v>
      </c>
      <c r="B64" s="713"/>
      <c r="C64" s="709" t="s">
        <v>34</v>
      </c>
      <c r="D64" s="709" t="s">
        <v>35</v>
      </c>
      <c r="E64" s="710" t="s">
        <v>27</v>
      </c>
      <c r="F64" s="709"/>
      <c r="G64" s="709"/>
      <c r="H64" s="709" t="s">
        <v>104</v>
      </c>
      <c r="I64" s="2"/>
      <c r="J64" s="8"/>
    </row>
    <row r="65" spans="1:12" x14ac:dyDescent="0.2">
      <c r="A65" s="713"/>
      <c r="B65" s="713"/>
      <c r="C65" s="709"/>
      <c r="D65" s="709"/>
      <c r="E65" s="128" t="s">
        <v>28</v>
      </c>
      <c r="F65" s="128" t="s">
        <v>105</v>
      </c>
      <c r="G65" s="128" t="s">
        <v>29</v>
      </c>
      <c r="H65" s="710"/>
      <c r="I65" s="2"/>
      <c r="J65" s="8"/>
    </row>
    <row r="66" spans="1:12" x14ac:dyDescent="0.2">
      <c r="A66" s="740" t="s">
        <v>106</v>
      </c>
      <c r="B66" s="740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741" t="s">
        <v>107</v>
      </c>
      <c r="B67" s="741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711" t="s">
        <v>108</v>
      </c>
      <c r="B68" s="711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712" t="s">
        <v>5</v>
      </c>
      <c r="B69" s="712"/>
      <c r="C69" s="46">
        <f t="shared" ref="C69:H69" si="6">SUM(C66:C68)</f>
        <v>0</v>
      </c>
      <c r="D69" s="46">
        <f t="shared" si="6"/>
        <v>0</v>
      </c>
      <c r="E69" s="46">
        <f t="shared" si="6"/>
        <v>0</v>
      </c>
      <c r="F69" s="46">
        <f t="shared" si="6"/>
        <v>0</v>
      </c>
      <c r="G69" s="46">
        <f t="shared" si="6"/>
        <v>0</v>
      </c>
      <c r="H69" s="13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700" t="s">
        <v>40</v>
      </c>
      <c r="B71" s="700"/>
      <c r="C71" s="700"/>
      <c r="D71" s="700"/>
      <c r="E71" s="700"/>
      <c r="F71" s="700"/>
      <c r="G71" s="700"/>
      <c r="H71" s="700"/>
      <c r="I71" s="700"/>
      <c r="J71" s="700"/>
      <c r="K71" s="700"/>
      <c r="L71" s="700"/>
    </row>
    <row r="72" spans="1:12" x14ac:dyDescent="0.2">
      <c r="A72" s="713" t="s">
        <v>33</v>
      </c>
      <c r="B72" s="713"/>
      <c r="C72" s="709" t="s">
        <v>34</v>
      </c>
      <c r="D72" s="709" t="s">
        <v>35</v>
      </c>
      <c r="E72" s="710" t="s">
        <v>27</v>
      </c>
      <c r="F72" s="709"/>
      <c r="G72" s="709"/>
      <c r="H72" s="709" t="s">
        <v>104</v>
      </c>
      <c r="I72" s="2"/>
      <c r="J72" s="2"/>
      <c r="K72" s="95"/>
      <c r="L72" s="48"/>
    </row>
    <row r="73" spans="1:12" x14ac:dyDescent="0.2">
      <c r="A73" s="713"/>
      <c r="B73" s="713"/>
      <c r="C73" s="709"/>
      <c r="D73" s="709"/>
      <c r="E73" s="128" t="s">
        <v>28</v>
      </c>
      <c r="F73" s="128" t="s">
        <v>105</v>
      </c>
      <c r="G73" s="128" t="s">
        <v>29</v>
      </c>
      <c r="H73" s="710"/>
      <c r="I73" s="2"/>
      <c r="J73" s="2"/>
      <c r="K73" s="95"/>
      <c r="L73" s="48"/>
    </row>
    <row r="74" spans="1:12" x14ac:dyDescent="0.2">
      <c r="A74" s="740" t="s">
        <v>107</v>
      </c>
      <c r="B74" s="740"/>
      <c r="C74" s="218"/>
      <c r="D74" s="218"/>
      <c r="E74" s="218">
        <v>36</v>
      </c>
      <c r="F74" s="218"/>
      <c r="G74" s="218"/>
      <c r="H74" s="219"/>
      <c r="I74" s="220"/>
      <c r="J74" s="2"/>
      <c r="K74" s="95"/>
      <c r="L74" s="2"/>
    </row>
    <row r="75" spans="1:12" x14ac:dyDescent="0.2">
      <c r="A75" s="741" t="s">
        <v>109</v>
      </c>
      <c r="B75" s="741"/>
      <c r="C75" s="216"/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744" t="s">
        <v>110</v>
      </c>
      <c r="B76" s="744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741" t="s">
        <v>111</v>
      </c>
      <c r="B77" s="741"/>
      <c r="C77" s="216"/>
      <c r="D77" s="216">
        <v>4</v>
      </c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745" t="s">
        <v>108</v>
      </c>
      <c r="B78" s="745"/>
      <c r="C78" s="223">
        <v>1</v>
      </c>
      <c r="D78" s="223">
        <v>2</v>
      </c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712" t="s">
        <v>5</v>
      </c>
      <c r="B79" s="712"/>
      <c r="C79" s="46">
        <f t="shared" ref="C79:H79" si="7">SUM(C74:C78)</f>
        <v>1</v>
      </c>
      <c r="D79" s="46">
        <f t="shared" si="7"/>
        <v>6</v>
      </c>
      <c r="E79" s="46">
        <f t="shared" si="7"/>
        <v>36</v>
      </c>
      <c r="F79" s="46">
        <f t="shared" si="7"/>
        <v>0</v>
      </c>
      <c r="G79" s="46">
        <f t="shared" si="7"/>
        <v>0</v>
      </c>
      <c r="H79" s="13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746" t="s">
        <v>41</v>
      </c>
      <c r="B81" s="746"/>
      <c r="C81" s="746"/>
      <c r="D81" s="746"/>
      <c r="E81" s="746"/>
      <c r="F81" s="746"/>
      <c r="G81" s="746"/>
      <c r="H81" s="746"/>
      <c r="I81" s="1"/>
      <c r="J81" s="1"/>
      <c r="K81" s="93"/>
      <c r="L81" s="1"/>
    </row>
    <row r="82" spans="1:12" ht="52.5" x14ac:dyDescent="0.2">
      <c r="A82" s="696" t="s">
        <v>42</v>
      </c>
      <c r="B82" s="697"/>
      <c r="C82" s="116" t="s">
        <v>5</v>
      </c>
      <c r="D82" s="116" t="s">
        <v>112</v>
      </c>
      <c r="E82" s="116" t="s">
        <v>43</v>
      </c>
      <c r="F82" s="116" t="s">
        <v>113</v>
      </c>
      <c r="G82" s="116" t="s">
        <v>44</v>
      </c>
      <c r="H82" s="116" t="s">
        <v>114</v>
      </c>
      <c r="I82" s="1"/>
      <c r="J82" s="1"/>
      <c r="K82" s="93"/>
      <c r="L82" s="1"/>
    </row>
    <row r="83" spans="1:12" x14ac:dyDescent="0.2">
      <c r="A83" s="672" t="s">
        <v>34</v>
      </c>
      <c r="B83" s="673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714" t="s">
        <v>27</v>
      </c>
      <c r="B84" s="126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715"/>
      <c r="B85" s="12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716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685" t="s">
        <v>35</v>
      </c>
      <c r="B87" s="686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683" t="s">
        <v>31</v>
      </c>
      <c r="B88" s="684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700" t="s">
        <v>115</v>
      </c>
      <c r="B90" s="700"/>
      <c r="C90" s="700"/>
      <c r="D90" s="700"/>
      <c r="E90" s="700"/>
      <c r="F90" s="700"/>
      <c r="G90" s="700"/>
      <c r="H90" s="700"/>
      <c r="I90" s="700"/>
      <c r="J90" s="1"/>
      <c r="K90" s="93"/>
      <c r="L90" s="1"/>
    </row>
    <row r="91" spans="1:12" x14ac:dyDescent="0.2">
      <c r="A91" s="701" t="s">
        <v>33</v>
      </c>
      <c r="B91" s="702"/>
      <c r="C91" s="705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703"/>
      <c r="B92" s="704"/>
      <c r="C92" s="706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672" t="s">
        <v>34</v>
      </c>
      <c r="B93" s="673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675" t="s">
        <v>27</v>
      </c>
      <c r="B94" s="117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675"/>
      <c r="B95" s="55" t="s">
        <v>37</v>
      </c>
      <c r="C95" s="221"/>
      <c r="D95" s="220"/>
      <c r="E95" s="234"/>
    </row>
    <row r="96" spans="1:12" x14ac:dyDescent="0.2">
      <c r="A96" s="676"/>
      <c r="B96" s="56" t="s">
        <v>101</v>
      </c>
      <c r="C96" s="232"/>
      <c r="D96" s="220"/>
      <c r="E96" s="234"/>
    </row>
    <row r="97" spans="1:12" x14ac:dyDescent="0.2">
      <c r="A97" s="685" t="s">
        <v>35</v>
      </c>
      <c r="B97" s="686"/>
      <c r="C97" s="231"/>
      <c r="D97" s="220"/>
      <c r="E97" s="234"/>
    </row>
    <row r="98" spans="1:12" x14ac:dyDescent="0.2">
      <c r="A98" s="683" t="s">
        <v>31</v>
      </c>
      <c r="B98" s="684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700" t="s">
        <v>46</v>
      </c>
      <c r="B100" s="700"/>
      <c r="C100" s="700"/>
      <c r="D100" s="700"/>
      <c r="E100" s="700"/>
    </row>
    <row r="101" spans="1:12" ht="21" x14ac:dyDescent="0.2">
      <c r="A101" s="57" t="s">
        <v>47</v>
      </c>
      <c r="B101" s="58" t="s">
        <v>116</v>
      </c>
      <c r="C101" s="131"/>
      <c r="D101" s="130"/>
    </row>
    <row r="102" spans="1:12" x14ac:dyDescent="0.2">
      <c r="A102" s="129" t="s">
        <v>48</v>
      </c>
      <c r="B102" s="235"/>
      <c r="C102" s="236"/>
      <c r="D102" s="130"/>
    </row>
    <row r="103" spans="1:12" x14ac:dyDescent="0.2">
      <c r="A103" s="129" t="s">
        <v>49</v>
      </c>
      <c r="B103" s="237"/>
      <c r="C103" s="236"/>
      <c r="D103" s="130"/>
    </row>
    <row r="104" spans="1:12" x14ac:dyDescent="0.2">
      <c r="A104" s="129" t="s">
        <v>50</v>
      </c>
      <c r="B104" s="237">
        <v>2</v>
      </c>
      <c r="C104" s="236"/>
      <c r="D104" s="130"/>
    </row>
    <row r="105" spans="1:12" x14ac:dyDescent="0.2">
      <c r="A105" s="129" t="s">
        <v>51</v>
      </c>
      <c r="B105" s="237">
        <v>1</v>
      </c>
      <c r="C105" s="238"/>
      <c r="D105" s="130"/>
    </row>
    <row r="106" spans="1:12" x14ac:dyDescent="0.2">
      <c r="A106" s="51" t="s">
        <v>52</v>
      </c>
      <c r="B106" s="239">
        <v>1</v>
      </c>
      <c r="C106" s="238"/>
      <c r="D106" s="130"/>
    </row>
    <row r="107" spans="1:12" x14ac:dyDescent="0.2">
      <c r="A107" s="707" t="s">
        <v>53</v>
      </c>
      <c r="B107" s="708"/>
      <c r="C107" s="708"/>
      <c r="D107" s="708"/>
    </row>
    <row r="108" spans="1:12" ht="21" x14ac:dyDescent="0.2">
      <c r="A108" s="57" t="s">
        <v>47</v>
      </c>
      <c r="B108" s="58" t="s">
        <v>116</v>
      </c>
      <c r="C108" s="131"/>
      <c r="D108" s="130"/>
      <c r="E108" s="59"/>
    </row>
    <row r="109" spans="1:12" x14ac:dyDescent="0.2">
      <c r="A109" s="129" t="s">
        <v>48</v>
      </c>
      <c r="B109" s="235"/>
      <c r="C109" s="236"/>
      <c r="D109" s="130"/>
      <c r="E109" s="131"/>
      <c r="F109" s="40"/>
      <c r="G109" s="8"/>
      <c r="H109" s="8"/>
      <c r="I109" s="130"/>
      <c r="J109" s="131"/>
      <c r="K109" s="97"/>
      <c r="L109" s="8"/>
    </row>
    <row r="110" spans="1:12" x14ac:dyDescent="0.2">
      <c r="A110" s="129" t="s">
        <v>49</v>
      </c>
      <c r="B110" s="237"/>
      <c r="C110" s="236"/>
      <c r="D110" s="130"/>
      <c r="E110" s="131"/>
      <c r="F110" s="40"/>
      <c r="G110" s="8"/>
      <c r="H110" s="8"/>
      <c r="I110" s="130"/>
      <c r="J110" s="131"/>
      <c r="K110" s="97"/>
      <c r="L110" s="8"/>
    </row>
    <row r="111" spans="1:12" x14ac:dyDescent="0.2">
      <c r="A111" s="129" t="s">
        <v>50</v>
      </c>
      <c r="B111" s="237">
        <v>1</v>
      </c>
      <c r="C111" s="236"/>
      <c r="D111" s="130"/>
      <c r="E111" s="131"/>
      <c r="F111" s="40"/>
      <c r="G111" s="8"/>
      <c r="H111" s="8"/>
      <c r="I111" s="130"/>
      <c r="J111" s="131"/>
      <c r="K111" s="97"/>
      <c r="L111" s="8"/>
    </row>
    <row r="112" spans="1:12" x14ac:dyDescent="0.2">
      <c r="A112" s="129" t="s">
        <v>51</v>
      </c>
      <c r="B112" s="237">
        <v>1</v>
      </c>
      <c r="C112" s="238"/>
      <c r="D112" s="687"/>
      <c r="E112" s="688"/>
      <c r="F112" s="40"/>
      <c r="G112" s="8"/>
      <c r="H112" s="8"/>
      <c r="I112" s="130"/>
      <c r="J112" s="131"/>
      <c r="K112" s="97"/>
      <c r="L112" s="8"/>
    </row>
    <row r="113" spans="1:12" x14ac:dyDescent="0.2">
      <c r="A113" s="51" t="s">
        <v>52</v>
      </c>
      <c r="B113" s="239"/>
      <c r="C113" s="238"/>
      <c r="D113" s="687"/>
      <c r="E113" s="688"/>
      <c r="F113" s="40"/>
      <c r="G113" s="8"/>
      <c r="H113" s="8"/>
      <c r="I113" s="130"/>
      <c r="J113" s="131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96" t="s">
        <v>4</v>
      </c>
      <c r="B115" s="697"/>
      <c r="C115" s="116" t="s">
        <v>5</v>
      </c>
      <c r="D115" s="128" t="s">
        <v>117</v>
      </c>
      <c r="E115" s="128" t="s">
        <v>55</v>
      </c>
      <c r="F115" s="128" t="s">
        <v>56</v>
      </c>
      <c r="G115" s="234"/>
      <c r="H115" s="234"/>
      <c r="I115" s="234"/>
      <c r="J115" s="97"/>
      <c r="K115" s="8"/>
    </row>
    <row r="116" spans="1:12" x14ac:dyDescent="0.2">
      <c r="A116" s="689" t="s">
        <v>34</v>
      </c>
      <c r="B116" s="690"/>
      <c r="C116" s="293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674" t="s">
        <v>27</v>
      </c>
      <c r="B117" s="115" t="s">
        <v>45</v>
      </c>
      <c r="C117" s="294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675"/>
      <c r="B118" s="55" t="s">
        <v>37</v>
      </c>
      <c r="C118" s="295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676"/>
      <c r="B119" s="56" t="s">
        <v>38</v>
      </c>
      <c r="C119" s="296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698" t="s">
        <v>35</v>
      </c>
      <c r="B120" s="699"/>
      <c r="C120" s="297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683" t="s">
        <v>31</v>
      </c>
      <c r="B121" s="684"/>
      <c r="C121" s="296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679" t="s">
        <v>59</v>
      </c>
      <c r="B125" s="691"/>
      <c r="C125" s="670" t="s">
        <v>5</v>
      </c>
      <c r="D125" s="694" t="s">
        <v>60</v>
      </c>
      <c r="E125" s="695"/>
      <c r="F125" s="694" t="s">
        <v>61</v>
      </c>
      <c r="G125" s="695"/>
      <c r="H125" s="234"/>
      <c r="I125" s="234"/>
      <c r="J125" s="97"/>
      <c r="K125" s="8"/>
    </row>
    <row r="126" spans="1:12" x14ac:dyDescent="0.2">
      <c r="A126" s="692"/>
      <c r="B126" s="693"/>
      <c r="C126" s="671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672" t="s">
        <v>34</v>
      </c>
      <c r="B127" s="673"/>
      <c r="C127" s="66">
        <f t="shared" ref="C127:C133" si="9">SUM(D127:G127)</f>
        <v>226</v>
      </c>
      <c r="D127" s="67">
        <v>4</v>
      </c>
      <c r="E127" s="68"/>
      <c r="F127" s="67">
        <v>222</v>
      </c>
      <c r="G127" s="68"/>
      <c r="H127" s="242"/>
      <c r="I127" s="234"/>
      <c r="J127" s="97"/>
      <c r="K127" s="8"/>
    </row>
    <row r="128" spans="1:12" x14ac:dyDescent="0.2">
      <c r="A128" s="674" t="s">
        <v>27</v>
      </c>
      <c r="B128" s="115" t="s">
        <v>45</v>
      </c>
      <c r="C128" s="66">
        <f t="shared" si="9"/>
        <v>94</v>
      </c>
      <c r="D128" s="67"/>
      <c r="E128" s="68"/>
      <c r="F128" s="67">
        <v>94</v>
      </c>
      <c r="G128" s="68"/>
      <c r="H128" s="242"/>
      <c r="I128" s="234"/>
      <c r="J128" s="97"/>
      <c r="K128" s="8"/>
    </row>
    <row r="129" spans="1:12" x14ac:dyDescent="0.2">
      <c r="A129" s="675"/>
      <c r="B129" s="55" t="s">
        <v>37</v>
      </c>
      <c r="C129" s="6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676"/>
      <c r="B130" s="56" t="s">
        <v>38</v>
      </c>
      <c r="C130" s="72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685" t="s">
        <v>35</v>
      </c>
      <c r="B131" s="686"/>
      <c r="C131" s="75">
        <f t="shared" si="9"/>
        <v>87</v>
      </c>
      <c r="D131" s="6"/>
      <c r="E131" s="7"/>
      <c r="F131" s="6">
        <v>87</v>
      </c>
      <c r="G131" s="7"/>
      <c r="H131" s="242"/>
      <c r="I131" s="234"/>
      <c r="J131" s="97"/>
      <c r="K131" s="8"/>
    </row>
    <row r="132" spans="1:12" x14ac:dyDescent="0.2">
      <c r="A132" s="683" t="s">
        <v>31</v>
      </c>
      <c r="B132" s="684"/>
      <c r="C132" s="76">
        <f t="shared" si="9"/>
        <v>5</v>
      </c>
      <c r="D132" s="77"/>
      <c r="E132" s="24"/>
      <c r="F132" s="77">
        <v>5</v>
      </c>
      <c r="G132" s="24"/>
      <c r="H132" s="242"/>
      <c r="I132" s="234"/>
      <c r="J132" s="97"/>
      <c r="K132" s="8"/>
    </row>
    <row r="133" spans="1:12" x14ac:dyDescent="0.2">
      <c r="A133" s="677" t="s">
        <v>5</v>
      </c>
      <c r="B133" s="678"/>
      <c r="C133" s="13">
        <f t="shared" si="9"/>
        <v>412</v>
      </c>
      <c r="D133" s="78">
        <f>SUM(D127:D132)</f>
        <v>4</v>
      </c>
      <c r="E133" s="79">
        <f>SUM(E127:E132)</f>
        <v>0</v>
      </c>
      <c r="F133" s="78">
        <f>SUM(F127:F132)</f>
        <v>408</v>
      </c>
      <c r="G133" s="79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679" t="s">
        <v>17</v>
      </c>
      <c r="B135" s="680"/>
      <c r="C135" s="122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681" t="s">
        <v>63</v>
      </c>
      <c r="B136" s="81" t="s">
        <v>121</v>
      </c>
      <c r="C136" s="82">
        <v>247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682"/>
      <c r="B137" s="83" t="s">
        <v>122</v>
      </c>
      <c r="C137" s="84">
        <v>226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70" t="s">
        <v>17</v>
      </c>
      <c r="B139" s="670" t="s">
        <v>5</v>
      </c>
      <c r="C139" s="670" t="s">
        <v>26</v>
      </c>
      <c r="D139" s="670" t="s">
        <v>30</v>
      </c>
      <c r="E139" s="670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71"/>
      <c r="B140" s="671"/>
      <c r="C140" s="671"/>
      <c r="D140" s="671"/>
      <c r="E140" s="671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8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8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8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8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8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8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87">
        <f t="shared" si="10"/>
        <v>0</v>
      </c>
      <c r="C147" s="88"/>
      <c r="D147" s="88"/>
      <c r="E147" s="88"/>
      <c r="F147" s="258"/>
      <c r="G147" s="2"/>
    </row>
    <row r="148" spans="1:7" x14ac:dyDescent="0.2">
      <c r="A148" s="86" t="s">
        <v>130</v>
      </c>
      <c r="B148" s="8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8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91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872</v>
      </c>
      <c r="B195" s="133">
        <f>SUM(CG5:CN157)</f>
        <v>0</v>
      </c>
    </row>
  </sheetData>
  <mergeCells count="123">
    <mergeCell ref="E139:E140"/>
    <mergeCell ref="A127:B127"/>
    <mergeCell ref="A128:A130"/>
    <mergeCell ref="A133:B133"/>
    <mergeCell ref="A135:B135"/>
    <mergeCell ref="A136:A137"/>
    <mergeCell ref="A139:A140"/>
    <mergeCell ref="B139:B140"/>
    <mergeCell ref="C139:C140"/>
    <mergeCell ref="D139:D140"/>
    <mergeCell ref="E112:E113"/>
    <mergeCell ref="A116:B116"/>
    <mergeCell ref="A117:A119"/>
    <mergeCell ref="A121:B121"/>
    <mergeCell ref="A125:B126"/>
    <mergeCell ref="C125:C126"/>
    <mergeCell ref="D125:E125"/>
    <mergeCell ref="F125:G125"/>
    <mergeCell ref="A115:B115"/>
    <mergeCell ref="A120:B120"/>
    <mergeCell ref="A68:B68"/>
    <mergeCell ref="A69:B69"/>
    <mergeCell ref="A71:L71"/>
    <mergeCell ref="A72:B73"/>
    <mergeCell ref="C72:C73"/>
    <mergeCell ref="D72:D73"/>
    <mergeCell ref="E72:G72"/>
    <mergeCell ref="H72:H73"/>
    <mergeCell ref="A66:B66"/>
    <mergeCell ref="A67:B67"/>
    <mergeCell ref="M20:N20"/>
    <mergeCell ref="O20:P20"/>
    <mergeCell ref="Q20:R20"/>
    <mergeCell ref="S20:T20"/>
    <mergeCell ref="U20:V20"/>
    <mergeCell ref="W20:X20"/>
    <mergeCell ref="Y20:Z20"/>
    <mergeCell ref="A22:A25"/>
    <mergeCell ref="B24:B25"/>
    <mergeCell ref="B22:B23"/>
    <mergeCell ref="D19:F20"/>
    <mergeCell ref="G19:Z19"/>
    <mergeCell ref="G20:H20"/>
    <mergeCell ref="I20:J20"/>
    <mergeCell ref="K20:L20"/>
    <mergeCell ref="A12:A13"/>
    <mergeCell ref="A28:C28"/>
    <mergeCell ref="B36:C36"/>
    <mergeCell ref="B37:C37"/>
    <mergeCell ref="B31:C31"/>
    <mergeCell ref="B32:C32"/>
    <mergeCell ref="B33:C33"/>
    <mergeCell ref="B34:C34"/>
    <mergeCell ref="B35:C35"/>
    <mergeCell ref="A19:A21"/>
    <mergeCell ref="B19:C21"/>
    <mergeCell ref="A30:C30"/>
    <mergeCell ref="A31:A39"/>
    <mergeCell ref="B38:C38"/>
    <mergeCell ref="B39:C39"/>
    <mergeCell ref="A16:C16"/>
    <mergeCell ref="A14:B14"/>
    <mergeCell ref="A17:C17"/>
    <mergeCell ref="A26:B27"/>
    <mergeCell ref="A29:J29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B40:B41"/>
    <mergeCell ref="A51:A52"/>
    <mergeCell ref="B51:B52"/>
    <mergeCell ref="C51:C52"/>
    <mergeCell ref="A15:C15"/>
    <mergeCell ref="A40:A43"/>
    <mergeCell ref="B42:B43"/>
    <mergeCell ref="A44:H44"/>
    <mergeCell ref="A45:A46"/>
    <mergeCell ref="B45:B46"/>
    <mergeCell ref="A53:A55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74:B74"/>
    <mergeCell ref="A75:B75"/>
    <mergeCell ref="A132:B132"/>
    <mergeCell ref="A131:B131"/>
    <mergeCell ref="A76:B76"/>
    <mergeCell ref="A77:B77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9" workbookViewId="0">
      <selection activeCell="B19" sqref="B19:C21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",[5]NOMBRE!B2," - ","( ",[5]NOMBRE!C2,[5]NOMBRE!D2,[5]NOMBRE!E2,[5]NOMBRE!F2,[5]NOMBRE!G2," )")</f>
        <v>COMUNA: Linares - ( 07401 )</v>
      </c>
    </row>
    <row r="3" spans="1:27" x14ac:dyDescent="0.2">
      <c r="A3" s="298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</row>
    <row r="4" spans="1:27" x14ac:dyDescent="0.2">
      <c r="A4" s="298" t="str">
        <f>CONCATENATE("MES: ",[5]NOMBRE!B6," - ","( ",[5]NOMBRE!C6,[5]NOMBRE!D6," )")</f>
        <v>MES: MAYO - ( 05 )</v>
      </c>
    </row>
    <row r="5" spans="1:27" x14ac:dyDescent="0.2">
      <c r="A5" s="298" t="str">
        <f>CONCATENATE("AÑO: ",[5]NOMBRE!B7)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806" t="s">
        <v>3</v>
      </c>
      <c r="B9" s="806" t="s">
        <v>4</v>
      </c>
      <c r="C9" s="806"/>
      <c r="D9" s="807" t="s">
        <v>5</v>
      </c>
      <c r="E9" s="808"/>
      <c r="F9" s="809"/>
      <c r="G9" s="813" t="s">
        <v>67</v>
      </c>
      <c r="H9" s="814"/>
      <c r="I9" s="814"/>
      <c r="J9" s="814"/>
      <c r="K9" s="814"/>
      <c r="L9" s="814"/>
      <c r="M9" s="814"/>
      <c r="N9" s="814"/>
      <c r="O9" s="814"/>
      <c r="P9" s="814"/>
      <c r="Q9" s="814"/>
      <c r="R9" s="814"/>
      <c r="S9" s="814"/>
      <c r="T9" s="814"/>
      <c r="U9" s="814"/>
      <c r="V9" s="814"/>
      <c r="W9" s="814"/>
      <c r="X9" s="814"/>
      <c r="Y9" s="814"/>
      <c r="Z9" s="815"/>
    </row>
    <row r="10" spans="1:27" x14ac:dyDescent="0.2">
      <c r="A10" s="806"/>
      <c r="B10" s="806"/>
      <c r="C10" s="806"/>
      <c r="D10" s="810"/>
      <c r="E10" s="811"/>
      <c r="F10" s="812"/>
      <c r="G10" s="816" t="s">
        <v>68</v>
      </c>
      <c r="H10" s="816"/>
      <c r="I10" s="816" t="s">
        <v>69</v>
      </c>
      <c r="J10" s="816"/>
      <c r="K10" s="816" t="s">
        <v>70</v>
      </c>
      <c r="L10" s="816"/>
      <c r="M10" s="816" t="s">
        <v>71</v>
      </c>
      <c r="N10" s="816"/>
      <c r="O10" s="816" t="s">
        <v>72</v>
      </c>
      <c r="P10" s="816"/>
      <c r="Q10" s="816" t="s">
        <v>73</v>
      </c>
      <c r="R10" s="816"/>
      <c r="S10" s="816" t="s">
        <v>74</v>
      </c>
      <c r="T10" s="816"/>
      <c r="U10" s="816" t="s">
        <v>75</v>
      </c>
      <c r="V10" s="816"/>
      <c r="W10" s="816" t="s">
        <v>76</v>
      </c>
      <c r="X10" s="816"/>
      <c r="Y10" s="816" t="s">
        <v>77</v>
      </c>
      <c r="Z10" s="816"/>
    </row>
    <row r="11" spans="1:27" x14ac:dyDescent="0.2">
      <c r="A11" s="806"/>
      <c r="B11" s="806"/>
      <c r="C11" s="806"/>
      <c r="D11" s="311" t="s">
        <v>78</v>
      </c>
      <c r="E11" s="311" t="s">
        <v>12</v>
      </c>
      <c r="F11" s="312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817" t="s">
        <v>6</v>
      </c>
      <c r="B12" s="317" t="s">
        <v>7</v>
      </c>
      <c r="C12" s="318" t="s">
        <v>8</v>
      </c>
      <c r="D12" s="319">
        <f>SUM(E12+F12)</f>
        <v>9</v>
      </c>
      <c r="E12" s="319">
        <f t="shared" ref="E12:F15" si="0">SUM(G12+I12+K12+M12+O12+Q12+S12+U12+W12+Y12)</f>
        <v>8</v>
      </c>
      <c r="F12" s="320">
        <f t="shared" si="0"/>
        <v>1</v>
      </c>
      <c r="G12" s="321">
        <v>2</v>
      </c>
      <c r="H12" s="322"/>
      <c r="I12" s="321">
        <v>4</v>
      </c>
      <c r="J12" s="322">
        <v>1</v>
      </c>
      <c r="K12" s="321">
        <v>2</v>
      </c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818"/>
      <c r="B13" s="323" t="s">
        <v>9</v>
      </c>
      <c r="C13" s="324" t="s">
        <v>8</v>
      </c>
      <c r="D13" s="325">
        <f>SUM(E13+F13)</f>
        <v>4</v>
      </c>
      <c r="E13" s="325">
        <f t="shared" si="0"/>
        <v>2</v>
      </c>
      <c r="F13" s="326">
        <f t="shared" si="0"/>
        <v>2</v>
      </c>
      <c r="G13" s="327">
        <v>1</v>
      </c>
      <c r="H13" s="328"/>
      <c r="I13" s="329"/>
      <c r="J13" s="330"/>
      <c r="K13" s="329"/>
      <c r="L13" s="330"/>
      <c r="M13" s="329"/>
      <c r="N13" s="331"/>
      <c r="O13" s="329"/>
      <c r="P13" s="331">
        <v>1</v>
      </c>
      <c r="Q13" s="329"/>
      <c r="R13" s="331"/>
      <c r="S13" s="329"/>
      <c r="T13" s="331">
        <v>1</v>
      </c>
      <c r="U13" s="329"/>
      <c r="V13" s="331"/>
      <c r="W13" s="329">
        <v>1</v>
      </c>
      <c r="X13" s="331"/>
      <c r="Y13" s="329"/>
      <c r="Z13" s="331"/>
      <c r="AA13" s="300"/>
    </row>
    <row r="14" spans="1:27" x14ac:dyDescent="0.2">
      <c r="A14" s="832" t="s">
        <v>10</v>
      </c>
      <c r="B14" s="833"/>
      <c r="C14" s="332" t="s">
        <v>8</v>
      </c>
      <c r="D14" s="333">
        <f>SUM(E14+F14)</f>
        <v>199</v>
      </c>
      <c r="E14" s="333">
        <f t="shared" si="0"/>
        <v>118</v>
      </c>
      <c r="F14" s="334">
        <f t="shared" si="0"/>
        <v>81</v>
      </c>
      <c r="G14" s="335">
        <v>4</v>
      </c>
      <c r="H14" s="336">
        <v>2</v>
      </c>
      <c r="I14" s="335">
        <v>10</v>
      </c>
      <c r="J14" s="336">
        <v>10</v>
      </c>
      <c r="K14" s="335">
        <v>15</v>
      </c>
      <c r="L14" s="336">
        <v>16</v>
      </c>
      <c r="M14" s="337">
        <v>18</v>
      </c>
      <c r="N14" s="338">
        <v>14</v>
      </c>
      <c r="O14" s="337">
        <v>21</v>
      </c>
      <c r="P14" s="338">
        <v>14</v>
      </c>
      <c r="Q14" s="337">
        <v>17</v>
      </c>
      <c r="R14" s="338">
        <v>8</v>
      </c>
      <c r="S14" s="337">
        <v>22</v>
      </c>
      <c r="T14" s="338">
        <v>8</v>
      </c>
      <c r="U14" s="337">
        <v>8</v>
      </c>
      <c r="V14" s="338">
        <v>7</v>
      </c>
      <c r="W14" s="337">
        <v>2</v>
      </c>
      <c r="X14" s="338">
        <v>1</v>
      </c>
      <c r="Y14" s="337">
        <v>1</v>
      </c>
      <c r="Z14" s="338">
        <v>1</v>
      </c>
      <c r="AA14" s="300"/>
    </row>
    <row r="15" spans="1:27" ht="15" thickBot="1" x14ac:dyDescent="0.25">
      <c r="A15" s="800" t="s">
        <v>5</v>
      </c>
      <c r="B15" s="801"/>
      <c r="C15" s="802"/>
      <c r="D15" s="339">
        <f>SUM(E15+F15)</f>
        <v>212</v>
      </c>
      <c r="E15" s="339">
        <f t="shared" si="0"/>
        <v>128</v>
      </c>
      <c r="F15" s="340">
        <f t="shared" si="0"/>
        <v>84</v>
      </c>
      <c r="G15" s="341">
        <f t="shared" ref="G15:Z15" si="1">SUM(G12:G14)</f>
        <v>7</v>
      </c>
      <c r="H15" s="342">
        <f t="shared" si="1"/>
        <v>2</v>
      </c>
      <c r="I15" s="341">
        <f t="shared" si="1"/>
        <v>14</v>
      </c>
      <c r="J15" s="342">
        <f t="shared" si="1"/>
        <v>11</v>
      </c>
      <c r="K15" s="341">
        <f t="shared" si="1"/>
        <v>17</v>
      </c>
      <c r="L15" s="342">
        <f t="shared" si="1"/>
        <v>16</v>
      </c>
      <c r="M15" s="343">
        <f t="shared" si="1"/>
        <v>18</v>
      </c>
      <c r="N15" s="344">
        <f t="shared" si="1"/>
        <v>14</v>
      </c>
      <c r="O15" s="343">
        <f t="shared" si="1"/>
        <v>21</v>
      </c>
      <c r="P15" s="344">
        <f t="shared" si="1"/>
        <v>15</v>
      </c>
      <c r="Q15" s="343">
        <f t="shared" si="1"/>
        <v>17</v>
      </c>
      <c r="R15" s="344">
        <f t="shared" si="1"/>
        <v>8</v>
      </c>
      <c r="S15" s="343">
        <f t="shared" si="1"/>
        <v>22</v>
      </c>
      <c r="T15" s="344">
        <f t="shared" si="1"/>
        <v>9</v>
      </c>
      <c r="U15" s="343">
        <f t="shared" si="1"/>
        <v>8</v>
      </c>
      <c r="V15" s="344">
        <f t="shared" si="1"/>
        <v>7</v>
      </c>
      <c r="W15" s="343">
        <f t="shared" si="1"/>
        <v>3</v>
      </c>
      <c r="X15" s="344">
        <f t="shared" si="1"/>
        <v>1</v>
      </c>
      <c r="Y15" s="343">
        <f t="shared" si="1"/>
        <v>1</v>
      </c>
      <c r="Z15" s="344">
        <f t="shared" si="1"/>
        <v>1</v>
      </c>
      <c r="AA15" s="300"/>
    </row>
    <row r="16" spans="1:27" ht="15" thickTop="1" x14ac:dyDescent="0.2">
      <c r="A16" s="829" t="s">
        <v>79</v>
      </c>
      <c r="B16" s="830"/>
      <c r="C16" s="831"/>
      <c r="D16" s="345">
        <v>19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834" t="s">
        <v>80</v>
      </c>
      <c r="B17" s="835"/>
      <c r="C17" s="836"/>
      <c r="D17" s="348">
        <v>0</v>
      </c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806" t="s">
        <v>3</v>
      </c>
      <c r="B19" s="806" t="s">
        <v>4</v>
      </c>
      <c r="C19" s="806"/>
      <c r="D19" s="807" t="s">
        <v>5</v>
      </c>
      <c r="E19" s="808"/>
      <c r="F19" s="809"/>
      <c r="G19" s="841" t="s">
        <v>67</v>
      </c>
      <c r="H19" s="842"/>
      <c r="I19" s="842"/>
      <c r="J19" s="842"/>
      <c r="K19" s="842"/>
      <c r="L19" s="842"/>
      <c r="M19" s="842"/>
      <c r="N19" s="842"/>
      <c r="O19" s="842"/>
      <c r="P19" s="842"/>
      <c r="Q19" s="842"/>
      <c r="R19" s="842"/>
      <c r="S19" s="842"/>
      <c r="T19" s="842"/>
      <c r="U19" s="842"/>
      <c r="V19" s="842"/>
      <c r="W19" s="842"/>
      <c r="X19" s="842"/>
      <c r="Y19" s="842"/>
      <c r="Z19" s="843"/>
    </row>
    <row r="20" spans="1:27" x14ac:dyDescent="0.2">
      <c r="A20" s="806"/>
      <c r="B20" s="806"/>
      <c r="C20" s="806"/>
      <c r="D20" s="810"/>
      <c r="E20" s="811"/>
      <c r="F20" s="811"/>
      <c r="G20" s="816" t="s">
        <v>68</v>
      </c>
      <c r="H20" s="816"/>
      <c r="I20" s="816" t="s">
        <v>69</v>
      </c>
      <c r="J20" s="816"/>
      <c r="K20" s="816" t="s">
        <v>70</v>
      </c>
      <c r="L20" s="816"/>
      <c r="M20" s="816" t="s">
        <v>71</v>
      </c>
      <c r="N20" s="816"/>
      <c r="O20" s="816" t="s">
        <v>72</v>
      </c>
      <c r="P20" s="816"/>
      <c r="Q20" s="816" t="s">
        <v>73</v>
      </c>
      <c r="R20" s="816"/>
      <c r="S20" s="816" t="s">
        <v>74</v>
      </c>
      <c r="T20" s="816"/>
      <c r="U20" s="816" t="s">
        <v>75</v>
      </c>
      <c r="V20" s="816"/>
      <c r="W20" s="816" t="s">
        <v>76</v>
      </c>
      <c r="X20" s="816"/>
      <c r="Y20" s="816" t="s">
        <v>77</v>
      </c>
      <c r="Z20" s="816"/>
    </row>
    <row r="21" spans="1:27" ht="15.75" customHeight="1" x14ac:dyDescent="0.2">
      <c r="A21" s="806"/>
      <c r="B21" s="806"/>
      <c r="C21" s="806"/>
      <c r="D21" s="311" t="s">
        <v>78</v>
      </c>
      <c r="E21" s="353" t="s">
        <v>12</v>
      </c>
      <c r="F21" s="354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818" t="s">
        <v>6</v>
      </c>
      <c r="B22" s="777" t="s">
        <v>7</v>
      </c>
      <c r="C22" s="358" t="s">
        <v>14</v>
      </c>
      <c r="D22" s="359">
        <f t="shared" ref="D22:D27" si="2">SUM(E22+F22)</f>
        <v>2</v>
      </c>
      <c r="E22" s="360">
        <f t="shared" ref="E22:F27" si="3">SUM(G22+I22+K22+M22+O22+Q22+S22+U22+W22+Y22)</f>
        <v>1</v>
      </c>
      <c r="F22" s="361">
        <f t="shared" si="3"/>
        <v>1</v>
      </c>
      <c r="G22" s="329"/>
      <c r="H22" s="331"/>
      <c r="I22" s="321"/>
      <c r="J22" s="322"/>
      <c r="K22" s="362">
        <v>1</v>
      </c>
      <c r="L22" s="363">
        <v>1</v>
      </c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818"/>
      <c r="B23" s="778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818"/>
      <c r="B24" s="777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840"/>
      <c r="B25" s="778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37" t="s">
        <v>10</v>
      </c>
      <c r="B26" s="838"/>
      <c r="C26" s="372" t="s">
        <v>14</v>
      </c>
      <c r="D26" s="382">
        <f t="shared" si="2"/>
        <v>19</v>
      </c>
      <c r="E26" s="382">
        <f t="shared" si="3"/>
        <v>5</v>
      </c>
      <c r="F26" s="383">
        <f t="shared" si="3"/>
        <v>14</v>
      </c>
      <c r="G26" s="384"/>
      <c r="H26" s="385"/>
      <c r="I26" s="386">
        <v>1</v>
      </c>
      <c r="J26" s="387">
        <v>3</v>
      </c>
      <c r="K26" s="384">
        <v>1</v>
      </c>
      <c r="L26" s="385">
        <v>4</v>
      </c>
      <c r="M26" s="384">
        <v>1</v>
      </c>
      <c r="N26" s="385">
        <v>2</v>
      </c>
      <c r="O26" s="384"/>
      <c r="P26" s="385">
        <v>2</v>
      </c>
      <c r="Q26" s="384"/>
      <c r="R26" s="385">
        <v>1</v>
      </c>
      <c r="S26" s="384">
        <v>2</v>
      </c>
      <c r="T26" s="385">
        <v>1</v>
      </c>
      <c r="U26" s="384"/>
      <c r="V26" s="385"/>
      <c r="W26" s="384"/>
      <c r="X26" s="385">
        <v>1</v>
      </c>
      <c r="Y26" s="384"/>
      <c r="Z26" s="385"/>
      <c r="AA26" s="300"/>
    </row>
    <row r="27" spans="1:27" ht="14.25" customHeight="1" x14ac:dyDescent="0.2">
      <c r="A27" s="839"/>
      <c r="B27" s="797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819" t="s">
        <v>5</v>
      </c>
      <c r="B28" s="820"/>
      <c r="C28" s="821"/>
      <c r="D28" s="388">
        <f t="shared" ref="D28:Z28" si="4">SUM(D22:D27)</f>
        <v>21</v>
      </c>
      <c r="E28" s="389">
        <f t="shared" si="4"/>
        <v>6</v>
      </c>
      <c r="F28" s="390">
        <f t="shared" si="4"/>
        <v>15</v>
      </c>
      <c r="G28" s="391">
        <f t="shared" si="4"/>
        <v>0</v>
      </c>
      <c r="H28" s="392">
        <f t="shared" si="4"/>
        <v>0</v>
      </c>
      <c r="I28" s="393">
        <f t="shared" si="4"/>
        <v>1</v>
      </c>
      <c r="J28" s="394">
        <f t="shared" si="4"/>
        <v>3</v>
      </c>
      <c r="K28" s="391">
        <f t="shared" si="4"/>
        <v>2</v>
      </c>
      <c r="L28" s="392">
        <f t="shared" si="4"/>
        <v>5</v>
      </c>
      <c r="M28" s="391">
        <f t="shared" si="4"/>
        <v>1</v>
      </c>
      <c r="N28" s="392">
        <f t="shared" si="4"/>
        <v>2</v>
      </c>
      <c r="O28" s="391">
        <f t="shared" si="4"/>
        <v>0</v>
      </c>
      <c r="P28" s="392">
        <f t="shared" si="4"/>
        <v>2</v>
      </c>
      <c r="Q28" s="391">
        <f t="shared" si="4"/>
        <v>0</v>
      </c>
      <c r="R28" s="392">
        <f t="shared" si="4"/>
        <v>1</v>
      </c>
      <c r="S28" s="391">
        <f t="shared" si="4"/>
        <v>2</v>
      </c>
      <c r="T28" s="392">
        <f t="shared" si="4"/>
        <v>1</v>
      </c>
      <c r="U28" s="391">
        <f t="shared" si="4"/>
        <v>0</v>
      </c>
      <c r="V28" s="392">
        <f t="shared" si="4"/>
        <v>0</v>
      </c>
      <c r="W28" s="391">
        <f t="shared" si="4"/>
        <v>0</v>
      </c>
      <c r="X28" s="392">
        <f t="shared" si="4"/>
        <v>1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79" t="s">
        <v>16</v>
      </c>
      <c r="B29" s="779"/>
      <c r="C29" s="779"/>
      <c r="D29" s="779"/>
      <c r="E29" s="779"/>
      <c r="F29" s="779"/>
      <c r="G29" s="779"/>
      <c r="H29" s="779"/>
      <c r="I29" s="779"/>
      <c r="J29" s="779"/>
      <c r="K29" s="395"/>
      <c r="L29" s="396"/>
    </row>
    <row r="30" spans="1:27" x14ac:dyDescent="0.2">
      <c r="A30" s="826" t="s">
        <v>17</v>
      </c>
      <c r="B30" s="826"/>
      <c r="C30" s="826"/>
      <c r="D30" s="397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776" t="s">
        <v>81</v>
      </c>
      <c r="B31" s="824" t="s">
        <v>82</v>
      </c>
      <c r="C31" s="825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77"/>
      <c r="B32" s="822" t="s">
        <v>83</v>
      </c>
      <c r="C32" s="823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77"/>
      <c r="B33" s="822" t="s">
        <v>84</v>
      </c>
      <c r="C33" s="823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77"/>
      <c r="B34" s="822" t="s">
        <v>85</v>
      </c>
      <c r="C34" s="823"/>
      <c r="D34" s="406">
        <f t="shared" si="5"/>
        <v>0</v>
      </c>
      <c r="E34" s="409"/>
      <c r="F34" s="410"/>
      <c r="G34" s="300"/>
    </row>
    <row r="35" spans="1:12" x14ac:dyDescent="0.2">
      <c r="A35" s="777"/>
      <c r="B35" s="822" t="s">
        <v>86</v>
      </c>
      <c r="C35" s="823"/>
      <c r="D35" s="406">
        <f t="shared" si="5"/>
        <v>0</v>
      </c>
      <c r="E35" s="409"/>
      <c r="F35" s="410"/>
      <c r="G35" s="300"/>
    </row>
    <row r="36" spans="1:12" x14ac:dyDescent="0.2">
      <c r="A36" s="777"/>
      <c r="B36" s="822" t="s">
        <v>87</v>
      </c>
      <c r="C36" s="823"/>
      <c r="D36" s="406">
        <f t="shared" si="5"/>
        <v>0</v>
      </c>
      <c r="E36" s="409"/>
      <c r="F36" s="410"/>
      <c r="G36" s="300"/>
    </row>
    <row r="37" spans="1:12" x14ac:dyDescent="0.2">
      <c r="A37" s="777"/>
      <c r="B37" s="822" t="s">
        <v>88</v>
      </c>
      <c r="C37" s="823"/>
      <c r="D37" s="406">
        <f t="shared" si="5"/>
        <v>0</v>
      </c>
      <c r="E37" s="409"/>
      <c r="F37" s="410"/>
      <c r="G37" s="300"/>
    </row>
    <row r="38" spans="1:12" x14ac:dyDescent="0.2">
      <c r="A38" s="777"/>
      <c r="B38" s="822" t="s">
        <v>89</v>
      </c>
      <c r="C38" s="823"/>
      <c r="D38" s="406">
        <f t="shared" si="5"/>
        <v>0</v>
      </c>
      <c r="E38" s="409"/>
      <c r="F38" s="410"/>
      <c r="G38" s="300"/>
    </row>
    <row r="39" spans="1:12" x14ac:dyDescent="0.2">
      <c r="A39" s="778"/>
      <c r="B39" s="827" t="s">
        <v>90</v>
      </c>
      <c r="C39" s="828"/>
      <c r="D39" s="411">
        <f t="shared" si="5"/>
        <v>0</v>
      </c>
      <c r="E39" s="412"/>
      <c r="F39" s="413"/>
      <c r="G39" s="300"/>
    </row>
    <row r="40" spans="1:12" x14ac:dyDescent="0.2">
      <c r="A40" s="776" t="s">
        <v>91</v>
      </c>
      <c r="B40" s="776" t="s">
        <v>92</v>
      </c>
      <c r="C40" s="317" t="s">
        <v>20</v>
      </c>
      <c r="D40" s="403">
        <f t="shared" si="5"/>
        <v>1</v>
      </c>
      <c r="E40" s="414"/>
      <c r="F40" s="415">
        <v>1</v>
      </c>
      <c r="G40" s="300"/>
    </row>
    <row r="41" spans="1:12" x14ac:dyDescent="0.2">
      <c r="A41" s="777"/>
      <c r="B41" s="778"/>
      <c r="C41" s="323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77"/>
      <c r="B42" s="776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78"/>
      <c r="B43" s="778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79" t="s">
        <v>22</v>
      </c>
      <c r="B44" s="779"/>
      <c r="C44" s="779"/>
      <c r="D44" s="779"/>
      <c r="E44" s="779"/>
      <c r="F44" s="779"/>
      <c r="G44" s="779"/>
      <c r="H44" s="779"/>
      <c r="I44" s="418"/>
      <c r="J44" s="418"/>
      <c r="K44" s="395"/>
      <c r="L44" s="396"/>
    </row>
    <row r="45" spans="1:12" x14ac:dyDescent="0.2">
      <c r="A45" s="803" t="s">
        <v>23</v>
      </c>
      <c r="B45" s="804" t="s">
        <v>5</v>
      </c>
      <c r="C45" s="396"/>
    </row>
    <row r="46" spans="1:12" x14ac:dyDescent="0.2">
      <c r="A46" s="787"/>
      <c r="B46" s="805"/>
      <c r="C46" s="419"/>
      <c r="D46" s="396"/>
    </row>
    <row r="47" spans="1:12" x14ac:dyDescent="0.2">
      <c r="A47" s="317" t="s">
        <v>94</v>
      </c>
      <c r="B47" s="420">
        <v>203</v>
      </c>
      <c r="C47" s="421"/>
      <c r="D47" s="396"/>
    </row>
    <row r="48" spans="1:12" x14ac:dyDescent="0.2">
      <c r="A48" s="417" t="s">
        <v>95</v>
      </c>
      <c r="B48" s="422">
        <v>9</v>
      </c>
      <c r="C48" s="421"/>
      <c r="D48" s="396"/>
    </row>
    <row r="49" spans="1:10" x14ac:dyDescent="0.2">
      <c r="A49" s="423" t="s">
        <v>5</v>
      </c>
      <c r="B49" s="424">
        <f>SUM(B47+B48)</f>
        <v>212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776" t="s">
        <v>25</v>
      </c>
      <c r="B51" s="796" t="s">
        <v>4</v>
      </c>
      <c r="C51" s="798" t="s">
        <v>5</v>
      </c>
      <c r="D51" s="396"/>
    </row>
    <row r="52" spans="1:10" x14ac:dyDescent="0.2">
      <c r="A52" s="778"/>
      <c r="B52" s="797"/>
      <c r="C52" s="799"/>
      <c r="D52" s="396"/>
    </row>
    <row r="53" spans="1:10" x14ac:dyDescent="0.2">
      <c r="A53" s="776" t="s">
        <v>26</v>
      </c>
      <c r="B53" s="427" t="s">
        <v>96</v>
      </c>
      <c r="C53" s="420"/>
      <c r="D53" s="428"/>
    </row>
    <row r="54" spans="1:10" x14ac:dyDescent="0.2">
      <c r="A54" s="777"/>
      <c r="B54" s="429" t="s">
        <v>97</v>
      </c>
      <c r="C54" s="430"/>
      <c r="D54" s="428"/>
    </row>
    <row r="55" spans="1:10" x14ac:dyDescent="0.2">
      <c r="A55" s="778"/>
      <c r="B55" s="431" t="s">
        <v>98</v>
      </c>
      <c r="C55" s="422"/>
      <c r="D55" s="428"/>
    </row>
    <row r="56" spans="1:10" x14ac:dyDescent="0.2">
      <c r="A56" s="776" t="s">
        <v>27</v>
      </c>
      <c r="B56" s="427" t="s">
        <v>36</v>
      </c>
      <c r="C56" s="420"/>
      <c r="D56" s="428"/>
    </row>
    <row r="57" spans="1:10" ht="21" x14ac:dyDescent="0.2">
      <c r="A57" s="777"/>
      <c r="B57" s="429" t="s">
        <v>99</v>
      </c>
      <c r="C57" s="430"/>
      <c r="D57" s="428"/>
    </row>
    <row r="58" spans="1:10" ht="21" x14ac:dyDescent="0.2">
      <c r="A58" s="777"/>
      <c r="B58" s="432" t="s">
        <v>100</v>
      </c>
      <c r="C58" s="430"/>
      <c r="D58" s="428"/>
    </row>
    <row r="59" spans="1:10" x14ac:dyDescent="0.2">
      <c r="A59" s="778"/>
      <c r="B59" s="431" t="s">
        <v>101</v>
      </c>
      <c r="C59" s="422"/>
      <c r="D59" s="428"/>
    </row>
    <row r="60" spans="1:10" ht="31.5" x14ac:dyDescent="0.2">
      <c r="A60" s="776" t="s">
        <v>30</v>
      </c>
      <c r="B60" s="433" t="s">
        <v>102</v>
      </c>
      <c r="C60" s="420"/>
      <c r="D60" s="428"/>
    </row>
    <row r="61" spans="1:10" ht="21" x14ac:dyDescent="0.2">
      <c r="A61" s="778"/>
      <c r="B61" s="434" t="s">
        <v>103</v>
      </c>
      <c r="C61" s="422"/>
      <c r="D61" s="428"/>
    </row>
    <row r="62" spans="1:10" x14ac:dyDescent="0.2">
      <c r="A62" s="791" t="s">
        <v>31</v>
      </c>
      <c r="B62" s="792"/>
      <c r="C62" s="435"/>
      <c r="D62" s="428"/>
    </row>
    <row r="63" spans="1:10" x14ac:dyDescent="0.2">
      <c r="A63" s="779" t="s">
        <v>32</v>
      </c>
      <c r="B63" s="779"/>
      <c r="C63" s="779"/>
      <c r="D63" s="779"/>
      <c r="E63" s="779"/>
      <c r="F63" s="779"/>
      <c r="G63" s="779"/>
      <c r="H63" s="779"/>
      <c r="I63" s="779"/>
      <c r="J63" s="396"/>
    </row>
    <row r="64" spans="1:10" x14ac:dyDescent="0.2">
      <c r="A64" s="793" t="s">
        <v>33</v>
      </c>
      <c r="B64" s="793"/>
      <c r="C64" s="794" t="s">
        <v>34</v>
      </c>
      <c r="D64" s="794" t="s">
        <v>35</v>
      </c>
      <c r="E64" s="795" t="s">
        <v>27</v>
      </c>
      <c r="F64" s="794"/>
      <c r="G64" s="794"/>
      <c r="H64" s="794" t="s">
        <v>104</v>
      </c>
      <c r="I64" s="305"/>
      <c r="J64" s="396"/>
    </row>
    <row r="65" spans="1:12" x14ac:dyDescent="0.2">
      <c r="A65" s="793"/>
      <c r="B65" s="793"/>
      <c r="C65" s="794"/>
      <c r="D65" s="794"/>
      <c r="E65" s="436" t="s">
        <v>28</v>
      </c>
      <c r="F65" s="436" t="s">
        <v>105</v>
      </c>
      <c r="G65" s="436" t="s">
        <v>29</v>
      </c>
      <c r="H65" s="795"/>
      <c r="I65" s="305"/>
      <c r="J65" s="396"/>
    </row>
    <row r="66" spans="1:12" x14ac:dyDescent="0.2">
      <c r="A66" s="762" t="s">
        <v>106</v>
      </c>
      <c r="B66" s="762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63" t="s">
        <v>107</v>
      </c>
      <c r="B67" s="763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844" t="s">
        <v>108</v>
      </c>
      <c r="B68" s="844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770" t="s">
        <v>5</v>
      </c>
      <c r="B69" s="770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79" t="s">
        <v>40</v>
      </c>
      <c r="B71" s="779"/>
      <c r="C71" s="779"/>
      <c r="D71" s="779"/>
      <c r="E71" s="779"/>
      <c r="F71" s="779"/>
      <c r="G71" s="779"/>
      <c r="H71" s="779"/>
      <c r="I71" s="779"/>
      <c r="J71" s="779"/>
      <c r="K71" s="779"/>
      <c r="L71" s="779"/>
    </row>
    <row r="72" spans="1:12" x14ac:dyDescent="0.2">
      <c r="A72" s="793" t="s">
        <v>33</v>
      </c>
      <c r="B72" s="793"/>
      <c r="C72" s="794" t="s">
        <v>34</v>
      </c>
      <c r="D72" s="794" t="s">
        <v>35</v>
      </c>
      <c r="E72" s="795" t="s">
        <v>27</v>
      </c>
      <c r="F72" s="794"/>
      <c r="G72" s="794"/>
      <c r="H72" s="794" t="s">
        <v>104</v>
      </c>
      <c r="I72" s="305"/>
      <c r="J72" s="305"/>
      <c r="K72" s="448"/>
      <c r="L72" s="449"/>
    </row>
    <row r="73" spans="1:12" x14ac:dyDescent="0.2">
      <c r="A73" s="793"/>
      <c r="B73" s="793"/>
      <c r="C73" s="794"/>
      <c r="D73" s="794"/>
      <c r="E73" s="436" t="s">
        <v>28</v>
      </c>
      <c r="F73" s="436" t="s">
        <v>105</v>
      </c>
      <c r="G73" s="436" t="s">
        <v>29</v>
      </c>
      <c r="H73" s="795"/>
      <c r="I73" s="305"/>
      <c r="J73" s="305"/>
      <c r="K73" s="448"/>
      <c r="L73" s="449"/>
    </row>
    <row r="74" spans="1:12" x14ac:dyDescent="0.2">
      <c r="A74" s="762" t="s">
        <v>107</v>
      </c>
      <c r="B74" s="762"/>
      <c r="C74" s="437">
        <v>2</v>
      </c>
      <c r="D74" s="437"/>
      <c r="E74" s="437">
        <v>39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763" t="s">
        <v>109</v>
      </c>
      <c r="B75" s="763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768" t="s">
        <v>110</v>
      </c>
      <c r="B76" s="768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63" t="s">
        <v>111</v>
      </c>
      <c r="B77" s="763"/>
      <c r="C77" s="430">
        <v>1</v>
      </c>
      <c r="D77" s="430">
        <v>11</v>
      </c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769" t="s">
        <v>108</v>
      </c>
      <c r="B78" s="769"/>
      <c r="C78" s="442"/>
      <c r="D78" s="442">
        <v>3</v>
      </c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70" t="s">
        <v>5</v>
      </c>
      <c r="B79" s="770"/>
      <c r="C79" s="444">
        <f t="shared" ref="C79:H79" si="7">SUM(C74:C78)</f>
        <v>3</v>
      </c>
      <c r="D79" s="444">
        <f t="shared" si="7"/>
        <v>14</v>
      </c>
      <c r="E79" s="444">
        <f t="shared" si="7"/>
        <v>39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771" t="s">
        <v>41</v>
      </c>
      <c r="B81" s="771"/>
      <c r="C81" s="771"/>
      <c r="D81" s="771"/>
      <c r="E81" s="771"/>
      <c r="F81" s="771"/>
      <c r="G81" s="771"/>
      <c r="H81" s="771"/>
      <c r="I81" s="453"/>
      <c r="J81" s="453"/>
      <c r="K81" s="454"/>
      <c r="L81" s="453"/>
    </row>
    <row r="82" spans="1:12" ht="52.5" x14ac:dyDescent="0.2">
      <c r="A82" s="772" t="s">
        <v>42</v>
      </c>
      <c r="B82" s="773"/>
      <c r="C82" s="455" t="s">
        <v>5</v>
      </c>
      <c r="D82" s="455" t="s">
        <v>112</v>
      </c>
      <c r="E82" s="455" t="s">
        <v>43</v>
      </c>
      <c r="F82" s="455" t="s">
        <v>113</v>
      </c>
      <c r="G82" s="455" t="s">
        <v>44</v>
      </c>
      <c r="H82" s="455" t="s">
        <v>114</v>
      </c>
      <c r="I82" s="453"/>
      <c r="J82" s="453"/>
      <c r="K82" s="454"/>
      <c r="L82" s="453"/>
    </row>
    <row r="83" spans="1:12" x14ac:dyDescent="0.2">
      <c r="A83" s="774" t="s">
        <v>34</v>
      </c>
      <c r="B83" s="775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776" t="s">
        <v>27</v>
      </c>
      <c r="B84" s="458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77"/>
      <c r="B85" s="460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78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766" t="s">
        <v>35</v>
      </c>
      <c r="B87" s="767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64" t="s">
        <v>31</v>
      </c>
      <c r="B88" s="765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79" t="s">
        <v>115</v>
      </c>
      <c r="B90" s="779"/>
      <c r="C90" s="779"/>
      <c r="D90" s="779"/>
      <c r="E90" s="779"/>
      <c r="F90" s="779"/>
      <c r="G90" s="779"/>
      <c r="H90" s="779"/>
      <c r="I90" s="779"/>
      <c r="J90" s="453"/>
      <c r="K90" s="454"/>
      <c r="L90" s="453"/>
    </row>
    <row r="91" spans="1:12" x14ac:dyDescent="0.2">
      <c r="A91" s="780" t="s">
        <v>33</v>
      </c>
      <c r="B91" s="781"/>
      <c r="C91" s="784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782"/>
      <c r="B92" s="783"/>
      <c r="C92" s="785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74" t="s">
        <v>34</v>
      </c>
      <c r="B93" s="775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86" t="s">
        <v>27</v>
      </c>
      <c r="B94" s="468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86"/>
      <c r="B95" s="469" t="s">
        <v>37</v>
      </c>
      <c r="C95" s="440"/>
      <c r="D95" s="439"/>
      <c r="E95" s="467"/>
    </row>
    <row r="96" spans="1:12" x14ac:dyDescent="0.2">
      <c r="A96" s="787"/>
      <c r="B96" s="470" t="s">
        <v>101</v>
      </c>
      <c r="C96" s="462"/>
      <c r="D96" s="439"/>
      <c r="E96" s="467"/>
    </row>
    <row r="97" spans="1:12" x14ac:dyDescent="0.2">
      <c r="A97" s="766" t="s">
        <v>35</v>
      </c>
      <c r="B97" s="767"/>
      <c r="C97" s="459"/>
      <c r="D97" s="439"/>
      <c r="E97" s="467"/>
    </row>
    <row r="98" spans="1:12" x14ac:dyDescent="0.2">
      <c r="A98" s="764" t="s">
        <v>31</v>
      </c>
      <c r="B98" s="765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79" t="s">
        <v>46</v>
      </c>
      <c r="B100" s="779"/>
      <c r="C100" s="779"/>
      <c r="D100" s="779"/>
      <c r="E100" s="779"/>
    </row>
    <row r="101" spans="1:12" ht="21" x14ac:dyDescent="0.2">
      <c r="A101" s="471" t="s">
        <v>47</v>
      </c>
      <c r="B101" s="472" t="s">
        <v>116</v>
      </c>
      <c r="C101" s="473"/>
      <c r="D101" s="474"/>
    </row>
    <row r="102" spans="1:12" x14ac:dyDescent="0.2">
      <c r="A102" s="460" t="s">
        <v>48</v>
      </c>
      <c r="B102" s="475"/>
      <c r="C102" s="476"/>
      <c r="D102" s="474"/>
    </row>
    <row r="103" spans="1:12" x14ac:dyDescent="0.2">
      <c r="A103" s="460" t="s">
        <v>49</v>
      </c>
      <c r="B103" s="477"/>
      <c r="C103" s="476"/>
      <c r="D103" s="474"/>
    </row>
    <row r="104" spans="1:12" x14ac:dyDescent="0.2">
      <c r="A104" s="460" t="s">
        <v>50</v>
      </c>
      <c r="B104" s="477"/>
      <c r="C104" s="476"/>
      <c r="D104" s="474"/>
    </row>
    <row r="105" spans="1:12" x14ac:dyDescent="0.2">
      <c r="A105" s="460" t="s">
        <v>51</v>
      </c>
      <c r="B105" s="477"/>
      <c r="C105" s="478"/>
      <c r="D105" s="474"/>
    </row>
    <row r="106" spans="1:12" x14ac:dyDescent="0.2">
      <c r="A106" s="461" t="s">
        <v>52</v>
      </c>
      <c r="B106" s="479"/>
      <c r="C106" s="478"/>
      <c r="D106" s="474"/>
    </row>
    <row r="107" spans="1:12" x14ac:dyDescent="0.2">
      <c r="A107" s="788" t="s">
        <v>53</v>
      </c>
      <c r="B107" s="789"/>
      <c r="C107" s="789"/>
      <c r="D107" s="789"/>
    </row>
    <row r="108" spans="1:12" ht="21" x14ac:dyDescent="0.2">
      <c r="A108" s="471" t="s">
        <v>47</v>
      </c>
      <c r="B108" s="472" t="s">
        <v>116</v>
      </c>
      <c r="C108" s="473"/>
      <c r="D108" s="474"/>
      <c r="E108" s="480"/>
    </row>
    <row r="109" spans="1:12" x14ac:dyDescent="0.2">
      <c r="A109" s="460" t="s">
        <v>48</v>
      </c>
      <c r="B109" s="475"/>
      <c r="C109" s="476"/>
      <c r="D109" s="474"/>
      <c r="E109" s="473"/>
      <c r="F109" s="481"/>
      <c r="G109" s="396"/>
      <c r="H109" s="396"/>
      <c r="I109" s="474"/>
      <c r="J109" s="473"/>
      <c r="K109" s="395"/>
      <c r="L109" s="396"/>
    </row>
    <row r="110" spans="1:12" x14ac:dyDescent="0.2">
      <c r="A110" s="460" t="s">
        <v>49</v>
      </c>
      <c r="B110" s="477"/>
      <c r="C110" s="476"/>
      <c r="D110" s="474"/>
      <c r="E110" s="473"/>
      <c r="F110" s="481"/>
      <c r="G110" s="396"/>
      <c r="H110" s="396"/>
      <c r="I110" s="474"/>
      <c r="J110" s="473"/>
      <c r="K110" s="395"/>
      <c r="L110" s="396"/>
    </row>
    <row r="111" spans="1:12" x14ac:dyDescent="0.2">
      <c r="A111" s="460" t="s">
        <v>50</v>
      </c>
      <c r="B111" s="477">
        <v>1</v>
      </c>
      <c r="C111" s="476"/>
      <c r="D111" s="474"/>
      <c r="E111" s="473"/>
      <c r="F111" s="481"/>
      <c r="G111" s="396"/>
      <c r="H111" s="396"/>
      <c r="I111" s="474"/>
      <c r="J111" s="473"/>
      <c r="K111" s="395"/>
      <c r="L111" s="396"/>
    </row>
    <row r="112" spans="1:12" x14ac:dyDescent="0.2">
      <c r="A112" s="460" t="s">
        <v>51</v>
      </c>
      <c r="B112" s="477">
        <v>1</v>
      </c>
      <c r="C112" s="478"/>
      <c r="D112" s="790"/>
      <c r="E112" s="845"/>
      <c r="F112" s="481"/>
      <c r="G112" s="396"/>
      <c r="H112" s="396"/>
      <c r="I112" s="474"/>
      <c r="J112" s="473"/>
      <c r="K112" s="395"/>
      <c r="L112" s="396"/>
    </row>
    <row r="113" spans="1:12" x14ac:dyDescent="0.2">
      <c r="A113" s="461" t="s">
        <v>52</v>
      </c>
      <c r="B113" s="479"/>
      <c r="C113" s="478"/>
      <c r="D113" s="790"/>
      <c r="E113" s="845"/>
      <c r="F113" s="481"/>
      <c r="G113" s="396"/>
      <c r="H113" s="396"/>
      <c r="I113" s="474"/>
      <c r="J113" s="473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72" t="s">
        <v>4</v>
      </c>
      <c r="B115" s="773"/>
      <c r="C115" s="455" t="s">
        <v>5</v>
      </c>
      <c r="D115" s="436" t="s">
        <v>117</v>
      </c>
      <c r="E115" s="436" t="s">
        <v>55</v>
      </c>
      <c r="F115" s="436" t="s">
        <v>56</v>
      </c>
      <c r="G115" s="467"/>
      <c r="H115" s="467"/>
      <c r="I115" s="467"/>
      <c r="J115" s="395"/>
      <c r="K115" s="396"/>
    </row>
    <row r="116" spans="1:12" x14ac:dyDescent="0.2">
      <c r="A116" s="846" t="s">
        <v>34</v>
      </c>
      <c r="B116" s="847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803" t="s">
        <v>27</v>
      </c>
      <c r="B117" s="487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86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87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849" t="s">
        <v>35</v>
      </c>
      <c r="B120" s="850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64" t="s">
        <v>31</v>
      </c>
      <c r="B121" s="765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848" t="s">
        <v>59</v>
      </c>
      <c r="B125" s="796"/>
      <c r="C125" s="798" t="s">
        <v>5</v>
      </c>
      <c r="D125" s="841" t="s">
        <v>60</v>
      </c>
      <c r="E125" s="843"/>
      <c r="F125" s="841" t="s">
        <v>61</v>
      </c>
      <c r="G125" s="843"/>
      <c r="H125" s="467"/>
      <c r="I125" s="467"/>
      <c r="J125" s="395"/>
      <c r="K125" s="396"/>
    </row>
    <row r="126" spans="1:12" x14ac:dyDescent="0.2">
      <c r="A126" s="839"/>
      <c r="B126" s="797"/>
      <c r="C126" s="799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74" t="s">
        <v>34</v>
      </c>
      <c r="B127" s="775"/>
      <c r="C127" s="497">
        <f t="shared" ref="C127:C133" si="9">SUM(D127:G127)</f>
        <v>255</v>
      </c>
      <c r="D127" s="498">
        <v>6</v>
      </c>
      <c r="E127" s="499"/>
      <c r="F127" s="498">
        <v>249</v>
      </c>
      <c r="G127" s="499"/>
      <c r="H127" s="486"/>
      <c r="I127" s="467"/>
      <c r="J127" s="395"/>
      <c r="K127" s="396"/>
    </row>
    <row r="128" spans="1:12" x14ac:dyDescent="0.2">
      <c r="A128" s="803" t="s">
        <v>27</v>
      </c>
      <c r="B128" s="487" t="s">
        <v>45</v>
      </c>
      <c r="C128" s="497">
        <f t="shared" si="9"/>
        <v>154</v>
      </c>
      <c r="D128" s="498">
        <v>7</v>
      </c>
      <c r="E128" s="499"/>
      <c r="F128" s="498">
        <v>147</v>
      </c>
      <c r="G128" s="499"/>
      <c r="H128" s="486"/>
      <c r="I128" s="467"/>
      <c r="J128" s="395"/>
      <c r="K128" s="396"/>
    </row>
    <row r="129" spans="1:12" x14ac:dyDescent="0.2">
      <c r="A129" s="786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87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766" t="s">
        <v>35</v>
      </c>
      <c r="B131" s="767"/>
      <c r="C131" s="506">
        <f t="shared" si="9"/>
        <v>163</v>
      </c>
      <c r="D131" s="321">
        <v>1</v>
      </c>
      <c r="E131" s="363"/>
      <c r="F131" s="321">
        <v>162</v>
      </c>
      <c r="G131" s="363"/>
      <c r="H131" s="486"/>
      <c r="I131" s="467"/>
      <c r="J131" s="395"/>
      <c r="K131" s="396"/>
    </row>
    <row r="132" spans="1:12" x14ac:dyDescent="0.2">
      <c r="A132" s="764" t="s">
        <v>31</v>
      </c>
      <c r="B132" s="765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834" t="s">
        <v>5</v>
      </c>
      <c r="B133" s="835"/>
      <c r="C133" s="445">
        <f t="shared" si="9"/>
        <v>572</v>
      </c>
      <c r="D133" s="508">
        <f>SUM(D127:D132)</f>
        <v>14</v>
      </c>
      <c r="E133" s="509">
        <f>SUM(E127:E132)</f>
        <v>0</v>
      </c>
      <c r="F133" s="508">
        <f>SUM(F127:F132)</f>
        <v>558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848" t="s">
        <v>17</v>
      </c>
      <c r="B135" s="851"/>
      <c r="C135" s="512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852" t="s">
        <v>63</v>
      </c>
      <c r="B136" s="513" t="s">
        <v>121</v>
      </c>
      <c r="C136" s="514">
        <v>288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853"/>
      <c r="B137" s="516" t="s">
        <v>122</v>
      </c>
      <c r="C137" s="517">
        <v>255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98" t="s">
        <v>17</v>
      </c>
      <c r="B139" s="798" t="s">
        <v>5</v>
      </c>
      <c r="C139" s="798" t="s">
        <v>26</v>
      </c>
      <c r="D139" s="798" t="s">
        <v>30</v>
      </c>
      <c r="E139" s="798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99"/>
      <c r="B140" s="799"/>
      <c r="C140" s="799"/>
      <c r="D140" s="799"/>
      <c r="E140" s="799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0</v>
      </c>
      <c r="C142" s="520"/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1286</v>
      </c>
      <c r="B195" s="299">
        <f>SUM(CG5:CN157)</f>
        <v>0</v>
      </c>
    </row>
  </sheetData>
  <mergeCells count="123">
    <mergeCell ref="E139:E140"/>
    <mergeCell ref="A127:B127"/>
    <mergeCell ref="A128:A130"/>
    <mergeCell ref="A133:B133"/>
    <mergeCell ref="A135:B135"/>
    <mergeCell ref="A136:A137"/>
    <mergeCell ref="A139:A140"/>
    <mergeCell ref="B139:B140"/>
    <mergeCell ref="C139:C140"/>
    <mergeCell ref="D139:D140"/>
    <mergeCell ref="E112:E113"/>
    <mergeCell ref="A116:B116"/>
    <mergeCell ref="A117:A119"/>
    <mergeCell ref="A121:B121"/>
    <mergeCell ref="A125:B126"/>
    <mergeCell ref="C125:C126"/>
    <mergeCell ref="D125:E125"/>
    <mergeCell ref="F125:G125"/>
    <mergeCell ref="A115:B115"/>
    <mergeCell ref="A120:B120"/>
    <mergeCell ref="A68:B68"/>
    <mergeCell ref="A69:B69"/>
    <mergeCell ref="A71:L71"/>
    <mergeCell ref="A72:B73"/>
    <mergeCell ref="C72:C73"/>
    <mergeCell ref="D72:D73"/>
    <mergeCell ref="E72:G72"/>
    <mergeCell ref="H72:H73"/>
    <mergeCell ref="A66:B66"/>
    <mergeCell ref="A67:B67"/>
    <mergeCell ref="M20:N20"/>
    <mergeCell ref="O20:P20"/>
    <mergeCell ref="Q20:R20"/>
    <mergeCell ref="S20:T20"/>
    <mergeCell ref="U20:V20"/>
    <mergeCell ref="W20:X20"/>
    <mergeCell ref="Y20:Z20"/>
    <mergeCell ref="A22:A25"/>
    <mergeCell ref="B24:B25"/>
    <mergeCell ref="B22:B23"/>
    <mergeCell ref="D19:F20"/>
    <mergeCell ref="G19:Z19"/>
    <mergeCell ref="G20:H20"/>
    <mergeCell ref="I20:J20"/>
    <mergeCell ref="K20:L20"/>
    <mergeCell ref="A12:A13"/>
    <mergeCell ref="A28:C28"/>
    <mergeCell ref="B36:C36"/>
    <mergeCell ref="B37:C37"/>
    <mergeCell ref="B31:C31"/>
    <mergeCell ref="B32:C32"/>
    <mergeCell ref="B33:C33"/>
    <mergeCell ref="B34:C34"/>
    <mergeCell ref="B35:C35"/>
    <mergeCell ref="A19:A21"/>
    <mergeCell ref="B19:C21"/>
    <mergeCell ref="A30:C30"/>
    <mergeCell ref="A31:A39"/>
    <mergeCell ref="B38:C38"/>
    <mergeCell ref="B39:C39"/>
    <mergeCell ref="A16:C16"/>
    <mergeCell ref="A14:B14"/>
    <mergeCell ref="A17:C17"/>
    <mergeCell ref="A26:B27"/>
    <mergeCell ref="A29:J29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B40:B41"/>
    <mergeCell ref="A51:A52"/>
    <mergeCell ref="B51:B52"/>
    <mergeCell ref="C51:C52"/>
    <mergeCell ref="A15:C15"/>
    <mergeCell ref="A40:A43"/>
    <mergeCell ref="B42:B43"/>
    <mergeCell ref="A44:H44"/>
    <mergeCell ref="A45:A46"/>
    <mergeCell ref="B45:B46"/>
    <mergeCell ref="A53:A55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74:B74"/>
    <mergeCell ref="A75:B75"/>
    <mergeCell ref="A132:B132"/>
    <mergeCell ref="A131:B131"/>
    <mergeCell ref="A76:B76"/>
    <mergeCell ref="A77:B77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3" sqref="C23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",[6]NOMBRE!B2," - ","( ",[6]NOMBRE!C2,[6]NOMBRE!D2,[6]NOMBRE!E2,[6]NOMBRE!F2,[6]NOMBRE!G2," )")</f>
        <v>COMUNA: Linares - ( 07401 )</v>
      </c>
    </row>
    <row r="3" spans="1:27" x14ac:dyDescent="0.2">
      <c r="A3" s="298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</row>
    <row r="4" spans="1:27" x14ac:dyDescent="0.2">
      <c r="A4" s="298" t="str">
        <f>CONCATENATE("MES: ",[6]NOMBRE!B6," - ","( ",[6]NOMBRE!C6,[6]NOMBRE!D6," )")</f>
        <v>MES: JUNIO - ( 06 )</v>
      </c>
    </row>
    <row r="5" spans="1:27" x14ac:dyDescent="0.2">
      <c r="A5" s="298" t="str">
        <f>CONCATENATE("AÑO: ",[6]NOMBRE!B7)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806" t="s">
        <v>3</v>
      </c>
      <c r="B9" s="806" t="s">
        <v>4</v>
      </c>
      <c r="C9" s="806"/>
      <c r="D9" s="807" t="s">
        <v>5</v>
      </c>
      <c r="E9" s="808"/>
      <c r="F9" s="809"/>
      <c r="G9" s="813" t="s">
        <v>67</v>
      </c>
      <c r="H9" s="814"/>
      <c r="I9" s="814"/>
      <c r="J9" s="814"/>
      <c r="K9" s="814"/>
      <c r="L9" s="814"/>
      <c r="M9" s="814"/>
      <c r="N9" s="814"/>
      <c r="O9" s="814"/>
      <c r="P9" s="814"/>
      <c r="Q9" s="814"/>
      <c r="R9" s="814"/>
      <c r="S9" s="814"/>
      <c r="T9" s="814"/>
      <c r="U9" s="814"/>
      <c r="V9" s="814"/>
      <c r="W9" s="814"/>
      <c r="X9" s="814"/>
      <c r="Y9" s="814"/>
      <c r="Z9" s="815"/>
    </row>
    <row r="10" spans="1:27" x14ac:dyDescent="0.2">
      <c r="A10" s="806"/>
      <c r="B10" s="806"/>
      <c r="C10" s="806"/>
      <c r="D10" s="810"/>
      <c r="E10" s="811"/>
      <c r="F10" s="812"/>
      <c r="G10" s="816" t="s">
        <v>68</v>
      </c>
      <c r="H10" s="816"/>
      <c r="I10" s="816" t="s">
        <v>69</v>
      </c>
      <c r="J10" s="816"/>
      <c r="K10" s="816" t="s">
        <v>70</v>
      </c>
      <c r="L10" s="816"/>
      <c r="M10" s="816" t="s">
        <v>71</v>
      </c>
      <c r="N10" s="816"/>
      <c r="O10" s="816" t="s">
        <v>72</v>
      </c>
      <c r="P10" s="816"/>
      <c r="Q10" s="816" t="s">
        <v>73</v>
      </c>
      <c r="R10" s="816"/>
      <c r="S10" s="816" t="s">
        <v>74</v>
      </c>
      <c r="T10" s="816"/>
      <c r="U10" s="816" t="s">
        <v>75</v>
      </c>
      <c r="V10" s="816"/>
      <c r="W10" s="816" t="s">
        <v>76</v>
      </c>
      <c r="X10" s="816"/>
      <c r="Y10" s="816" t="s">
        <v>77</v>
      </c>
      <c r="Z10" s="816"/>
    </row>
    <row r="11" spans="1:27" x14ac:dyDescent="0.2">
      <c r="A11" s="806"/>
      <c r="B11" s="806"/>
      <c r="C11" s="806"/>
      <c r="D11" s="311" t="s">
        <v>78</v>
      </c>
      <c r="E11" s="311" t="s">
        <v>12</v>
      </c>
      <c r="F11" s="312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817" t="s">
        <v>6</v>
      </c>
      <c r="B12" s="317" t="s">
        <v>7</v>
      </c>
      <c r="C12" s="318" t="s">
        <v>8</v>
      </c>
      <c r="D12" s="319">
        <f>SUM(E12+F12)</f>
        <v>5</v>
      </c>
      <c r="E12" s="319">
        <f t="shared" ref="E12:F15" si="0">SUM(G12+I12+K12+M12+O12+Q12+S12+U12+W12+Y12)</f>
        <v>5</v>
      </c>
      <c r="F12" s="320">
        <f t="shared" si="0"/>
        <v>0</v>
      </c>
      <c r="G12" s="321">
        <v>1</v>
      </c>
      <c r="H12" s="322"/>
      <c r="I12" s="321"/>
      <c r="J12" s="322"/>
      <c r="K12" s="321"/>
      <c r="L12" s="322"/>
      <c r="M12" s="321"/>
      <c r="N12" s="322"/>
      <c r="O12" s="321">
        <v>1</v>
      </c>
      <c r="P12" s="322"/>
      <c r="Q12" s="321"/>
      <c r="R12" s="322"/>
      <c r="S12" s="321">
        <v>1</v>
      </c>
      <c r="T12" s="322"/>
      <c r="U12" s="321"/>
      <c r="V12" s="322"/>
      <c r="W12" s="321">
        <v>2</v>
      </c>
      <c r="X12" s="322"/>
      <c r="Y12" s="321"/>
      <c r="Z12" s="322"/>
      <c r="AA12" s="300"/>
    </row>
    <row r="13" spans="1:27" x14ac:dyDescent="0.2">
      <c r="A13" s="818"/>
      <c r="B13" s="323" t="s">
        <v>9</v>
      </c>
      <c r="C13" s="324" t="s">
        <v>8</v>
      </c>
      <c r="D13" s="325">
        <f>SUM(E13+F13)</f>
        <v>14</v>
      </c>
      <c r="E13" s="325">
        <f t="shared" si="0"/>
        <v>9</v>
      </c>
      <c r="F13" s="326">
        <f t="shared" si="0"/>
        <v>5</v>
      </c>
      <c r="G13" s="327">
        <v>1</v>
      </c>
      <c r="H13" s="328">
        <v>1</v>
      </c>
      <c r="I13" s="329">
        <v>1</v>
      </c>
      <c r="J13" s="330">
        <v>1</v>
      </c>
      <c r="K13" s="329"/>
      <c r="L13" s="330"/>
      <c r="M13" s="329">
        <v>2</v>
      </c>
      <c r="N13" s="331">
        <v>1</v>
      </c>
      <c r="O13" s="329">
        <v>1</v>
      </c>
      <c r="P13" s="331"/>
      <c r="Q13" s="329">
        <v>1</v>
      </c>
      <c r="R13" s="331">
        <v>1</v>
      </c>
      <c r="S13" s="329"/>
      <c r="T13" s="331"/>
      <c r="U13" s="329">
        <v>1</v>
      </c>
      <c r="V13" s="331"/>
      <c r="W13" s="329">
        <v>1</v>
      </c>
      <c r="X13" s="331">
        <v>1</v>
      </c>
      <c r="Y13" s="329">
        <v>1</v>
      </c>
      <c r="Z13" s="331"/>
      <c r="AA13" s="300"/>
    </row>
    <row r="14" spans="1:27" x14ac:dyDescent="0.2">
      <c r="A14" s="832" t="s">
        <v>10</v>
      </c>
      <c r="B14" s="833"/>
      <c r="C14" s="332" t="s">
        <v>8</v>
      </c>
      <c r="D14" s="333">
        <f>SUM(E14+F14)</f>
        <v>123</v>
      </c>
      <c r="E14" s="333">
        <f t="shared" si="0"/>
        <v>64</v>
      </c>
      <c r="F14" s="334">
        <f t="shared" si="0"/>
        <v>59</v>
      </c>
      <c r="G14" s="335"/>
      <c r="H14" s="336">
        <v>2</v>
      </c>
      <c r="I14" s="335">
        <v>9</v>
      </c>
      <c r="J14" s="336">
        <v>11</v>
      </c>
      <c r="K14" s="335">
        <v>12</v>
      </c>
      <c r="L14" s="336">
        <v>10</v>
      </c>
      <c r="M14" s="337">
        <v>10</v>
      </c>
      <c r="N14" s="338">
        <v>8</v>
      </c>
      <c r="O14" s="337">
        <v>3</v>
      </c>
      <c r="P14" s="338">
        <v>9</v>
      </c>
      <c r="Q14" s="337">
        <v>9</v>
      </c>
      <c r="R14" s="338">
        <v>6</v>
      </c>
      <c r="S14" s="337">
        <v>6</v>
      </c>
      <c r="T14" s="338">
        <v>3</v>
      </c>
      <c r="U14" s="337">
        <v>12</v>
      </c>
      <c r="V14" s="338">
        <v>6</v>
      </c>
      <c r="W14" s="337">
        <v>2</v>
      </c>
      <c r="X14" s="338">
        <v>4</v>
      </c>
      <c r="Y14" s="337">
        <v>1</v>
      </c>
      <c r="Z14" s="338"/>
      <c r="AA14" s="300"/>
    </row>
    <row r="15" spans="1:27" ht="15" thickBot="1" x14ac:dyDescent="0.25">
      <c r="A15" s="800" t="s">
        <v>5</v>
      </c>
      <c r="B15" s="801"/>
      <c r="C15" s="802"/>
      <c r="D15" s="339">
        <f>SUM(E15+F15)</f>
        <v>142</v>
      </c>
      <c r="E15" s="339">
        <f t="shared" si="0"/>
        <v>78</v>
      </c>
      <c r="F15" s="340">
        <f t="shared" si="0"/>
        <v>64</v>
      </c>
      <c r="G15" s="341">
        <f t="shared" ref="G15:Z15" si="1">SUM(G12:G14)</f>
        <v>2</v>
      </c>
      <c r="H15" s="342">
        <f t="shared" si="1"/>
        <v>3</v>
      </c>
      <c r="I15" s="341">
        <f t="shared" si="1"/>
        <v>10</v>
      </c>
      <c r="J15" s="342">
        <f t="shared" si="1"/>
        <v>12</v>
      </c>
      <c r="K15" s="341">
        <f t="shared" si="1"/>
        <v>12</v>
      </c>
      <c r="L15" s="342">
        <f t="shared" si="1"/>
        <v>10</v>
      </c>
      <c r="M15" s="343">
        <f t="shared" si="1"/>
        <v>12</v>
      </c>
      <c r="N15" s="344">
        <f t="shared" si="1"/>
        <v>9</v>
      </c>
      <c r="O15" s="343">
        <f t="shared" si="1"/>
        <v>5</v>
      </c>
      <c r="P15" s="344">
        <f t="shared" si="1"/>
        <v>9</v>
      </c>
      <c r="Q15" s="343">
        <f t="shared" si="1"/>
        <v>10</v>
      </c>
      <c r="R15" s="344">
        <f t="shared" si="1"/>
        <v>7</v>
      </c>
      <c r="S15" s="343">
        <f t="shared" si="1"/>
        <v>7</v>
      </c>
      <c r="T15" s="344">
        <f t="shared" si="1"/>
        <v>3</v>
      </c>
      <c r="U15" s="343">
        <f t="shared" si="1"/>
        <v>13</v>
      </c>
      <c r="V15" s="344">
        <f t="shared" si="1"/>
        <v>6</v>
      </c>
      <c r="W15" s="343">
        <f t="shared" si="1"/>
        <v>5</v>
      </c>
      <c r="X15" s="344">
        <f t="shared" si="1"/>
        <v>5</v>
      </c>
      <c r="Y15" s="343">
        <f t="shared" si="1"/>
        <v>2</v>
      </c>
      <c r="Z15" s="344">
        <f t="shared" si="1"/>
        <v>0</v>
      </c>
      <c r="AA15" s="300"/>
    </row>
    <row r="16" spans="1:27" ht="15" thickTop="1" x14ac:dyDescent="0.2">
      <c r="A16" s="829" t="s">
        <v>79</v>
      </c>
      <c r="B16" s="830"/>
      <c r="C16" s="831"/>
      <c r="D16" s="345">
        <v>15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834" t="s">
        <v>80</v>
      </c>
      <c r="B17" s="835"/>
      <c r="C17" s="836"/>
      <c r="D17" s="348">
        <v>0</v>
      </c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806" t="s">
        <v>3</v>
      </c>
      <c r="B19" s="806" t="s">
        <v>4</v>
      </c>
      <c r="C19" s="806"/>
      <c r="D19" s="807" t="s">
        <v>5</v>
      </c>
      <c r="E19" s="808"/>
      <c r="F19" s="809"/>
      <c r="G19" s="841" t="s">
        <v>67</v>
      </c>
      <c r="H19" s="842"/>
      <c r="I19" s="842"/>
      <c r="J19" s="842"/>
      <c r="K19" s="842"/>
      <c r="L19" s="842"/>
      <c r="M19" s="842"/>
      <c r="N19" s="842"/>
      <c r="O19" s="842"/>
      <c r="P19" s="842"/>
      <c r="Q19" s="842"/>
      <c r="R19" s="842"/>
      <c r="S19" s="842"/>
      <c r="T19" s="842"/>
      <c r="U19" s="842"/>
      <c r="V19" s="842"/>
      <c r="W19" s="842"/>
      <c r="X19" s="842"/>
      <c r="Y19" s="842"/>
      <c r="Z19" s="843"/>
    </row>
    <row r="20" spans="1:27" x14ac:dyDescent="0.2">
      <c r="A20" s="806"/>
      <c r="B20" s="806"/>
      <c r="C20" s="806"/>
      <c r="D20" s="810"/>
      <c r="E20" s="811"/>
      <c r="F20" s="811"/>
      <c r="G20" s="816" t="s">
        <v>68</v>
      </c>
      <c r="H20" s="816"/>
      <c r="I20" s="816" t="s">
        <v>69</v>
      </c>
      <c r="J20" s="816"/>
      <c r="K20" s="816" t="s">
        <v>70</v>
      </c>
      <c r="L20" s="816"/>
      <c r="M20" s="816" t="s">
        <v>71</v>
      </c>
      <c r="N20" s="816"/>
      <c r="O20" s="816" t="s">
        <v>72</v>
      </c>
      <c r="P20" s="816"/>
      <c r="Q20" s="816" t="s">
        <v>73</v>
      </c>
      <c r="R20" s="816"/>
      <c r="S20" s="816" t="s">
        <v>74</v>
      </c>
      <c r="T20" s="816"/>
      <c r="U20" s="816" t="s">
        <v>75</v>
      </c>
      <c r="V20" s="816"/>
      <c r="W20" s="816" t="s">
        <v>76</v>
      </c>
      <c r="X20" s="816"/>
      <c r="Y20" s="816" t="s">
        <v>77</v>
      </c>
      <c r="Z20" s="816"/>
    </row>
    <row r="21" spans="1:27" ht="15.75" customHeight="1" x14ac:dyDescent="0.2">
      <c r="A21" s="806"/>
      <c r="B21" s="806"/>
      <c r="C21" s="806"/>
      <c r="D21" s="311" t="s">
        <v>78</v>
      </c>
      <c r="E21" s="353" t="s">
        <v>12</v>
      </c>
      <c r="F21" s="354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818" t="s">
        <v>6</v>
      </c>
      <c r="B22" s="777" t="s">
        <v>7</v>
      </c>
      <c r="C22" s="358" t="s">
        <v>14</v>
      </c>
      <c r="D22" s="359">
        <f t="shared" ref="D22:D27" si="2">SUM(E22+F22)</f>
        <v>0</v>
      </c>
      <c r="E22" s="360">
        <f t="shared" ref="E22:F27" si="3">SUM(G22+I22+K22+M22+O22+Q22+S22+U22+W22+Y22)</f>
        <v>0</v>
      </c>
      <c r="F22" s="361">
        <f t="shared" si="3"/>
        <v>0</v>
      </c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818"/>
      <c r="B23" s="778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818"/>
      <c r="B24" s="777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840"/>
      <c r="B25" s="778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37" t="s">
        <v>10</v>
      </c>
      <c r="B26" s="838"/>
      <c r="C26" s="372" t="s">
        <v>14</v>
      </c>
      <c r="D26" s="382">
        <f t="shared" si="2"/>
        <v>14</v>
      </c>
      <c r="E26" s="382">
        <f t="shared" si="3"/>
        <v>9</v>
      </c>
      <c r="F26" s="383">
        <f t="shared" si="3"/>
        <v>5</v>
      </c>
      <c r="G26" s="384"/>
      <c r="H26" s="385"/>
      <c r="I26" s="386">
        <v>3</v>
      </c>
      <c r="J26" s="387">
        <v>2</v>
      </c>
      <c r="K26" s="384">
        <v>2</v>
      </c>
      <c r="L26" s="385"/>
      <c r="M26" s="384">
        <v>1</v>
      </c>
      <c r="N26" s="385"/>
      <c r="O26" s="384">
        <v>1</v>
      </c>
      <c r="P26" s="385">
        <v>2</v>
      </c>
      <c r="Q26" s="384">
        <v>1</v>
      </c>
      <c r="R26" s="385">
        <v>1</v>
      </c>
      <c r="S26" s="384"/>
      <c r="T26" s="385"/>
      <c r="U26" s="384">
        <v>1</v>
      </c>
      <c r="V26" s="385"/>
      <c r="W26" s="384"/>
      <c r="X26" s="385"/>
      <c r="Y26" s="384"/>
      <c r="Z26" s="385"/>
      <c r="AA26" s="300"/>
    </row>
    <row r="27" spans="1:27" ht="14.25" customHeight="1" x14ac:dyDescent="0.2">
      <c r="A27" s="839"/>
      <c r="B27" s="797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819" t="s">
        <v>5</v>
      </c>
      <c r="B28" s="820"/>
      <c r="C28" s="821"/>
      <c r="D28" s="388">
        <f t="shared" ref="D28:Z28" si="4">SUM(D22:D27)</f>
        <v>14</v>
      </c>
      <c r="E28" s="389">
        <f t="shared" si="4"/>
        <v>9</v>
      </c>
      <c r="F28" s="390">
        <f t="shared" si="4"/>
        <v>5</v>
      </c>
      <c r="G28" s="391">
        <f t="shared" si="4"/>
        <v>0</v>
      </c>
      <c r="H28" s="392">
        <f t="shared" si="4"/>
        <v>0</v>
      </c>
      <c r="I28" s="393">
        <f t="shared" si="4"/>
        <v>3</v>
      </c>
      <c r="J28" s="394">
        <f t="shared" si="4"/>
        <v>2</v>
      </c>
      <c r="K28" s="391">
        <f t="shared" si="4"/>
        <v>2</v>
      </c>
      <c r="L28" s="392">
        <f t="shared" si="4"/>
        <v>0</v>
      </c>
      <c r="M28" s="391">
        <f t="shared" si="4"/>
        <v>1</v>
      </c>
      <c r="N28" s="392">
        <f t="shared" si="4"/>
        <v>0</v>
      </c>
      <c r="O28" s="391">
        <f t="shared" si="4"/>
        <v>1</v>
      </c>
      <c r="P28" s="392">
        <f t="shared" si="4"/>
        <v>2</v>
      </c>
      <c r="Q28" s="391">
        <f t="shared" si="4"/>
        <v>1</v>
      </c>
      <c r="R28" s="392">
        <f t="shared" si="4"/>
        <v>1</v>
      </c>
      <c r="S28" s="391">
        <f t="shared" si="4"/>
        <v>0</v>
      </c>
      <c r="T28" s="392">
        <f t="shared" si="4"/>
        <v>0</v>
      </c>
      <c r="U28" s="391">
        <f t="shared" si="4"/>
        <v>1</v>
      </c>
      <c r="V28" s="392">
        <f t="shared" si="4"/>
        <v>0</v>
      </c>
      <c r="W28" s="391">
        <f t="shared" si="4"/>
        <v>0</v>
      </c>
      <c r="X28" s="392">
        <f t="shared" si="4"/>
        <v>0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79" t="s">
        <v>16</v>
      </c>
      <c r="B29" s="779"/>
      <c r="C29" s="779"/>
      <c r="D29" s="779"/>
      <c r="E29" s="779"/>
      <c r="F29" s="779"/>
      <c r="G29" s="779"/>
      <c r="H29" s="779"/>
      <c r="I29" s="779"/>
      <c r="J29" s="779"/>
      <c r="K29" s="395"/>
      <c r="L29" s="396"/>
    </row>
    <row r="30" spans="1:27" x14ac:dyDescent="0.2">
      <c r="A30" s="826" t="s">
        <v>17</v>
      </c>
      <c r="B30" s="826"/>
      <c r="C30" s="826"/>
      <c r="D30" s="397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776" t="s">
        <v>81</v>
      </c>
      <c r="B31" s="824" t="s">
        <v>82</v>
      </c>
      <c r="C31" s="825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77"/>
      <c r="B32" s="822" t="s">
        <v>83</v>
      </c>
      <c r="C32" s="823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77"/>
      <c r="B33" s="822" t="s">
        <v>84</v>
      </c>
      <c r="C33" s="823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77"/>
      <c r="B34" s="822" t="s">
        <v>85</v>
      </c>
      <c r="C34" s="823"/>
      <c r="D34" s="406">
        <f t="shared" si="5"/>
        <v>0</v>
      </c>
      <c r="E34" s="409"/>
      <c r="F34" s="410"/>
      <c r="G34" s="300"/>
    </row>
    <row r="35" spans="1:12" x14ac:dyDescent="0.2">
      <c r="A35" s="777"/>
      <c r="B35" s="822" t="s">
        <v>86</v>
      </c>
      <c r="C35" s="823"/>
      <c r="D35" s="406">
        <f t="shared" si="5"/>
        <v>0</v>
      </c>
      <c r="E35" s="409"/>
      <c r="F35" s="410"/>
      <c r="G35" s="300"/>
    </row>
    <row r="36" spans="1:12" x14ac:dyDescent="0.2">
      <c r="A36" s="777"/>
      <c r="B36" s="822" t="s">
        <v>87</v>
      </c>
      <c r="C36" s="823"/>
      <c r="D36" s="406">
        <f t="shared" si="5"/>
        <v>0</v>
      </c>
      <c r="E36" s="409"/>
      <c r="F36" s="410"/>
      <c r="G36" s="300"/>
    </row>
    <row r="37" spans="1:12" x14ac:dyDescent="0.2">
      <c r="A37" s="777"/>
      <c r="B37" s="822" t="s">
        <v>88</v>
      </c>
      <c r="C37" s="823"/>
      <c r="D37" s="406">
        <f t="shared" si="5"/>
        <v>0</v>
      </c>
      <c r="E37" s="409"/>
      <c r="F37" s="410"/>
      <c r="G37" s="300"/>
    </row>
    <row r="38" spans="1:12" x14ac:dyDescent="0.2">
      <c r="A38" s="777"/>
      <c r="B38" s="822" t="s">
        <v>89</v>
      </c>
      <c r="C38" s="823"/>
      <c r="D38" s="406">
        <f t="shared" si="5"/>
        <v>0</v>
      </c>
      <c r="E38" s="409"/>
      <c r="F38" s="410"/>
      <c r="G38" s="300"/>
    </row>
    <row r="39" spans="1:12" x14ac:dyDescent="0.2">
      <c r="A39" s="778"/>
      <c r="B39" s="827" t="s">
        <v>90</v>
      </c>
      <c r="C39" s="828"/>
      <c r="D39" s="411">
        <f t="shared" si="5"/>
        <v>0</v>
      </c>
      <c r="E39" s="412"/>
      <c r="F39" s="413"/>
      <c r="G39" s="300"/>
    </row>
    <row r="40" spans="1:12" x14ac:dyDescent="0.2">
      <c r="A40" s="776" t="s">
        <v>91</v>
      </c>
      <c r="B40" s="776" t="s">
        <v>92</v>
      </c>
      <c r="C40" s="317" t="s">
        <v>20</v>
      </c>
      <c r="D40" s="403">
        <f t="shared" si="5"/>
        <v>1</v>
      </c>
      <c r="E40" s="414"/>
      <c r="F40" s="415">
        <v>1</v>
      </c>
      <c r="G40" s="300"/>
    </row>
    <row r="41" spans="1:12" x14ac:dyDescent="0.2">
      <c r="A41" s="777"/>
      <c r="B41" s="778"/>
      <c r="C41" s="323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77"/>
      <c r="B42" s="776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78"/>
      <c r="B43" s="778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79" t="s">
        <v>22</v>
      </c>
      <c r="B44" s="779"/>
      <c r="C44" s="779"/>
      <c r="D44" s="779"/>
      <c r="E44" s="779"/>
      <c r="F44" s="779"/>
      <c r="G44" s="779"/>
      <c r="H44" s="779"/>
      <c r="I44" s="418"/>
      <c r="J44" s="418"/>
      <c r="K44" s="395"/>
      <c r="L44" s="396"/>
    </row>
    <row r="45" spans="1:12" x14ac:dyDescent="0.2">
      <c r="A45" s="803" t="s">
        <v>23</v>
      </c>
      <c r="B45" s="804" t="s">
        <v>5</v>
      </c>
      <c r="C45" s="396"/>
    </row>
    <row r="46" spans="1:12" x14ac:dyDescent="0.2">
      <c r="A46" s="787"/>
      <c r="B46" s="805"/>
      <c r="C46" s="419"/>
      <c r="D46" s="396"/>
    </row>
    <row r="47" spans="1:12" x14ac:dyDescent="0.2">
      <c r="A47" s="317" t="s">
        <v>94</v>
      </c>
      <c r="B47" s="420">
        <v>137</v>
      </c>
      <c r="C47" s="421"/>
      <c r="D47" s="396"/>
    </row>
    <row r="48" spans="1:12" x14ac:dyDescent="0.2">
      <c r="A48" s="417" t="s">
        <v>95</v>
      </c>
      <c r="B48" s="422">
        <v>5</v>
      </c>
      <c r="C48" s="421"/>
      <c r="D48" s="396"/>
    </row>
    <row r="49" spans="1:10" x14ac:dyDescent="0.2">
      <c r="A49" s="423" t="s">
        <v>5</v>
      </c>
      <c r="B49" s="424">
        <f>SUM(B47+B48)</f>
        <v>142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776" t="s">
        <v>25</v>
      </c>
      <c r="B51" s="796" t="s">
        <v>4</v>
      </c>
      <c r="C51" s="798" t="s">
        <v>5</v>
      </c>
      <c r="D51" s="396"/>
    </row>
    <row r="52" spans="1:10" x14ac:dyDescent="0.2">
      <c r="A52" s="778"/>
      <c r="B52" s="797"/>
      <c r="C52" s="799"/>
      <c r="D52" s="396"/>
    </row>
    <row r="53" spans="1:10" x14ac:dyDescent="0.2">
      <c r="A53" s="776" t="s">
        <v>26</v>
      </c>
      <c r="B53" s="427" t="s">
        <v>96</v>
      </c>
      <c r="C53" s="420"/>
      <c r="D53" s="428"/>
    </row>
    <row r="54" spans="1:10" x14ac:dyDescent="0.2">
      <c r="A54" s="777"/>
      <c r="B54" s="429" t="s">
        <v>97</v>
      </c>
      <c r="C54" s="430"/>
      <c r="D54" s="428"/>
    </row>
    <row r="55" spans="1:10" x14ac:dyDescent="0.2">
      <c r="A55" s="778"/>
      <c r="B55" s="431" t="s">
        <v>98</v>
      </c>
      <c r="C55" s="422"/>
      <c r="D55" s="428"/>
    </row>
    <row r="56" spans="1:10" x14ac:dyDescent="0.2">
      <c r="A56" s="776" t="s">
        <v>27</v>
      </c>
      <c r="B56" s="427" t="s">
        <v>36</v>
      </c>
      <c r="C56" s="420"/>
      <c r="D56" s="428"/>
    </row>
    <row r="57" spans="1:10" ht="21" x14ac:dyDescent="0.2">
      <c r="A57" s="777"/>
      <c r="B57" s="429" t="s">
        <v>99</v>
      </c>
      <c r="C57" s="430"/>
      <c r="D57" s="428"/>
    </row>
    <row r="58" spans="1:10" ht="21" x14ac:dyDescent="0.2">
      <c r="A58" s="777"/>
      <c r="B58" s="432" t="s">
        <v>100</v>
      </c>
      <c r="C58" s="430"/>
      <c r="D58" s="428"/>
    </row>
    <row r="59" spans="1:10" x14ac:dyDescent="0.2">
      <c r="A59" s="778"/>
      <c r="B59" s="431" t="s">
        <v>101</v>
      </c>
      <c r="C59" s="422"/>
      <c r="D59" s="428"/>
    </row>
    <row r="60" spans="1:10" ht="31.5" x14ac:dyDescent="0.2">
      <c r="A60" s="776" t="s">
        <v>30</v>
      </c>
      <c r="B60" s="433" t="s">
        <v>102</v>
      </c>
      <c r="C60" s="420"/>
      <c r="D60" s="428"/>
    </row>
    <row r="61" spans="1:10" ht="21" x14ac:dyDescent="0.2">
      <c r="A61" s="778"/>
      <c r="B61" s="434" t="s">
        <v>103</v>
      </c>
      <c r="C61" s="422"/>
      <c r="D61" s="428"/>
    </row>
    <row r="62" spans="1:10" x14ac:dyDescent="0.2">
      <c r="A62" s="791" t="s">
        <v>31</v>
      </c>
      <c r="B62" s="792"/>
      <c r="C62" s="435"/>
      <c r="D62" s="428"/>
    </row>
    <row r="63" spans="1:10" x14ac:dyDescent="0.2">
      <c r="A63" s="779" t="s">
        <v>32</v>
      </c>
      <c r="B63" s="779"/>
      <c r="C63" s="779"/>
      <c r="D63" s="779"/>
      <c r="E63" s="779"/>
      <c r="F63" s="779"/>
      <c r="G63" s="779"/>
      <c r="H63" s="779"/>
      <c r="I63" s="779"/>
      <c r="J63" s="396"/>
    </row>
    <row r="64" spans="1:10" x14ac:dyDescent="0.2">
      <c r="A64" s="793" t="s">
        <v>33</v>
      </c>
      <c r="B64" s="793"/>
      <c r="C64" s="794" t="s">
        <v>34</v>
      </c>
      <c r="D64" s="794" t="s">
        <v>35</v>
      </c>
      <c r="E64" s="795" t="s">
        <v>27</v>
      </c>
      <c r="F64" s="794"/>
      <c r="G64" s="794"/>
      <c r="H64" s="794" t="s">
        <v>104</v>
      </c>
      <c r="I64" s="305"/>
      <c r="J64" s="396"/>
    </row>
    <row r="65" spans="1:12" x14ac:dyDescent="0.2">
      <c r="A65" s="793"/>
      <c r="B65" s="793"/>
      <c r="C65" s="794"/>
      <c r="D65" s="794"/>
      <c r="E65" s="436" t="s">
        <v>28</v>
      </c>
      <c r="F65" s="436" t="s">
        <v>105</v>
      </c>
      <c r="G65" s="436" t="s">
        <v>29</v>
      </c>
      <c r="H65" s="795"/>
      <c r="I65" s="305"/>
      <c r="J65" s="396"/>
    </row>
    <row r="66" spans="1:12" x14ac:dyDescent="0.2">
      <c r="A66" s="762" t="s">
        <v>106</v>
      </c>
      <c r="B66" s="762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63" t="s">
        <v>107</v>
      </c>
      <c r="B67" s="763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844" t="s">
        <v>108</v>
      </c>
      <c r="B68" s="844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770" t="s">
        <v>5</v>
      </c>
      <c r="B69" s="770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79" t="s">
        <v>40</v>
      </c>
      <c r="B71" s="779"/>
      <c r="C71" s="779"/>
      <c r="D71" s="779"/>
      <c r="E71" s="779"/>
      <c r="F71" s="779"/>
      <c r="G71" s="779"/>
      <c r="H71" s="779"/>
      <c r="I71" s="779"/>
      <c r="J71" s="779"/>
      <c r="K71" s="779"/>
      <c r="L71" s="779"/>
    </row>
    <row r="72" spans="1:12" x14ac:dyDescent="0.2">
      <c r="A72" s="793" t="s">
        <v>33</v>
      </c>
      <c r="B72" s="793"/>
      <c r="C72" s="794" t="s">
        <v>34</v>
      </c>
      <c r="D72" s="794" t="s">
        <v>35</v>
      </c>
      <c r="E72" s="795" t="s">
        <v>27</v>
      </c>
      <c r="F72" s="794"/>
      <c r="G72" s="794"/>
      <c r="H72" s="794" t="s">
        <v>104</v>
      </c>
      <c r="I72" s="305"/>
      <c r="J72" s="305"/>
      <c r="K72" s="448"/>
      <c r="L72" s="449"/>
    </row>
    <row r="73" spans="1:12" x14ac:dyDescent="0.2">
      <c r="A73" s="793"/>
      <c r="B73" s="793"/>
      <c r="C73" s="794"/>
      <c r="D73" s="794"/>
      <c r="E73" s="436" t="s">
        <v>28</v>
      </c>
      <c r="F73" s="436" t="s">
        <v>105</v>
      </c>
      <c r="G73" s="436" t="s">
        <v>29</v>
      </c>
      <c r="H73" s="795"/>
      <c r="I73" s="305"/>
      <c r="J73" s="305"/>
      <c r="K73" s="448"/>
      <c r="L73" s="449"/>
    </row>
    <row r="74" spans="1:12" x14ac:dyDescent="0.2">
      <c r="A74" s="762" t="s">
        <v>107</v>
      </c>
      <c r="B74" s="762"/>
      <c r="C74" s="437"/>
      <c r="D74" s="437"/>
      <c r="E74" s="437">
        <v>27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763" t="s">
        <v>109</v>
      </c>
      <c r="B75" s="763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768" t="s">
        <v>110</v>
      </c>
      <c r="B76" s="768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63" t="s">
        <v>111</v>
      </c>
      <c r="B77" s="763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769" t="s">
        <v>108</v>
      </c>
      <c r="B78" s="769"/>
      <c r="C78" s="442">
        <v>2</v>
      </c>
      <c r="D78" s="442">
        <v>2</v>
      </c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70" t="s">
        <v>5</v>
      </c>
      <c r="B79" s="770"/>
      <c r="C79" s="444">
        <f t="shared" ref="C79:H79" si="7">SUM(C74:C78)</f>
        <v>2</v>
      </c>
      <c r="D79" s="444">
        <f t="shared" si="7"/>
        <v>2</v>
      </c>
      <c r="E79" s="444">
        <f t="shared" si="7"/>
        <v>27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771" t="s">
        <v>41</v>
      </c>
      <c r="B81" s="771"/>
      <c r="C81" s="771"/>
      <c r="D81" s="771"/>
      <c r="E81" s="771"/>
      <c r="F81" s="771"/>
      <c r="G81" s="771"/>
      <c r="H81" s="771"/>
      <c r="I81" s="453"/>
      <c r="J81" s="453"/>
      <c r="K81" s="454"/>
      <c r="L81" s="453"/>
    </row>
    <row r="82" spans="1:12" ht="52.5" x14ac:dyDescent="0.2">
      <c r="A82" s="772" t="s">
        <v>42</v>
      </c>
      <c r="B82" s="773"/>
      <c r="C82" s="455" t="s">
        <v>5</v>
      </c>
      <c r="D82" s="455" t="s">
        <v>112</v>
      </c>
      <c r="E82" s="455" t="s">
        <v>43</v>
      </c>
      <c r="F82" s="455" t="s">
        <v>113</v>
      </c>
      <c r="G82" s="455" t="s">
        <v>44</v>
      </c>
      <c r="H82" s="455" t="s">
        <v>114</v>
      </c>
      <c r="I82" s="453"/>
      <c r="J82" s="453"/>
      <c r="K82" s="454"/>
      <c r="L82" s="453"/>
    </row>
    <row r="83" spans="1:12" x14ac:dyDescent="0.2">
      <c r="A83" s="774" t="s">
        <v>34</v>
      </c>
      <c r="B83" s="775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776" t="s">
        <v>27</v>
      </c>
      <c r="B84" s="458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77"/>
      <c r="B85" s="460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78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766" t="s">
        <v>35</v>
      </c>
      <c r="B87" s="767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64" t="s">
        <v>31</v>
      </c>
      <c r="B88" s="765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79" t="s">
        <v>115</v>
      </c>
      <c r="B90" s="779"/>
      <c r="C90" s="779"/>
      <c r="D90" s="779"/>
      <c r="E90" s="779"/>
      <c r="F90" s="779"/>
      <c r="G90" s="779"/>
      <c r="H90" s="779"/>
      <c r="I90" s="779"/>
      <c r="J90" s="453"/>
      <c r="K90" s="454"/>
      <c r="L90" s="453"/>
    </row>
    <row r="91" spans="1:12" x14ac:dyDescent="0.2">
      <c r="A91" s="780" t="s">
        <v>33</v>
      </c>
      <c r="B91" s="781"/>
      <c r="C91" s="784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782"/>
      <c r="B92" s="783"/>
      <c r="C92" s="785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74" t="s">
        <v>34</v>
      </c>
      <c r="B93" s="775"/>
      <c r="C93" s="456">
        <f ca="1">+Enero!C93+Febrero!C93+'Marzo '!C93+'Abril '!C93+'Mayo '!C93+Junio!C93</f>
        <v>0</v>
      </c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86" t="s">
        <v>27</v>
      </c>
      <c r="B94" s="468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86"/>
      <c r="B95" s="469" t="s">
        <v>37</v>
      </c>
      <c r="C95" s="440"/>
      <c r="D95" s="439"/>
      <c r="E95" s="467"/>
    </row>
    <row r="96" spans="1:12" x14ac:dyDescent="0.2">
      <c r="A96" s="787"/>
      <c r="B96" s="470" t="s">
        <v>101</v>
      </c>
      <c r="C96" s="462"/>
      <c r="D96" s="439"/>
      <c r="E96" s="467"/>
    </row>
    <row r="97" spans="1:12" x14ac:dyDescent="0.2">
      <c r="A97" s="766" t="s">
        <v>35</v>
      </c>
      <c r="B97" s="767"/>
      <c r="C97" s="459"/>
      <c r="D97" s="439"/>
      <c r="E97" s="467"/>
    </row>
    <row r="98" spans="1:12" x14ac:dyDescent="0.2">
      <c r="A98" s="764" t="s">
        <v>31</v>
      </c>
      <c r="B98" s="765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79" t="s">
        <v>46</v>
      </c>
      <c r="B100" s="779"/>
      <c r="C100" s="779"/>
      <c r="D100" s="779"/>
      <c r="E100" s="779"/>
    </row>
    <row r="101" spans="1:12" ht="21" x14ac:dyDescent="0.2">
      <c r="A101" s="471" t="s">
        <v>47</v>
      </c>
      <c r="B101" s="472" t="s">
        <v>116</v>
      </c>
      <c r="C101" s="473"/>
      <c r="D101" s="474"/>
    </row>
    <row r="102" spans="1:12" x14ac:dyDescent="0.2">
      <c r="A102" s="460" t="s">
        <v>48</v>
      </c>
      <c r="B102" s="475"/>
      <c r="C102" s="476"/>
      <c r="D102" s="474"/>
    </row>
    <row r="103" spans="1:12" x14ac:dyDescent="0.2">
      <c r="A103" s="460" t="s">
        <v>49</v>
      </c>
      <c r="B103" s="477"/>
      <c r="C103" s="476"/>
      <c r="D103" s="474"/>
    </row>
    <row r="104" spans="1:12" x14ac:dyDescent="0.2">
      <c r="A104" s="460" t="s">
        <v>50</v>
      </c>
      <c r="B104" s="477"/>
      <c r="C104" s="476"/>
      <c r="D104" s="474"/>
    </row>
    <row r="105" spans="1:12" x14ac:dyDescent="0.2">
      <c r="A105" s="460" t="s">
        <v>51</v>
      </c>
      <c r="B105" s="477"/>
      <c r="C105" s="478"/>
      <c r="D105" s="474"/>
    </row>
    <row r="106" spans="1:12" x14ac:dyDescent="0.2">
      <c r="A106" s="461" t="s">
        <v>52</v>
      </c>
      <c r="B106" s="479"/>
      <c r="C106" s="478"/>
      <c r="D106" s="474"/>
    </row>
    <row r="107" spans="1:12" x14ac:dyDescent="0.2">
      <c r="A107" s="788" t="s">
        <v>53</v>
      </c>
      <c r="B107" s="789"/>
      <c r="C107" s="789"/>
      <c r="D107" s="789"/>
    </row>
    <row r="108" spans="1:12" ht="21" x14ac:dyDescent="0.2">
      <c r="A108" s="471" t="s">
        <v>47</v>
      </c>
      <c r="B108" s="472" t="s">
        <v>116</v>
      </c>
      <c r="C108" s="473"/>
      <c r="D108" s="474"/>
      <c r="E108" s="480"/>
    </row>
    <row r="109" spans="1:12" x14ac:dyDescent="0.2">
      <c r="A109" s="460" t="s">
        <v>48</v>
      </c>
      <c r="B109" s="475"/>
      <c r="C109" s="476"/>
      <c r="D109" s="474"/>
      <c r="E109" s="473"/>
      <c r="F109" s="481"/>
      <c r="G109" s="396"/>
      <c r="H109" s="396"/>
      <c r="I109" s="474"/>
      <c r="J109" s="473"/>
      <c r="K109" s="395"/>
      <c r="L109" s="396"/>
    </row>
    <row r="110" spans="1:12" x14ac:dyDescent="0.2">
      <c r="A110" s="460" t="s">
        <v>49</v>
      </c>
      <c r="B110" s="477">
        <v>1</v>
      </c>
      <c r="C110" s="476"/>
      <c r="D110" s="474"/>
      <c r="E110" s="473"/>
      <c r="F110" s="481"/>
      <c r="G110" s="396"/>
      <c r="H110" s="396"/>
      <c r="I110" s="474"/>
      <c r="J110" s="473"/>
      <c r="K110" s="395"/>
      <c r="L110" s="396"/>
    </row>
    <row r="111" spans="1:12" x14ac:dyDescent="0.2">
      <c r="A111" s="460" t="s">
        <v>50</v>
      </c>
      <c r="B111" s="477">
        <v>3</v>
      </c>
      <c r="C111" s="476"/>
      <c r="D111" s="474"/>
      <c r="E111" s="473"/>
      <c r="F111" s="481"/>
      <c r="G111" s="396"/>
      <c r="H111" s="396"/>
      <c r="I111" s="474"/>
      <c r="J111" s="473"/>
      <c r="K111" s="395"/>
      <c r="L111" s="396"/>
    </row>
    <row r="112" spans="1:12" x14ac:dyDescent="0.2">
      <c r="A112" s="460" t="s">
        <v>51</v>
      </c>
      <c r="B112" s="477">
        <v>1</v>
      </c>
      <c r="C112" s="478"/>
      <c r="D112" s="790"/>
      <c r="E112" s="845"/>
      <c r="F112" s="481"/>
      <c r="G112" s="396"/>
      <c r="H112" s="396"/>
      <c r="I112" s="474"/>
      <c r="J112" s="473"/>
      <c r="K112" s="395"/>
      <c r="L112" s="396"/>
    </row>
    <row r="113" spans="1:12" x14ac:dyDescent="0.2">
      <c r="A113" s="461" t="s">
        <v>52</v>
      </c>
      <c r="B113" s="479"/>
      <c r="C113" s="478"/>
      <c r="D113" s="790"/>
      <c r="E113" s="845"/>
      <c r="F113" s="481"/>
      <c r="G113" s="396"/>
      <c r="H113" s="396"/>
      <c r="I113" s="474"/>
      <c r="J113" s="473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72" t="s">
        <v>4</v>
      </c>
      <c r="B115" s="773"/>
      <c r="C115" s="455" t="s">
        <v>5</v>
      </c>
      <c r="D115" s="436" t="s">
        <v>117</v>
      </c>
      <c r="E115" s="436" t="s">
        <v>55</v>
      </c>
      <c r="F115" s="436" t="s">
        <v>56</v>
      </c>
      <c r="G115" s="467"/>
      <c r="H115" s="467"/>
      <c r="I115" s="467"/>
      <c r="J115" s="395"/>
      <c r="K115" s="396"/>
    </row>
    <row r="116" spans="1:12" x14ac:dyDescent="0.2">
      <c r="A116" s="846" t="s">
        <v>34</v>
      </c>
      <c r="B116" s="847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803" t="s">
        <v>27</v>
      </c>
      <c r="B117" s="487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86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87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849" t="s">
        <v>35</v>
      </c>
      <c r="B120" s="850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64" t="s">
        <v>31</v>
      </c>
      <c r="B121" s="765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848" t="s">
        <v>59</v>
      </c>
      <c r="B125" s="796"/>
      <c r="C125" s="798" t="s">
        <v>5</v>
      </c>
      <c r="D125" s="841" t="s">
        <v>60</v>
      </c>
      <c r="E125" s="843"/>
      <c r="F125" s="841" t="s">
        <v>61</v>
      </c>
      <c r="G125" s="843"/>
      <c r="H125" s="467"/>
      <c r="I125" s="467"/>
      <c r="J125" s="395"/>
      <c r="K125" s="396"/>
    </row>
    <row r="126" spans="1:12" x14ac:dyDescent="0.2">
      <c r="A126" s="839"/>
      <c r="B126" s="797"/>
      <c r="C126" s="799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74" t="s">
        <v>34</v>
      </c>
      <c r="B127" s="775"/>
      <c r="C127" s="497">
        <f t="shared" ref="C127:C133" si="9">SUM(D127:G127)</f>
        <v>243</v>
      </c>
      <c r="D127" s="498">
        <v>6</v>
      </c>
      <c r="E127" s="499"/>
      <c r="F127" s="498">
        <v>237</v>
      </c>
      <c r="G127" s="499"/>
      <c r="H127" s="486"/>
      <c r="I127" s="467"/>
      <c r="J127" s="395"/>
      <c r="K127" s="396"/>
    </row>
    <row r="128" spans="1:12" x14ac:dyDescent="0.2">
      <c r="A128" s="803" t="s">
        <v>27</v>
      </c>
      <c r="B128" s="487" t="s">
        <v>45</v>
      </c>
      <c r="C128" s="497">
        <f t="shared" si="9"/>
        <v>128</v>
      </c>
      <c r="D128" s="498"/>
      <c r="E128" s="499"/>
      <c r="F128" s="498">
        <v>128</v>
      </c>
      <c r="G128" s="499"/>
      <c r="H128" s="486"/>
      <c r="I128" s="467"/>
      <c r="J128" s="395"/>
      <c r="K128" s="396"/>
    </row>
    <row r="129" spans="1:12" x14ac:dyDescent="0.2">
      <c r="A129" s="786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87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766" t="s">
        <v>35</v>
      </c>
      <c r="B131" s="767"/>
      <c r="C131" s="506">
        <f t="shared" si="9"/>
        <v>88</v>
      </c>
      <c r="D131" s="321"/>
      <c r="E131" s="363"/>
      <c r="F131" s="321">
        <v>88</v>
      </c>
      <c r="G131" s="363"/>
      <c r="H131" s="486"/>
      <c r="I131" s="467"/>
      <c r="J131" s="395"/>
      <c r="K131" s="396"/>
    </row>
    <row r="132" spans="1:12" x14ac:dyDescent="0.2">
      <c r="A132" s="764" t="s">
        <v>31</v>
      </c>
      <c r="B132" s="765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834" t="s">
        <v>5</v>
      </c>
      <c r="B133" s="835"/>
      <c r="C133" s="445">
        <f t="shared" si="9"/>
        <v>459</v>
      </c>
      <c r="D133" s="508">
        <f>SUM(D127:D132)</f>
        <v>6</v>
      </c>
      <c r="E133" s="509">
        <f>SUM(E127:E132)</f>
        <v>0</v>
      </c>
      <c r="F133" s="508">
        <f>SUM(F127:F132)</f>
        <v>453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848" t="s">
        <v>17</v>
      </c>
      <c r="B135" s="851"/>
      <c r="C135" s="512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852" t="s">
        <v>63</v>
      </c>
      <c r="B136" s="513" t="s">
        <v>121</v>
      </c>
      <c r="C136" s="514">
        <v>280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853"/>
      <c r="B137" s="516" t="s">
        <v>122</v>
      </c>
      <c r="C137" s="517">
        <v>243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98" t="s">
        <v>17</v>
      </c>
      <c r="B139" s="798" t="s">
        <v>5</v>
      </c>
      <c r="C139" s="798" t="s">
        <v>26</v>
      </c>
      <c r="D139" s="798" t="s">
        <v>30</v>
      </c>
      <c r="E139" s="798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99"/>
      <c r="B140" s="799"/>
      <c r="C140" s="799"/>
      <c r="D140" s="799"/>
      <c r="E140" s="799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1</v>
      </c>
      <c r="C142" s="520">
        <v>1</v>
      </c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 ca="1">SUM(D12:D15,D22:D27,D31:D43,B49,C69:H69,C79:H79,C83:H88,C93:C98,C116:C121,C133,B141:B150)</f>
        <v>932</v>
      </c>
      <c r="B195" s="299">
        <f>SUM(CG5:CN157)</f>
        <v>0</v>
      </c>
    </row>
  </sheetData>
  <mergeCells count="123"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F125:G125"/>
    <mergeCell ref="A127:B127"/>
    <mergeCell ref="A128:A130"/>
    <mergeCell ref="A133:B133"/>
    <mergeCell ref="A135:B135"/>
    <mergeCell ref="A136:A137"/>
    <mergeCell ref="A132:B132"/>
    <mergeCell ref="A131:B131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  <mergeCell ref="E112:E113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64:B65"/>
    <mergeCell ref="C64:C65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A45:A46"/>
    <mergeCell ref="B45:B46"/>
    <mergeCell ref="A51:A52"/>
    <mergeCell ref="B51:B52"/>
    <mergeCell ref="C51:C52"/>
    <mergeCell ref="A53:A55"/>
    <mergeCell ref="A56:A59"/>
    <mergeCell ref="A60:A61"/>
    <mergeCell ref="A62:B62"/>
    <mergeCell ref="A31:A39"/>
    <mergeCell ref="B38:C38"/>
    <mergeCell ref="B39:C39"/>
    <mergeCell ref="A40:A43"/>
    <mergeCell ref="B42:B43"/>
    <mergeCell ref="B33:C33"/>
    <mergeCell ref="B34:C34"/>
    <mergeCell ref="B35:C35"/>
    <mergeCell ref="B40:B41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A121:B121"/>
    <mergeCell ref="A76:B76"/>
    <mergeCell ref="A77:B77"/>
    <mergeCell ref="B22:B23"/>
    <mergeCell ref="A28:C28"/>
    <mergeCell ref="B36:C36"/>
    <mergeCell ref="B37:C37"/>
    <mergeCell ref="B31:C31"/>
    <mergeCell ref="B32:C32"/>
    <mergeCell ref="A44:H44"/>
    <mergeCell ref="A75:B75"/>
    <mergeCell ref="A66:B66"/>
    <mergeCell ref="A67:B67"/>
    <mergeCell ref="A74:B74"/>
    <mergeCell ref="A63:I63"/>
    <mergeCell ref="A115:B115"/>
    <mergeCell ref="A120:B120"/>
    <mergeCell ref="A116:B116"/>
    <mergeCell ref="A117:A119"/>
    <mergeCell ref="A22:A25"/>
    <mergeCell ref="B24:B25"/>
    <mergeCell ref="A26:B27"/>
    <mergeCell ref="A29:J29"/>
    <mergeCell ref="A30:C3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/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",[7]NOMBRE!B2," - ","( ",[7]NOMBRE!C2,[7]NOMBRE!D2,[7]NOMBRE!E2,[7]NOMBRE!F2,[7]NOMBRE!G2," )")</f>
        <v>COMUNA: Linares - ( 07401 )</v>
      </c>
    </row>
    <row r="3" spans="1:27" x14ac:dyDescent="0.2">
      <c r="A3" s="298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27" x14ac:dyDescent="0.2">
      <c r="A4" s="298" t="str">
        <f>CONCATENATE("MES: ",[7]NOMBRE!B6," - ","( ",[7]NOMBRE!C6,[7]NOMBRE!D6," )")</f>
        <v>MES: JULIO - ( 07 )</v>
      </c>
    </row>
    <row r="5" spans="1:27" x14ac:dyDescent="0.2">
      <c r="A5" s="298" t="str">
        <f>CONCATENATE("AÑO: ",[7]NOMBRE!B7)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806" t="s">
        <v>3</v>
      </c>
      <c r="B9" s="806" t="s">
        <v>4</v>
      </c>
      <c r="C9" s="806"/>
      <c r="D9" s="807" t="s">
        <v>5</v>
      </c>
      <c r="E9" s="808"/>
      <c r="F9" s="809"/>
      <c r="G9" s="813" t="s">
        <v>67</v>
      </c>
      <c r="H9" s="814"/>
      <c r="I9" s="814"/>
      <c r="J9" s="814"/>
      <c r="K9" s="814"/>
      <c r="L9" s="814"/>
      <c r="M9" s="814"/>
      <c r="N9" s="814"/>
      <c r="O9" s="814"/>
      <c r="P9" s="814"/>
      <c r="Q9" s="814"/>
      <c r="R9" s="814"/>
      <c r="S9" s="814"/>
      <c r="T9" s="814"/>
      <c r="U9" s="814"/>
      <c r="V9" s="814"/>
      <c r="W9" s="814"/>
      <c r="X9" s="814"/>
      <c r="Y9" s="814"/>
      <c r="Z9" s="815"/>
    </row>
    <row r="10" spans="1:27" x14ac:dyDescent="0.2">
      <c r="A10" s="806"/>
      <c r="B10" s="806"/>
      <c r="C10" s="806"/>
      <c r="D10" s="810"/>
      <c r="E10" s="811"/>
      <c r="F10" s="812"/>
      <c r="G10" s="816" t="s">
        <v>68</v>
      </c>
      <c r="H10" s="816"/>
      <c r="I10" s="816" t="s">
        <v>69</v>
      </c>
      <c r="J10" s="816"/>
      <c r="K10" s="816" t="s">
        <v>70</v>
      </c>
      <c r="L10" s="816"/>
      <c r="M10" s="816" t="s">
        <v>71</v>
      </c>
      <c r="N10" s="816"/>
      <c r="O10" s="816" t="s">
        <v>72</v>
      </c>
      <c r="P10" s="816"/>
      <c r="Q10" s="816" t="s">
        <v>73</v>
      </c>
      <c r="R10" s="816"/>
      <c r="S10" s="816" t="s">
        <v>74</v>
      </c>
      <c r="T10" s="816"/>
      <c r="U10" s="816" t="s">
        <v>75</v>
      </c>
      <c r="V10" s="816"/>
      <c r="W10" s="816" t="s">
        <v>76</v>
      </c>
      <c r="X10" s="816"/>
      <c r="Y10" s="816" t="s">
        <v>77</v>
      </c>
      <c r="Z10" s="816"/>
    </row>
    <row r="11" spans="1:27" x14ac:dyDescent="0.2">
      <c r="A11" s="806"/>
      <c r="B11" s="806"/>
      <c r="C11" s="806"/>
      <c r="D11" s="628" t="s">
        <v>78</v>
      </c>
      <c r="E11" s="628" t="s">
        <v>12</v>
      </c>
      <c r="F11" s="621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817" t="s">
        <v>6</v>
      </c>
      <c r="B12" s="317" t="s">
        <v>7</v>
      </c>
      <c r="C12" s="318" t="s">
        <v>8</v>
      </c>
      <c r="D12" s="319">
        <f>SUM(E12+F12)</f>
        <v>3</v>
      </c>
      <c r="E12" s="319">
        <f t="shared" ref="E12:F15" si="0">SUM(G12+I12+K12+M12+O12+Q12+S12+U12+W12+Y12)</f>
        <v>2</v>
      </c>
      <c r="F12" s="320">
        <f t="shared" si="0"/>
        <v>1</v>
      </c>
      <c r="G12" s="321"/>
      <c r="H12" s="322">
        <v>1</v>
      </c>
      <c r="I12" s="321">
        <v>1</v>
      </c>
      <c r="J12" s="322"/>
      <c r="K12" s="321">
        <v>1</v>
      </c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818"/>
      <c r="B13" s="626" t="s">
        <v>9</v>
      </c>
      <c r="C13" s="324" t="s">
        <v>8</v>
      </c>
      <c r="D13" s="325">
        <f>SUM(E13+F13)</f>
        <v>6</v>
      </c>
      <c r="E13" s="325">
        <f t="shared" si="0"/>
        <v>3</v>
      </c>
      <c r="F13" s="326">
        <f t="shared" si="0"/>
        <v>3</v>
      </c>
      <c r="G13" s="327"/>
      <c r="H13" s="328">
        <v>1</v>
      </c>
      <c r="I13" s="329"/>
      <c r="J13" s="330"/>
      <c r="K13" s="329"/>
      <c r="L13" s="330"/>
      <c r="M13" s="329">
        <v>1</v>
      </c>
      <c r="N13" s="331">
        <v>1</v>
      </c>
      <c r="O13" s="329">
        <v>2</v>
      </c>
      <c r="P13" s="331"/>
      <c r="Q13" s="329"/>
      <c r="R13" s="331"/>
      <c r="S13" s="329"/>
      <c r="T13" s="331">
        <v>1</v>
      </c>
      <c r="U13" s="329"/>
      <c r="V13" s="331"/>
      <c r="W13" s="329"/>
      <c r="X13" s="331"/>
      <c r="Y13" s="329"/>
      <c r="Z13" s="331"/>
      <c r="AA13" s="300"/>
    </row>
    <row r="14" spans="1:27" x14ac:dyDescent="0.2">
      <c r="A14" s="832" t="s">
        <v>10</v>
      </c>
      <c r="B14" s="833"/>
      <c r="C14" s="332" t="s">
        <v>8</v>
      </c>
      <c r="D14" s="333">
        <f>SUM(E14+F14)</f>
        <v>166</v>
      </c>
      <c r="E14" s="333">
        <f t="shared" si="0"/>
        <v>92</v>
      </c>
      <c r="F14" s="334">
        <f t="shared" si="0"/>
        <v>74</v>
      </c>
      <c r="G14" s="335">
        <v>1</v>
      </c>
      <c r="H14" s="336">
        <v>3</v>
      </c>
      <c r="I14" s="335">
        <v>13</v>
      </c>
      <c r="J14" s="336">
        <v>11</v>
      </c>
      <c r="K14" s="335">
        <v>11</v>
      </c>
      <c r="L14" s="336">
        <v>15</v>
      </c>
      <c r="M14" s="337">
        <v>15</v>
      </c>
      <c r="N14" s="338">
        <v>13</v>
      </c>
      <c r="O14" s="337">
        <v>10</v>
      </c>
      <c r="P14" s="338">
        <v>10</v>
      </c>
      <c r="Q14" s="337">
        <v>8</v>
      </c>
      <c r="R14" s="338">
        <v>7</v>
      </c>
      <c r="S14" s="337">
        <v>16</v>
      </c>
      <c r="T14" s="338">
        <v>3</v>
      </c>
      <c r="U14" s="337">
        <v>11</v>
      </c>
      <c r="V14" s="338">
        <v>8</v>
      </c>
      <c r="W14" s="337">
        <v>6</v>
      </c>
      <c r="X14" s="338">
        <v>4</v>
      </c>
      <c r="Y14" s="337">
        <v>1</v>
      </c>
      <c r="Z14" s="338"/>
      <c r="AA14" s="300"/>
    </row>
    <row r="15" spans="1:27" ht="15" thickBot="1" x14ac:dyDescent="0.25">
      <c r="A15" s="800" t="s">
        <v>5</v>
      </c>
      <c r="B15" s="801"/>
      <c r="C15" s="802"/>
      <c r="D15" s="339">
        <f>SUM(E15+F15)</f>
        <v>175</v>
      </c>
      <c r="E15" s="339">
        <f t="shared" si="0"/>
        <v>97</v>
      </c>
      <c r="F15" s="340">
        <f t="shared" si="0"/>
        <v>78</v>
      </c>
      <c r="G15" s="341">
        <f t="shared" ref="G15:Z15" si="1">SUM(G12:G14)</f>
        <v>1</v>
      </c>
      <c r="H15" s="342">
        <f t="shared" si="1"/>
        <v>5</v>
      </c>
      <c r="I15" s="341">
        <f t="shared" si="1"/>
        <v>14</v>
      </c>
      <c r="J15" s="342">
        <f t="shared" si="1"/>
        <v>11</v>
      </c>
      <c r="K15" s="341">
        <f t="shared" si="1"/>
        <v>12</v>
      </c>
      <c r="L15" s="342">
        <f t="shared" si="1"/>
        <v>15</v>
      </c>
      <c r="M15" s="343">
        <f t="shared" si="1"/>
        <v>16</v>
      </c>
      <c r="N15" s="344">
        <f t="shared" si="1"/>
        <v>14</v>
      </c>
      <c r="O15" s="343">
        <f t="shared" si="1"/>
        <v>12</v>
      </c>
      <c r="P15" s="344">
        <f t="shared" si="1"/>
        <v>10</v>
      </c>
      <c r="Q15" s="343">
        <f t="shared" si="1"/>
        <v>8</v>
      </c>
      <c r="R15" s="344">
        <f t="shared" si="1"/>
        <v>7</v>
      </c>
      <c r="S15" s="343">
        <f t="shared" si="1"/>
        <v>16</v>
      </c>
      <c r="T15" s="344">
        <f t="shared" si="1"/>
        <v>4</v>
      </c>
      <c r="U15" s="343">
        <f t="shared" si="1"/>
        <v>11</v>
      </c>
      <c r="V15" s="344">
        <f t="shared" si="1"/>
        <v>8</v>
      </c>
      <c r="W15" s="343">
        <f t="shared" si="1"/>
        <v>6</v>
      </c>
      <c r="X15" s="344">
        <f t="shared" si="1"/>
        <v>4</v>
      </c>
      <c r="Y15" s="343">
        <f t="shared" si="1"/>
        <v>1</v>
      </c>
      <c r="Z15" s="344">
        <f t="shared" si="1"/>
        <v>0</v>
      </c>
      <c r="AA15" s="300"/>
    </row>
    <row r="16" spans="1:27" ht="15" thickTop="1" x14ac:dyDescent="0.2">
      <c r="A16" s="829" t="s">
        <v>79</v>
      </c>
      <c r="B16" s="830"/>
      <c r="C16" s="831"/>
      <c r="D16" s="345">
        <v>14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834" t="s">
        <v>80</v>
      </c>
      <c r="B17" s="835"/>
      <c r="C17" s="836"/>
      <c r="D17" s="348">
        <v>0</v>
      </c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806" t="s">
        <v>3</v>
      </c>
      <c r="B19" s="806" t="s">
        <v>4</v>
      </c>
      <c r="C19" s="806"/>
      <c r="D19" s="807" t="s">
        <v>5</v>
      </c>
      <c r="E19" s="808"/>
      <c r="F19" s="809"/>
      <c r="G19" s="841" t="s">
        <v>67</v>
      </c>
      <c r="H19" s="842"/>
      <c r="I19" s="842"/>
      <c r="J19" s="842"/>
      <c r="K19" s="842"/>
      <c r="L19" s="842"/>
      <c r="M19" s="842"/>
      <c r="N19" s="842"/>
      <c r="O19" s="842"/>
      <c r="P19" s="842"/>
      <c r="Q19" s="842"/>
      <c r="R19" s="842"/>
      <c r="S19" s="842"/>
      <c r="T19" s="842"/>
      <c r="U19" s="842"/>
      <c r="V19" s="842"/>
      <c r="W19" s="842"/>
      <c r="X19" s="842"/>
      <c r="Y19" s="842"/>
      <c r="Z19" s="843"/>
    </row>
    <row r="20" spans="1:27" x14ac:dyDescent="0.2">
      <c r="A20" s="806"/>
      <c r="B20" s="806"/>
      <c r="C20" s="806"/>
      <c r="D20" s="810"/>
      <c r="E20" s="811"/>
      <c r="F20" s="811"/>
      <c r="G20" s="816" t="s">
        <v>68</v>
      </c>
      <c r="H20" s="816"/>
      <c r="I20" s="816" t="s">
        <v>69</v>
      </c>
      <c r="J20" s="816"/>
      <c r="K20" s="816" t="s">
        <v>70</v>
      </c>
      <c r="L20" s="816"/>
      <c r="M20" s="816" t="s">
        <v>71</v>
      </c>
      <c r="N20" s="816"/>
      <c r="O20" s="816" t="s">
        <v>72</v>
      </c>
      <c r="P20" s="816"/>
      <c r="Q20" s="816" t="s">
        <v>73</v>
      </c>
      <c r="R20" s="816"/>
      <c r="S20" s="816" t="s">
        <v>74</v>
      </c>
      <c r="T20" s="816"/>
      <c r="U20" s="816" t="s">
        <v>75</v>
      </c>
      <c r="V20" s="816"/>
      <c r="W20" s="816" t="s">
        <v>76</v>
      </c>
      <c r="X20" s="816"/>
      <c r="Y20" s="816" t="s">
        <v>77</v>
      </c>
      <c r="Z20" s="816"/>
    </row>
    <row r="21" spans="1:27" ht="15.75" customHeight="1" x14ac:dyDescent="0.2">
      <c r="A21" s="806"/>
      <c r="B21" s="806"/>
      <c r="C21" s="806"/>
      <c r="D21" s="628" t="s">
        <v>78</v>
      </c>
      <c r="E21" s="631" t="s">
        <v>12</v>
      </c>
      <c r="F21" s="620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818" t="s">
        <v>6</v>
      </c>
      <c r="B22" s="777" t="s">
        <v>7</v>
      </c>
      <c r="C22" s="358" t="s">
        <v>14</v>
      </c>
      <c r="D22" s="359">
        <f t="shared" ref="D22:D27" si="2">SUM(E22+F22)</f>
        <v>0</v>
      </c>
      <c r="E22" s="360">
        <f t="shared" ref="E22:F27" si="3">SUM(G22+I22+K22+M22+O22+Q22+S22+U22+W22+Y22)</f>
        <v>0</v>
      </c>
      <c r="F22" s="361">
        <f t="shared" si="3"/>
        <v>0</v>
      </c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818"/>
      <c r="B23" s="778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818"/>
      <c r="B24" s="777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840"/>
      <c r="B25" s="778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37" t="s">
        <v>10</v>
      </c>
      <c r="B26" s="838"/>
      <c r="C26" s="372" t="s">
        <v>14</v>
      </c>
      <c r="D26" s="382">
        <f t="shared" si="2"/>
        <v>17</v>
      </c>
      <c r="E26" s="382">
        <f t="shared" si="3"/>
        <v>11</v>
      </c>
      <c r="F26" s="383">
        <f t="shared" si="3"/>
        <v>6</v>
      </c>
      <c r="G26" s="384"/>
      <c r="H26" s="385">
        <v>2</v>
      </c>
      <c r="I26" s="386">
        <v>1</v>
      </c>
      <c r="J26" s="387"/>
      <c r="K26" s="384">
        <v>2</v>
      </c>
      <c r="L26" s="385"/>
      <c r="M26" s="384">
        <v>4</v>
      </c>
      <c r="N26" s="385">
        <v>2</v>
      </c>
      <c r="O26" s="384">
        <v>1</v>
      </c>
      <c r="P26" s="385">
        <v>1</v>
      </c>
      <c r="Q26" s="384"/>
      <c r="R26" s="385"/>
      <c r="S26" s="384"/>
      <c r="T26" s="385"/>
      <c r="U26" s="384">
        <v>1</v>
      </c>
      <c r="V26" s="385">
        <v>1</v>
      </c>
      <c r="W26" s="384">
        <v>2</v>
      </c>
      <c r="X26" s="385"/>
      <c r="Y26" s="384"/>
      <c r="Z26" s="385"/>
      <c r="AA26" s="300"/>
    </row>
    <row r="27" spans="1:27" ht="14.25" customHeight="1" x14ac:dyDescent="0.2">
      <c r="A27" s="839"/>
      <c r="B27" s="797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819" t="s">
        <v>5</v>
      </c>
      <c r="B28" s="820"/>
      <c r="C28" s="821"/>
      <c r="D28" s="388">
        <f t="shared" ref="D28:Z28" si="4">SUM(D22:D27)</f>
        <v>17</v>
      </c>
      <c r="E28" s="389">
        <f t="shared" si="4"/>
        <v>11</v>
      </c>
      <c r="F28" s="390">
        <f t="shared" si="4"/>
        <v>6</v>
      </c>
      <c r="G28" s="391">
        <f t="shared" si="4"/>
        <v>0</v>
      </c>
      <c r="H28" s="392">
        <f t="shared" si="4"/>
        <v>2</v>
      </c>
      <c r="I28" s="393">
        <f t="shared" si="4"/>
        <v>1</v>
      </c>
      <c r="J28" s="394">
        <f t="shared" si="4"/>
        <v>0</v>
      </c>
      <c r="K28" s="391">
        <f t="shared" si="4"/>
        <v>2</v>
      </c>
      <c r="L28" s="392">
        <f t="shared" si="4"/>
        <v>0</v>
      </c>
      <c r="M28" s="391">
        <f t="shared" si="4"/>
        <v>4</v>
      </c>
      <c r="N28" s="392">
        <f t="shared" si="4"/>
        <v>2</v>
      </c>
      <c r="O28" s="391">
        <f t="shared" si="4"/>
        <v>1</v>
      </c>
      <c r="P28" s="392">
        <f t="shared" si="4"/>
        <v>1</v>
      </c>
      <c r="Q28" s="391">
        <f t="shared" si="4"/>
        <v>0</v>
      </c>
      <c r="R28" s="392">
        <f t="shared" si="4"/>
        <v>0</v>
      </c>
      <c r="S28" s="391">
        <f t="shared" si="4"/>
        <v>0</v>
      </c>
      <c r="T28" s="392">
        <f t="shared" si="4"/>
        <v>0</v>
      </c>
      <c r="U28" s="391">
        <f t="shared" si="4"/>
        <v>1</v>
      </c>
      <c r="V28" s="392">
        <f t="shared" si="4"/>
        <v>1</v>
      </c>
      <c r="W28" s="391">
        <f t="shared" si="4"/>
        <v>2</v>
      </c>
      <c r="X28" s="392">
        <f t="shared" si="4"/>
        <v>0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79" t="s">
        <v>16</v>
      </c>
      <c r="B29" s="779"/>
      <c r="C29" s="779"/>
      <c r="D29" s="779"/>
      <c r="E29" s="779"/>
      <c r="F29" s="779"/>
      <c r="G29" s="779"/>
      <c r="H29" s="779"/>
      <c r="I29" s="779"/>
      <c r="J29" s="779"/>
      <c r="K29" s="395"/>
      <c r="L29" s="396"/>
    </row>
    <row r="30" spans="1:27" x14ac:dyDescent="0.2">
      <c r="A30" s="826" t="s">
        <v>17</v>
      </c>
      <c r="B30" s="826"/>
      <c r="C30" s="826"/>
      <c r="D30" s="629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776" t="s">
        <v>81</v>
      </c>
      <c r="B31" s="824" t="s">
        <v>82</v>
      </c>
      <c r="C31" s="825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77"/>
      <c r="B32" s="822" t="s">
        <v>83</v>
      </c>
      <c r="C32" s="823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77"/>
      <c r="B33" s="822" t="s">
        <v>84</v>
      </c>
      <c r="C33" s="823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77"/>
      <c r="B34" s="822" t="s">
        <v>85</v>
      </c>
      <c r="C34" s="823"/>
      <c r="D34" s="406">
        <f t="shared" si="5"/>
        <v>0</v>
      </c>
      <c r="E34" s="409"/>
      <c r="F34" s="410"/>
      <c r="G34" s="300"/>
    </row>
    <row r="35" spans="1:12" x14ac:dyDescent="0.2">
      <c r="A35" s="777"/>
      <c r="B35" s="822" t="s">
        <v>86</v>
      </c>
      <c r="C35" s="823"/>
      <c r="D35" s="406">
        <f t="shared" si="5"/>
        <v>0</v>
      </c>
      <c r="E35" s="409"/>
      <c r="F35" s="410"/>
      <c r="G35" s="300"/>
    </row>
    <row r="36" spans="1:12" x14ac:dyDescent="0.2">
      <c r="A36" s="777"/>
      <c r="B36" s="822" t="s">
        <v>87</v>
      </c>
      <c r="C36" s="823"/>
      <c r="D36" s="406">
        <f t="shared" si="5"/>
        <v>0</v>
      </c>
      <c r="E36" s="409"/>
      <c r="F36" s="410"/>
      <c r="G36" s="300"/>
    </row>
    <row r="37" spans="1:12" x14ac:dyDescent="0.2">
      <c r="A37" s="777"/>
      <c r="B37" s="822" t="s">
        <v>88</v>
      </c>
      <c r="C37" s="823"/>
      <c r="D37" s="406">
        <f t="shared" si="5"/>
        <v>0</v>
      </c>
      <c r="E37" s="409"/>
      <c r="F37" s="410"/>
      <c r="G37" s="300"/>
    </row>
    <row r="38" spans="1:12" x14ac:dyDescent="0.2">
      <c r="A38" s="777"/>
      <c r="B38" s="822" t="s">
        <v>89</v>
      </c>
      <c r="C38" s="823"/>
      <c r="D38" s="406">
        <f t="shared" si="5"/>
        <v>0</v>
      </c>
      <c r="E38" s="409"/>
      <c r="F38" s="410"/>
      <c r="G38" s="300"/>
    </row>
    <row r="39" spans="1:12" x14ac:dyDescent="0.2">
      <c r="A39" s="778"/>
      <c r="B39" s="827" t="s">
        <v>90</v>
      </c>
      <c r="C39" s="828"/>
      <c r="D39" s="411">
        <f t="shared" si="5"/>
        <v>0</v>
      </c>
      <c r="E39" s="412"/>
      <c r="F39" s="413"/>
      <c r="G39" s="300"/>
    </row>
    <row r="40" spans="1:12" x14ac:dyDescent="0.2">
      <c r="A40" s="776" t="s">
        <v>91</v>
      </c>
      <c r="B40" s="776" t="s">
        <v>92</v>
      </c>
      <c r="C40" s="317" t="s">
        <v>20</v>
      </c>
      <c r="D40" s="403">
        <f t="shared" si="5"/>
        <v>0</v>
      </c>
      <c r="E40" s="414"/>
      <c r="F40" s="415"/>
      <c r="G40" s="300"/>
    </row>
    <row r="41" spans="1:12" x14ac:dyDescent="0.2">
      <c r="A41" s="777"/>
      <c r="B41" s="778"/>
      <c r="C41" s="626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77"/>
      <c r="B42" s="776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78"/>
      <c r="B43" s="778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79" t="s">
        <v>22</v>
      </c>
      <c r="B44" s="779"/>
      <c r="C44" s="779"/>
      <c r="D44" s="779"/>
      <c r="E44" s="779"/>
      <c r="F44" s="779"/>
      <c r="G44" s="779"/>
      <c r="H44" s="779"/>
      <c r="I44" s="418"/>
      <c r="J44" s="418"/>
      <c r="K44" s="395"/>
      <c r="L44" s="396"/>
    </row>
    <row r="45" spans="1:12" x14ac:dyDescent="0.2">
      <c r="A45" s="803" t="s">
        <v>23</v>
      </c>
      <c r="B45" s="804" t="s">
        <v>5</v>
      </c>
      <c r="C45" s="396"/>
    </row>
    <row r="46" spans="1:12" x14ac:dyDescent="0.2">
      <c r="A46" s="787"/>
      <c r="B46" s="805"/>
      <c r="C46" s="419"/>
      <c r="D46" s="396"/>
    </row>
    <row r="47" spans="1:12" x14ac:dyDescent="0.2">
      <c r="A47" s="317" t="s">
        <v>94</v>
      </c>
      <c r="B47" s="420">
        <v>157</v>
      </c>
      <c r="C47" s="421"/>
      <c r="D47" s="396"/>
    </row>
    <row r="48" spans="1:12" x14ac:dyDescent="0.2">
      <c r="A48" s="417" t="s">
        <v>95</v>
      </c>
      <c r="B48" s="422">
        <v>18</v>
      </c>
      <c r="C48" s="421"/>
      <c r="D48" s="396"/>
    </row>
    <row r="49" spans="1:10" x14ac:dyDescent="0.2">
      <c r="A49" s="627" t="s">
        <v>5</v>
      </c>
      <c r="B49" s="424">
        <f>SUM(B47+B48)</f>
        <v>175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776" t="s">
        <v>25</v>
      </c>
      <c r="B51" s="796" t="s">
        <v>4</v>
      </c>
      <c r="C51" s="798" t="s">
        <v>5</v>
      </c>
      <c r="D51" s="396"/>
    </row>
    <row r="52" spans="1:10" x14ac:dyDescent="0.2">
      <c r="A52" s="778"/>
      <c r="B52" s="797"/>
      <c r="C52" s="799"/>
      <c r="D52" s="396"/>
    </row>
    <row r="53" spans="1:10" x14ac:dyDescent="0.2">
      <c r="A53" s="776" t="s">
        <v>26</v>
      </c>
      <c r="B53" s="427" t="s">
        <v>96</v>
      </c>
      <c r="C53" s="420"/>
      <c r="D53" s="428"/>
    </row>
    <row r="54" spans="1:10" x14ac:dyDescent="0.2">
      <c r="A54" s="777"/>
      <c r="B54" s="429" t="s">
        <v>97</v>
      </c>
      <c r="C54" s="430"/>
      <c r="D54" s="428"/>
    </row>
    <row r="55" spans="1:10" x14ac:dyDescent="0.2">
      <c r="A55" s="778"/>
      <c r="B55" s="431" t="s">
        <v>98</v>
      </c>
      <c r="C55" s="422"/>
      <c r="D55" s="428"/>
    </row>
    <row r="56" spans="1:10" x14ac:dyDescent="0.2">
      <c r="A56" s="776" t="s">
        <v>27</v>
      </c>
      <c r="B56" s="427" t="s">
        <v>36</v>
      </c>
      <c r="C56" s="420"/>
      <c r="D56" s="428"/>
    </row>
    <row r="57" spans="1:10" ht="21" x14ac:dyDescent="0.2">
      <c r="A57" s="777"/>
      <c r="B57" s="429" t="s">
        <v>99</v>
      </c>
      <c r="C57" s="430"/>
      <c r="D57" s="428"/>
    </row>
    <row r="58" spans="1:10" ht="21" x14ac:dyDescent="0.2">
      <c r="A58" s="777"/>
      <c r="B58" s="625" t="s">
        <v>100</v>
      </c>
      <c r="C58" s="430"/>
      <c r="D58" s="428"/>
    </row>
    <row r="59" spans="1:10" x14ac:dyDescent="0.2">
      <c r="A59" s="778"/>
      <c r="B59" s="431" t="s">
        <v>101</v>
      </c>
      <c r="C59" s="422"/>
      <c r="D59" s="428"/>
    </row>
    <row r="60" spans="1:10" ht="31.5" x14ac:dyDescent="0.2">
      <c r="A60" s="776" t="s">
        <v>30</v>
      </c>
      <c r="B60" s="433" t="s">
        <v>102</v>
      </c>
      <c r="C60" s="420"/>
      <c r="D60" s="428"/>
    </row>
    <row r="61" spans="1:10" ht="21" x14ac:dyDescent="0.2">
      <c r="A61" s="778"/>
      <c r="B61" s="434" t="s">
        <v>103</v>
      </c>
      <c r="C61" s="422"/>
      <c r="D61" s="428"/>
    </row>
    <row r="62" spans="1:10" x14ac:dyDescent="0.2">
      <c r="A62" s="791" t="s">
        <v>31</v>
      </c>
      <c r="B62" s="792"/>
      <c r="C62" s="435"/>
      <c r="D62" s="428"/>
    </row>
    <row r="63" spans="1:10" x14ac:dyDescent="0.2">
      <c r="A63" s="779" t="s">
        <v>32</v>
      </c>
      <c r="B63" s="779"/>
      <c r="C63" s="779"/>
      <c r="D63" s="779"/>
      <c r="E63" s="779"/>
      <c r="F63" s="779"/>
      <c r="G63" s="779"/>
      <c r="H63" s="779"/>
      <c r="I63" s="779"/>
      <c r="J63" s="396"/>
    </row>
    <row r="64" spans="1:10" x14ac:dyDescent="0.2">
      <c r="A64" s="793" t="s">
        <v>33</v>
      </c>
      <c r="B64" s="793"/>
      <c r="C64" s="794" t="s">
        <v>34</v>
      </c>
      <c r="D64" s="794" t="s">
        <v>35</v>
      </c>
      <c r="E64" s="795" t="s">
        <v>27</v>
      </c>
      <c r="F64" s="794"/>
      <c r="G64" s="794"/>
      <c r="H64" s="794" t="s">
        <v>104</v>
      </c>
      <c r="I64" s="305"/>
      <c r="J64" s="396"/>
    </row>
    <row r="65" spans="1:12" x14ac:dyDescent="0.2">
      <c r="A65" s="793"/>
      <c r="B65" s="793"/>
      <c r="C65" s="794"/>
      <c r="D65" s="794"/>
      <c r="E65" s="623" t="s">
        <v>28</v>
      </c>
      <c r="F65" s="623" t="s">
        <v>105</v>
      </c>
      <c r="G65" s="623" t="s">
        <v>29</v>
      </c>
      <c r="H65" s="795"/>
      <c r="I65" s="305"/>
      <c r="J65" s="396"/>
    </row>
    <row r="66" spans="1:12" x14ac:dyDescent="0.2">
      <c r="A66" s="762" t="s">
        <v>106</v>
      </c>
      <c r="B66" s="762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63" t="s">
        <v>107</v>
      </c>
      <c r="B67" s="763"/>
      <c r="C67" s="440">
        <v>1</v>
      </c>
      <c r="D67" s="440"/>
      <c r="E67" s="440">
        <v>14</v>
      </c>
      <c r="F67" s="440"/>
      <c r="G67" s="440"/>
      <c r="H67" s="441"/>
      <c r="I67" s="439"/>
      <c r="J67" s="396"/>
    </row>
    <row r="68" spans="1:12" x14ac:dyDescent="0.2">
      <c r="A68" s="844" t="s">
        <v>108</v>
      </c>
      <c r="B68" s="844"/>
      <c r="C68" s="442"/>
      <c r="D68" s="442">
        <v>2</v>
      </c>
      <c r="E68" s="442"/>
      <c r="F68" s="442"/>
      <c r="G68" s="442"/>
      <c r="H68" s="443"/>
      <c r="I68" s="439"/>
      <c r="J68" s="396"/>
    </row>
    <row r="69" spans="1:12" x14ac:dyDescent="0.2">
      <c r="A69" s="770" t="s">
        <v>5</v>
      </c>
      <c r="B69" s="770"/>
      <c r="C69" s="444">
        <f t="shared" ref="C69:H69" si="6">SUM(C66:C68)</f>
        <v>1</v>
      </c>
      <c r="D69" s="444">
        <f t="shared" si="6"/>
        <v>2</v>
      </c>
      <c r="E69" s="444">
        <f t="shared" si="6"/>
        <v>14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79" t="s">
        <v>40</v>
      </c>
      <c r="B71" s="779"/>
      <c r="C71" s="779"/>
      <c r="D71" s="779"/>
      <c r="E71" s="779"/>
      <c r="F71" s="779"/>
      <c r="G71" s="779"/>
      <c r="H71" s="779"/>
      <c r="I71" s="779"/>
      <c r="J71" s="779"/>
      <c r="K71" s="779"/>
      <c r="L71" s="779"/>
    </row>
    <row r="72" spans="1:12" x14ac:dyDescent="0.2">
      <c r="A72" s="793" t="s">
        <v>33</v>
      </c>
      <c r="B72" s="793"/>
      <c r="C72" s="794" t="s">
        <v>34</v>
      </c>
      <c r="D72" s="794" t="s">
        <v>35</v>
      </c>
      <c r="E72" s="795" t="s">
        <v>27</v>
      </c>
      <c r="F72" s="794"/>
      <c r="G72" s="794"/>
      <c r="H72" s="794" t="s">
        <v>104</v>
      </c>
      <c r="I72" s="305"/>
      <c r="J72" s="305"/>
      <c r="K72" s="448"/>
      <c r="L72" s="449"/>
    </row>
    <row r="73" spans="1:12" x14ac:dyDescent="0.2">
      <c r="A73" s="793"/>
      <c r="B73" s="793"/>
      <c r="C73" s="794"/>
      <c r="D73" s="794"/>
      <c r="E73" s="623" t="s">
        <v>28</v>
      </c>
      <c r="F73" s="623" t="s">
        <v>105</v>
      </c>
      <c r="G73" s="623" t="s">
        <v>29</v>
      </c>
      <c r="H73" s="795"/>
      <c r="I73" s="305"/>
      <c r="J73" s="305"/>
      <c r="K73" s="448"/>
      <c r="L73" s="449"/>
    </row>
    <row r="74" spans="1:12" x14ac:dyDescent="0.2">
      <c r="A74" s="762" t="s">
        <v>107</v>
      </c>
      <c r="B74" s="762"/>
      <c r="C74" s="437"/>
      <c r="D74" s="437"/>
      <c r="E74" s="437"/>
      <c r="F74" s="437"/>
      <c r="G74" s="437"/>
      <c r="H74" s="438"/>
      <c r="I74" s="439"/>
      <c r="J74" s="305"/>
      <c r="K74" s="448"/>
      <c r="L74" s="305"/>
    </row>
    <row r="75" spans="1:12" x14ac:dyDescent="0.2">
      <c r="A75" s="763" t="s">
        <v>109</v>
      </c>
      <c r="B75" s="763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768" t="s">
        <v>110</v>
      </c>
      <c r="B76" s="768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63" t="s">
        <v>111</v>
      </c>
      <c r="B77" s="763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769" t="s">
        <v>108</v>
      </c>
      <c r="B78" s="769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70" t="s">
        <v>5</v>
      </c>
      <c r="B79" s="770"/>
      <c r="C79" s="444">
        <f t="shared" ref="C79:H79" si="7">SUM(C74:C78)</f>
        <v>0</v>
      </c>
      <c r="D79" s="444">
        <f t="shared" si="7"/>
        <v>0</v>
      </c>
      <c r="E79" s="444">
        <f t="shared" si="7"/>
        <v>0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771" t="s">
        <v>41</v>
      </c>
      <c r="B81" s="771"/>
      <c r="C81" s="771"/>
      <c r="D81" s="771"/>
      <c r="E81" s="771"/>
      <c r="F81" s="771"/>
      <c r="G81" s="771"/>
      <c r="H81" s="771"/>
      <c r="I81" s="453"/>
      <c r="J81" s="453"/>
      <c r="K81" s="454"/>
      <c r="L81" s="453"/>
    </row>
    <row r="82" spans="1:12" ht="52.5" x14ac:dyDescent="0.2">
      <c r="A82" s="772" t="s">
        <v>42</v>
      </c>
      <c r="B82" s="773"/>
      <c r="C82" s="634" t="s">
        <v>5</v>
      </c>
      <c r="D82" s="634" t="s">
        <v>112</v>
      </c>
      <c r="E82" s="634" t="s">
        <v>43</v>
      </c>
      <c r="F82" s="634" t="s">
        <v>113</v>
      </c>
      <c r="G82" s="634" t="s">
        <v>44</v>
      </c>
      <c r="H82" s="634" t="s">
        <v>114</v>
      </c>
      <c r="I82" s="453"/>
      <c r="J82" s="453"/>
      <c r="K82" s="454"/>
      <c r="L82" s="453"/>
    </row>
    <row r="83" spans="1:12" x14ac:dyDescent="0.2">
      <c r="A83" s="774" t="s">
        <v>34</v>
      </c>
      <c r="B83" s="775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776" t="s">
        <v>27</v>
      </c>
      <c r="B84" s="624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77"/>
      <c r="B85" s="633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78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766" t="s">
        <v>35</v>
      </c>
      <c r="B87" s="767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64" t="s">
        <v>31</v>
      </c>
      <c r="B88" s="765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79" t="s">
        <v>115</v>
      </c>
      <c r="B90" s="779"/>
      <c r="C90" s="779"/>
      <c r="D90" s="779"/>
      <c r="E90" s="779"/>
      <c r="F90" s="779"/>
      <c r="G90" s="779"/>
      <c r="H90" s="779"/>
      <c r="I90" s="779"/>
      <c r="J90" s="453"/>
      <c r="K90" s="454"/>
      <c r="L90" s="453"/>
    </row>
    <row r="91" spans="1:12" x14ac:dyDescent="0.2">
      <c r="A91" s="780" t="s">
        <v>33</v>
      </c>
      <c r="B91" s="781"/>
      <c r="C91" s="784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782"/>
      <c r="B92" s="783"/>
      <c r="C92" s="785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74" t="s">
        <v>34</v>
      </c>
      <c r="B93" s="775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86" t="s">
        <v>27</v>
      </c>
      <c r="B94" s="622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86"/>
      <c r="B95" s="469" t="s">
        <v>37</v>
      </c>
      <c r="C95" s="440"/>
      <c r="D95" s="439"/>
      <c r="E95" s="467"/>
    </row>
    <row r="96" spans="1:12" x14ac:dyDescent="0.2">
      <c r="A96" s="787"/>
      <c r="B96" s="470" t="s">
        <v>101</v>
      </c>
      <c r="C96" s="462"/>
      <c r="D96" s="439"/>
      <c r="E96" s="467"/>
    </row>
    <row r="97" spans="1:12" x14ac:dyDescent="0.2">
      <c r="A97" s="766" t="s">
        <v>35</v>
      </c>
      <c r="B97" s="767"/>
      <c r="C97" s="459"/>
      <c r="D97" s="439"/>
      <c r="E97" s="467"/>
    </row>
    <row r="98" spans="1:12" x14ac:dyDescent="0.2">
      <c r="A98" s="764" t="s">
        <v>31</v>
      </c>
      <c r="B98" s="765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79" t="s">
        <v>46</v>
      </c>
      <c r="B100" s="779"/>
      <c r="C100" s="779"/>
      <c r="D100" s="779"/>
      <c r="E100" s="779"/>
    </row>
    <row r="101" spans="1:12" ht="21" x14ac:dyDescent="0.2">
      <c r="A101" s="471" t="s">
        <v>47</v>
      </c>
      <c r="B101" s="472" t="s">
        <v>116</v>
      </c>
      <c r="C101" s="619"/>
      <c r="D101" s="635"/>
    </row>
    <row r="102" spans="1:12" x14ac:dyDescent="0.2">
      <c r="A102" s="633" t="s">
        <v>48</v>
      </c>
      <c r="B102" s="475"/>
      <c r="C102" s="476"/>
      <c r="D102" s="635"/>
    </row>
    <row r="103" spans="1:12" x14ac:dyDescent="0.2">
      <c r="A103" s="633" t="s">
        <v>49</v>
      </c>
      <c r="B103" s="477"/>
      <c r="C103" s="476"/>
      <c r="D103" s="635"/>
    </row>
    <row r="104" spans="1:12" x14ac:dyDescent="0.2">
      <c r="A104" s="633" t="s">
        <v>50</v>
      </c>
      <c r="B104" s="477"/>
      <c r="C104" s="476"/>
      <c r="D104" s="635"/>
    </row>
    <row r="105" spans="1:12" x14ac:dyDescent="0.2">
      <c r="A105" s="633" t="s">
        <v>51</v>
      </c>
      <c r="B105" s="477"/>
      <c r="C105" s="478"/>
      <c r="D105" s="635"/>
    </row>
    <row r="106" spans="1:12" x14ac:dyDescent="0.2">
      <c r="A106" s="461" t="s">
        <v>52</v>
      </c>
      <c r="B106" s="479"/>
      <c r="C106" s="478"/>
      <c r="D106" s="635"/>
    </row>
    <row r="107" spans="1:12" x14ac:dyDescent="0.2">
      <c r="A107" s="788" t="s">
        <v>53</v>
      </c>
      <c r="B107" s="789"/>
      <c r="C107" s="789"/>
      <c r="D107" s="789"/>
    </row>
    <row r="108" spans="1:12" ht="21" x14ac:dyDescent="0.2">
      <c r="A108" s="471" t="s">
        <v>47</v>
      </c>
      <c r="B108" s="472" t="s">
        <v>116</v>
      </c>
      <c r="C108" s="619"/>
      <c r="D108" s="635"/>
      <c r="E108" s="480"/>
    </row>
    <row r="109" spans="1:12" x14ac:dyDescent="0.2">
      <c r="A109" s="633" t="s">
        <v>48</v>
      </c>
      <c r="B109" s="475"/>
      <c r="C109" s="476"/>
      <c r="D109" s="635"/>
      <c r="E109" s="619"/>
      <c r="F109" s="481"/>
      <c r="G109" s="396"/>
      <c r="H109" s="396"/>
      <c r="I109" s="635"/>
      <c r="J109" s="619"/>
      <c r="K109" s="395"/>
      <c r="L109" s="396"/>
    </row>
    <row r="110" spans="1:12" x14ac:dyDescent="0.2">
      <c r="A110" s="633" t="s">
        <v>49</v>
      </c>
      <c r="B110" s="477"/>
      <c r="C110" s="476"/>
      <c r="D110" s="635"/>
      <c r="E110" s="619"/>
      <c r="F110" s="481"/>
      <c r="G110" s="396"/>
      <c r="H110" s="396"/>
      <c r="I110" s="635"/>
      <c r="J110" s="619"/>
      <c r="K110" s="395"/>
      <c r="L110" s="396"/>
    </row>
    <row r="111" spans="1:12" x14ac:dyDescent="0.2">
      <c r="A111" s="633" t="s">
        <v>50</v>
      </c>
      <c r="B111" s="477">
        <v>1</v>
      </c>
      <c r="C111" s="476"/>
      <c r="D111" s="635"/>
      <c r="E111" s="619"/>
      <c r="F111" s="481"/>
      <c r="G111" s="396"/>
      <c r="H111" s="396"/>
      <c r="I111" s="635"/>
      <c r="J111" s="619"/>
      <c r="K111" s="395"/>
      <c r="L111" s="396"/>
    </row>
    <row r="112" spans="1:12" x14ac:dyDescent="0.2">
      <c r="A112" s="633" t="s">
        <v>51</v>
      </c>
      <c r="B112" s="477">
        <v>1</v>
      </c>
      <c r="C112" s="478"/>
      <c r="D112" s="790"/>
      <c r="E112" s="845"/>
      <c r="F112" s="481"/>
      <c r="G112" s="396"/>
      <c r="H112" s="396"/>
      <c r="I112" s="635"/>
      <c r="J112" s="619"/>
      <c r="K112" s="395"/>
      <c r="L112" s="396"/>
    </row>
    <row r="113" spans="1:12" x14ac:dyDescent="0.2">
      <c r="A113" s="461" t="s">
        <v>52</v>
      </c>
      <c r="B113" s="479">
        <v>1</v>
      </c>
      <c r="C113" s="478"/>
      <c r="D113" s="790"/>
      <c r="E113" s="845"/>
      <c r="F113" s="481"/>
      <c r="G113" s="396"/>
      <c r="H113" s="396"/>
      <c r="I113" s="635"/>
      <c r="J113" s="619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72" t="s">
        <v>4</v>
      </c>
      <c r="B115" s="773"/>
      <c r="C115" s="634" t="s">
        <v>5</v>
      </c>
      <c r="D115" s="623" t="s">
        <v>117</v>
      </c>
      <c r="E115" s="623" t="s">
        <v>55</v>
      </c>
      <c r="F115" s="623" t="s">
        <v>56</v>
      </c>
      <c r="G115" s="467"/>
      <c r="H115" s="467"/>
      <c r="I115" s="467"/>
      <c r="J115" s="395"/>
      <c r="K115" s="396"/>
    </row>
    <row r="116" spans="1:12" x14ac:dyDescent="0.2">
      <c r="A116" s="846" t="s">
        <v>34</v>
      </c>
      <c r="B116" s="847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803" t="s">
        <v>27</v>
      </c>
      <c r="B117" s="632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86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87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849" t="s">
        <v>35</v>
      </c>
      <c r="B120" s="850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64" t="s">
        <v>31</v>
      </c>
      <c r="B121" s="765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848" t="s">
        <v>59</v>
      </c>
      <c r="B125" s="796"/>
      <c r="C125" s="798" t="s">
        <v>5</v>
      </c>
      <c r="D125" s="841" t="s">
        <v>60</v>
      </c>
      <c r="E125" s="843"/>
      <c r="F125" s="841" t="s">
        <v>61</v>
      </c>
      <c r="G125" s="843"/>
      <c r="H125" s="467"/>
      <c r="I125" s="467"/>
      <c r="J125" s="395"/>
      <c r="K125" s="396"/>
    </row>
    <row r="126" spans="1:12" x14ac:dyDescent="0.2">
      <c r="A126" s="839"/>
      <c r="B126" s="797"/>
      <c r="C126" s="799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74" t="s">
        <v>34</v>
      </c>
      <c r="B127" s="775"/>
      <c r="C127" s="497">
        <f t="shared" ref="C127:C133" si="9">SUM(D127:G127)</f>
        <v>305</v>
      </c>
      <c r="D127" s="498">
        <v>2</v>
      </c>
      <c r="E127" s="499"/>
      <c r="F127" s="498">
        <v>303</v>
      </c>
      <c r="G127" s="499"/>
      <c r="H127" s="486"/>
      <c r="I127" s="467"/>
      <c r="J127" s="395"/>
      <c r="K127" s="396"/>
    </row>
    <row r="128" spans="1:12" x14ac:dyDescent="0.2">
      <c r="A128" s="803" t="s">
        <v>27</v>
      </c>
      <c r="B128" s="632" t="s">
        <v>45</v>
      </c>
      <c r="C128" s="497">
        <f t="shared" si="9"/>
        <v>209</v>
      </c>
      <c r="D128" s="498"/>
      <c r="E128" s="499"/>
      <c r="F128" s="498">
        <v>209</v>
      </c>
      <c r="G128" s="499"/>
      <c r="H128" s="486"/>
      <c r="I128" s="467"/>
      <c r="J128" s="395"/>
      <c r="K128" s="396"/>
    </row>
    <row r="129" spans="1:12" x14ac:dyDescent="0.2">
      <c r="A129" s="786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87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766" t="s">
        <v>35</v>
      </c>
      <c r="B131" s="767"/>
      <c r="C131" s="506">
        <f t="shared" si="9"/>
        <v>175</v>
      </c>
      <c r="D131" s="321"/>
      <c r="E131" s="363"/>
      <c r="F131" s="321">
        <v>175</v>
      </c>
      <c r="G131" s="363"/>
      <c r="H131" s="486"/>
      <c r="I131" s="467"/>
      <c r="J131" s="395"/>
      <c r="K131" s="396"/>
    </row>
    <row r="132" spans="1:12" x14ac:dyDescent="0.2">
      <c r="A132" s="764" t="s">
        <v>31</v>
      </c>
      <c r="B132" s="765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834" t="s">
        <v>5</v>
      </c>
      <c r="B133" s="835"/>
      <c r="C133" s="445">
        <f t="shared" si="9"/>
        <v>689</v>
      </c>
      <c r="D133" s="508">
        <f>SUM(D127:D132)</f>
        <v>2</v>
      </c>
      <c r="E133" s="509">
        <f>SUM(E127:E132)</f>
        <v>0</v>
      </c>
      <c r="F133" s="508">
        <f>SUM(F127:F132)</f>
        <v>687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848" t="s">
        <v>17</v>
      </c>
      <c r="B135" s="851"/>
      <c r="C135" s="630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852" t="s">
        <v>63</v>
      </c>
      <c r="B136" s="513" t="s">
        <v>121</v>
      </c>
      <c r="C136" s="514">
        <v>340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853"/>
      <c r="B137" s="516" t="s">
        <v>122</v>
      </c>
      <c r="C137" s="517">
        <v>305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98" t="s">
        <v>17</v>
      </c>
      <c r="B139" s="798" t="s">
        <v>5</v>
      </c>
      <c r="C139" s="798" t="s">
        <v>26</v>
      </c>
      <c r="D139" s="798" t="s">
        <v>30</v>
      </c>
      <c r="E139" s="798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99"/>
      <c r="B140" s="799"/>
      <c r="C140" s="799"/>
      <c r="D140" s="799"/>
      <c r="E140" s="799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0</v>
      </c>
      <c r="C142" s="520"/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1</v>
      </c>
      <c r="C150" s="524">
        <v>1</v>
      </c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1249</v>
      </c>
      <c r="B195" s="299">
        <f>SUM(CG5:CN157)</f>
        <v>0</v>
      </c>
    </row>
  </sheetData>
  <mergeCells count="123">
    <mergeCell ref="D139:D140"/>
    <mergeCell ref="E139:E140"/>
    <mergeCell ref="A133:B133"/>
    <mergeCell ref="A135:B135"/>
    <mergeCell ref="A136:A137"/>
    <mergeCell ref="A139:A140"/>
    <mergeCell ref="B139:B140"/>
    <mergeCell ref="C139:C140"/>
    <mergeCell ref="D125:E125"/>
    <mergeCell ref="F125:G125"/>
    <mergeCell ref="A127:B127"/>
    <mergeCell ref="A128:A130"/>
    <mergeCell ref="A131:B131"/>
    <mergeCell ref="A132:B132"/>
    <mergeCell ref="A116:B116"/>
    <mergeCell ref="A117:A119"/>
    <mergeCell ref="A120:B120"/>
    <mergeCell ref="A121:B121"/>
    <mergeCell ref="A125:B126"/>
    <mergeCell ref="C125:C126"/>
    <mergeCell ref="A98:B98"/>
    <mergeCell ref="A100:E100"/>
    <mergeCell ref="A107:D107"/>
    <mergeCell ref="D112:D113"/>
    <mergeCell ref="E112:E113"/>
    <mergeCell ref="A115:B115"/>
    <mergeCell ref="A90:I90"/>
    <mergeCell ref="A91:B92"/>
    <mergeCell ref="C91:C92"/>
    <mergeCell ref="A93:B93"/>
    <mergeCell ref="A94:A96"/>
    <mergeCell ref="A97:B97"/>
    <mergeCell ref="A81:H81"/>
    <mergeCell ref="A82:B82"/>
    <mergeCell ref="A83:B83"/>
    <mergeCell ref="A84:A86"/>
    <mergeCell ref="A87:B87"/>
    <mergeCell ref="A88:B88"/>
    <mergeCell ref="A74:B74"/>
    <mergeCell ref="A75:B75"/>
    <mergeCell ref="A76:B76"/>
    <mergeCell ref="A77:B77"/>
    <mergeCell ref="A78:B78"/>
    <mergeCell ref="A79:B79"/>
    <mergeCell ref="A66:B66"/>
    <mergeCell ref="A67:B67"/>
    <mergeCell ref="A68:B68"/>
    <mergeCell ref="A69:B69"/>
    <mergeCell ref="A71:L71"/>
    <mergeCell ref="A72:B73"/>
    <mergeCell ref="C72:C73"/>
    <mergeCell ref="D72:D73"/>
    <mergeCell ref="E72:G72"/>
    <mergeCell ref="H72:H73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45:A46"/>
    <mergeCell ref="B45:B46"/>
    <mergeCell ref="A51:A52"/>
    <mergeCell ref="B51:B52"/>
    <mergeCell ref="C51:C52"/>
    <mergeCell ref="A53:A55"/>
    <mergeCell ref="B38:C38"/>
    <mergeCell ref="B39:C39"/>
    <mergeCell ref="A40:A43"/>
    <mergeCell ref="B40:B41"/>
    <mergeCell ref="B42:B43"/>
    <mergeCell ref="A44:H44"/>
    <mergeCell ref="A29:J29"/>
    <mergeCell ref="A30:C30"/>
    <mergeCell ref="A31:A39"/>
    <mergeCell ref="B31:C31"/>
    <mergeCell ref="B32:C32"/>
    <mergeCell ref="B33:C33"/>
    <mergeCell ref="B34:C34"/>
    <mergeCell ref="B35:C35"/>
    <mergeCell ref="B36:C36"/>
    <mergeCell ref="B37:C37"/>
    <mergeCell ref="Y20:Z20"/>
    <mergeCell ref="A22:A25"/>
    <mergeCell ref="B22:B23"/>
    <mergeCell ref="B24:B25"/>
    <mergeCell ref="A26:B27"/>
    <mergeCell ref="A28:C28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15:C15"/>
    <mergeCell ref="A16:C16"/>
    <mergeCell ref="A17:C17"/>
    <mergeCell ref="A19:A21"/>
    <mergeCell ref="B19:C21"/>
    <mergeCell ref="D19:F20"/>
    <mergeCell ref="S10:T10"/>
    <mergeCell ref="U10:V10"/>
    <mergeCell ref="W10:X10"/>
    <mergeCell ref="Y10:Z10"/>
    <mergeCell ref="A12:A13"/>
    <mergeCell ref="A14:B14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7" sqref="C7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",[8]NOMBRE!B2," - ","( ",[8]NOMBRE!C2,[8]NOMBRE!D2,[8]NOMBRE!E2,[8]NOMBRE!F2,[8]NOMBRE!G2," )")</f>
        <v>COMUNA: Linares - ( 07401 )</v>
      </c>
    </row>
    <row r="3" spans="1:27" x14ac:dyDescent="0.2">
      <c r="A3" s="298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27" x14ac:dyDescent="0.2">
      <c r="A4" s="298" t="str">
        <f>CONCATENATE("MES: ",[8]NOMBRE!B6," - ","( ",[8]NOMBRE!C6,[8]NOMBRE!D6," )")</f>
        <v>MES: AGOSTO - ( 08 )</v>
      </c>
    </row>
    <row r="5" spans="1:27" x14ac:dyDescent="0.2">
      <c r="A5" s="298" t="str">
        <f>CONCATENATE("AÑO: ",[8]NOMBRE!B7)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806" t="s">
        <v>3</v>
      </c>
      <c r="B9" s="806" t="s">
        <v>4</v>
      </c>
      <c r="C9" s="806"/>
      <c r="D9" s="807" t="s">
        <v>5</v>
      </c>
      <c r="E9" s="808"/>
      <c r="F9" s="809"/>
      <c r="G9" s="813" t="s">
        <v>67</v>
      </c>
      <c r="H9" s="814"/>
      <c r="I9" s="814"/>
      <c r="J9" s="814"/>
      <c r="K9" s="814"/>
      <c r="L9" s="814"/>
      <c r="M9" s="814"/>
      <c r="N9" s="814"/>
      <c r="O9" s="814"/>
      <c r="P9" s="814"/>
      <c r="Q9" s="814"/>
      <c r="R9" s="814"/>
      <c r="S9" s="814"/>
      <c r="T9" s="814"/>
      <c r="U9" s="814"/>
      <c r="V9" s="814"/>
      <c r="W9" s="814"/>
      <c r="X9" s="814"/>
      <c r="Y9" s="814"/>
      <c r="Z9" s="815"/>
    </row>
    <row r="10" spans="1:27" x14ac:dyDescent="0.2">
      <c r="A10" s="806"/>
      <c r="B10" s="806"/>
      <c r="C10" s="806"/>
      <c r="D10" s="810"/>
      <c r="E10" s="811"/>
      <c r="F10" s="812"/>
      <c r="G10" s="816" t="s">
        <v>68</v>
      </c>
      <c r="H10" s="816"/>
      <c r="I10" s="816" t="s">
        <v>69</v>
      </c>
      <c r="J10" s="816"/>
      <c r="K10" s="816" t="s">
        <v>70</v>
      </c>
      <c r="L10" s="816"/>
      <c r="M10" s="816" t="s">
        <v>71</v>
      </c>
      <c r="N10" s="816"/>
      <c r="O10" s="816" t="s">
        <v>72</v>
      </c>
      <c r="P10" s="816"/>
      <c r="Q10" s="816" t="s">
        <v>73</v>
      </c>
      <c r="R10" s="816"/>
      <c r="S10" s="816" t="s">
        <v>74</v>
      </c>
      <c r="T10" s="816"/>
      <c r="U10" s="816" t="s">
        <v>75</v>
      </c>
      <c r="V10" s="816"/>
      <c r="W10" s="816" t="s">
        <v>76</v>
      </c>
      <c r="X10" s="816"/>
      <c r="Y10" s="816" t="s">
        <v>77</v>
      </c>
      <c r="Z10" s="816"/>
    </row>
    <row r="11" spans="1:27" x14ac:dyDescent="0.2">
      <c r="A11" s="806"/>
      <c r="B11" s="806"/>
      <c r="C11" s="806"/>
      <c r="D11" s="646" t="s">
        <v>78</v>
      </c>
      <c r="E11" s="646" t="s">
        <v>12</v>
      </c>
      <c r="F11" s="650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817" t="s">
        <v>6</v>
      </c>
      <c r="B12" s="317" t="s">
        <v>7</v>
      </c>
      <c r="C12" s="318" t="s">
        <v>8</v>
      </c>
      <c r="D12" s="319">
        <f>SUM(E12+F12)</f>
        <v>2</v>
      </c>
      <c r="E12" s="319">
        <f t="shared" ref="E12:F15" si="0">SUM(G12+I12+K12+M12+O12+Q12+S12+U12+W12+Y12)</f>
        <v>0</v>
      </c>
      <c r="F12" s="320">
        <f t="shared" si="0"/>
        <v>2</v>
      </c>
      <c r="G12" s="321"/>
      <c r="H12" s="322">
        <v>2</v>
      </c>
      <c r="I12" s="321"/>
      <c r="J12" s="322"/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818"/>
      <c r="B13" s="641" t="s">
        <v>9</v>
      </c>
      <c r="C13" s="324" t="s">
        <v>8</v>
      </c>
      <c r="D13" s="325">
        <f>SUM(E13+F13)</f>
        <v>2</v>
      </c>
      <c r="E13" s="325">
        <f t="shared" si="0"/>
        <v>1</v>
      </c>
      <c r="F13" s="326">
        <f t="shared" si="0"/>
        <v>1</v>
      </c>
      <c r="G13" s="327"/>
      <c r="H13" s="328"/>
      <c r="I13" s="329"/>
      <c r="J13" s="330"/>
      <c r="K13" s="329"/>
      <c r="L13" s="330">
        <v>1</v>
      </c>
      <c r="M13" s="329"/>
      <c r="N13" s="331"/>
      <c r="O13" s="329"/>
      <c r="P13" s="331"/>
      <c r="Q13" s="329">
        <v>1</v>
      </c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832" t="s">
        <v>10</v>
      </c>
      <c r="B14" s="833"/>
      <c r="C14" s="332" t="s">
        <v>8</v>
      </c>
      <c r="D14" s="333">
        <f>SUM(E14+F14)</f>
        <v>162</v>
      </c>
      <c r="E14" s="333">
        <f t="shared" si="0"/>
        <v>98</v>
      </c>
      <c r="F14" s="334">
        <f t="shared" si="0"/>
        <v>64</v>
      </c>
      <c r="G14" s="335">
        <v>1</v>
      </c>
      <c r="H14" s="336">
        <v>3</v>
      </c>
      <c r="I14" s="335">
        <v>12</v>
      </c>
      <c r="J14" s="336">
        <v>8</v>
      </c>
      <c r="K14" s="335">
        <v>9</v>
      </c>
      <c r="L14" s="336">
        <v>9</v>
      </c>
      <c r="M14" s="337">
        <v>15</v>
      </c>
      <c r="N14" s="338">
        <v>8</v>
      </c>
      <c r="O14" s="337">
        <v>18</v>
      </c>
      <c r="P14" s="338">
        <v>16</v>
      </c>
      <c r="Q14" s="337">
        <v>13</v>
      </c>
      <c r="R14" s="338">
        <v>7</v>
      </c>
      <c r="S14" s="337">
        <v>13</v>
      </c>
      <c r="T14" s="338">
        <v>4</v>
      </c>
      <c r="U14" s="337">
        <v>7</v>
      </c>
      <c r="V14" s="338">
        <v>3</v>
      </c>
      <c r="W14" s="337">
        <v>7</v>
      </c>
      <c r="X14" s="338">
        <v>6</v>
      </c>
      <c r="Y14" s="337">
        <v>3</v>
      </c>
      <c r="Z14" s="338"/>
      <c r="AA14" s="300"/>
    </row>
    <row r="15" spans="1:27" ht="15" thickBot="1" x14ac:dyDescent="0.25">
      <c r="A15" s="800" t="s">
        <v>5</v>
      </c>
      <c r="B15" s="801"/>
      <c r="C15" s="802"/>
      <c r="D15" s="339">
        <f>SUM(E15+F15)</f>
        <v>166</v>
      </c>
      <c r="E15" s="339">
        <f t="shared" si="0"/>
        <v>99</v>
      </c>
      <c r="F15" s="340">
        <f t="shared" si="0"/>
        <v>67</v>
      </c>
      <c r="G15" s="341">
        <f t="shared" ref="G15:Z15" si="1">SUM(G12:G14)</f>
        <v>1</v>
      </c>
      <c r="H15" s="342">
        <f t="shared" si="1"/>
        <v>5</v>
      </c>
      <c r="I15" s="341">
        <f t="shared" si="1"/>
        <v>12</v>
      </c>
      <c r="J15" s="342">
        <f t="shared" si="1"/>
        <v>8</v>
      </c>
      <c r="K15" s="341">
        <f t="shared" si="1"/>
        <v>9</v>
      </c>
      <c r="L15" s="342">
        <f t="shared" si="1"/>
        <v>10</v>
      </c>
      <c r="M15" s="343">
        <f t="shared" si="1"/>
        <v>15</v>
      </c>
      <c r="N15" s="344">
        <f t="shared" si="1"/>
        <v>8</v>
      </c>
      <c r="O15" s="343">
        <f t="shared" si="1"/>
        <v>18</v>
      </c>
      <c r="P15" s="344">
        <f t="shared" si="1"/>
        <v>16</v>
      </c>
      <c r="Q15" s="343">
        <f t="shared" si="1"/>
        <v>14</v>
      </c>
      <c r="R15" s="344">
        <f t="shared" si="1"/>
        <v>7</v>
      </c>
      <c r="S15" s="343">
        <f t="shared" si="1"/>
        <v>13</v>
      </c>
      <c r="T15" s="344">
        <f t="shared" si="1"/>
        <v>4</v>
      </c>
      <c r="U15" s="343">
        <f t="shared" si="1"/>
        <v>7</v>
      </c>
      <c r="V15" s="344">
        <f t="shared" si="1"/>
        <v>3</v>
      </c>
      <c r="W15" s="343">
        <f t="shared" si="1"/>
        <v>7</v>
      </c>
      <c r="X15" s="344">
        <f t="shared" si="1"/>
        <v>6</v>
      </c>
      <c r="Y15" s="343">
        <f t="shared" si="1"/>
        <v>3</v>
      </c>
      <c r="Z15" s="344">
        <f t="shared" si="1"/>
        <v>0</v>
      </c>
      <c r="AA15" s="300"/>
    </row>
    <row r="16" spans="1:27" ht="15" thickTop="1" x14ac:dyDescent="0.2">
      <c r="A16" s="829" t="s">
        <v>79</v>
      </c>
      <c r="B16" s="830"/>
      <c r="C16" s="831"/>
      <c r="D16" s="345">
        <v>19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834" t="s">
        <v>80</v>
      </c>
      <c r="B17" s="835"/>
      <c r="C17" s="836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806" t="s">
        <v>3</v>
      </c>
      <c r="B19" s="806" t="s">
        <v>4</v>
      </c>
      <c r="C19" s="806"/>
      <c r="D19" s="807" t="s">
        <v>5</v>
      </c>
      <c r="E19" s="808"/>
      <c r="F19" s="809"/>
      <c r="G19" s="841" t="s">
        <v>67</v>
      </c>
      <c r="H19" s="842"/>
      <c r="I19" s="842"/>
      <c r="J19" s="842"/>
      <c r="K19" s="842"/>
      <c r="L19" s="842"/>
      <c r="M19" s="842"/>
      <c r="N19" s="842"/>
      <c r="O19" s="842"/>
      <c r="P19" s="842"/>
      <c r="Q19" s="842"/>
      <c r="R19" s="842"/>
      <c r="S19" s="842"/>
      <c r="T19" s="842"/>
      <c r="U19" s="842"/>
      <c r="V19" s="842"/>
      <c r="W19" s="842"/>
      <c r="X19" s="842"/>
      <c r="Y19" s="842"/>
      <c r="Z19" s="843"/>
    </row>
    <row r="20" spans="1:27" x14ac:dyDescent="0.2">
      <c r="A20" s="806"/>
      <c r="B20" s="806"/>
      <c r="C20" s="806"/>
      <c r="D20" s="810"/>
      <c r="E20" s="811"/>
      <c r="F20" s="811"/>
      <c r="G20" s="816" t="s">
        <v>68</v>
      </c>
      <c r="H20" s="816"/>
      <c r="I20" s="816" t="s">
        <v>69</v>
      </c>
      <c r="J20" s="816"/>
      <c r="K20" s="816" t="s">
        <v>70</v>
      </c>
      <c r="L20" s="816"/>
      <c r="M20" s="816" t="s">
        <v>71</v>
      </c>
      <c r="N20" s="816"/>
      <c r="O20" s="816" t="s">
        <v>72</v>
      </c>
      <c r="P20" s="816"/>
      <c r="Q20" s="816" t="s">
        <v>73</v>
      </c>
      <c r="R20" s="816"/>
      <c r="S20" s="816" t="s">
        <v>74</v>
      </c>
      <c r="T20" s="816"/>
      <c r="U20" s="816" t="s">
        <v>75</v>
      </c>
      <c r="V20" s="816"/>
      <c r="W20" s="816" t="s">
        <v>76</v>
      </c>
      <c r="X20" s="816"/>
      <c r="Y20" s="816" t="s">
        <v>77</v>
      </c>
      <c r="Z20" s="816"/>
    </row>
    <row r="21" spans="1:27" ht="15.75" customHeight="1" x14ac:dyDescent="0.2">
      <c r="A21" s="806"/>
      <c r="B21" s="806"/>
      <c r="C21" s="806"/>
      <c r="D21" s="646" t="s">
        <v>78</v>
      </c>
      <c r="E21" s="648" t="s">
        <v>12</v>
      </c>
      <c r="F21" s="649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818" t="s">
        <v>6</v>
      </c>
      <c r="B22" s="777" t="s">
        <v>7</v>
      </c>
      <c r="C22" s="358" t="s">
        <v>14</v>
      </c>
      <c r="D22" s="359">
        <f t="shared" ref="D22:D27" si="2">SUM(E22+F22)</f>
        <v>2</v>
      </c>
      <c r="E22" s="360">
        <f t="shared" ref="E22:F27" si="3">SUM(G22+I22+K22+M22+O22+Q22+S22+U22+W22+Y22)</f>
        <v>0</v>
      </c>
      <c r="F22" s="361">
        <f t="shared" si="3"/>
        <v>2</v>
      </c>
      <c r="G22" s="329"/>
      <c r="H22" s="331">
        <v>1</v>
      </c>
      <c r="I22" s="321"/>
      <c r="J22" s="322">
        <v>1</v>
      </c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818"/>
      <c r="B23" s="778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818"/>
      <c r="B24" s="777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840"/>
      <c r="B25" s="778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37" t="s">
        <v>10</v>
      </c>
      <c r="B26" s="838"/>
      <c r="C26" s="372" t="s">
        <v>14</v>
      </c>
      <c r="D26" s="382">
        <f t="shared" si="2"/>
        <v>15</v>
      </c>
      <c r="E26" s="382">
        <f t="shared" si="3"/>
        <v>7</v>
      </c>
      <c r="F26" s="383">
        <f t="shared" si="3"/>
        <v>8</v>
      </c>
      <c r="G26" s="384"/>
      <c r="H26" s="385"/>
      <c r="I26" s="386">
        <v>1</v>
      </c>
      <c r="J26" s="387"/>
      <c r="K26" s="384"/>
      <c r="L26" s="385">
        <v>1</v>
      </c>
      <c r="M26" s="384">
        <v>1</v>
      </c>
      <c r="N26" s="385">
        <v>2</v>
      </c>
      <c r="O26" s="384">
        <v>3</v>
      </c>
      <c r="P26" s="385">
        <v>1</v>
      </c>
      <c r="Q26" s="384">
        <v>1</v>
      </c>
      <c r="R26" s="385">
        <v>1</v>
      </c>
      <c r="S26" s="384"/>
      <c r="T26" s="385">
        <v>2</v>
      </c>
      <c r="U26" s="384">
        <v>1</v>
      </c>
      <c r="V26" s="385"/>
      <c r="W26" s="384"/>
      <c r="X26" s="385">
        <v>1</v>
      </c>
      <c r="Y26" s="384"/>
      <c r="Z26" s="385"/>
      <c r="AA26" s="300"/>
    </row>
    <row r="27" spans="1:27" ht="14.25" customHeight="1" x14ac:dyDescent="0.2">
      <c r="A27" s="839"/>
      <c r="B27" s="797"/>
      <c r="C27" s="379" t="s">
        <v>15</v>
      </c>
      <c r="D27" s="366">
        <f t="shared" si="2"/>
        <v>2</v>
      </c>
      <c r="E27" s="366">
        <f t="shared" si="3"/>
        <v>1</v>
      </c>
      <c r="F27" s="367">
        <f t="shared" si="3"/>
        <v>1</v>
      </c>
      <c r="G27" s="381"/>
      <c r="H27" s="369"/>
      <c r="I27" s="368"/>
      <c r="J27" s="380"/>
      <c r="K27" s="381"/>
      <c r="L27" s="369"/>
      <c r="M27" s="381">
        <v>1</v>
      </c>
      <c r="N27" s="369"/>
      <c r="O27" s="381"/>
      <c r="P27" s="369"/>
      <c r="Q27" s="381"/>
      <c r="R27" s="369">
        <v>1</v>
      </c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819" t="s">
        <v>5</v>
      </c>
      <c r="B28" s="820"/>
      <c r="C28" s="821"/>
      <c r="D28" s="388">
        <f t="shared" ref="D28:Z28" si="4">SUM(D22:D27)</f>
        <v>19</v>
      </c>
      <c r="E28" s="389">
        <f t="shared" si="4"/>
        <v>8</v>
      </c>
      <c r="F28" s="390">
        <f t="shared" si="4"/>
        <v>11</v>
      </c>
      <c r="G28" s="391">
        <f t="shared" si="4"/>
        <v>0</v>
      </c>
      <c r="H28" s="392">
        <f t="shared" si="4"/>
        <v>1</v>
      </c>
      <c r="I28" s="393">
        <f t="shared" si="4"/>
        <v>1</v>
      </c>
      <c r="J28" s="394">
        <f t="shared" si="4"/>
        <v>1</v>
      </c>
      <c r="K28" s="391">
        <f t="shared" si="4"/>
        <v>0</v>
      </c>
      <c r="L28" s="392">
        <f t="shared" si="4"/>
        <v>1</v>
      </c>
      <c r="M28" s="391">
        <f t="shared" si="4"/>
        <v>2</v>
      </c>
      <c r="N28" s="392">
        <f t="shared" si="4"/>
        <v>2</v>
      </c>
      <c r="O28" s="391">
        <f t="shared" si="4"/>
        <v>3</v>
      </c>
      <c r="P28" s="392">
        <f t="shared" si="4"/>
        <v>1</v>
      </c>
      <c r="Q28" s="391">
        <f t="shared" si="4"/>
        <v>1</v>
      </c>
      <c r="R28" s="392">
        <f t="shared" si="4"/>
        <v>2</v>
      </c>
      <c r="S28" s="391">
        <f t="shared" si="4"/>
        <v>0</v>
      </c>
      <c r="T28" s="392">
        <f t="shared" si="4"/>
        <v>2</v>
      </c>
      <c r="U28" s="391">
        <f t="shared" si="4"/>
        <v>1</v>
      </c>
      <c r="V28" s="392">
        <f t="shared" si="4"/>
        <v>0</v>
      </c>
      <c r="W28" s="391">
        <f t="shared" si="4"/>
        <v>0</v>
      </c>
      <c r="X28" s="392">
        <f t="shared" si="4"/>
        <v>1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79" t="s">
        <v>16</v>
      </c>
      <c r="B29" s="779"/>
      <c r="C29" s="779"/>
      <c r="D29" s="779"/>
      <c r="E29" s="779"/>
      <c r="F29" s="779"/>
      <c r="G29" s="779"/>
      <c r="H29" s="779"/>
      <c r="I29" s="779"/>
      <c r="J29" s="779"/>
      <c r="K29" s="395"/>
      <c r="L29" s="396"/>
    </row>
    <row r="30" spans="1:27" x14ac:dyDescent="0.2">
      <c r="A30" s="826" t="s">
        <v>17</v>
      </c>
      <c r="B30" s="826"/>
      <c r="C30" s="826"/>
      <c r="D30" s="647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776" t="s">
        <v>81</v>
      </c>
      <c r="B31" s="824" t="s">
        <v>82</v>
      </c>
      <c r="C31" s="825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77"/>
      <c r="B32" s="822" t="s">
        <v>83</v>
      </c>
      <c r="C32" s="823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77"/>
      <c r="B33" s="822" t="s">
        <v>84</v>
      </c>
      <c r="C33" s="823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77"/>
      <c r="B34" s="822" t="s">
        <v>85</v>
      </c>
      <c r="C34" s="823"/>
      <c r="D34" s="406">
        <f t="shared" si="5"/>
        <v>0</v>
      </c>
      <c r="E34" s="409"/>
      <c r="F34" s="410"/>
      <c r="G34" s="300"/>
    </row>
    <row r="35" spans="1:12" x14ac:dyDescent="0.2">
      <c r="A35" s="777"/>
      <c r="B35" s="822" t="s">
        <v>86</v>
      </c>
      <c r="C35" s="823"/>
      <c r="D35" s="406">
        <f t="shared" si="5"/>
        <v>0</v>
      </c>
      <c r="E35" s="409"/>
      <c r="F35" s="410"/>
      <c r="G35" s="300"/>
    </row>
    <row r="36" spans="1:12" x14ac:dyDescent="0.2">
      <c r="A36" s="777"/>
      <c r="B36" s="822" t="s">
        <v>87</v>
      </c>
      <c r="C36" s="823"/>
      <c r="D36" s="406">
        <f t="shared" si="5"/>
        <v>0</v>
      </c>
      <c r="E36" s="409"/>
      <c r="F36" s="410"/>
      <c r="G36" s="300"/>
    </row>
    <row r="37" spans="1:12" x14ac:dyDescent="0.2">
      <c r="A37" s="777"/>
      <c r="B37" s="822" t="s">
        <v>88</v>
      </c>
      <c r="C37" s="823"/>
      <c r="D37" s="406">
        <f t="shared" si="5"/>
        <v>0</v>
      </c>
      <c r="E37" s="409"/>
      <c r="F37" s="410"/>
      <c r="G37" s="300"/>
    </row>
    <row r="38" spans="1:12" x14ac:dyDescent="0.2">
      <c r="A38" s="777"/>
      <c r="B38" s="822" t="s">
        <v>89</v>
      </c>
      <c r="C38" s="823"/>
      <c r="D38" s="406">
        <f t="shared" si="5"/>
        <v>0</v>
      </c>
      <c r="E38" s="409"/>
      <c r="F38" s="410"/>
      <c r="G38" s="300"/>
    </row>
    <row r="39" spans="1:12" x14ac:dyDescent="0.2">
      <c r="A39" s="778"/>
      <c r="B39" s="827" t="s">
        <v>90</v>
      </c>
      <c r="C39" s="828"/>
      <c r="D39" s="411">
        <f t="shared" si="5"/>
        <v>0</v>
      </c>
      <c r="E39" s="412"/>
      <c r="F39" s="413"/>
      <c r="G39" s="300"/>
    </row>
    <row r="40" spans="1:12" x14ac:dyDescent="0.2">
      <c r="A40" s="776" t="s">
        <v>91</v>
      </c>
      <c r="B40" s="776" t="s">
        <v>92</v>
      </c>
      <c r="C40" s="317" t="s">
        <v>20</v>
      </c>
      <c r="D40" s="403">
        <f t="shared" si="5"/>
        <v>0</v>
      </c>
      <c r="E40" s="414"/>
      <c r="F40" s="415"/>
      <c r="G40" s="300"/>
    </row>
    <row r="41" spans="1:12" x14ac:dyDescent="0.2">
      <c r="A41" s="777"/>
      <c r="B41" s="778"/>
      <c r="C41" s="641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77"/>
      <c r="B42" s="776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78"/>
      <c r="B43" s="778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79" t="s">
        <v>22</v>
      </c>
      <c r="B44" s="779"/>
      <c r="C44" s="779"/>
      <c r="D44" s="779"/>
      <c r="E44" s="779"/>
      <c r="F44" s="779"/>
      <c r="G44" s="779"/>
      <c r="H44" s="779"/>
      <c r="I44" s="418"/>
      <c r="J44" s="418"/>
      <c r="K44" s="395"/>
      <c r="L44" s="396"/>
    </row>
    <row r="45" spans="1:12" x14ac:dyDescent="0.2">
      <c r="A45" s="803" t="s">
        <v>23</v>
      </c>
      <c r="B45" s="804" t="s">
        <v>5</v>
      </c>
      <c r="C45" s="396"/>
    </row>
    <row r="46" spans="1:12" x14ac:dyDescent="0.2">
      <c r="A46" s="787"/>
      <c r="B46" s="805"/>
      <c r="C46" s="419"/>
      <c r="D46" s="396"/>
    </row>
    <row r="47" spans="1:12" x14ac:dyDescent="0.2">
      <c r="A47" s="317" t="s">
        <v>94</v>
      </c>
      <c r="B47" s="420">
        <v>160</v>
      </c>
      <c r="C47" s="421"/>
      <c r="D47" s="396"/>
    </row>
    <row r="48" spans="1:12" x14ac:dyDescent="0.2">
      <c r="A48" s="417" t="s">
        <v>95</v>
      </c>
      <c r="B48" s="422">
        <v>6</v>
      </c>
      <c r="C48" s="421"/>
      <c r="D48" s="396"/>
    </row>
    <row r="49" spans="1:10" x14ac:dyDescent="0.2">
      <c r="A49" s="642" t="s">
        <v>5</v>
      </c>
      <c r="B49" s="424">
        <f>SUM(B47+B48)</f>
        <v>166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776" t="s">
        <v>25</v>
      </c>
      <c r="B51" s="796" t="s">
        <v>4</v>
      </c>
      <c r="C51" s="798" t="s">
        <v>5</v>
      </c>
      <c r="D51" s="396"/>
    </row>
    <row r="52" spans="1:10" x14ac:dyDescent="0.2">
      <c r="A52" s="778"/>
      <c r="B52" s="797"/>
      <c r="C52" s="799"/>
      <c r="D52" s="396"/>
    </row>
    <row r="53" spans="1:10" x14ac:dyDescent="0.2">
      <c r="A53" s="776" t="s">
        <v>26</v>
      </c>
      <c r="B53" s="427" t="s">
        <v>96</v>
      </c>
      <c r="C53" s="420"/>
      <c r="D53" s="428"/>
    </row>
    <row r="54" spans="1:10" x14ac:dyDescent="0.2">
      <c r="A54" s="777"/>
      <c r="B54" s="429" t="s">
        <v>97</v>
      </c>
      <c r="C54" s="430"/>
      <c r="D54" s="428"/>
    </row>
    <row r="55" spans="1:10" x14ac:dyDescent="0.2">
      <c r="A55" s="778"/>
      <c r="B55" s="431" t="s">
        <v>98</v>
      </c>
      <c r="C55" s="422"/>
      <c r="D55" s="428"/>
    </row>
    <row r="56" spans="1:10" x14ac:dyDescent="0.2">
      <c r="A56" s="776" t="s">
        <v>27</v>
      </c>
      <c r="B56" s="427" t="s">
        <v>36</v>
      </c>
      <c r="C56" s="420"/>
      <c r="D56" s="428"/>
    </row>
    <row r="57" spans="1:10" ht="21" x14ac:dyDescent="0.2">
      <c r="A57" s="777"/>
      <c r="B57" s="429" t="s">
        <v>99</v>
      </c>
      <c r="C57" s="430"/>
      <c r="D57" s="428"/>
    </row>
    <row r="58" spans="1:10" ht="21" x14ac:dyDescent="0.2">
      <c r="A58" s="777"/>
      <c r="B58" s="637" t="s">
        <v>100</v>
      </c>
      <c r="C58" s="430"/>
      <c r="D58" s="428"/>
    </row>
    <row r="59" spans="1:10" x14ac:dyDescent="0.2">
      <c r="A59" s="778"/>
      <c r="B59" s="431" t="s">
        <v>101</v>
      </c>
      <c r="C59" s="422"/>
      <c r="D59" s="428"/>
    </row>
    <row r="60" spans="1:10" ht="31.5" x14ac:dyDescent="0.2">
      <c r="A60" s="776" t="s">
        <v>30</v>
      </c>
      <c r="B60" s="433" t="s">
        <v>102</v>
      </c>
      <c r="C60" s="420"/>
      <c r="D60" s="428"/>
    </row>
    <row r="61" spans="1:10" ht="21" x14ac:dyDescent="0.2">
      <c r="A61" s="778"/>
      <c r="B61" s="434" t="s">
        <v>103</v>
      </c>
      <c r="C61" s="422"/>
      <c r="D61" s="428"/>
    </row>
    <row r="62" spans="1:10" x14ac:dyDescent="0.2">
      <c r="A62" s="791" t="s">
        <v>31</v>
      </c>
      <c r="B62" s="792"/>
      <c r="C62" s="435"/>
      <c r="D62" s="428"/>
    </row>
    <row r="63" spans="1:10" x14ac:dyDescent="0.2">
      <c r="A63" s="779" t="s">
        <v>32</v>
      </c>
      <c r="B63" s="779"/>
      <c r="C63" s="779"/>
      <c r="D63" s="779"/>
      <c r="E63" s="779"/>
      <c r="F63" s="779"/>
      <c r="G63" s="779"/>
      <c r="H63" s="779"/>
      <c r="I63" s="779"/>
      <c r="J63" s="396"/>
    </row>
    <row r="64" spans="1:10" x14ac:dyDescent="0.2">
      <c r="A64" s="793" t="s">
        <v>33</v>
      </c>
      <c r="B64" s="793"/>
      <c r="C64" s="794" t="s">
        <v>34</v>
      </c>
      <c r="D64" s="794" t="s">
        <v>35</v>
      </c>
      <c r="E64" s="795" t="s">
        <v>27</v>
      </c>
      <c r="F64" s="794"/>
      <c r="G64" s="794"/>
      <c r="H64" s="794" t="s">
        <v>104</v>
      </c>
      <c r="I64" s="305"/>
      <c r="J64" s="396"/>
    </row>
    <row r="65" spans="1:12" x14ac:dyDescent="0.2">
      <c r="A65" s="793"/>
      <c r="B65" s="793"/>
      <c r="C65" s="794"/>
      <c r="D65" s="794"/>
      <c r="E65" s="645" t="s">
        <v>28</v>
      </c>
      <c r="F65" s="645" t="s">
        <v>105</v>
      </c>
      <c r="G65" s="645" t="s">
        <v>29</v>
      </c>
      <c r="H65" s="795"/>
      <c r="I65" s="305"/>
      <c r="J65" s="396"/>
    </row>
    <row r="66" spans="1:12" x14ac:dyDescent="0.2">
      <c r="A66" s="762" t="s">
        <v>106</v>
      </c>
      <c r="B66" s="762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63" t="s">
        <v>107</v>
      </c>
      <c r="B67" s="763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844" t="s">
        <v>108</v>
      </c>
      <c r="B68" s="844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770" t="s">
        <v>5</v>
      </c>
      <c r="B69" s="770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79" t="s">
        <v>40</v>
      </c>
      <c r="B71" s="779"/>
      <c r="C71" s="779"/>
      <c r="D71" s="779"/>
      <c r="E71" s="779"/>
      <c r="F71" s="779"/>
      <c r="G71" s="779"/>
      <c r="H71" s="779"/>
      <c r="I71" s="779"/>
      <c r="J71" s="779"/>
      <c r="K71" s="779"/>
      <c r="L71" s="779"/>
    </row>
    <row r="72" spans="1:12" x14ac:dyDescent="0.2">
      <c r="A72" s="793" t="s">
        <v>33</v>
      </c>
      <c r="B72" s="793"/>
      <c r="C72" s="794" t="s">
        <v>34</v>
      </c>
      <c r="D72" s="794" t="s">
        <v>35</v>
      </c>
      <c r="E72" s="795" t="s">
        <v>27</v>
      </c>
      <c r="F72" s="794"/>
      <c r="G72" s="794"/>
      <c r="H72" s="794" t="s">
        <v>104</v>
      </c>
      <c r="I72" s="305"/>
      <c r="J72" s="305"/>
      <c r="K72" s="448"/>
      <c r="L72" s="449"/>
    </row>
    <row r="73" spans="1:12" x14ac:dyDescent="0.2">
      <c r="A73" s="793"/>
      <c r="B73" s="793"/>
      <c r="C73" s="794"/>
      <c r="D73" s="794"/>
      <c r="E73" s="645" t="s">
        <v>28</v>
      </c>
      <c r="F73" s="645" t="s">
        <v>105</v>
      </c>
      <c r="G73" s="645" t="s">
        <v>29</v>
      </c>
      <c r="H73" s="795"/>
      <c r="I73" s="305"/>
      <c r="J73" s="305"/>
      <c r="K73" s="448"/>
      <c r="L73" s="449"/>
    </row>
    <row r="74" spans="1:12" x14ac:dyDescent="0.2">
      <c r="A74" s="762" t="s">
        <v>107</v>
      </c>
      <c r="B74" s="762"/>
      <c r="C74" s="437">
        <v>10</v>
      </c>
      <c r="D74" s="437"/>
      <c r="E74" s="437">
        <v>66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763" t="s">
        <v>109</v>
      </c>
      <c r="B75" s="763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768" t="s">
        <v>110</v>
      </c>
      <c r="B76" s="768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63" t="s">
        <v>111</v>
      </c>
      <c r="B77" s="763"/>
      <c r="C77" s="430"/>
      <c r="D77" s="430">
        <v>6</v>
      </c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769" t="s">
        <v>108</v>
      </c>
      <c r="B78" s="769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70" t="s">
        <v>5</v>
      </c>
      <c r="B79" s="770"/>
      <c r="C79" s="444">
        <f t="shared" ref="C79:H79" si="7">SUM(C74:C78)</f>
        <v>10</v>
      </c>
      <c r="D79" s="444">
        <f t="shared" si="7"/>
        <v>6</v>
      </c>
      <c r="E79" s="444">
        <f t="shared" si="7"/>
        <v>66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771" t="s">
        <v>41</v>
      </c>
      <c r="B81" s="771"/>
      <c r="C81" s="771"/>
      <c r="D81" s="771"/>
      <c r="E81" s="771"/>
      <c r="F81" s="771"/>
      <c r="G81" s="771"/>
      <c r="H81" s="771"/>
      <c r="I81" s="453"/>
      <c r="J81" s="453"/>
      <c r="K81" s="454"/>
      <c r="L81" s="453"/>
    </row>
    <row r="82" spans="1:12" ht="52.5" x14ac:dyDescent="0.2">
      <c r="A82" s="772" t="s">
        <v>42</v>
      </c>
      <c r="B82" s="773"/>
      <c r="C82" s="643" t="s">
        <v>5</v>
      </c>
      <c r="D82" s="643" t="s">
        <v>112</v>
      </c>
      <c r="E82" s="643" t="s">
        <v>43</v>
      </c>
      <c r="F82" s="643" t="s">
        <v>113</v>
      </c>
      <c r="G82" s="643" t="s">
        <v>44</v>
      </c>
      <c r="H82" s="643" t="s">
        <v>114</v>
      </c>
      <c r="I82" s="453"/>
      <c r="J82" s="453"/>
      <c r="K82" s="454"/>
      <c r="L82" s="453"/>
    </row>
    <row r="83" spans="1:12" x14ac:dyDescent="0.2">
      <c r="A83" s="774" t="s">
        <v>34</v>
      </c>
      <c r="B83" s="775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776" t="s">
        <v>27</v>
      </c>
      <c r="B84" s="636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77"/>
      <c r="B85" s="639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78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766" t="s">
        <v>35</v>
      </c>
      <c r="B87" s="767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64" t="s">
        <v>31</v>
      </c>
      <c r="B88" s="765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79" t="s">
        <v>115</v>
      </c>
      <c r="B90" s="779"/>
      <c r="C90" s="779"/>
      <c r="D90" s="779"/>
      <c r="E90" s="779"/>
      <c r="F90" s="779"/>
      <c r="G90" s="779"/>
      <c r="H90" s="779"/>
      <c r="I90" s="779"/>
      <c r="J90" s="453"/>
      <c r="K90" s="454"/>
      <c r="L90" s="453"/>
    </row>
    <row r="91" spans="1:12" x14ac:dyDescent="0.2">
      <c r="A91" s="780" t="s">
        <v>33</v>
      </c>
      <c r="B91" s="781"/>
      <c r="C91" s="784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782"/>
      <c r="B92" s="783"/>
      <c r="C92" s="785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74" t="s">
        <v>34</v>
      </c>
      <c r="B93" s="775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86" t="s">
        <v>27</v>
      </c>
      <c r="B94" s="652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86"/>
      <c r="B95" s="469" t="s">
        <v>37</v>
      </c>
      <c r="C95" s="440"/>
      <c r="D95" s="439"/>
      <c r="E95" s="467"/>
    </row>
    <row r="96" spans="1:12" x14ac:dyDescent="0.2">
      <c r="A96" s="787"/>
      <c r="B96" s="470" t="s">
        <v>101</v>
      </c>
      <c r="C96" s="462"/>
      <c r="D96" s="439"/>
      <c r="E96" s="467"/>
    </row>
    <row r="97" spans="1:12" x14ac:dyDescent="0.2">
      <c r="A97" s="766" t="s">
        <v>35</v>
      </c>
      <c r="B97" s="767"/>
      <c r="C97" s="459"/>
      <c r="D97" s="439"/>
      <c r="E97" s="467"/>
    </row>
    <row r="98" spans="1:12" x14ac:dyDescent="0.2">
      <c r="A98" s="764" t="s">
        <v>31</v>
      </c>
      <c r="B98" s="765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79" t="s">
        <v>46</v>
      </c>
      <c r="B100" s="779"/>
      <c r="C100" s="779"/>
      <c r="D100" s="779"/>
      <c r="E100" s="779"/>
    </row>
    <row r="101" spans="1:12" ht="21" x14ac:dyDescent="0.2">
      <c r="A101" s="471" t="s">
        <v>47</v>
      </c>
      <c r="B101" s="472" t="s">
        <v>116</v>
      </c>
      <c r="C101" s="651"/>
      <c r="D101" s="644"/>
    </row>
    <row r="102" spans="1:12" x14ac:dyDescent="0.2">
      <c r="A102" s="639" t="s">
        <v>48</v>
      </c>
      <c r="B102" s="475"/>
      <c r="C102" s="476"/>
      <c r="D102" s="644"/>
    </row>
    <row r="103" spans="1:12" x14ac:dyDescent="0.2">
      <c r="A103" s="639" t="s">
        <v>49</v>
      </c>
      <c r="B103" s="477"/>
      <c r="C103" s="476"/>
      <c r="D103" s="644"/>
    </row>
    <row r="104" spans="1:12" x14ac:dyDescent="0.2">
      <c r="A104" s="639" t="s">
        <v>50</v>
      </c>
      <c r="B104" s="477">
        <v>1</v>
      </c>
      <c r="C104" s="476"/>
      <c r="D104" s="644"/>
    </row>
    <row r="105" spans="1:12" x14ac:dyDescent="0.2">
      <c r="A105" s="639" t="s">
        <v>51</v>
      </c>
      <c r="B105" s="477"/>
      <c r="C105" s="478"/>
      <c r="D105" s="644"/>
    </row>
    <row r="106" spans="1:12" x14ac:dyDescent="0.2">
      <c r="A106" s="461" t="s">
        <v>52</v>
      </c>
      <c r="B106" s="479"/>
      <c r="C106" s="478"/>
      <c r="D106" s="644"/>
    </row>
    <row r="107" spans="1:12" x14ac:dyDescent="0.2">
      <c r="A107" s="788" t="s">
        <v>53</v>
      </c>
      <c r="B107" s="789"/>
      <c r="C107" s="789"/>
      <c r="D107" s="789"/>
    </row>
    <row r="108" spans="1:12" ht="21" x14ac:dyDescent="0.2">
      <c r="A108" s="471" t="s">
        <v>47</v>
      </c>
      <c r="B108" s="472" t="s">
        <v>116</v>
      </c>
      <c r="C108" s="651"/>
      <c r="D108" s="644"/>
      <c r="E108" s="480"/>
    </row>
    <row r="109" spans="1:12" x14ac:dyDescent="0.2">
      <c r="A109" s="639" t="s">
        <v>48</v>
      </c>
      <c r="B109" s="475"/>
      <c r="C109" s="476"/>
      <c r="D109" s="644"/>
      <c r="E109" s="651"/>
      <c r="F109" s="481"/>
      <c r="G109" s="396"/>
      <c r="H109" s="396"/>
      <c r="I109" s="644"/>
      <c r="J109" s="651"/>
      <c r="K109" s="395"/>
      <c r="L109" s="396"/>
    </row>
    <row r="110" spans="1:12" x14ac:dyDescent="0.2">
      <c r="A110" s="639" t="s">
        <v>49</v>
      </c>
      <c r="B110" s="477"/>
      <c r="C110" s="476"/>
      <c r="D110" s="644"/>
      <c r="E110" s="651"/>
      <c r="F110" s="481"/>
      <c r="G110" s="396"/>
      <c r="H110" s="396"/>
      <c r="I110" s="644"/>
      <c r="J110" s="651"/>
      <c r="K110" s="395"/>
      <c r="L110" s="396"/>
    </row>
    <row r="111" spans="1:12" x14ac:dyDescent="0.2">
      <c r="A111" s="639" t="s">
        <v>50</v>
      </c>
      <c r="B111" s="477">
        <v>2</v>
      </c>
      <c r="C111" s="476"/>
      <c r="D111" s="644"/>
      <c r="E111" s="651"/>
      <c r="F111" s="481"/>
      <c r="G111" s="396"/>
      <c r="H111" s="396"/>
      <c r="I111" s="644"/>
      <c r="J111" s="651"/>
      <c r="K111" s="395"/>
      <c r="L111" s="396"/>
    </row>
    <row r="112" spans="1:12" x14ac:dyDescent="0.2">
      <c r="A112" s="639" t="s">
        <v>51</v>
      </c>
      <c r="B112" s="477"/>
      <c r="C112" s="478"/>
      <c r="D112" s="790"/>
      <c r="E112" s="845"/>
      <c r="F112" s="481"/>
      <c r="G112" s="396"/>
      <c r="H112" s="396"/>
      <c r="I112" s="644"/>
      <c r="J112" s="651"/>
      <c r="K112" s="395"/>
      <c r="L112" s="396"/>
    </row>
    <row r="113" spans="1:12" x14ac:dyDescent="0.2">
      <c r="A113" s="461" t="s">
        <v>52</v>
      </c>
      <c r="B113" s="479"/>
      <c r="C113" s="478"/>
      <c r="D113" s="790"/>
      <c r="E113" s="845"/>
      <c r="F113" s="481"/>
      <c r="G113" s="396"/>
      <c r="H113" s="396"/>
      <c r="I113" s="644"/>
      <c r="J113" s="651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72" t="s">
        <v>4</v>
      </c>
      <c r="B115" s="773"/>
      <c r="C115" s="643" t="s">
        <v>5</v>
      </c>
      <c r="D115" s="645" t="s">
        <v>117</v>
      </c>
      <c r="E115" s="645" t="s">
        <v>55</v>
      </c>
      <c r="F115" s="645" t="s">
        <v>56</v>
      </c>
      <c r="G115" s="467"/>
      <c r="H115" s="467"/>
      <c r="I115" s="467"/>
      <c r="J115" s="395"/>
      <c r="K115" s="396"/>
    </row>
    <row r="116" spans="1:12" x14ac:dyDescent="0.2">
      <c r="A116" s="846" t="s">
        <v>34</v>
      </c>
      <c r="B116" s="847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803" t="s">
        <v>27</v>
      </c>
      <c r="B117" s="638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86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87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849" t="s">
        <v>35</v>
      </c>
      <c r="B120" s="850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64" t="s">
        <v>31</v>
      </c>
      <c r="B121" s="765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848" t="s">
        <v>59</v>
      </c>
      <c r="B125" s="796"/>
      <c r="C125" s="798" t="s">
        <v>5</v>
      </c>
      <c r="D125" s="841" t="s">
        <v>60</v>
      </c>
      <c r="E125" s="843"/>
      <c r="F125" s="841" t="s">
        <v>61</v>
      </c>
      <c r="G125" s="843"/>
      <c r="H125" s="467"/>
      <c r="I125" s="467"/>
      <c r="J125" s="395"/>
      <c r="K125" s="396"/>
    </row>
    <row r="126" spans="1:12" x14ac:dyDescent="0.2">
      <c r="A126" s="839"/>
      <c r="B126" s="797"/>
      <c r="C126" s="799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74" t="s">
        <v>34</v>
      </c>
      <c r="B127" s="775"/>
      <c r="C127" s="497">
        <f t="shared" ref="C127:C133" si="9">SUM(D127:G127)</f>
        <v>199</v>
      </c>
      <c r="D127" s="498">
        <v>2</v>
      </c>
      <c r="E127" s="499"/>
      <c r="F127" s="498">
        <v>197</v>
      </c>
      <c r="G127" s="499"/>
      <c r="H127" s="486"/>
      <c r="I127" s="467"/>
      <c r="J127" s="395"/>
      <c r="K127" s="396"/>
    </row>
    <row r="128" spans="1:12" x14ac:dyDescent="0.2">
      <c r="A128" s="803" t="s">
        <v>27</v>
      </c>
      <c r="B128" s="638" t="s">
        <v>45</v>
      </c>
      <c r="C128" s="497">
        <f t="shared" si="9"/>
        <v>62</v>
      </c>
      <c r="D128" s="498">
        <v>62</v>
      </c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786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87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766" t="s">
        <v>35</v>
      </c>
      <c r="B131" s="767"/>
      <c r="C131" s="506">
        <f t="shared" si="9"/>
        <v>94</v>
      </c>
      <c r="D131" s="321">
        <v>94</v>
      </c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764" t="s">
        <v>31</v>
      </c>
      <c r="B132" s="765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834" t="s">
        <v>5</v>
      </c>
      <c r="B133" s="835"/>
      <c r="C133" s="445">
        <f t="shared" si="9"/>
        <v>355</v>
      </c>
      <c r="D133" s="508">
        <f>SUM(D127:D132)</f>
        <v>158</v>
      </c>
      <c r="E133" s="509">
        <f>SUM(E127:E132)</f>
        <v>0</v>
      </c>
      <c r="F133" s="508">
        <f>SUM(F127:F132)</f>
        <v>197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848" t="s">
        <v>17</v>
      </c>
      <c r="B135" s="851"/>
      <c r="C135" s="640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852" t="s">
        <v>63</v>
      </c>
      <c r="B136" s="513" t="s">
        <v>121</v>
      </c>
      <c r="C136" s="514">
        <v>217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853"/>
      <c r="B137" s="516" t="s">
        <v>122</v>
      </c>
      <c r="C137" s="517">
        <v>199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98" t="s">
        <v>17</v>
      </c>
      <c r="B139" s="798" t="s">
        <v>5</v>
      </c>
      <c r="C139" s="798" t="s">
        <v>26</v>
      </c>
      <c r="D139" s="798" t="s">
        <v>30</v>
      </c>
      <c r="E139" s="798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99"/>
      <c r="B140" s="799"/>
      <c r="C140" s="799"/>
      <c r="D140" s="799"/>
      <c r="E140" s="799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1</v>
      </c>
      <c r="C142" s="520"/>
      <c r="D142" s="520">
        <v>1</v>
      </c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955</v>
      </c>
      <c r="B195" s="299">
        <f>SUM(CG5:CN157)</f>
        <v>0</v>
      </c>
    </row>
  </sheetData>
  <mergeCells count="123">
    <mergeCell ref="Y10:Z10"/>
    <mergeCell ref="A12:A13"/>
    <mergeCell ref="A14:B14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  <mergeCell ref="A15:C15"/>
    <mergeCell ref="A16:C16"/>
    <mergeCell ref="A17:C17"/>
    <mergeCell ref="A19:A21"/>
    <mergeCell ref="B19:C21"/>
    <mergeCell ref="D19:F20"/>
    <mergeCell ref="S10:T10"/>
    <mergeCell ref="U10:V10"/>
    <mergeCell ref="W10:X10"/>
    <mergeCell ref="Y20:Z20"/>
    <mergeCell ref="A22:A25"/>
    <mergeCell ref="B22:B23"/>
    <mergeCell ref="B24:B25"/>
    <mergeCell ref="A26:B27"/>
    <mergeCell ref="A28:C28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29:J29"/>
    <mergeCell ref="A30:C30"/>
    <mergeCell ref="A31:A39"/>
    <mergeCell ref="B31:C31"/>
    <mergeCell ref="B32:C32"/>
    <mergeCell ref="B33:C33"/>
    <mergeCell ref="B34:C34"/>
    <mergeCell ref="B35:C35"/>
    <mergeCell ref="B36:C36"/>
    <mergeCell ref="B37:C37"/>
    <mergeCell ref="A45:A46"/>
    <mergeCell ref="B45:B46"/>
    <mergeCell ref="A51:A52"/>
    <mergeCell ref="B51:B52"/>
    <mergeCell ref="C51:C52"/>
    <mergeCell ref="A53:A55"/>
    <mergeCell ref="B38:C38"/>
    <mergeCell ref="B39:C39"/>
    <mergeCell ref="A40:A43"/>
    <mergeCell ref="B40:B41"/>
    <mergeCell ref="B42:B43"/>
    <mergeCell ref="A44:H44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66:B66"/>
    <mergeCell ref="A67:B67"/>
    <mergeCell ref="A68:B68"/>
    <mergeCell ref="A69:B69"/>
    <mergeCell ref="A71:L71"/>
    <mergeCell ref="A72:B73"/>
    <mergeCell ref="C72:C73"/>
    <mergeCell ref="D72:D73"/>
    <mergeCell ref="E72:G72"/>
    <mergeCell ref="H72:H73"/>
    <mergeCell ref="A81:H81"/>
    <mergeCell ref="A82:B82"/>
    <mergeCell ref="A83:B83"/>
    <mergeCell ref="A84:A86"/>
    <mergeCell ref="A87:B87"/>
    <mergeCell ref="A88:B88"/>
    <mergeCell ref="A74:B74"/>
    <mergeCell ref="A75:B75"/>
    <mergeCell ref="A76:B76"/>
    <mergeCell ref="A77:B77"/>
    <mergeCell ref="A78:B78"/>
    <mergeCell ref="A79:B79"/>
    <mergeCell ref="A98:B98"/>
    <mergeCell ref="A100:E100"/>
    <mergeCell ref="A107:D107"/>
    <mergeCell ref="D112:D113"/>
    <mergeCell ref="E112:E113"/>
    <mergeCell ref="A115:B115"/>
    <mergeCell ref="A90:I90"/>
    <mergeCell ref="A91:B92"/>
    <mergeCell ref="C91:C92"/>
    <mergeCell ref="A93:B93"/>
    <mergeCell ref="A94:A96"/>
    <mergeCell ref="A97:B97"/>
    <mergeCell ref="F125:G125"/>
    <mergeCell ref="A127:B127"/>
    <mergeCell ref="A128:A130"/>
    <mergeCell ref="A131:B131"/>
    <mergeCell ref="A132:B132"/>
    <mergeCell ref="A116:B116"/>
    <mergeCell ref="A117:A119"/>
    <mergeCell ref="A120:B120"/>
    <mergeCell ref="A121:B121"/>
    <mergeCell ref="A125:B126"/>
    <mergeCell ref="C125:C126"/>
    <mergeCell ref="D139:D140"/>
    <mergeCell ref="E139:E140"/>
    <mergeCell ref="A133:B133"/>
    <mergeCell ref="A135:B135"/>
    <mergeCell ref="A136:A137"/>
    <mergeCell ref="A139:A140"/>
    <mergeCell ref="B139:B140"/>
    <mergeCell ref="C139:C140"/>
    <mergeCell ref="D125:E125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2017-11-17T17:49:43Z</dcterms:modified>
</cp:coreProperties>
</file>